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F:\INVERAIRES\2025\PROCESO ALCALDIA\PLIEGO DEFINITIVO\"/>
    </mc:Choice>
  </mc:AlternateContent>
  <xr:revisionPtr revIDLastSave="0" documentId="13_ncr:1_{BECD6387-20A7-49C6-A443-013BA4625D3A}" xr6:coauthVersionLast="47" xr6:coauthVersionMax="47" xr10:uidLastSave="{00000000-0000-0000-0000-000000000000}"/>
  <bookViews>
    <workbookView xWindow="-120" yWindow="-120" windowWidth="20730" windowHeight="11040" xr2:uid="{870DE377-4BAA-4F32-9E69-80BCDCD33959}"/>
  </bookViews>
  <sheets>
    <sheet name="OFERTA" sheetId="1" r:id="rId1"/>
  </sheets>
  <definedNames>
    <definedName name="Items">#REF!</definedName>
    <definedName name="_xlnm.Print_Titles" localSheetId="0">OFERTA!$1:$5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Q291" i="1" l="1"/>
  <c r="R291" i="1" s="1"/>
  <c r="R290" i="1"/>
  <c r="Q290" i="1"/>
  <c r="R289" i="1"/>
  <c r="Q289" i="1"/>
  <c r="Q288" i="1"/>
  <c r="R288" i="1" s="1"/>
  <c r="R287" i="1"/>
  <c r="Q287" i="1"/>
  <c r="R286" i="1"/>
  <c r="Q286" i="1"/>
  <c r="R285" i="1"/>
  <c r="Q285" i="1"/>
  <c r="R284" i="1"/>
  <c r="Q284" i="1"/>
  <c r="R283" i="1"/>
  <c r="Q283" i="1"/>
  <c r="R282" i="1"/>
  <c r="Q282" i="1"/>
  <c r="R281" i="1"/>
  <c r="Q281" i="1"/>
  <c r="R280" i="1"/>
  <c r="Q280" i="1"/>
  <c r="R279" i="1"/>
  <c r="Q279" i="1"/>
  <c r="R278" i="1"/>
  <c r="Q278" i="1"/>
  <c r="R277" i="1"/>
  <c r="Q277" i="1"/>
  <c r="R276" i="1"/>
  <c r="Q276" i="1"/>
  <c r="R275" i="1"/>
  <c r="Q275" i="1"/>
  <c r="R274" i="1"/>
  <c r="Q274" i="1"/>
  <c r="R273" i="1"/>
  <c r="Q273" i="1"/>
  <c r="R272" i="1"/>
  <c r="Q272" i="1"/>
  <c r="R271" i="1"/>
  <c r="Q271" i="1"/>
  <c r="R270" i="1"/>
  <c r="Q270" i="1"/>
  <c r="R269" i="1"/>
  <c r="Q269" i="1"/>
  <c r="R268" i="1"/>
  <c r="Q268" i="1"/>
  <c r="R267" i="1"/>
  <c r="Q267" i="1"/>
  <c r="R266" i="1"/>
  <c r="Q266" i="1"/>
  <c r="R265" i="1"/>
  <c r="Q265" i="1"/>
  <c r="R264" i="1"/>
  <c r="Q264" i="1"/>
  <c r="R263" i="1"/>
  <c r="Q263" i="1"/>
  <c r="R262" i="1"/>
  <c r="Q262" i="1"/>
  <c r="R261" i="1"/>
  <c r="Q261" i="1"/>
  <c r="R260" i="1"/>
  <c r="Q260" i="1"/>
  <c r="R259" i="1"/>
  <c r="Q259" i="1"/>
  <c r="Q258" i="1"/>
  <c r="R258" i="1" s="1"/>
  <c r="R257" i="1"/>
  <c r="Q257" i="1"/>
  <c r="R256" i="1"/>
  <c r="Q256" i="1"/>
  <c r="R255" i="1"/>
  <c r="Q255" i="1"/>
  <c r="R254" i="1"/>
  <c r="Q254" i="1"/>
  <c r="R128" i="1"/>
  <c r="N254" i="1" l="1"/>
  <c r="S292" i="1"/>
  <c r="N272" i="1"/>
  <c r="N277" i="1"/>
  <c r="N282" i="1"/>
  <c r="N290" i="1"/>
  <c r="M256" i="1"/>
  <c r="N256" i="1" s="1"/>
  <c r="N255" i="1"/>
  <c r="M255" i="1"/>
  <c r="M257" i="1"/>
  <c r="N257" i="1" s="1"/>
  <c r="M258" i="1"/>
  <c r="N258" i="1" s="1"/>
  <c r="M259" i="1"/>
  <c r="N259" i="1" s="1"/>
  <c r="M260" i="1"/>
  <c r="N260" i="1" s="1"/>
  <c r="M261" i="1"/>
  <c r="N261" i="1" s="1"/>
  <c r="M262" i="1"/>
  <c r="N262" i="1" s="1"/>
  <c r="M263" i="1"/>
  <c r="N263" i="1" s="1"/>
  <c r="M264" i="1"/>
  <c r="N264" i="1" s="1"/>
  <c r="M265" i="1"/>
  <c r="N265" i="1" s="1"/>
  <c r="M266" i="1"/>
  <c r="N266" i="1" s="1"/>
  <c r="M267" i="1"/>
  <c r="N267" i="1" s="1"/>
  <c r="M268" i="1"/>
  <c r="N268" i="1" s="1"/>
  <c r="M269" i="1"/>
  <c r="N269" i="1" s="1"/>
  <c r="M270" i="1"/>
  <c r="N270" i="1" s="1"/>
  <c r="M271" i="1"/>
  <c r="N271" i="1" s="1"/>
  <c r="M272" i="1"/>
  <c r="M273" i="1"/>
  <c r="N273" i="1" s="1"/>
  <c r="M274" i="1"/>
  <c r="N274" i="1" s="1"/>
  <c r="M275" i="1"/>
  <c r="N275" i="1" s="1"/>
  <c r="M276" i="1"/>
  <c r="N276" i="1" s="1"/>
  <c r="M277" i="1"/>
  <c r="M278" i="1"/>
  <c r="N278" i="1" s="1"/>
  <c r="M279" i="1"/>
  <c r="N279" i="1" s="1"/>
  <c r="M280" i="1"/>
  <c r="N280" i="1" s="1"/>
  <c r="M281" i="1"/>
  <c r="N281" i="1" s="1"/>
  <c r="M282" i="1"/>
  <c r="M283" i="1"/>
  <c r="N283" i="1" s="1"/>
  <c r="M284" i="1"/>
  <c r="N284" i="1" s="1"/>
  <c r="M285" i="1"/>
  <c r="N285" i="1" s="1"/>
  <c r="M286" i="1"/>
  <c r="N286" i="1" s="1"/>
  <c r="M287" i="1"/>
  <c r="N287" i="1" s="1"/>
  <c r="M288" i="1"/>
  <c r="N288" i="1" s="1"/>
  <c r="M289" i="1"/>
  <c r="N289" i="1" s="1"/>
  <c r="M290" i="1"/>
  <c r="M291" i="1"/>
  <c r="N291" i="1" s="1"/>
  <c r="M254" i="1"/>
  <c r="R7" i="1"/>
  <c r="S7" i="1" s="1"/>
  <c r="T7" i="1" s="1"/>
  <c r="R8" i="1"/>
  <c r="S8" i="1" s="1"/>
  <c r="T8" i="1" s="1"/>
  <c r="R9" i="1"/>
  <c r="S9" i="1" s="1"/>
  <c r="T9" i="1" s="1"/>
  <c r="R10" i="1"/>
  <c r="S10" i="1" s="1"/>
  <c r="T10" i="1" s="1"/>
  <c r="R11" i="1"/>
  <c r="S11" i="1" s="1"/>
  <c r="T11" i="1" s="1"/>
  <c r="R12" i="1"/>
  <c r="S12" i="1" s="1"/>
  <c r="T12" i="1" s="1"/>
  <c r="R13" i="1"/>
  <c r="S13" i="1" s="1"/>
  <c r="T13" i="1" s="1"/>
  <c r="R14" i="1"/>
  <c r="S14" i="1"/>
  <c r="T14" i="1" s="1"/>
  <c r="R15" i="1"/>
  <c r="S15" i="1" s="1"/>
  <c r="T15" i="1" s="1"/>
  <c r="R16" i="1"/>
  <c r="S16" i="1" s="1"/>
  <c r="T16" i="1" s="1"/>
  <c r="R17" i="1"/>
  <c r="S17" i="1" s="1"/>
  <c r="T17" i="1" s="1"/>
  <c r="R18" i="1"/>
  <c r="S18" i="1" s="1"/>
  <c r="T18" i="1" s="1"/>
  <c r="R19" i="1"/>
  <c r="S19" i="1" s="1"/>
  <c r="T19" i="1" s="1"/>
  <c r="R20" i="1"/>
  <c r="S20" i="1" s="1"/>
  <c r="T20" i="1" s="1"/>
  <c r="R21" i="1"/>
  <c r="S21" i="1" s="1"/>
  <c r="T21" i="1" s="1"/>
  <c r="R22" i="1"/>
  <c r="S22" i="1" s="1"/>
  <c r="T22" i="1" s="1"/>
  <c r="R23" i="1"/>
  <c r="S23" i="1" s="1"/>
  <c r="T23" i="1" s="1"/>
  <c r="R24" i="1"/>
  <c r="S24" i="1" s="1"/>
  <c r="T24" i="1" s="1"/>
  <c r="R25" i="1"/>
  <c r="S25" i="1" s="1"/>
  <c r="T25" i="1" s="1"/>
  <c r="R26" i="1"/>
  <c r="S26" i="1"/>
  <c r="T26" i="1" s="1"/>
  <c r="R27" i="1"/>
  <c r="S27" i="1" s="1"/>
  <c r="T27" i="1" s="1"/>
  <c r="R28" i="1"/>
  <c r="S28" i="1" s="1"/>
  <c r="T28" i="1" s="1"/>
  <c r="R29" i="1"/>
  <c r="S29" i="1" s="1"/>
  <c r="T29" i="1" s="1"/>
  <c r="R30" i="1"/>
  <c r="S30" i="1" s="1"/>
  <c r="T30" i="1" s="1"/>
  <c r="R31" i="1"/>
  <c r="S31" i="1" s="1"/>
  <c r="T31" i="1" s="1"/>
  <c r="R32" i="1"/>
  <c r="S32" i="1" s="1"/>
  <c r="T32" i="1" s="1"/>
  <c r="R33" i="1"/>
  <c r="S33" i="1" s="1"/>
  <c r="T33" i="1" s="1"/>
  <c r="R34" i="1"/>
  <c r="S34" i="1" s="1"/>
  <c r="T34" i="1" s="1"/>
  <c r="R35" i="1"/>
  <c r="S35" i="1" s="1"/>
  <c r="T35" i="1" s="1"/>
  <c r="R36" i="1"/>
  <c r="S36" i="1" s="1"/>
  <c r="T36" i="1" s="1"/>
  <c r="R37" i="1"/>
  <c r="S37" i="1" s="1"/>
  <c r="T37" i="1" s="1"/>
  <c r="R38" i="1"/>
  <c r="S38" i="1" s="1"/>
  <c r="T38" i="1" s="1"/>
  <c r="R39" i="1"/>
  <c r="S39" i="1" s="1"/>
  <c r="T39" i="1" s="1"/>
  <c r="R40" i="1"/>
  <c r="S40" i="1" s="1"/>
  <c r="T40" i="1" s="1"/>
  <c r="R41" i="1"/>
  <c r="S41" i="1" s="1"/>
  <c r="T41" i="1" s="1"/>
  <c r="R42" i="1"/>
  <c r="S42" i="1" s="1"/>
  <c r="T42" i="1" s="1"/>
  <c r="R43" i="1"/>
  <c r="S43" i="1" s="1"/>
  <c r="T43" i="1" s="1"/>
  <c r="R44" i="1"/>
  <c r="S44" i="1" s="1"/>
  <c r="T44" i="1" s="1"/>
  <c r="R45" i="1"/>
  <c r="S45" i="1" s="1"/>
  <c r="T45" i="1" s="1"/>
  <c r="R46" i="1"/>
  <c r="S46" i="1" s="1"/>
  <c r="T46" i="1" s="1"/>
  <c r="R47" i="1"/>
  <c r="S47" i="1" s="1"/>
  <c r="T47" i="1" s="1"/>
  <c r="R48" i="1"/>
  <c r="S48" i="1" s="1"/>
  <c r="T48" i="1" s="1"/>
  <c r="R49" i="1"/>
  <c r="S49" i="1" s="1"/>
  <c r="T49" i="1" s="1"/>
  <c r="R50" i="1"/>
  <c r="S50" i="1" s="1"/>
  <c r="T50" i="1" s="1"/>
  <c r="R51" i="1"/>
  <c r="S51" i="1" s="1"/>
  <c r="T51" i="1" s="1"/>
  <c r="R52" i="1"/>
  <c r="S52" i="1" s="1"/>
  <c r="T52" i="1" s="1"/>
  <c r="R53" i="1"/>
  <c r="S53" i="1" s="1"/>
  <c r="T53" i="1" s="1"/>
  <c r="R54" i="1"/>
  <c r="S54" i="1" s="1"/>
  <c r="T54" i="1" s="1"/>
  <c r="R55" i="1"/>
  <c r="S55" i="1" s="1"/>
  <c r="T55" i="1" s="1"/>
  <c r="R56" i="1"/>
  <c r="S56" i="1" s="1"/>
  <c r="T56" i="1" s="1"/>
  <c r="R57" i="1"/>
  <c r="S57" i="1" s="1"/>
  <c r="T57" i="1" s="1"/>
  <c r="R58" i="1"/>
  <c r="S58" i="1" s="1"/>
  <c r="T58" i="1" s="1"/>
  <c r="R59" i="1"/>
  <c r="S59" i="1" s="1"/>
  <c r="T59" i="1" s="1"/>
  <c r="R60" i="1"/>
  <c r="S60" i="1" s="1"/>
  <c r="T60" i="1" s="1"/>
  <c r="R61" i="1"/>
  <c r="S61" i="1" s="1"/>
  <c r="T61" i="1" s="1"/>
  <c r="R62" i="1"/>
  <c r="S62" i="1" s="1"/>
  <c r="T62" i="1" s="1"/>
  <c r="R63" i="1"/>
  <c r="S63" i="1" s="1"/>
  <c r="T63" i="1" s="1"/>
  <c r="R64" i="1"/>
  <c r="S64" i="1" s="1"/>
  <c r="T64" i="1" s="1"/>
  <c r="R65" i="1"/>
  <c r="S65" i="1" s="1"/>
  <c r="T65" i="1" s="1"/>
  <c r="R66" i="1"/>
  <c r="S66" i="1" s="1"/>
  <c r="T66" i="1" s="1"/>
  <c r="R67" i="1"/>
  <c r="S67" i="1" s="1"/>
  <c r="T67" i="1" s="1"/>
  <c r="R68" i="1"/>
  <c r="S68" i="1" s="1"/>
  <c r="T68" i="1" s="1"/>
  <c r="R69" i="1"/>
  <c r="S69" i="1" s="1"/>
  <c r="T69" i="1" s="1"/>
  <c r="R70" i="1"/>
  <c r="S70" i="1" s="1"/>
  <c r="T70" i="1" s="1"/>
  <c r="R71" i="1"/>
  <c r="S71" i="1" s="1"/>
  <c r="T71" i="1" s="1"/>
  <c r="R72" i="1"/>
  <c r="S72" i="1" s="1"/>
  <c r="T72" i="1" s="1"/>
  <c r="R73" i="1"/>
  <c r="S73" i="1" s="1"/>
  <c r="T73" i="1" s="1"/>
  <c r="R74" i="1"/>
  <c r="S74" i="1" s="1"/>
  <c r="T74" i="1" s="1"/>
  <c r="R75" i="1"/>
  <c r="S75" i="1" s="1"/>
  <c r="T75" i="1" s="1"/>
  <c r="R76" i="1"/>
  <c r="S76" i="1" s="1"/>
  <c r="T76" i="1" s="1"/>
  <c r="R77" i="1"/>
  <c r="S77" i="1"/>
  <c r="T77" i="1" s="1"/>
  <c r="R78" i="1"/>
  <c r="S78" i="1" s="1"/>
  <c r="T78" i="1" s="1"/>
  <c r="R79" i="1"/>
  <c r="S79" i="1" s="1"/>
  <c r="T79" i="1" s="1"/>
  <c r="R80" i="1"/>
  <c r="S80" i="1" s="1"/>
  <c r="T80" i="1" s="1"/>
  <c r="R81" i="1"/>
  <c r="S81" i="1" s="1"/>
  <c r="T81" i="1" s="1"/>
  <c r="R82" i="1"/>
  <c r="S82" i="1" s="1"/>
  <c r="T82" i="1" s="1"/>
  <c r="R83" i="1"/>
  <c r="S83" i="1" s="1"/>
  <c r="T83" i="1" s="1"/>
  <c r="R84" i="1"/>
  <c r="S84" i="1" s="1"/>
  <c r="T84" i="1" s="1"/>
  <c r="R85" i="1"/>
  <c r="S85" i="1" s="1"/>
  <c r="T85" i="1" s="1"/>
  <c r="R86" i="1"/>
  <c r="S86" i="1" s="1"/>
  <c r="T86" i="1" s="1"/>
  <c r="R87" i="1"/>
  <c r="S87" i="1" s="1"/>
  <c r="T87" i="1" s="1"/>
  <c r="R88" i="1"/>
  <c r="S88" i="1" s="1"/>
  <c r="T88" i="1" s="1"/>
  <c r="R89" i="1"/>
  <c r="S89" i="1" s="1"/>
  <c r="T89" i="1" s="1"/>
  <c r="R90" i="1"/>
  <c r="S90" i="1" s="1"/>
  <c r="T90" i="1" s="1"/>
  <c r="R91" i="1"/>
  <c r="S91" i="1" s="1"/>
  <c r="T91" i="1" s="1"/>
  <c r="R92" i="1"/>
  <c r="S92" i="1" s="1"/>
  <c r="T92" i="1" s="1"/>
  <c r="R93" i="1"/>
  <c r="S93" i="1" s="1"/>
  <c r="T93" i="1" s="1"/>
  <c r="R94" i="1"/>
  <c r="S94" i="1" s="1"/>
  <c r="T94" i="1" s="1"/>
  <c r="R95" i="1"/>
  <c r="S95" i="1" s="1"/>
  <c r="T95" i="1" s="1"/>
  <c r="R96" i="1"/>
  <c r="S96" i="1" s="1"/>
  <c r="T96" i="1" s="1"/>
  <c r="R97" i="1"/>
  <c r="S97" i="1" s="1"/>
  <c r="T97" i="1" s="1"/>
  <c r="R98" i="1"/>
  <c r="S98" i="1" s="1"/>
  <c r="T98" i="1" s="1"/>
  <c r="R99" i="1"/>
  <c r="S99" i="1" s="1"/>
  <c r="T99" i="1" s="1"/>
  <c r="R100" i="1"/>
  <c r="S100" i="1" s="1"/>
  <c r="T100" i="1" s="1"/>
  <c r="R101" i="1"/>
  <c r="S101" i="1" s="1"/>
  <c r="T101" i="1" s="1"/>
  <c r="R102" i="1"/>
  <c r="S102" i="1" s="1"/>
  <c r="T102" i="1" s="1"/>
  <c r="R103" i="1"/>
  <c r="S103" i="1" s="1"/>
  <c r="T103" i="1" s="1"/>
  <c r="R104" i="1"/>
  <c r="S104" i="1" s="1"/>
  <c r="T104" i="1" s="1"/>
  <c r="R105" i="1"/>
  <c r="S105" i="1" s="1"/>
  <c r="T105" i="1" s="1"/>
  <c r="R106" i="1"/>
  <c r="S106" i="1" s="1"/>
  <c r="T106" i="1" s="1"/>
  <c r="R107" i="1"/>
  <c r="S107" i="1" s="1"/>
  <c r="T107" i="1" s="1"/>
  <c r="R108" i="1"/>
  <c r="S108" i="1" s="1"/>
  <c r="T108" i="1" s="1"/>
  <c r="R109" i="1"/>
  <c r="S109" i="1" s="1"/>
  <c r="T109" i="1" s="1"/>
  <c r="R110" i="1"/>
  <c r="S110" i="1" s="1"/>
  <c r="T110" i="1" s="1"/>
  <c r="R111" i="1"/>
  <c r="S111" i="1" s="1"/>
  <c r="T111" i="1" s="1"/>
  <c r="R112" i="1"/>
  <c r="S112" i="1" s="1"/>
  <c r="T112" i="1" s="1"/>
  <c r="R113" i="1"/>
  <c r="S113" i="1" s="1"/>
  <c r="T113" i="1" s="1"/>
  <c r="R114" i="1"/>
  <c r="S114" i="1" s="1"/>
  <c r="T114" i="1" s="1"/>
  <c r="R115" i="1"/>
  <c r="S115" i="1" s="1"/>
  <c r="T115" i="1" s="1"/>
  <c r="R116" i="1"/>
  <c r="S116" i="1" s="1"/>
  <c r="T116" i="1" s="1"/>
  <c r="R117" i="1"/>
  <c r="S117" i="1" s="1"/>
  <c r="T117" i="1" s="1"/>
  <c r="R118" i="1"/>
  <c r="S118" i="1" s="1"/>
  <c r="T118" i="1" s="1"/>
  <c r="R119" i="1"/>
  <c r="S119" i="1" s="1"/>
  <c r="T119" i="1" s="1"/>
  <c r="R120" i="1"/>
  <c r="S120" i="1" s="1"/>
  <c r="T120" i="1" s="1"/>
  <c r="R121" i="1"/>
  <c r="S121" i="1" s="1"/>
  <c r="T121" i="1" s="1"/>
  <c r="R122" i="1"/>
  <c r="S122" i="1" s="1"/>
  <c r="T122" i="1" s="1"/>
  <c r="R123" i="1"/>
  <c r="S123" i="1" s="1"/>
  <c r="T123" i="1" s="1"/>
  <c r="R124" i="1"/>
  <c r="S124" i="1" s="1"/>
  <c r="T124" i="1" s="1"/>
  <c r="R125" i="1"/>
  <c r="S125" i="1" s="1"/>
  <c r="T125" i="1" s="1"/>
  <c r="R126" i="1"/>
  <c r="S126" i="1" s="1"/>
  <c r="T126" i="1" s="1"/>
  <c r="R127" i="1"/>
  <c r="S127" i="1" s="1"/>
  <c r="T127" i="1" s="1"/>
  <c r="S128" i="1"/>
  <c r="T128" i="1" s="1"/>
  <c r="R129" i="1"/>
  <c r="S129" i="1" s="1"/>
  <c r="T129" i="1" s="1"/>
  <c r="R130" i="1"/>
  <c r="S130" i="1" s="1"/>
  <c r="T130" i="1" s="1"/>
  <c r="R131" i="1"/>
  <c r="S131" i="1" s="1"/>
  <c r="T131" i="1" s="1"/>
  <c r="R132" i="1"/>
  <c r="S132" i="1" s="1"/>
  <c r="T132" i="1" s="1"/>
  <c r="R133" i="1"/>
  <c r="S133" i="1" s="1"/>
  <c r="T133" i="1" s="1"/>
  <c r="R134" i="1"/>
  <c r="S134" i="1" s="1"/>
  <c r="T134" i="1" s="1"/>
  <c r="R135" i="1"/>
  <c r="S135" i="1" s="1"/>
  <c r="T135" i="1" s="1"/>
  <c r="R136" i="1"/>
  <c r="S136" i="1" s="1"/>
  <c r="T136" i="1" s="1"/>
  <c r="R137" i="1"/>
  <c r="S137" i="1" s="1"/>
  <c r="T137" i="1" s="1"/>
  <c r="R138" i="1"/>
  <c r="S138" i="1" s="1"/>
  <c r="T138" i="1" s="1"/>
  <c r="R139" i="1"/>
  <c r="S139" i="1" s="1"/>
  <c r="T139" i="1" s="1"/>
  <c r="R140" i="1"/>
  <c r="S140" i="1" s="1"/>
  <c r="T140" i="1" s="1"/>
  <c r="R141" i="1"/>
  <c r="S141" i="1" s="1"/>
  <c r="T141" i="1" s="1"/>
  <c r="R142" i="1"/>
  <c r="S142" i="1" s="1"/>
  <c r="T142" i="1" s="1"/>
  <c r="R143" i="1"/>
  <c r="S143" i="1" s="1"/>
  <c r="T143" i="1" s="1"/>
  <c r="R144" i="1"/>
  <c r="S144" i="1" s="1"/>
  <c r="T144" i="1" s="1"/>
  <c r="R145" i="1"/>
  <c r="S145" i="1" s="1"/>
  <c r="T145" i="1" s="1"/>
  <c r="R146" i="1"/>
  <c r="S146" i="1" s="1"/>
  <c r="T146" i="1" s="1"/>
  <c r="R147" i="1"/>
  <c r="S147" i="1" s="1"/>
  <c r="T147" i="1" s="1"/>
  <c r="R148" i="1"/>
  <c r="S148" i="1" s="1"/>
  <c r="T148" i="1" s="1"/>
  <c r="R149" i="1"/>
  <c r="S149" i="1" s="1"/>
  <c r="T149" i="1" s="1"/>
  <c r="R150" i="1"/>
  <c r="S150" i="1"/>
  <c r="T150" i="1" s="1"/>
  <c r="R151" i="1"/>
  <c r="S151" i="1" s="1"/>
  <c r="T151" i="1" s="1"/>
  <c r="R152" i="1"/>
  <c r="S152" i="1" s="1"/>
  <c r="T152" i="1" s="1"/>
  <c r="R153" i="1"/>
  <c r="S153" i="1" s="1"/>
  <c r="T153" i="1" s="1"/>
  <c r="R154" i="1"/>
  <c r="S154" i="1" s="1"/>
  <c r="T154" i="1" s="1"/>
  <c r="R155" i="1"/>
  <c r="S155" i="1" s="1"/>
  <c r="T155" i="1" s="1"/>
  <c r="R156" i="1"/>
  <c r="S156" i="1" s="1"/>
  <c r="T156" i="1" s="1"/>
  <c r="R157" i="1"/>
  <c r="S157" i="1" s="1"/>
  <c r="T157" i="1" s="1"/>
  <c r="R158" i="1"/>
  <c r="S158" i="1" s="1"/>
  <c r="T158" i="1" s="1"/>
  <c r="R159" i="1"/>
  <c r="S159" i="1" s="1"/>
  <c r="T159" i="1" s="1"/>
  <c r="R160" i="1"/>
  <c r="S160" i="1" s="1"/>
  <c r="T160" i="1" s="1"/>
  <c r="R161" i="1"/>
  <c r="S161" i="1"/>
  <c r="T161" i="1" s="1"/>
  <c r="R162" i="1"/>
  <c r="S162" i="1" s="1"/>
  <c r="T162" i="1" s="1"/>
  <c r="R163" i="1"/>
  <c r="S163" i="1" s="1"/>
  <c r="T163" i="1" s="1"/>
  <c r="R164" i="1"/>
  <c r="S164" i="1" s="1"/>
  <c r="T164" i="1" s="1"/>
  <c r="R165" i="1"/>
  <c r="S165" i="1" s="1"/>
  <c r="T165" i="1" s="1"/>
  <c r="R166" i="1"/>
  <c r="S166" i="1" s="1"/>
  <c r="T166" i="1" s="1"/>
  <c r="R167" i="1"/>
  <c r="S167" i="1" s="1"/>
  <c r="T167" i="1" s="1"/>
  <c r="R168" i="1"/>
  <c r="S168" i="1" s="1"/>
  <c r="T168" i="1" s="1"/>
  <c r="R169" i="1"/>
  <c r="S169" i="1" s="1"/>
  <c r="T169" i="1" s="1"/>
  <c r="R170" i="1"/>
  <c r="S170" i="1" s="1"/>
  <c r="T170" i="1" s="1"/>
  <c r="R171" i="1"/>
  <c r="S171" i="1" s="1"/>
  <c r="T171" i="1" s="1"/>
  <c r="R172" i="1"/>
  <c r="S172" i="1" s="1"/>
  <c r="T172" i="1" s="1"/>
  <c r="R173" i="1"/>
  <c r="S173" i="1" s="1"/>
  <c r="T173" i="1" s="1"/>
  <c r="R174" i="1"/>
  <c r="S174" i="1" s="1"/>
  <c r="T174" i="1" s="1"/>
  <c r="R175" i="1"/>
  <c r="S175" i="1" s="1"/>
  <c r="T175" i="1" s="1"/>
  <c r="R176" i="1"/>
  <c r="S176" i="1" s="1"/>
  <c r="T176" i="1" s="1"/>
  <c r="R177" i="1"/>
  <c r="S177" i="1" s="1"/>
  <c r="T177" i="1" s="1"/>
  <c r="R178" i="1"/>
  <c r="S178" i="1" s="1"/>
  <c r="T178" i="1" s="1"/>
  <c r="R179" i="1"/>
  <c r="S179" i="1" s="1"/>
  <c r="T179" i="1" s="1"/>
  <c r="R180" i="1"/>
  <c r="S180" i="1" s="1"/>
  <c r="T180" i="1" s="1"/>
  <c r="R181" i="1"/>
  <c r="S181" i="1" s="1"/>
  <c r="T181" i="1" s="1"/>
  <c r="R182" i="1"/>
  <c r="S182" i="1" s="1"/>
  <c r="T182" i="1" s="1"/>
  <c r="R183" i="1"/>
  <c r="S183" i="1" s="1"/>
  <c r="T183" i="1" s="1"/>
  <c r="R184" i="1"/>
  <c r="S184" i="1" s="1"/>
  <c r="T184" i="1" s="1"/>
  <c r="R185" i="1"/>
  <c r="S185" i="1" s="1"/>
  <c r="T185" i="1" s="1"/>
  <c r="R186" i="1"/>
  <c r="S186" i="1" s="1"/>
  <c r="T186" i="1" s="1"/>
  <c r="R187" i="1"/>
  <c r="S187" i="1" s="1"/>
  <c r="T187" i="1" s="1"/>
  <c r="R188" i="1"/>
  <c r="S188" i="1" s="1"/>
  <c r="T188" i="1" s="1"/>
  <c r="R189" i="1"/>
  <c r="S189" i="1" s="1"/>
  <c r="T189" i="1" s="1"/>
  <c r="R190" i="1"/>
  <c r="S190" i="1" s="1"/>
  <c r="T190" i="1" s="1"/>
  <c r="R191" i="1"/>
  <c r="S191" i="1" s="1"/>
  <c r="T191" i="1" s="1"/>
  <c r="R192" i="1"/>
  <c r="S192" i="1" s="1"/>
  <c r="T192" i="1" s="1"/>
  <c r="R193" i="1"/>
  <c r="S193" i="1" s="1"/>
  <c r="T193" i="1" s="1"/>
  <c r="R194" i="1"/>
  <c r="S194" i="1"/>
  <c r="T194" i="1" s="1"/>
  <c r="R195" i="1"/>
  <c r="S195" i="1" s="1"/>
  <c r="T195" i="1" s="1"/>
  <c r="R196" i="1"/>
  <c r="S196" i="1" s="1"/>
  <c r="T196" i="1" s="1"/>
  <c r="R197" i="1"/>
  <c r="S197" i="1" s="1"/>
  <c r="T197" i="1" s="1"/>
  <c r="R198" i="1"/>
  <c r="S198" i="1" s="1"/>
  <c r="T198" i="1" s="1"/>
  <c r="R199" i="1"/>
  <c r="S199" i="1" s="1"/>
  <c r="T199" i="1" s="1"/>
  <c r="R200" i="1"/>
  <c r="S200" i="1"/>
  <c r="T200" i="1" s="1"/>
  <c r="R201" i="1"/>
  <c r="S201" i="1" s="1"/>
  <c r="T201" i="1" s="1"/>
  <c r="R202" i="1"/>
  <c r="S202" i="1" s="1"/>
  <c r="T202" i="1" s="1"/>
  <c r="R203" i="1"/>
  <c r="S203" i="1" s="1"/>
  <c r="T203" i="1" s="1"/>
  <c r="R204" i="1"/>
  <c r="S204" i="1" s="1"/>
  <c r="T204" i="1" s="1"/>
  <c r="R205" i="1"/>
  <c r="S205" i="1" s="1"/>
  <c r="T205" i="1" s="1"/>
  <c r="R206" i="1"/>
  <c r="S206" i="1" s="1"/>
  <c r="T206" i="1" s="1"/>
  <c r="R207" i="1"/>
  <c r="S207" i="1" s="1"/>
  <c r="T207" i="1" s="1"/>
  <c r="R208" i="1"/>
  <c r="S208" i="1" s="1"/>
  <c r="T208" i="1" s="1"/>
  <c r="R209" i="1"/>
  <c r="S209" i="1" s="1"/>
  <c r="T209" i="1" s="1"/>
  <c r="R210" i="1"/>
  <c r="S210" i="1" s="1"/>
  <c r="T210" i="1" s="1"/>
  <c r="R211" i="1"/>
  <c r="S211" i="1" s="1"/>
  <c r="T211" i="1" s="1"/>
  <c r="R212" i="1"/>
  <c r="S212" i="1" s="1"/>
  <c r="T212" i="1" s="1"/>
  <c r="R213" i="1"/>
  <c r="S213" i="1" s="1"/>
  <c r="T213" i="1" s="1"/>
  <c r="R214" i="1"/>
  <c r="S214" i="1"/>
  <c r="T214" i="1" s="1"/>
  <c r="R215" i="1"/>
  <c r="S215" i="1" s="1"/>
  <c r="T215" i="1" s="1"/>
  <c r="R216" i="1"/>
  <c r="S216" i="1" s="1"/>
  <c r="T216" i="1" s="1"/>
  <c r="R217" i="1"/>
  <c r="S217" i="1" s="1"/>
  <c r="T217" i="1" s="1"/>
  <c r="R218" i="1"/>
  <c r="S218" i="1"/>
  <c r="T218" i="1" s="1"/>
  <c r="R219" i="1"/>
  <c r="S219" i="1" s="1"/>
  <c r="T219" i="1" s="1"/>
  <c r="R220" i="1"/>
  <c r="S220" i="1" s="1"/>
  <c r="T220" i="1" s="1"/>
  <c r="R221" i="1"/>
  <c r="S221" i="1" s="1"/>
  <c r="T221" i="1" s="1"/>
  <c r="R222" i="1"/>
  <c r="S222" i="1" s="1"/>
  <c r="T222" i="1" s="1"/>
  <c r="R223" i="1"/>
  <c r="S223" i="1" s="1"/>
  <c r="T223" i="1" s="1"/>
  <c r="R224" i="1"/>
  <c r="S224" i="1"/>
  <c r="T224" i="1" s="1"/>
  <c r="R225" i="1"/>
  <c r="S225" i="1" s="1"/>
  <c r="T225" i="1" s="1"/>
  <c r="R226" i="1"/>
  <c r="S226" i="1" s="1"/>
  <c r="T226" i="1" s="1"/>
  <c r="R227" i="1"/>
  <c r="S227" i="1" s="1"/>
  <c r="T227" i="1" s="1"/>
  <c r="R228" i="1"/>
  <c r="S228" i="1" s="1"/>
  <c r="T228" i="1" s="1"/>
  <c r="R229" i="1"/>
  <c r="S229" i="1" s="1"/>
  <c r="T229" i="1" s="1"/>
  <c r="R230" i="1"/>
  <c r="S230" i="1" s="1"/>
  <c r="T230" i="1" s="1"/>
  <c r="R231" i="1"/>
  <c r="S231" i="1" s="1"/>
  <c r="T231" i="1" s="1"/>
  <c r="R232" i="1"/>
  <c r="S232" i="1" s="1"/>
  <c r="T232" i="1" s="1"/>
  <c r="R233" i="1"/>
  <c r="S233" i="1" s="1"/>
  <c r="T233" i="1" s="1"/>
  <c r="R234" i="1"/>
  <c r="S234" i="1" s="1"/>
  <c r="T234" i="1" s="1"/>
  <c r="R235" i="1"/>
  <c r="S235" i="1" s="1"/>
  <c r="T235" i="1" s="1"/>
  <c r="R236" i="1"/>
  <c r="S236" i="1" s="1"/>
  <c r="T236" i="1" s="1"/>
  <c r="R237" i="1"/>
  <c r="S237" i="1" s="1"/>
  <c r="T237" i="1" s="1"/>
  <c r="R238" i="1"/>
  <c r="S238" i="1" s="1"/>
  <c r="T238" i="1" s="1"/>
  <c r="R239" i="1"/>
  <c r="S239" i="1" s="1"/>
  <c r="T239" i="1" s="1"/>
  <c r="R240" i="1"/>
  <c r="S240" i="1" s="1"/>
  <c r="T240" i="1" s="1"/>
  <c r="R241" i="1"/>
  <c r="S241" i="1" s="1"/>
  <c r="T241" i="1" s="1"/>
  <c r="R242" i="1"/>
  <c r="S242" i="1" s="1"/>
  <c r="T242" i="1" s="1"/>
  <c r="R243" i="1"/>
  <c r="S243" i="1" s="1"/>
  <c r="T243" i="1" s="1"/>
  <c r="R244" i="1"/>
  <c r="S244" i="1" s="1"/>
  <c r="T244" i="1" s="1"/>
  <c r="R245" i="1"/>
  <c r="S245" i="1" s="1"/>
  <c r="T245" i="1" s="1"/>
  <c r="R246" i="1"/>
  <c r="S246" i="1" s="1"/>
  <c r="T246" i="1" s="1"/>
  <c r="R247" i="1"/>
  <c r="S247" i="1" s="1"/>
  <c r="T247" i="1" s="1"/>
  <c r="R248" i="1"/>
  <c r="S248" i="1" s="1"/>
  <c r="T248" i="1" s="1"/>
  <c r="R249" i="1"/>
  <c r="S249" i="1" s="1"/>
  <c r="T249" i="1" s="1"/>
  <c r="R250" i="1"/>
  <c r="S250" i="1" s="1"/>
  <c r="T250" i="1" s="1"/>
  <c r="R6" i="1"/>
  <c r="S6" i="1" s="1"/>
  <c r="T6" i="1" s="1"/>
  <c r="N7" i="1"/>
  <c r="N8" i="1"/>
  <c r="N9" i="1"/>
  <c r="N10" i="1"/>
  <c r="N11" i="1"/>
  <c r="N12" i="1"/>
  <c r="N13" i="1"/>
  <c r="N14" i="1"/>
  <c r="N15" i="1"/>
  <c r="N16" i="1"/>
  <c r="N17" i="1"/>
  <c r="N18" i="1"/>
  <c r="N19" i="1"/>
  <c r="N20" i="1"/>
  <c r="N21" i="1"/>
  <c r="N22" i="1"/>
  <c r="N23" i="1"/>
  <c r="N24" i="1"/>
  <c r="N25" i="1"/>
  <c r="N26" i="1"/>
  <c r="N27" i="1"/>
  <c r="N28" i="1"/>
  <c r="N29" i="1"/>
  <c r="N30" i="1"/>
  <c r="N31" i="1"/>
  <c r="N32" i="1"/>
  <c r="N33" i="1"/>
  <c r="N34" i="1"/>
  <c r="N35" i="1"/>
  <c r="N36" i="1"/>
  <c r="N37" i="1"/>
  <c r="N38" i="1"/>
  <c r="N39" i="1"/>
  <c r="N40" i="1"/>
  <c r="N41" i="1"/>
  <c r="N42" i="1"/>
  <c r="N43" i="1"/>
  <c r="N44" i="1"/>
  <c r="N45" i="1"/>
  <c r="N46" i="1"/>
  <c r="N47" i="1"/>
  <c r="N48" i="1"/>
  <c r="N49" i="1"/>
  <c r="N50" i="1"/>
  <c r="N51" i="1"/>
  <c r="N52" i="1"/>
  <c r="N53" i="1"/>
  <c r="N54" i="1"/>
  <c r="N55" i="1"/>
  <c r="N56" i="1"/>
  <c r="N57" i="1"/>
  <c r="N58" i="1"/>
  <c r="N59" i="1"/>
  <c r="N60" i="1"/>
  <c r="N61" i="1"/>
  <c r="N62" i="1"/>
  <c r="N63" i="1"/>
  <c r="N64" i="1"/>
  <c r="N65" i="1"/>
  <c r="N66" i="1"/>
  <c r="N67" i="1"/>
  <c r="N68" i="1"/>
  <c r="N69" i="1"/>
  <c r="N70" i="1"/>
  <c r="N71" i="1"/>
  <c r="N72" i="1"/>
  <c r="N73" i="1"/>
  <c r="N74" i="1"/>
  <c r="N75" i="1"/>
  <c r="N76" i="1"/>
  <c r="N77" i="1"/>
  <c r="N78" i="1"/>
  <c r="N79" i="1"/>
  <c r="N80" i="1"/>
  <c r="N81" i="1"/>
  <c r="N82" i="1"/>
  <c r="N83" i="1"/>
  <c r="N84" i="1"/>
  <c r="N85" i="1"/>
  <c r="N86" i="1"/>
  <c r="N87" i="1"/>
  <c r="N88" i="1"/>
  <c r="N89" i="1"/>
  <c r="N90" i="1"/>
  <c r="N91" i="1"/>
  <c r="N92" i="1"/>
  <c r="N93" i="1"/>
  <c r="N94" i="1"/>
  <c r="N95" i="1"/>
  <c r="N96" i="1"/>
  <c r="N97" i="1"/>
  <c r="N98" i="1"/>
  <c r="N99" i="1"/>
  <c r="N100" i="1"/>
  <c r="N101" i="1"/>
  <c r="N102" i="1"/>
  <c r="N103" i="1"/>
  <c r="N104" i="1"/>
  <c r="N105" i="1"/>
  <c r="N106" i="1"/>
  <c r="N107" i="1"/>
  <c r="N108" i="1"/>
  <c r="N109" i="1"/>
  <c r="N110" i="1"/>
  <c r="N111" i="1"/>
  <c r="N112" i="1"/>
  <c r="N113" i="1"/>
  <c r="N114" i="1"/>
  <c r="N115" i="1"/>
  <c r="N116" i="1"/>
  <c r="N117" i="1"/>
  <c r="N118" i="1"/>
  <c r="N119" i="1"/>
  <c r="N120" i="1"/>
  <c r="N121" i="1"/>
  <c r="N122" i="1"/>
  <c r="N123" i="1"/>
  <c r="N124" i="1"/>
  <c r="N125" i="1"/>
  <c r="N126" i="1"/>
  <c r="N127" i="1"/>
  <c r="N128" i="1"/>
  <c r="N129" i="1"/>
  <c r="N130" i="1"/>
  <c r="N131" i="1"/>
  <c r="N132" i="1"/>
  <c r="N133" i="1"/>
  <c r="N134" i="1"/>
  <c r="N135" i="1"/>
  <c r="N136" i="1"/>
  <c r="N137" i="1"/>
  <c r="N138" i="1"/>
  <c r="N139" i="1"/>
  <c r="N140" i="1"/>
  <c r="N141" i="1"/>
  <c r="N142" i="1"/>
  <c r="N143" i="1"/>
  <c r="N144" i="1"/>
  <c r="N145" i="1"/>
  <c r="N146" i="1"/>
  <c r="N147" i="1"/>
  <c r="N148" i="1"/>
  <c r="N149" i="1"/>
  <c r="N150" i="1"/>
  <c r="N151" i="1"/>
  <c r="N152" i="1"/>
  <c r="N153" i="1"/>
  <c r="N154" i="1"/>
  <c r="N155" i="1"/>
  <c r="N156" i="1"/>
  <c r="N157" i="1"/>
  <c r="N158" i="1"/>
  <c r="N159" i="1"/>
  <c r="N160" i="1"/>
  <c r="N161" i="1"/>
  <c r="N162" i="1"/>
  <c r="N163" i="1"/>
  <c r="N164" i="1"/>
  <c r="N165" i="1"/>
  <c r="N166" i="1"/>
  <c r="N167" i="1"/>
  <c r="N168" i="1"/>
  <c r="N169" i="1"/>
  <c r="N170" i="1"/>
  <c r="N171" i="1"/>
  <c r="N172" i="1"/>
  <c r="N173" i="1"/>
  <c r="N174" i="1"/>
  <c r="N175" i="1"/>
  <c r="N176" i="1"/>
  <c r="N177" i="1"/>
  <c r="N178" i="1"/>
  <c r="N179" i="1"/>
  <c r="N180" i="1"/>
  <c r="N181" i="1"/>
  <c r="N182" i="1"/>
  <c r="N183" i="1"/>
  <c r="N184" i="1"/>
  <c r="N185" i="1"/>
  <c r="N186" i="1"/>
  <c r="N187" i="1"/>
  <c r="N188" i="1"/>
  <c r="N189" i="1"/>
  <c r="N190" i="1"/>
  <c r="N191" i="1"/>
  <c r="N192" i="1"/>
  <c r="N193" i="1"/>
  <c r="N194" i="1"/>
  <c r="N195" i="1"/>
  <c r="N196" i="1"/>
  <c r="N197" i="1"/>
  <c r="N198" i="1"/>
  <c r="N199" i="1"/>
  <c r="N200" i="1"/>
  <c r="N201" i="1"/>
  <c r="N202" i="1"/>
  <c r="N203" i="1"/>
  <c r="N204" i="1"/>
  <c r="N205" i="1"/>
  <c r="N206" i="1"/>
  <c r="N207" i="1"/>
  <c r="N208" i="1"/>
  <c r="N209" i="1"/>
  <c r="N210" i="1"/>
  <c r="N211" i="1"/>
  <c r="N212" i="1"/>
  <c r="N213" i="1"/>
  <c r="N214" i="1"/>
  <c r="N215" i="1"/>
  <c r="N216" i="1"/>
  <c r="N217" i="1"/>
  <c r="N218" i="1"/>
  <c r="N219" i="1"/>
  <c r="N220" i="1"/>
  <c r="N221" i="1"/>
  <c r="N222" i="1"/>
  <c r="N223" i="1"/>
  <c r="N224" i="1"/>
  <c r="N225" i="1"/>
  <c r="N226" i="1"/>
  <c r="N227" i="1"/>
  <c r="N228" i="1"/>
  <c r="N229" i="1"/>
  <c r="N230" i="1"/>
  <c r="N231" i="1"/>
  <c r="N232" i="1"/>
  <c r="N233" i="1"/>
  <c r="N234" i="1"/>
  <c r="N235" i="1"/>
  <c r="N236" i="1"/>
  <c r="N237" i="1"/>
  <c r="N238" i="1"/>
  <c r="N239" i="1"/>
  <c r="N240" i="1"/>
  <c r="N241" i="1"/>
  <c r="N242" i="1"/>
  <c r="N243" i="1"/>
  <c r="N244" i="1"/>
  <c r="N245" i="1"/>
  <c r="N246" i="1"/>
  <c r="N247" i="1"/>
  <c r="N248" i="1"/>
  <c r="N249" i="1"/>
  <c r="N250" i="1"/>
  <c r="N6" i="1"/>
  <c r="O292" i="1" l="1"/>
  <c r="S251" i="1"/>
  <c r="T251" i="1"/>
  <c r="S293" i="1" s="1"/>
  <c r="O250" i="1"/>
  <c r="P250" i="1" s="1"/>
  <c r="O249" i="1"/>
  <c r="P249" i="1" s="1"/>
  <c r="O248" i="1"/>
  <c r="P248" i="1" s="1"/>
  <c r="O247" i="1"/>
  <c r="P247" i="1" s="1"/>
  <c r="O246" i="1"/>
  <c r="P246" i="1" s="1"/>
  <c r="O245" i="1"/>
  <c r="P245" i="1" s="1"/>
  <c r="O244" i="1"/>
  <c r="P244" i="1" s="1"/>
  <c r="O243" i="1"/>
  <c r="P243" i="1" s="1"/>
  <c r="O242" i="1"/>
  <c r="P242" i="1" s="1"/>
  <c r="O241" i="1"/>
  <c r="P241" i="1" s="1"/>
  <c r="O240" i="1"/>
  <c r="P240" i="1" s="1"/>
  <c r="O239" i="1"/>
  <c r="P239" i="1" s="1"/>
  <c r="O238" i="1"/>
  <c r="P238" i="1" s="1"/>
  <c r="O237" i="1"/>
  <c r="P237" i="1" s="1"/>
  <c r="O236" i="1"/>
  <c r="P236" i="1" s="1"/>
  <c r="O235" i="1"/>
  <c r="P235" i="1" s="1"/>
  <c r="O234" i="1"/>
  <c r="P234" i="1" s="1"/>
  <c r="O233" i="1"/>
  <c r="P233" i="1" s="1"/>
  <c r="O232" i="1"/>
  <c r="P232" i="1" s="1"/>
  <c r="O231" i="1"/>
  <c r="P231" i="1" s="1"/>
  <c r="O230" i="1"/>
  <c r="P230" i="1" s="1"/>
  <c r="O229" i="1"/>
  <c r="P229" i="1" s="1"/>
  <c r="O228" i="1"/>
  <c r="P228" i="1" s="1"/>
  <c r="O227" i="1"/>
  <c r="P227" i="1" s="1"/>
  <c r="O226" i="1"/>
  <c r="P226" i="1" s="1"/>
  <c r="O225" i="1"/>
  <c r="P225" i="1" s="1"/>
  <c r="O224" i="1"/>
  <c r="P224" i="1" s="1"/>
  <c r="O223" i="1"/>
  <c r="P223" i="1" s="1"/>
  <c r="O222" i="1"/>
  <c r="P222" i="1" s="1"/>
  <c r="O221" i="1"/>
  <c r="P221" i="1" s="1"/>
  <c r="O220" i="1"/>
  <c r="P220" i="1" s="1"/>
  <c r="O219" i="1"/>
  <c r="P219" i="1" s="1"/>
  <c r="O218" i="1"/>
  <c r="P218" i="1" s="1"/>
  <c r="O217" i="1"/>
  <c r="P217" i="1" s="1"/>
  <c r="O216" i="1"/>
  <c r="P216" i="1" s="1"/>
  <c r="O215" i="1"/>
  <c r="P215" i="1" s="1"/>
  <c r="O214" i="1"/>
  <c r="P214" i="1" s="1"/>
  <c r="O213" i="1"/>
  <c r="P213" i="1" s="1"/>
  <c r="O212" i="1"/>
  <c r="P212" i="1" s="1"/>
  <c r="O211" i="1"/>
  <c r="P211" i="1" s="1"/>
  <c r="O210" i="1"/>
  <c r="P210" i="1" s="1"/>
  <c r="O209" i="1"/>
  <c r="P209" i="1" s="1"/>
  <c r="O208" i="1"/>
  <c r="P208" i="1" s="1"/>
  <c r="O207" i="1"/>
  <c r="P207" i="1" s="1"/>
  <c r="O206" i="1"/>
  <c r="P206" i="1" s="1"/>
  <c r="O205" i="1"/>
  <c r="P205" i="1" s="1"/>
  <c r="O204" i="1"/>
  <c r="P204" i="1" s="1"/>
  <c r="O203" i="1"/>
  <c r="P203" i="1" s="1"/>
  <c r="O202" i="1"/>
  <c r="P202" i="1" s="1"/>
  <c r="O201" i="1"/>
  <c r="P201" i="1" s="1"/>
  <c r="O200" i="1"/>
  <c r="P200" i="1" s="1"/>
  <c r="O199" i="1"/>
  <c r="P199" i="1" s="1"/>
  <c r="O198" i="1"/>
  <c r="P198" i="1" s="1"/>
  <c r="O197" i="1"/>
  <c r="P197" i="1" s="1"/>
  <c r="O196" i="1"/>
  <c r="P196" i="1" s="1"/>
  <c r="O195" i="1"/>
  <c r="P195" i="1" s="1"/>
  <c r="O194" i="1"/>
  <c r="P194" i="1" s="1"/>
  <c r="O193" i="1"/>
  <c r="P193" i="1" s="1"/>
  <c r="O192" i="1"/>
  <c r="P192" i="1" s="1"/>
  <c r="O191" i="1"/>
  <c r="P191" i="1" s="1"/>
  <c r="O190" i="1"/>
  <c r="P190" i="1" s="1"/>
  <c r="O189" i="1"/>
  <c r="P189" i="1" s="1"/>
  <c r="O188" i="1"/>
  <c r="P188" i="1" s="1"/>
  <c r="O187" i="1"/>
  <c r="P187" i="1" s="1"/>
  <c r="O186" i="1"/>
  <c r="P186" i="1" s="1"/>
  <c r="O185" i="1"/>
  <c r="P185" i="1" s="1"/>
  <c r="O184" i="1"/>
  <c r="P184" i="1" s="1"/>
  <c r="O183" i="1"/>
  <c r="P183" i="1" s="1"/>
  <c r="O182" i="1"/>
  <c r="P182" i="1" s="1"/>
  <c r="O181" i="1"/>
  <c r="P181" i="1" s="1"/>
  <c r="O180" i="1"/>
  <c r="P180" i="1" s="1"/>
  <c r="O179" i="1"/>
  <c r="P179" i="1" s="1"/>
  <c r="O178" i="1"/>
  <c r="P178" i="1" s="1"/>
  <c r="O177" i="1"/>
  <c r="P177" i="1" s="1"/>
  <c r="O176" i="1"/>
  <c r="P176" i="1" s="1"/>
  <c r="O175" i="1"/>
  <c r="P175" i="1" s="1"/>
  <c r="O174" i="1"/>
  <c r="P174" i="1" s="1"/>
  <c r="O173" i="1"/>
  <c r="P173" i="1" s="1"/>
  <c r="O172" i="1"/>
  <c r="P172" i="1" s="1"/>
  <c r="O171" i="1"/>
  <c r="P171" i="1" s="1"/>
  <c r="O170" i="1"/>
  <c r="P170" i="1" s="1"/>
  <c r="O169" i="1"/>
  <c r="P169" i="1" s="1"/>
  <c r="O168" i="1"/>
  <c r="P168" i="1" s="1"/>
  <c r="O167" i="1"/>
  <c r="P167" i="1" s="1"/>
  <c r="O166" i="1"/>
  <c r="P166" i="1" s="1"/>
  <c r="O165" i="1"/>
  <c r="P165" i="1" s="1"/>
  <c r="O164" i="1"/>
  <c r="P164" i="1" s="1"/>
  <c r="O163" i="1"/>
  <c r="P163" i="1" s="1"/>
  <c r="O162" i="1"/>
  <c r="P162" i="1" s="1"/>
  <c r="O161" i="1"/>
  <c r="P161" i="1" s="1"/>
  <c r="O160" i="1"/>
  <c r="P160" i="1" s="1"/>
  <c r="O159" i="1"/>
  <c r="P159" i="1" s="1"/>
  <c r="O158" i="1"/>
  <c r="P158" i="1" s="1"/>
  <c r="O157" i="1"/>
  <c r="P157" i="1" s="1"/>
  <c r="O156" i="1"/>
  <c r="P156" i="1" s="1"/>
  <c r="O155" i="1"/>
  <c r="P155" i="1" s="1"/>
  <c r="O154" i="1"/>
  <c r="P154" i="1" s="1"/>
  <c r="O153" i="1"/>
  <c r="P153" i="1" s="1"/>
  <c r="O152" i="1"/>
  <c r="P152" i="1" s="1"/>
  <c r="O151" i="1"/>
  <c r="P151" i="1" s="1"/>
  <c r="O150" i="1"/>
  <c r="P150" i="1" s="1"/>
  <c r="O149" i="1"/>
  <c r="P149" i="1" s="1"/>
  <c r="O148" i="1"/>
  <c r="P148" i="1" s="1"/>
  <c r="O147" i="1"/>
  <c r="P147" i="1" s="1"/>
  <c r="O146" i="1"/>
  <c r="P146" i="1" s="1"/>
  <c r="O145" i="1"/>
  <c r="P145" i="1" s="1"/>
  <c r="O144" i="1"/>
  <c r="P144" i="1" s="1"/>
  <c r="O143" i="1"/>
  <c r="P143" i="1" s="1"/>
  <c r="O142" i="1"/>
  <c r="P142" i="1" s="1"/>
  <c r="O141" i="1"/>
  <c r="P141" i="1" s="1"/>
  <c r="O140" i="1"/>
  <c r="P140" i="1" s="1"/>
  <c r="O139" i="1"/>
  <c r="P139" i="1" s="1"/>
  <c r="O138" i="1"/>
  <c r="P138" i="1" s="1"/>
  <c r="O137" i="1"/>
  <c r="P137" i="1" s="1"/>
  <c r="O136" i="1"/>
  <c r="P136" i="1" s="1"/>
  <c r="O135" i="1"/>
  <c r="P135" i="1" s="1"/>
  <c r="O134" i="1"/>
  <c r="P134" i="1" s="1"/>
  <c r="O133" i="1"/>
  <c r="P133" i="1" s="1"/>
  <c r="O132" i="1"/>
  <c r="P132" i="1" s="1"/>
  <c r="O131" i="1"/>
  <c r="P131" i="1" s="1"/>
  <c r="O130" i="1"/>
  <c r="P130" i="1" s="1"/>
  <c r="O129" i="1"/>
  <c r="P129" i="1" s="1"/>
  <c r="O128" i="1"/>
  <c r="P128" i="1" s="1"/>
  <c r="O127" i="1"/>
  <c r="P127" i="1" s="1"/>
  <c r="O126" i="1"/>
  <c r="P126" i="1" s="1"/>
  <c r="O125" i="1"/>
  <c r="P125" i="1" s="1"/>
  <c r="O124" i="1"/>
  <c r="P124" i="1" s="1"/>
  <c r="O123" i="1"/>
  <c r="P123" i="1" s="1"/>
  <c r="O122" i="1"/>
  <c r="P122" i="1" s="1"/>
  <c r="O121" i="1"/>
  <c r="P121" i="1" s="1"/>
  <c r="O120" i="1"/>
  <c r="P120" i="1" s="1"/>
  <c r="O119" i="1"/>
  <c r="P119" i="1" s="1"/>
  <c r="O118" i="1"/>
  <c r="P118" i="1" s="1"/>
  <c r="O117" i="1"/>
  <c r="P117" i="1" s="1"/>
  <c r="O116" i="1"/>
  <c r="P116" i="1" s="1"/>
  <c r="O115" i="1"/>
  <c r="P115" i="1" s="1"/>
  <c r="O114" i="1"/>
  <c r="P114" i="1" s="1"/>
  <c r="O113" i="1"/>
  <c r="P113" i="1" s="1"/>
  <c r="O112" i="1"/>
  <c r="P112" i="1" s="1"/>
  <c r="O111" i="1"/>
  <c r="P111" i="1" s="1"/>
  <c r="O110" i="1"/>
  <c r="P110" i="1" s="1"/>
  <c r="O109" i="1"/>
  <c r="P109" i="1" s="1"/>
  <c r="O108" i="1"/>
  <c r="P108" i="1" s="1"/>
  <c r="O107" i="1"/>
  <c r="P107" i="1" s="1"/>
  <c r="O106" i="1"/>
  <c r="P106" i="1" s="1"/>
  <c r="O105" i="1"/>
  <c r="P105" i="1" s="1"/>
  <c r="O104" i="1"/>
  <c r="P104" i="1" s="1"/>
  <c r="O103" i="1"/>
  <c r="P103" i="1" s="1"/>
  <c r="O102" i="1"/>
  <c r="P102" i="1" s="1"/>
  <c r="O101" i="1"/>
  <c r="P101" i="1" s="1"/>
  <c r="O100" i="1"/>
  <c r="P100" i="1" s="1"/>
  <c r="O99" i="1"/>
  <c r="P99" i="1" s="1"/>
  <c r="O98" i="1"/>
  <c r="P98" i="1" s="1"/>
  <c r="O97" i="1"/>
  <c r="P97" i="1" s="1"/>
  <c r="O96" i="1"/>
  <c r="P96" i="1" s="1"/>
  <c r="O95" i="1"/>
  <c r="P95" i="1" s="1"/>
  <c r="O94" i="1"/>
  <c r="P94" i="1" s="1"/>
  <c r="O93" i="1"/>
  <c r="P93" i="1" s="1"/>
  <c r="O92" i="1"/>
  <c r="P92" i="1" s="1"/>
  <c r="O91" i="1"/>
  <c r="P91" i="1" s="1"/>
  <c r="O90" i="1"/>
  <c r="P90" i="1" s="1"/>
  <c r="O89" i="1"/>
  <c r="P89" i="1" s="1"/>
  <c r="O88" i="1"/>
  <c r="P88" i="1" s="1"/>
  <c r="O87" i="1"/>
  <c r="P87" i="1" s="1"/>
  <c r="O86" i="1"/>
  <c r="P86" i="1" s="1"/>
  <c r="O85" i="1"/>
  <c r="P85" i="1" s="1"/>
  <c r="O84" i="1"/>
  <c r="P84" i="1" s="1"/>
  <c r="O83" i="1"/>
  <c r="P83" i="1" s="1"/>
  <c r="O82" i="1"/>
  <c r="P82" i="1" s="1"/>
  <c r="O81" i="1"/>
  <c r="P81" i="1" s="1"/>
  <c r="O80" i="1"/>
  <c r="P80" i="1" s="1"/>
  <c r="O79" i="1"/>
  <c r="P79" i="1" s="1"/>
  <c r="O78" i="1"/>
  <c r="P78" i="1" s="1"/>
  <c r="O77" i="1"/>
  <c r="P77" i="1" s="1"/>
  <c r="O76" i="1"/>
  <c r="P76" i="1" s="1"/>
  <c r="O75" i="1"/>
  <c r="P75" i="1" s="1"/>
  <c r="O74" i="1"/>
  <c r="P74" i="1" s="1"/>
  <c r="O73" i="1"/>
  <c r="P73" i="1" s="1"/>
  <c r="O72" i="1"/>
  <c r="P72" i="1" s="1"/>
  <c r="O71" i="1"/>
  <c r="P71" i="1" s="1"/>
  <c r="O70" i="1"/>
  <c r="P70" i="1" s="1"/>
  <c r="O69" i="1"/>
  <c r="P69" i="1" s="1"/>
  <c r="O68" i="1"/>
  <c r="P68" i="1" s="1"/>
  <c r="O67" i="1"/>
  <c r="P67" i="1" s="1"/>
  <c r="O66" i="1"/>
  <c r="P66" i="1" s="1"/>
  <c r="O65" i="1"/>
  <c r="P65" i="1" s="1"/>
  <c r="O64" i="1"/>
  <c r="P64" i="1" s="1"/>
  <c r="O63" i="1"/>
  <c r="P63" i="1" s="1"/>
  <c r="O62" i="1"/>
  <c r="P62" i="1" s="1"/>
  <c r="O61" i="1"/>
  <c r="P61" i="1" s="1"/>
  <c r="O60" i="1"/>
  <c r="P60" i="1" s="1"/>
  <c r="O59" i="1"/>
  <c r="P59" i="1" s="1"/>
  <c r="O58" i="1"/>
  <c r="P58" i="1" s="1"/>
  <c r="O57" i="1"/>
  <c r="P57" i="1" s="1"/>
  <c r="O56" i="1"/>
  <c r="P56" i="1" s="1"/>
  <c r="O55" i="1"/>
  <c r="P55" i="1" s="1"/>
  <c r="O54" i="1"/>
  <c r="P54" i="1" s="1"/>
  <c r="O53" i="1"/>
  <c r="P53" i="1" s="1"/>
  <c r="O52" i="1"/>
  <c r="P52" i="1" s="1"/>
  <c r="O51" i="1"/>
  <c r="P51" i="1" s="1"/>
  <c r="O50" i="1"/>
  <c r="P50" i="1" s="1"/>
  <c r="O49" i="1"/>
  <c r="P49" i="1" s="1"/>
  <c r="O48" i="1"/>
  <c r="P48" i="1" s="1"/>
  <c r="O47" i="1"/>
  <c r="P47" i="1" s="1"/>
  <c r="O46" i="1"/>
  <c r="P46" i="1" s="1"/>
  <c r="O45" i="1"/>
  <c r="P45" i="1" s="1"/>
  <c r="O44" i="1"/>
  <c r="P44" i="1" s="1"/>
  <c r="O43" i="1"/>
  <c r="P43" i="1" s="1"/>
  <c r="O42" i="1"/>
  <c r="P42" i="1" s="1"/>
  <c r="O41" i="1"/>
  <c r="P41" i="1" s="1"/>
  <c r="O40" i="1"/>
  <c r="P40" i="1" s="1"/>
  <c r="O39" i="1"/>
  <c r="P39" i="1" s="1"/>
  <c r="O38" i="1"/>
  <c r="P38" i="1" s="1"/>
  <c r="O37" i="1"/>
  <c r="P37" i="1" s="1"/>
  <c r="O36" i="1"/>
  <c r="P36" i="1" s="1"/>
  <c r="O35" i="1"/>
  <c r="P35" i="1" s="1"/>
  <c r="O34" i="1"/>
  <c r="P34" i="1" s="1"/>
  <c r="O33" i="1"/>
  <c r="P33" i="1" s="1"/>
  <c r="O32" i="1"/>
  <c r="P32" i="1" s="1"/>
  <c r="O31" i="1"/>
  <c r="P31" i="1" s="1"/>
  <c r="O30" i="1"/>
  <c r="P30" i="1" s="1"/>
  <c r="O29" i="1"/>
  <c r="P29" i="1" s="1"/>
  <c r="O28" i="1"/>
  <c r="P28" i="1" s="1"/>
  <c r="O27" i="1"/>
  <c r="P27" i="1" s="1"/>
  <c r="O26" i="1"/>
  <c r="P26" i="1" s="1"/>
  <c r="O25" i="1"/>
  <c r="P25" i="1" s="1"/>
  <c r="O24" i="1"/>
  <c r="P24" i="1" s="1"/>
  <c r="O23" i="1"/>
  <c r="P23" i="1" s="1"/>
  <c r="O22" i="1"/>
  <c r="P22" i="1" s="1"/>
  <c r="O21" i="1"/>
  <c r="P21" i="1" s="1"/>
  <c r="O20" i="1"/>
  <c r="P20" i="1" s="1"/>
  <c r="O19" i="1"/>
  <c r="P19" i="1" s="1"/>
  <c r="O18" i="1"/>
  <c r="P18" i="1" s="1"/>
  <c r="O17" i="1"/>
  <c r="P17" i="1" s="1"/>
  <c r="O16" i="1"/>
  <c r="P16" i="1" s="1"/>
  <c r="O15" i="1"/>
  <c r="P15" i="1" s="1"/>
  <c r="O14" i="1"/>
  <c r="P14" i="1" s="1"/>
  <c r="O13" i="1"/>
  <c r="P13" i="1" s="1"/>
  <c r="O12" i="1"/>
  <c r="P12" i="1" s="1"/>
  <c r="O11" i="1"/>
  <c r="P11" i="1" s="1"/>
  <c r="O10" i="1"/>
  <c r="P10" i="1" s="1"/>
  <c r="O9" i="1"/>
  <c r="P9" i="1" s="1"/>
  <c r="O8" i="1"/>
  <c r="P8" i="1" s="1"/>
  <c r="O7" i="1"/>
  <c r="P7" i="1" s="1"/>
  <c r="O6" i="1"/>
  <c r="P6" i="1" s="1"/>
  <c r="O251" i="1" l="1"/>
  <c r="P251" i="1"/>
  <c r="O293" i="1" s="1"/>
</calcChain>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1">
    <bk>
      <extLst>
        <ext uri="{3e2802c4-a4d2-4d8b-9148-e3be6c30e623}">
          <xlrd:rvb i="0"/>
        </ext>
      </extLst>
    </bk>
  </futureMetadata>
  <valueMetadata count="1">
    <bk>
      <rc t="1" v="0"/>
    </bk>
  </valueMetadata>
</metadata>
</file>

<file path=xl/sharedStrings.xml><?xml version="1.0" encoding="utf-8"?>
<sst xmlns="http://schemas.openxmlformats.org/spreadsheetml/2006/main" count="1718" uniqueCount="607">
  <si>
    <t>CANT</t>
  </si>
  <si>
    <t>PISO</t>
  </si>
  <si>
    <t>SECRETARIA</t>
  </si>
  <si>
    <t>OFICINA</t>
  </si>
  <si>
    <t>EQUIPO A/A</t>
  </si>
  <si>
    <t>MARCA</t>
  </si>
  <si>
    <t>MODELO</t>
  </si>
  <si>
    <t>SERIAL</t>
  </si>
  <si>
    <t>CAPACIDAD</t>
  </si>
  <si>
    <t>HP</t>
  </si>
  <si>
    <t>CANTIDAD</t>
  </si>
  <si>
    <t>PRECIO DE REFERENCIA</t>
  </si>
  <si>
    <t>VR UNITARIO ANTES DE IVA</t>
  </si>
  <si>
    <t>IVA</t>
  </si>
  <si>
    <t>VR UNITARIO + IVA</t>
  </si>
  <si>
    <t>VR TOTAL</t>
  </si>
  <si>
    <t>SEMISOTANO</t>
  </si>
  <si>
    <t>SALUD</t>
  </si>
  <si>
    <t>OFICINA PASIVO SALUD</t>
  </si>
  <si>
    <t>UM TIPO MINI SPLIT</t>
  </si>
  <si>
    <t>HYUNDAI</t>
  </si>
  <si>
    <t>HY18K229WAC</t>
  </si>
  <si>
    <t>HY18K229WAC2211M0000 53</t>
  </si>
  <si>
    <t>18000 BTU/H</t>
  </si>
  <si>
    <t>2390 W</t>
  </si>
  <si>
    <t>UC TIPO MINI SPLIT</t>
  </si>
  <si>
    <t>POLICIA</t>
  </si>
  <si>
    <t>SALA ESQUEMA DE SEGURIDAD</t>
  </si>
  <si>
    <t>PANASONIC</t>
  </si>
  <si>
    <t>24000 BTU/H</t>
  </si>
  <si>
    <t>3 (TERRAZA)</t>
  </si>
  <si>
    <t>ALMACEN SALUD (SEMISOTANO)</t>
  </si>
  <si>
    <t>UC TIPO CENTRAL</t>
  </si>
  <si>
    <t>TRANE</t>
  </si>
  <si>
    <t>4TVY0115H8000AA</t>
  </si>
  <si>
    <t>540K280990936120100 3</t>
  </si>
  <si>
    <t>33500 W</t>
  </si>
  <si>
    <t>LG</t>
  </si>
  <si>
    <t>ARUV241BTE5</t>
  </si>
  <si>
    <t xml:space="preserve">905KCXM1ZC02 </t>
  </si>
  <si>
    <t>9000 BTU/H</t>
  </si>
  <si>
    <t>HACIENDA</t>
  </si>
  <si>
    <t>COBRANZAS - RENTAS (PISO 1)</t>
  </si>
  <si>
    <t>ECOX</t>
  </si>
  <si>
    <t>NVCU06DC10C</t>
  </si>
  <si>
    <t>5 TON</t>
  </si>
  <si>
    <t>YORK</t>
  </si>
  <si>
    <t>YNDA60FS-EET</t>
  </si>
  <si>
    <t>60000 BTU/H</t>
  </si>
  <si>
    <t>6350 W</t>
  </si>
  <si>
    <t>NCVU060C10B</t>
  </si>
  <si>
    <t>MEZANINE</t>
  </si>
  <si>
    <t>DADI</t>
  </si>
  <si>
    <t>SALA AMIGA</t>
  </si>
  <si>
    <t>ELECTROLUX</t>
  </si>
  <si>
    <t>EASE09C6AHLW</t>
  </si>
  <si>
    <t>1250 W</t>
  </si>
  <si>
    <t>CUARTO A/a MEZANINE (SALA AMIGA)</t>
  </si>
  <si>
    <t>EASC09C6AHLW</t>
  </si>
  <si>
    <t>NOTIFICACIONES - OTRAS RENTAS - SADE
(CUARTO AIRES ACONDICIONADOS)</t>
  </si>
  <si>
    <t>UM TIPO CENTRAL</t>
  </si>
  <si>
    <t>STAR LIGHT</t>
  </si>
  <si>
    <t>FCD410-060S</t>
  </si>
  <si>
    <t>M18101135210</t>
  </si>
  <si>
    <t>M18111136224</t>
  </si>
  <si>
    <t>NOTIFICACIONES - OTRAS RENTAS - SADE
(MZN)</t>
  </si>
  <si>
    <t>CV410…</t>
  </si>
  <si>
    <t>GENERAL</t>
  </si>
  <si>
    <t>JEFATURA OFICINA COMUNICACIONES</t>
  </si>
  <si>
    <t>12000 BTU/H</t>
  </si>
  <si>
    <t>LIDER INTERNA COMUNICACIONES</t>
  </si>
  <si>
    <t>MIRAGE</t>
  </si>
  <si>
    <t>EMF121E</t>
  </si>
  <si>
    <t>340A773580507290131081</t>
  </si>
  <si>
    <t>CMF121E</t>
  </si>
  <si>
    <t>340A773580608020120179</t>
  </si>
  <si>
    <t>OFICINAS COMUNICACIONES</t>
  </si>
  <si>
    <t>DESPACHO CENTRO COMPETENCIAS</t>
  </si>
  <si>
    <t>CENTRO COMPETENCIAS</t>
  </si>
  <si>
    <t>CENTRO COMPETENCIAS (MEZANINNE)</t>
  </si>
  <si>
    <t>DAIKIN</t>
  </si>
  <si>
    <t>JURIDICA</t>
  </si>
  <si>
    <t>ARCHIVO JURIDICA</t>
  </si>
  <si>
    <t>COMFORT STAR</t>
  </si>
  <si>
    <t>ARCHIVO JURIDICA (MEZANINNE)</t>
  </si>
  <si>
    <t>UC TIPO TORRE</t>
  </si>
  <si>
    <t>TESORERIA HACIENDA (PESERA)</t>
  </si>
  <si>
    <t>AUUQ40GH4</t>
  </si>
  <si>
    <t>34000 BTU/H</t>
  </si>
  <si>
    <t>9990 W</t>
  </si>
  <si>
    <t>A5UW40GFA0</t>
  </si>
  <si>
    <t>4 TON</t>
  </si>
  <si>
    <t>TESORERIA (PESERA) (Ubicada cerca entrada principal)</t>
  </si>
  <si>
    <t>UM TIPO CASETTE 4V</t>
  </si>
  <si>
    <t>TESORERIA (PESERA) (Ubicada parte central oficina)</t>
  </si>
  <si>
    <t>TESORERIA (PESERA) (Ubicada parte interna oficina)</t>
  </si>
  <si>
    <t>VIVIENDA Y HABITAD</t>
  </si>
  <si>
    <t>RECEPCION</t>
  </si>
  <si>
    <t>RECEPCION (MZN) #4</t>
  </si>
  <si>
    <t>VM242C7</t>
  </si>
  <si>
    <t>6448 W</t>
  </si>
  <si>
    <t>1980 W</t>
  </si>
  <si>
    <t>ARCHIVO</t>
  </si>
  <si>
    <t>ARCHIVO (MZN) #5</t>
  </si>
  <si>
    <t>ADMINISTRATIVO</t>
  </si>
  <si>
    <t>ADMINISTRATIVO (MZN)</t>
  </si>
  <si>
    <t>OFICINAS VIVIENDA Y HABITAD SOBRE ENTRADA PRINCIPAL</t>
  </si>
  <si>
    <t>UM TIPO PISO - TECHO</t>
  </si>
  <si>
    <t>OFICINAS VIVIENDA Y HABITAD SOBRE ENTRADA PRINCIPAL (MZN) #1 P-T</t>
  </si>
  <si>
    <t>UC TIPO PISO-TECHO</t>
  </si>
  <si>
    <t>OFICINAS VIVIENDA Y HABITAD SOBRE ARCHIVO</t>
  </si>
  <si>
    <t>OFICINAS VIVIENDA Y HABITAD SOBRE ENTRADA A OFICINAS</t>
  </si>
  <si>
    <t>OFICINAS VIVIENDA Y HABITAD SOBRE ARCHIVO (MZN) #2 P-T</t>
  </si>
  <si>
    <t>60500 BTU/H</t>
  </si>
  <si>
    <t>OFICINAS VIVIENDA Y HABITAD SPARTE INTERIOR DE VIVIENDA</t>
  </si>
  <si>
    <t>6100 BTU/H</t>
  </si>
  <si>
    <t>OFICINAS VIVIENDA Y HABITAD PARTE INTERIOR DE VIVIENDA (MZN) #6 P-T</t>
  </si>
  <si>
    <t>OFICINAS VIVIENDA Y HABITAD SOBRE ENTRADA A OFICINAS (MZN) #3 P-T</t>
  </si>
  <si>
    <t>SUBSECRETARIA DE VIVIENDA</t>
  </si>
  <si>
    <t>BLUELINE</t>
  </si>
  <si>
    <t>SUBSECRETARIA DE VIVIENDA (MZN)</t>
  </si>
  <si>
    <t>MS-2410F2</t>
  </si>
  <si>
    <t>3450 W</t>
  </si>
  <si>
    <t>DESPACHO</t>
  </si>
  <si>
    <t>DESPACHO (MZN)</t>
  </si>
  <si>
    <t>2510 W</t>
  </si>
  <si>
    <t>SUBDIRECCION TECNICA</t>
  </si>
  <si>
    <t>SUBDIRECCION TECNICA (MZN)</t>
  </si>
  <si>
    <t>JURIDICA (PISO 2)</t>
  </si>
  <si>
    <t>TECAM</t>
  </si>
  <si>
    <t>7,5 TON</t>
  </si>
  <si>
    <t>ORANGEBURG</t>
  </si>
  <si>
    <t>BLACKVILLE</t>
  </si>
  <si>
    <t>CULTURA</t>
  </si>
  <si>
    <t>BODEGA TIC</t>
  </si>
  <si>
    <t>STARLIGHT</t>
  </si>
  <si>
    <t>FCD410-060V-TD-1</t>
  </si>
  <si>
    <t>M21121149255</t>
  </si>
  <si>
    <t>M21121149254</t>
  </si>
  <si>
    <t>OFICINAS CULTURA (PISO 2)</t>
  </si>
  <si>
    <t>SETIC</t>
  </si>
  <si>
    <t>DATA CENTERTIC (PISO 2)</t>
  </si>
  <si>
    <t>LIEBERT</t>
  </si>
  <si>
    <t>LSF52-R3</t>
  </si>
  <si>
    <t>21F01264182232020001</t>
  </si>
  <si>
    <t>RECEPCION SETIC (P-T) (PISO 2)</t>
  </si>
  <si>
    <t>OFICNAS SETIC (P-T PARTE MEDIA) (PISO 2)</t>
  </si>
  <si>
    <t>61000 BTU/H</t>
  </si>
  <si>
    <t>OFICNAS SETIC (P-T CERCA DESPACHO) (PISO 2)</t>
  </si>
  <si>
    <t>SALA JUNTAS TIC (PISO 2)</t>
  </si>
  <si>
    <t>OFICINAS TIC (PISO 2)</t>
  </si>
  <si>
    <t>4TVY0096H8000AA</t>
  </si>
  <si>
    <t>340G1909805261801003</t>
  </si>
  <si>
    <t>28 KW</t>
  </si>
  <si>
    <t>CONTROL DISCIPLINARIO</t>
  </si>
  <si>
    <t>DESPACHO CONTROL INTERNO DISCIPLINARIO</t>
  </si>
  <si>
    <t>MIDEA</t>
  </si>
  <si>
    <t>MSAFC-18CRN1-NC0</t>
  </si>
  <si>
    <t>54122000B2T272608500181</t>
  </si>
  <si>
    <t>5275 W</t>
  </si>
  <si>
    <t>1758 W</t>
  </si>
  <si>
    <t>CONTROL INTERNO DISCIPLINARIO DE INSTRUCCIÓN (PISO 2)</t>
  </si>
  <si>
    <t>CS-36A410-150</t>
  </si>
  <si>
    <t>3837 W</t>
  </si>
  <si>
    <t>CONTROL INTERNO DISCIPLINARIO JUZGAMIENTO</t>
  </si>
  <si>
    <t>SAMSUNG</t>
  </si>
  <si>
    <t>AR24TVFZAWKN</t>
  </si>
  <si>
    <t>AR24TVFZAWKNBC</t>
  </si>
  <si>
    <t>6150 W</t>
  </si>
  <si>
    <t>1900 W</t>
  </si>
  <si>
    <t>CONTROL INTERNO DISCIPLINARIO JUZGAMIENTO (PISO 2)</t>
  </si>
  <si>
    <t>AR24TVFZAWKX</t>
  </si>
  <si>
    <t>CONTROL INTERNO DISCIPLINARIO SALA JUZGAMIENTO</t>
  </si>
  <si>
    <t>MV182C7  NK0</t>
  </si>
  <si>
    <t>USNQ182K2P0 ANWBCOL // 721G020D 703TAHQAC825</t>
  </si>
  <si>
    <t>1620 W</t>
  </si>
  <si>
    <t>CONTROL INTERNO DISCIPLINARIO SALA JUZGAMIENTO (PISO 2)</t>
  </si>
  <si>
    <t>DESPACHO HACIENDA</t>
  </si>
  <si>
    <t>SALA REUNIONES EN DESPACHO HACIENDA</t>
  </si>
  <si>
    <t>811G004X 712TAXTGF090 // USNQ242K2P0 ANWBCOL</t>
  </si>
  <si>
    <t>VM242C7 UK0</t>
  </si>
  <si>
    <t>USNQ242K2P0 ANWBCOL</t>
  </si>
  <si>
    <t>SALA JUNTAS DESPACHO HACIENDA</t>
  </si>
  <si>
    <t>DESPACHO SUBDIRECCION TECNICA APOYO HACIENDA</t>
  </si>
  <si>
    <t>4MYW1609A1000BA</t>
  </si>
  <si>
    <t>17000 BTU/H</t>
  </si>
  <si>
    <t>900 W</t>
  </si>
  <si>
    <t>OFICINAS SUBDIRECCION TECNICA APOYO HACIENDA</t>
  </si>
  <si>
    <t>ASESORA DESPACHO PRESUPUETO</t>
  </si>
  <si>
    <t>OFICINAS CONTADURIA (ALEJADO PUERTA INGRESO A LAS OFICINAS)</t>
  </si>
  <si>
    <t>OFICINAS CONTADURIA (CERCAPUERTA INGRESO A LAS OFICINAS)</t>
  </si>
  <si>
    <t>DESPACHO SUBDIRECCION CONTADURIA</t>
  </si>
  <si>
    <t>UM TIPO CASETTE 1V</t>
  </si>
  <si>
    <t>DESPACHO SUBDIRECCION PRESUPUETO</t>
  </si>
  <si>
    <t>OFICINAS PRESUPUETO</t>
  </si>
  <si>
    <t>RECEPCION PRESUPUETO</t>
  </si>
  <si>
    <t>LIDER PROGRAMA 1 PRESUPUETO</t>
  </si>
  <si>
    <t>VM182C7</t>
  </si>
  <si>
    <t>771G00VU 707TAQPCD260  // USNQ182K2PO ANWBCOL</t>
  </si>
  <si>
    <t>LIDER PROGRAMA 2 PRESUPUETO</t>
  </si>
  <si>
    <t>VM182CE NC3</t>
  </si>
  <si>
    <t>509HAGFK2199</t>
  </si>
  <si>
    <t>1460 W</t>
  </si>
  <si>
    <t>CONTRATACION HACIENDA</t>
  </si>
  <si>
    <t>GAM2A0C48S4ASCA</t>
  </si>
  <si>
    <t>15073PMKAV</t>
  </si>
  <si>
    <t>0,5 HP</t>
  </si>
  <si>
    <t>4TTK0548D6000BL</t>
  </si>
  <si>
    <t>62227-86662005-000…</t>
  </si>
  <si>
    <t>5600W</t>
  </si>
  <si>
    <t>SUBDIRECCION JURIDICA HACIENDA</t>
  </si>
  <si>
    <t>TESORERIA HACIENDA</t>
  </si>
  <si>
    <t>UM TIPO PAQUETTE</t>
  </si>
  <si>
    <t>OFICINAS HACIENDA (PISO 3)</t>
  </si>
  <si>
    <t>GRUPO EGRES</t>
  </si>
  <si>
    <t>MSAG118-11CRFN1-MT0W</t>
  </si>
  <si>
    <t>341F28731060070170194</t>
  </si>
  <si>
    <t>MOX131-11CFN1-MT0W</t>
  </si>
  <si>
    <t>341F287310721060170…</t>
  </si>
  <si>
    <t>DESPACHO SUBDIRECCION TESORERIA</t>
  </si>
  <si>
    <t>SALA JUNTAS TESORERIA</t>
  </si>
  <si>
    <t>OFICINAS TESORERIA Y HACIENDA (PISO 3)</t>
  </si>
  <si>
    <t>OFICINAS TESOREIRA Y HACIENDA (PISO 3)</t>
  </si>
  <si>
    <t xml:space="preserve"> </t>
  </si>
  <si>
    <t>EDUCACION</t>
  </si>
  <si>
    <t>OFICINA TALENTO HUMANO</t>
  </si>
  <si>
    <t>2MPRG042 301TALBC1160</t>
  </si>
  <si>
    <t>S4UQ18KL2PE EC2GCOL</t>
  </si>
  <si>
    <t>OFICINA PRESTACIONES SOCIALES</t>
  </si>
  <si>
    <t>2MPRG042 301TAFZC1267</t>
  </si>
  <si>
    <t>B4UU18KL3P2  EC8UCOL</t>
  </si>
  <si>
    <t>SUBSECRETARIA ADMINISTRATIVA Y FINANCIERA</t>
  </si>
  <si>
    <t>KALLEY</t>
  </si>
  <si>
    <t>K-AC1220</t>
  </si>
  <si>
    <t>...0683280120231</t>
  </si>
  <si>
    <t>1750 W</t>
  </si>
  <si>
    <t>3405333314058327013006 9</t>
  </si>
  <si>
    <t>PLANTA</t>
  </si>
  <si>
    <t>ELF81Q</t>
  </si>
  <si>
    <t>340D1550002192100122</t>
  </si>
  <si>
    <t>DESPACHO COBERTURA EDUCATIVA</t>
  </si>
  <si>
    <t>CONFORPLUS</t>
  </si>
  <si>
    <t>CCE12-410</t>
  </si>
  <si>
    <t>M101344340111508120105</t>
  </si>
  <si>
    <t>SUBSECRETARIA CALIDAD EDUCATIVA</t>
  </si>
  <si>
    <t>ELF181Q</t>
  </si>
  <si>
    <t>ELF81Q7101700146</t>
  </si>
  <si>
    <t>1800 W</t>
  </si>
  <si>
    <t>240472118107A290150162</t>
  </si>
  <si>
    <t>SALA JUNTAS COBERTURA EDUCACION</t>
  </si>
  <si>
    <t>ELF81Q7092100122</t>
  </si>
  <si>
    <t>PLANEACION</t>
  </si>
  <si>
    <t>DESPACHO - PLANEACION</t>
  </si>
  <si>
    <t>VM122C7</t>
  </si>
  <si>
    <t>77PKG009 7'7TACXAR411</t>
  </si>
  <si>
    <t>1450 W</t>
  </si>
  <si>
    <t>USUQ122J2P0  ANWBCOL</t>
  </si>
  <si>
    <t>SALA JUNTAS DESPACHO SECRETARIA</t>
  </si>
  <si>
    <t>OFICINA ASESORIA JURIDICA</t>
  </si>
  <si>
    <t>AMNW09GSJA0 AMBTLAT</t>
  </si>
  <si>
    <t>8L1M004F 811TAZFAE909</t>
  </si>
  <si>
    <t xml:space="preserve">12000 BTU/H   </t>
  </si>
  <si>
    <t>INFRAESTRUCTURA</t>
  </si>
  <si>
    <t>ASESORES DESPACHO</t>
  </si>
  <si>
    <t>CLIDEA</t>
  </si>
  <si>
    <t>No identificado</t>
  </si>
  <si>
    <t>OFICINA APOYO A LA GESTION</t>
  </si>
  <si>
    <t>CS-18A410-150</t>
  </si>
  <si>
    <t>JAADGBH3164787000317</t>
  </si>
  <si>
    <t>2100W</t>
  </si>
  <si>
    <t>OFICINA JURIDICA</t>
  </si>
  <si>
    <t>MABE</t>
  </si>
  <si>
    <t>MMT18CDBWCCC8</t>
  </si>
  <si>
    <t>OFICINA ASISTENCIA TECNICA</t>
  </si>
  <si>
    <t>EMF120N</t>
  </si>
  <si>
    <t>340610233138703082017 2</t>
  </si>
  <si>
    <t>950 W</t>
  </si>
  <si>
    <t>CMF120N</t>
  </si>
  <si>
    <t>CMF120N7061800018 3406102331486260860018</t>
  </si>
  <si>
    <t>SECRETARIO PLANEACION Y MACROPROYECTOS</t>
  </si>
  <si>
    <t>AS16TIJBAN</t>
  </si>
  <si>
    <t>0898-328460-0</t>
  </si>
  <si>
    <t>17650 BTU/H</t>
  </si>
  <si>
    <t>1630 W</t>
  </si>
  <si>
    <t>COMFORTSTAR</t>
  </si>
  <si>
    <t>SECRETARIA GENERAL</t>
  </si>
  <si>
    <t>OFICINAS SECRETARIA GENERAL PISO 14</t>
  </si>
  <si>
    <t>UC CENTRAL PARA TIPO CASETTE</t>
  </si>
  <si>
    <t>4TVH0086B600AB</t>
  </si>
  <si>
    <t>340F7198405261001027</t>
  </si>
  <si>
    <t>25200 W</t>
  </si>
  <si>
    <t>47VH0052GF000AA</t>
  </si>
  <si>
    <t>340G1909801262211006</t>
  </si>
  <si>
    <t>15500 W</t>
  </si>
  <si>
    <t>DESPACHO SECRETARIA GENERAL</t>
  </si>
  <si>
    <t>SAL JUNTAS DESPACHO SECRETARIA GENERAL</t>
  </si>
  <si>
    <t>OFICINAS ASESORES SECRETARIA GENERAL</t>
  </si>
  <si>
    <t>SUBDIRECTOR SECRETARIA GENERAL</t>
  </si>
  <si>
    <t>OFICINA ASESOR FINANCIERO</t>
  </si>
  <si>
    <t>OFICINAS SECRETARIA GENERAL (LADO PUERTA PRINCIPAL)</t>
  </si>
  <si>
    <t>OFICINAS SECRETARIA GENERAL (LADO PUERTA EMERGENCIA)</t>
  </si>
  <si>
    <t>CUARTO ELECTRICO</t>
  </si>
  <si>
    <t>RELACIONES PUBLICAS Y PROTOCOLO</t>
  </si>
  <si>
    <t>SALA ESPERA PROTOCOLO</t>
  </si>
  <si>
    <t>ATVX0055C1000AA</t>
  </si>
  <si>
    <t xml:space="preserve">C7043476525179074004 </t>
  </si>
  <si>
    <t>55000 BTU/H</t>
  </si>
  <si>
    <t>SALA JUNTAS PROTOCOLO</t>
  </si>
  <si>
    <t xml:space="preserve">C7051094109181134002 </t>
  </si>
  <si>
    <t>GOBERNADORA</t>
  </si>
  <si>
    <t>SALA JUNTAS GOBERNADORA</t>
  </si>
  <si>
    <t>AVNQ60…</t>
  </si>
  <si>
    <t>MEZ66513324</t>
  </si>
  <si>
    <t>60100 BTU/H</t>
  </si>
  <si>
    <t>17610 W</t>
  </si>
  <si>
    <t>SALA JUNTAS GOBERNADORA (PISO 16 - PISO TECHO)</t>
  </si>
  <si>
    <t>AUUQ60GH4</t>
  </si>
  <si>
    <t>9H1M00J9  907TAWME6409</t>
  </si>
  <si>
    <t>ELF261Q</t>
  </si>
  <si>
    <t>34061012 33128704087 0266</t>
  </si>
  <si>
    <t>2000 W</t>
  </si>
  <si>
    <t>SALA JUNTAS GOBERNADORA (PISO 16 - MINI SPLIT)</t>
  </si>
  <si>
    <t>CLF261Q</t>
  </si>
  <si>
    <t>CLF261Q 7061800266</t>
  </si>
  <si>
    <t>SALA TV DE LA GOBERNADORA</t>
  </si>
  <si>
    <t>MEZ66649310-REV00</t>
  </si>
  <si>
    <t>COMEDOR TERRAZA GOBERNADORA</t>
  </si>
  <si>
    <t>4TVX0024C100AA</t>
  </si>
  <si>
    <t>C705241402018202400 3</t>
  </si>
  <si>
    <t>170 W</t>
  </si>
  <si>
    <t>SECRETARIA EDUCACION</t>
  </si>
  <si>
    <t>ELF261Q7041700086</t>
  </si>
  <si>
    <t>2000 w</t>
  </si>
  <si>
    <t>2403409580274120|501 10</t>
  </si>
  <si>
    <t>SOTANO</t>
  </si>
  <si>
    <t>SALON PROCAD</t>
  </si>
  <si>
    <t>YMSFXC0606AAK</t>
  </si>
  <si>
    <t>C703725210017B05400015</t>
  </si>
  <si>
    <t>SALON CODUCTORES</t>
  </si>
  <si>
    <t>VENTANA (UM y UC)</t>
  </si>
  <si>
    <t>W182CM</t>
  </si>
  <si>
    <t>3850A27063J</t>
  </si>
  <si>
    <t>18000 BTU</t>
  </si>
  <si>
    <t>1850 W</t>
  </si>
  <si>
    <t>COORDINACION MANTENIMIENTO</t>
  </si>
  <si>
    <t>UM TIPO FANCOIL</t>
  </si>
  <si>
    <t>DWG60</t>
  </si>
  <si>
    <t>6500 W</t>
  </si>
  <si>
    <t>78w</t>
  </si>
  <si>
    <t>INGENIERIA MANTENIMIENTO</t>
  </si>
  <si>
    <t>CS-YC18TKV-8</t>
  </si>
  <si>
    <t>24029-6607521</t>
  </si>
  <si>
    <t>5241 W</t>
  </si>
  <si>
    <t>INGENIERIA MANTENIMIENTO (PATIO DE MTTO)</t>
  </si>
  <si>
    <t>CU-YC18TKV-8</t>
  </si>
  <si>
    <t>ARCHIVO CENTRAL (CASILLA UNICA) (CUARTO 2)</t>
  </si>
  <si>
    <t>UM TIPO CENTRAL CHILLER</t>
  </si>
  <si>
    <t>4FZX 24 236 DDT</t>
  </si>
  <si>
    <t>ARCHIVO CENTRAL (CASILLA UNICA) (PARQUEADERO SEMISOTANO)</t>
  </si>
  <si>
    <t>1UZTR 24 236-C</t>
  </si>
  <si>
    <t>3 AHB 17</t>
  </si>
  <si>
    <t>UC TIPO CHILLER</t>
  </si>
  <si>
    <t>7EZTR 20 236 PCCX</t>
  </si>
  <si>
    <t>CONFORTFRESSH</t>
  </si>
  <si>
    <t>BMED60</t>
  </si>
  <si>
    <t>D2022426801 4705160008</t>
  </si>
  <si>
    <t>660 W</t>
  </si>
  <si>
    <t>POLICIA - COMEDOR ESQUEMA DE SEGURIDAD</t>
  </si>
  <si>
    <t>AJW-0506A</t>
  </si>
  <si>
    <t>P2EJS-00198</t>
  </si>
  <si>
    <t>5000 BTU/H</t>
  </si>
  <si>
    <t>625W</t>
  </si>
  <si>
    <t>ENFERMERIA</t>
  </si>
  <si>
    <t>QWG-40</t>
  </si>
  <si>
    <t>DWG40NPM001</t>
  </si>
  <si>
    <t>3000 W</t>
  </si>
  <si>
    <t>50 W</t>
  </si>
  <si>
    <t>PASIVO PENSIONAL</t>
  </si>
  <si>
    <t>UM TIPO CENTRAL DE CHILLER</t>
  </si>
  <si>
    <t>AQ410A3C-180-3</t>
  </si>
  <si>
    <t>AQ18021131511</t>
  </si>
  <si>
    <t xml:space="preserve">ASISTENTES COORDINADOR SEGURIDAD </t>
  </si>
  <si>
    <t>QWG-50</t>
  </si>
  <si>
    <t>78 W</t>
  </si>
  <si>
    <t xml:space="preserve">DESPACHO COORDINADOR SEGURIDAD </t>
  </si>
  <si>
    <t>AS18TUBAN</t>
  </si>
  <si>
    <t>17850 BTU/H</t>
  </si>
  <si>
    <t>1830 W</t>
  </si>
  <si>
    <t>PORTERIA PUERTA CADENA</t>
  </si>
  <si>
    <t>EMF091C</t>
  </si>
  <si>
    <t>540G5722401290301704 40</t>
  </si>
  <si>
    <t>825 W</t>
  </si>
  <si>
    <t>CMF091C</t>
  </si>
  <si>
    <t>540G5722401290301705 22</t>
  </si>
  <si>
    <t>SALA JUNTAS (POR BONOS HISTORIAS LABORALES)</t>
  </si>
  <si>
    <t>PASIVO PENSIONAL - ENFERMERIA - SEGURIDAD</t>
  </si>
  <si>
    <t>AQ41OA3C-180-3</t>
  </si>
  <si>
    <t>AQ18021131512</t>
  </si>
  <si>
    <t>PASIVO PENSIONAL (UBICADO ATRÁS OFICINA CUOTA PASTES)</t>
  </si>
  <si>
    <t>FCD18DVW-TP</t>
  </si>
  <si>
    <t>AD151D1121717</t>
  </si>
  <si>
    <t>FCD048VW</t>
  </si>
  <si>
    <t>M180111345 4</t>
  </si>
  <si>
    <t>PANSIVO PENSIONAL (BAÑO HOMBRES HISTORIAS LABORALES)</t>
  </si>
  <si>
    <t>FCD072VW-TD</t>
  </si>
  <si>
    <t>M18021131475</t>
  </si>
  <si>
    <t>ALMACEN SALUD - BODEGA 2</t>
  </si>
  <si>
    <t>MSAFD-21CRFN1-NQ0W</t>
  </si>
  <si>
    <t>6155 W</t>
  </si>
  <si>
    <t>MOX330-21CFN-NQ0W</t>
  </si>
  <si>
    <t>54122000DZZ39120120182</t>
  </si>
  <si>
    <t>ALMACEN SALUD</t>
  </si>
  <si>
    <t>TIC SOTANO</t>
  </si>
  <si>
    <t>AUUQ60GH49</t>
  </si>
  <si>
    <t xml:space="preserve"> K1M00BL 910TAXTBQ146</t>
  </si>
  <si>
    <t>SALON PROCAD (SOTANO)</t>
  </si>
  <si>
    <t>YNVFYC060BAADB-X</t>
  </si>
  <si>
    <t>3324022161708000 13</t>
  </si>
  <si>
    <t>6900 W</t>
  </si>
  <si>
    <t xml:space="preserve">ARCHIVO CENTRAL </t>
  </si>
  <si>
    <t>OFICINAS RENTAS (PISO 1)</t>
  </si>
  <si>
    <t>4TTA4060A3000AA</t>
  </si>
  <si>
    <t>205046W85F</t>
  </si>
  <si>
    <t>20504LUM5F</t>
  </si>
  <si>
    <t>20504L715F</t>
  </si>
  <si>
    <t>20504LXL5F</t>
  </si>
  <si>
    <t>BODEGA DEL DEPARTAMIENTO - RENTAS</t>
  </si>
  <si>
    <t>MIREGE</t>
  </si>
  <si>
    <t>EMF091C7092200434</t>
  </si>
  <si>
    <t>CMF091C7092200147</t>
  </si>
  <si>
    <t>VENTANILLA UNICA (ANTIGUO PASAPORTE)</t>
  </si>
  <si>
    <t>TURISMO</t>
  </si>
  <si>
    <t>SALA REUNION PUNTO ATENCION TURISMO</t>
  </si>
  <si>
    <t>AR18TVFZAWKNCB</t>
  </si>
  <si>
    <t>0G5WPDCT799920H</t>
  </si>
  <si>
    <t>5200 W</t>
  </si>
  <si>
    <t>5000W</t>
  </si>
  <si>
    <t>PUNTO ATENCION TURISMO</t>
  </si>
  <si>
    <t>36000 BTU/H</t>
  </si>
  <si>
    <t>UM TIPO CHILLER</t>
  </si>
  <si>
    <t>4FDW 24 236 ODT</t>
  </si>
  <si>
    <t>18101 263</t>
  </si>
  <si>
    <t>DESPACHO O GERENCIA RENTAS</t>
  </si>
  <si>
    <t>COBRANZAS - RENTAS</t>
  </si>
  <si>
    <t>FCD060V</t>
  </si>
  <si>
    <t>M0851044391</t>
  </si>
  <si>
    <t>M15081120848</t>
  </si>
  <si>
    <t>FCP6000BV</t>
  </si>
  <si>
    <t>L0306974131</t>
  </si>
  <si>
    <t>OFICINAS DESPACHO RENTAS</t>
  </si>
  <si>
    <t>OFICINAS DESPACHO O GERENCIA RENTAS</t>
  </si>
  <si>
    <t>LIDER PROCESO - RENTAS</t>
  </si>
  <si>
    <t>A.A. - 01 - C.N. - 01/03</t>
  </si>
  <si>
    <t>COORDINACION FISCALIZACION RDA - RENTAS (PISO 1)</t>
  </si>
  <si>
    <t>FRIGIDAIRE</t>
  </si>
  <si>
    <t>FAIC18A2RSEQW</t>
  </si>
  <si>
    <t>SUBGERENCIA FISCALIZACION - RENTAS</t>
  </si>
  <si>
    <t>AA02CN 05/07</t>
  </si>
  <si>
    <t>ASISTENTE DE GERENCIA - RENTAS</t>
  </si>
  <si>
    <t>A.A.0.2.C.N - 05/07</t>
  </si>
  <si>
    <t>COORDINADOR CONTRATACION - RENTAS</t>
  </si>
  <si>
    <t>A.A.0.2.C.N - 06/07</t>
  </si>
  <si>
    <t>COORDINACION FISCALIZACION - RENTAS</t>
  </si>
  <si>
    <t>ARCHIVO JURIDICA (RENTAS LIQUIDACIONES Y DEVOLUCIONES)</t>
  </si>
  <si>
    <t>UMAX60MR1-BM</t>
  </si>
  <si>
    <t>2023-0000-5134-9784</t>
  </si>
  <si>
    <t>2000 CFM</t>
  </si>
  <si>
    <t>UMAX60MR1-BN</t>
  </si>
  <si>
    <t>2023-0000-5134-9785</t>
  </si>
  <si>
    <t>CAA060MR1-C</t>
  </si>
  <si>
    <t>8100487501230812003 0</t>
  </si>
  <si>
    <t>550 W</t>
  </si>
  <si>
    <t>8100487501230812007 6</t>
  </si>
  <si>
    <t>60000 BTU</t>
  </si>
  <si>
    <t>CENTRAL MONITOREO</t>
  </si>
  <si>
    <t>ELF181Q703190002 2</t>
  </si>
  <si>
    <t>1600 W</t>
  </si>
  <si>
    <t>OFICINAS PERIODISTAS</t>
  </si>
  <si>
    <t>EMF121E7072004743 / 340A77358050729131168</t>
  </si>
  <si>
    <t>1000W</t>
  </si>
  <si>
    <t>OFICINA EDITORA 1 COMUNICACIONES</t>
  </si>
  <si>
    <t>WM122C7</t>
  </si>
  <si>
    <t>USNQ122J2PO</t>
  </si>
  <si>
    <t>4044 W</t>
  </si>
  <si>
    <t>1080 W</t>
  </si>
  <si>
    <t>OFICINA EDITORES 1 COMUNICACIONES
(CUARTO A/A MEZANINE)</t>
  </si>
  <si>
    <t>VM12007</t>
  </si>
  <si>
    <t>1480 W</t>
  </si>
  <si>
    <t>OFICINA EDITORES 3 COMUNICACIONES</t>
  </si>
  <si>
    <t>8I1G008N 807TAXTDG394</t>
  </si>
  <si>
    <t>1000 W</t>
  </si>
  <si>
    <t>OFICINA EDITORES 3 COMUNICACIONES 
(CUARTO A/A MEZANINNE)</t>
  </si>
  <si>
    <t>8I1G008J 8037A7EA00721</t>
  </si>
  <si>
    <t>3517 W</t>
  </si>
  <si>
    <t>GESTION DOCUMENTAL RENTAS</t>
  </si>
  <si>
    <t>ASESORA GOBERNACION</t>
  </si>
  <si>
    <t>SP182CM</t>
  </si>
  <si>
    <t>MEZ65427505</t>
  </si>
  <si>
    <t>17500 BTU/H</t>
  </si>
  <si>
    <t>CS-YS12TKV-8</t>
  </si>
  <si>
    <t>2402418330769231 20121</t>
  </si>
  <si>
    <t>3611 W</t>
  </si>
  <si>
    <t>OFICINA GESTION DOCUMENTAL RENTAS</t>
  </si>
  <si>
    <t>DESPACHO JURIDICA</t>
  </si>
  <si>
    <t>YH9FXC18BAH-FX</t>
  </si>
  <si>
    <t>10000198516060001 8</t>
  </si>
  <si>
    <t>30W</t>
  </si>
  <si>
    <t>YH9FYC18BAH-FX</t>
  </si>
  <si>
    <t>10000198516060001 9</t>
  </si>
  <si>
    <t>1,87 KW</t>
  </si>
  <si>
    <t xml:space="preserve">CUARTO A/A DE JURIDICA </t>
  </si>
  <si>
    <t>4FCX 12 1--</t>
  </si>
  <si>
    <t>0 8080546</t>
  </si>
  <si>
    <t>CUARTO A/A DE JURIDICA</t>
  </si>
  <si>
    <t>M1412111707 5</t>
  </si>
  <si>
    <t>M1412111707 6</t>
  </si>
  <si>
    <t>DATACENTER TIC</t>
  </si>
  <si>
    <t>UM CENTRAL O FANCOIL</t>
  </si>
  <si>
    <t>APLIANCE</t>
  </si>
  <si>
    <t>INFRAESTRUCTURA SETIC</t>
  </si>
  <si>
    <t>340768377059423212089 7</t>
  </si>
  <si>
    <t>INFRAESTRUCTURA SETIC (PISO 2)</t>
  </si>
  <si>
    <t>OFICINAS TIC (RECEPCION)</t>
  </si>
  <si>
    <t>OFICINAS TIC (CENTRAL)</t>
  </si>
  <si>
    <t>OFICINAS TIC (RECEPCION DESPACHO)</t>
  </si>
  <si>
    <t>DESPACHO TIC</t>
  </si>
  <si>
    <t>DESPACHO SETIC (PISO 2)</t>
  </si>
  <si>
    <t>SALA JUNTAS TIC</t>
  </si>
  <si>
    <t>DESPACHO CONTROL INTERNO DISCIPLINARIO (PISO 2)</t>
  </si>
  <si>
    <t>MOX230-18CN1-NCO</t>
  </si>
  <si>
    <t>CONTROL INTERNO DISCIPLINARIO DE INSTRUCCIÓN</t>
  </si>
  <si>
    <t>…K9213766000914</t>
  </si>
  <si>
    <t>10551 W</t>
  </si>
  <si>
    <t>FINANCIERA</t>
  </si>
  <si>
    <t>JURIDICA DADI
(DEPARTAMENTO ADMINISTRATIVO DESARROLLO INSTITUCIONAL</t>
  </si>
  <si>
    <t>SECRETARIA DESPACHO DADI</t>
  </si>
  <si>
    <t>SALAJUNTAS DESPACHO DADI</t>
  </si>
  <si>
    <t>ASESORES DESPACHO DADI</t>
  </si>
  <si>
    <t>REPUESTOS</t>
  </si>
  <si>
    <t xml:space="preserve"> MATERIALES</t>
  </si>
  <si>
    <t xml:space="preserve">DESCRIPCION </t>
  </si>
  <si>
    <t>TRAMOS DE RUBATEX (ARMAFLEX)</t>
  </si>
  <si>
    <t>AISLANTE TERMICO</t>
  </si>
  <si>
    <t>CINTAS DE VINILO</t>
  </si>
  <si>
    <t>PROTECCION DEL AISLANTE</t>
  </si>
  <si>
    <t xml:space="preserve">TUBERIA DE COBRE 3/4 </t>
  </si>
  <si>
    <t>COBRE FLEXIBLE TIPO K</t>
  </si>
  <si>
    <t>TUBERIA DE COBRE 5/8</t>
  </si>
  <si>
    <t>TUBERIA DE COBRE 1/2</t>
  </si>
  <si>
    <t>TUBERIA DE COBRE 3/8</t>
  </si>
  <si>
    <t>TUBERIA DE COBRE 1/4</t>
  </si>
  <si>
    <t xml:space="preserve"> SOLDADURA DE PLATA</t>
  </si>
  <si>
    <t xml:space="preserve">VARILLAS PARA SALDAR </t>
  </si>
  <si>
    <t xml:space="preserve">LIQUIDO DESINCRUSTANTE </t>
  </si>
  <si>
    <t xml:space="preserve">LIMPIEZA DE SERPENTIN </t>
  </si>
  <si>
    <t>LIQUIDO DESINFECTANTE</t>
  </si>
  <si>
    <t>LIMPIEZA DE CARCASA</t>
  </si>
  <si>
    <t>MOTOR DE 32 WTTS 220V INTERNO LG</t>
  </si>
  <si>
    <t>PARA UNIDAD INTERNA</t>
  </si>
  <si>
    <t xml:space="preserve">MOTOR DE CONDENSADORA LG </t>
  </si>
  <si>
    <t>PARA UNIDAD EXTERNA</t>
  </si>
  <si>
    <t xml:space="preserve">MOTOR DE CONDENSADORA TRANE </t>
  </si>
  <si>
    <t>CONTROL DE ENCENDIDO LG</t>
  </si>
  <si>
    <t xml:space="preserve">CONTROL DE ENCENDIDO  TRANE </t>
  </si>
  <si>
    <t xml:space="preserve">CONTROL DE ENCENDIDO  MIRAGE  </t>
  </si>
  <si>
    <t>FILTRO SECADOR 3/8 DE LINEA</t>
  </si>
  <si>
    <t xml:space="preserve">LINEA DE LIQUDO </t>
  </si>
  <si>
    <t>CABLE ENCAUCHETADO 4X12 CENTELSA</t>
  </si>
  <si>
    <t>REMPLAZO POR DETERIORO</t>
  </si>
  <si>
    <t>CABLE THN #8  CENTELSA</t>
  </si>
  <si>
    <t>CABLE THN #12 CENTELSA</t>
  </si>
  <si>
    <t>CABLE THN # 10 CENTELSA</t>
  </si>
  <si>
    <t>DESIDRATADOR DE HUMEDAD</t>
  </si>
  <si>
    <t xml:space="preserve">LIMPIEZA DEL SISTEMA </t>
  </si>
  <si>
    <t>CARGA DE NITROGENO</t>
  </si>
  <si>
    <t>TEMPORIZADOR DE 10MIN-24V</t>
  </si>
  <si>
    <t xml:space="preserve">UNIDAD EXTERNA </t>
  </si>
  <si>
    <t>RELAY FAN 250VAC-24V</t>
  </si>
  <si>
    <t>CONTACTOR BIPOLAR DE 50AMP CON AUXILIAR 220V</t>
  </si>
  <si>
    <t>CAPACITOR DE 60UF</t>
  </si>
  <si>
    <t>UNIDAD CONDENSADORA</t>
  </si>
  <si>
    <t>CAPACITOR DE 55UF</t>
  </si>
  <si>
    <t>CAPACITOR DE 40UF</t>
  </si>
  <si>
    <t>CAPACITOR DE 30UF</t>
  </si>
  <si>
    <t>CAPACITOR DE 2.5MFD</t>
  </si>
  <si>
    <t>CANALETA PLASTICAS DE 100X45 - 60X40M</t>
  </si>
  <si>
    <t xml:space="preserve">LINEA DE TUBERIA </t>
  </si>
  <si>
    <t>ACEITE CAPELA</t>
  </si>
  <si>
    <t xml:space="preserve">COMPRESOR UNIDAD EXTERNA </t>
  </si>
  <si>
    <t>CONTACTORES DE 3P/220V/50</t>
  </si>
  <si>
    <t>CILINDRO DE REFRIGERANTE R-410A</t>
  </si>
  <si>
    <t>CILINDRO DE REFRIGERANTE R-22</t>
  </si>
  <si>
    <t xml:space="preserve">PINTURA EN AEROSOL ANTICORROSIVA </t>
  </si>
  <si>
    <t xml:space="preserve">BASES METALICAS </t>
  </si>
  <si>
    <t>PINTURA EN AEROSOL  BLANCA</t>
  </si>
  <si>
    <t xml:space="preserve">VALOR TOTAL DE LA PROPUESTA PARA EVALUACIÓN E INICIO DE LA PUJA:
 </t>
  </si>
  <si>
    <t>Nota 2: El valor del contrato corresponde al presuuesto oficial, cifra que debera digitarse en la seccion oferta economica en la plataforma del SECOP II. El valor total del presupuesto, incluye IVA todos los costos directos, indirectos e impuestos.</t>
  </si>
  <si>
    <t>Nombre del proponente:</t>
  </si>
  <si>
    <t>Identificación / NIT</t>
  </si>
  <si>
    <t>Dirección</t>
  </si>
  <si>
    <t>Tel / Celular</t>
  </si>
  <si>
    <t>SUBTOTAL</t>
  </si>
  <si>
    <t>ANEXO 7</t>
  </si>
  <si>
    <t>PROPUESTA ECONOMICA</t>
  </si>
  <si>
    <t>INVERAIRES SAS</t>
  </si>
  <si>
    <t>900667143-2</t>
  </si>
  <si>
    <t xml:space="preserve">CR 56 # 5-55 local 2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</si>
</sst>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_-* #,##0_-;\-* #,##0_-;_-* &quot;-&quot;??_-;_-@_-"/>
    <numFmt numFmtId="165" formatCode="0.0"/>
  </numFmts>
  <fonts count="13" x14ac:knownFonts="1">
    <font>
      <sz val="11"/>
      <color theme="1"/>
      <name val="Calibri"/>
      <family val="2"/>
      <scheme val="minor"/>
    </font>
    <font>
      <sz val="11"/>
      <color theme="1"/>
      <name val="Calibri"/>
      <family val="2"/>
      <scheme val="minor"/>
    </font>
    <font>
      <b/>
      <sz val="11"/>
      <color theme="0"/>
      <name val="Aptos"/>
      <family val="2"/>
    </font>
    <font>
      <b/>
      <sz val="14"/>
      <color rgb="FFFF0000"/>
      <name val="Calibri"/>
      <family val="2"/>
      <scheme val="minor"/>
    </font>
    <font>
      <sz val="11"/>
      <color theme="1"/>
      <name val="Aptos"/>
      <family val="2"/>
    </font>
    <font>
      <b/>
      <sz val="11"/>
      <color theme="1"/>
      <name val="Aptos"/>
    </font>
    <font>
      <b/>
      <sz val="11"/>
      <color theme="1"/>
      <name val="Aptos"/>
      <family val="2"/>
    </font>
    <font>
      <b/>
      <sz val="11"/>
      <name val="Aptos"/>
      <family val="2"/>
    </font>
    <font>
      <b/>
      <sz val="11"/>
      <name val="Aptos"/>
    </font>
    <font>
      <sz val="14"/>
      <color theme="1"/>
      <name val="Arial"/>
      <family val="2"/>
    </font>
    <font>
      <sz val="11"/>
      <color theme="1"/>
      <name val="Arial"/>
      <family val="2"/>
    </font>
    <font>
      <b/>
      <sz val="14"/>
      <color theme="0"/>
      <name val="Calibri"/>
      <family val="2"/>
      <scheme val="minor"/>
    </font>
    <font>
      <sz val="16"/>
      <color theme="1"/>
      <name val="Calibri"/>
      <family val="2"/>
      <scheme val="minor"/>
    </font>
  </fonts>
  <fills count="8">
    <fill>
      <patternFill patternType="none"/>
    </fill>
    <fill>
      <patternFill patternType="gray125"/>
    </fill>
    <fill>
      <patternFill patternType="solid">
        <fgColor rgb="FF00B0F0"/>
        <bgColor indexed="64"/>
      </patternFill>
    </fill>
    <fill>
      <patternFill patternType="solid">
        <fgColor theme="8" tint="-0.249977111117893"/>
        <bgColor indexed="64"/>
      </patternFill>
    </fill>
    <fill>
      <patternFill patternType="solid">
        <fgColor rgb="FFFF0000"/>
        <bgColor indexed="64"/>
      </patternFill>
    </fill>
    <fill>
      <patternFill patternType="solid">
        <fgColor theme="4" tint="0.59999389629810485"/>
        <bgColor theme="4" tint="0.59999389629810485"/>
      </patternFill>
    </fill>
    <fill>
      <patternFill patternType="solid">
        <fgColor theme="4" tint="0.79998168889431442"/>
        <bgColor theme="4" tint="0.79998168889431442"/>
      </patternFill>
    </fill>
    <fill>
      <patternFill patternType="solid">
        <fgColor rgb="FFFFFF00"/>
        <bgColor theme="4" tint="0.59999389629810485"/>
      </patternFill>
    </fill>
  </fills>
  <borders count="10">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s>
  <cellStyleXfs count="2">
    <xf numFmtId="0" fontId="0" fillId="0" borderId="0"/>
    <xf numFmtId="43" fontId="1" fillId="0" borderId="0" applyFont="0" applyFill="0" applyBorder="0" applyAlignment="0" applyProtection="0"/>
  </cellStyleXfs>
  <cellXfs count="54">
    <xf numFmtId="0" fontId="0" fillId="0" borderId="0" xfId="0"/>
    <xf numFmtId="0" fontId="0" fillId="0" borderId="0" xfId="0" applyAlignment="1">
      <alignment horizontal="center"/>
    </xf>
    <xf numFmtId="164" fontId="2" fillId="3" borderId="1" xfId="0" applyNumberFormat="1" applyFont="1" applyFill="1" applyBorder="1" applyAlignment="1">
      <alignment horizontal="center" vertical="center" wrapText="1"/>
    </xf>
    <xf numFmtId="164" fontId="2" fillId="4" borderId="2" xfId="0" applyNumberFormat="1" applyFont="1" applyFill="1" applyBorder="1" applyAlignment="1">
      <alignment horizontal="center" vertical="center" wrapText="1"/>
    </xf>
    <xf numFmtId="0" fontId="4" fillId="0" borderId="3" xfId="0" applyFont="1" applyBorder="1" applyAlignment="1">
      <alignment horizontal="center"/>
    </xf>
    <xf numFmtId="0" fontId="4" fillId="5" borderId="3" xfId="0" applyFont="1" applyFill="1" applyBorder="1" applyAlignment="1">
      <alignment horizontal="center" vertical="center"/>
    </xf>
    <xf numFmtId="164" fontId="4" fillId="0" borderId="3" xfId="1" applyNumberFormat="1" applyFont="1" applyBorder="1"/>
    <xf numFmtId="164" fontId="4" fillId="0" borderId="3" xfId="1" applyNumberFormat="1" applyFont="1" applyBorder="1" applyAlignment="1">
      <alignment horizontal="center"/>
    </xf>
    <xf numFmtId="43" fontId="0" fillId="0" borderId="1" xfId="1" applyFont="1" applyBorder="1"/>
    <xf numFmtId="164" fontId="0" fillId="0" borderId="1" xfId="0" applyNumberFormat="1" applyBorder="1"/>
    <xf numFmtId="164" fontId="0" fillId="0" borderId="1" xfId="1" applyNumberFormat="1" applyFont="1" applyBorder="1"/>
    <xf numFmtId="0" fontId="4" fillId="6" borderId="3" xfId="0" applyFont="1" applyFill="1" applyBorder="1" applyAlignment="1">
      <alignment horizontal="center"/>
    </xf>
    <xf numFmtId="0" fontId="4" fillId="6" borderId="3" xfId="0" applyFont="1" applyFill="1" applyBorder="1" applyAlignment="1">
      <alignment horizontal="center" vertical="center"/>
    </xf>
    <xf numFmtId="0" fontId="4" fillId="6" borderId="3" xfId="0" applyFont="1" applyFill="1" applyBorder="1" applyAlignment="1">
      <alignment horizontal="center" vertical="center" wrapText="1"/>
    </xf>
    <xf numFmtId="164" fontId="4" fillId="6" borderId="3" xfId="1" applyNumberFormat="1" applyFont="1" applyFill="1" applyBorder="1"/>
    <xf numFmtId="164" fontId="4" fillId="0" borderId="3" xfId="1" applyNumberFormat="1" applyFont="1" applyBorder="1" applyAlignment="1">
      <alignment horizontal="center" vertical="center"/>
    </xf>
    <xf numFmtId="164" fontId="0" fillId="0" borderId="4" xfId="0" applyNumberFormat="1" applyBorder="1"/>
    <xf numFmtId="0" fontId="4" fillId="5" borderId="3" xfId="0" applyFont="1" applyFill="1" applyBorder="1" applyAlignment="1">
      <alignment horizontal="center" vertical="center" wrapText="1"/>
    </xf>
    <xf numFmtId="0" fontId="4" fillId="5" borderId="2" xfId="0" applyFont="1" applyFill="1" applyBorder="1" applyAlignment="1">
      <alignment horizontal="center" vertical="center"/>
    </xf>
    <xf numFmtId="0" fontId="4" fillId="5" borderId="2" xfId="0" applyFont="1" applyFill="1" applyBorder="1" applyAlignment="1">
      <alignment horizontal="center" vertical="center" wrapText="1"/>
    </xf>
    <xf numFmtId="164" fontId="5" fillId="0" borderId="3" xfId="1" applyNumberFormat="1" applyFont="1" applyBorder="1"/>
    <xf numFmtId="164" fontId="0" fillId="0" borderId="0" xfId="0" applyNumberFormat="1"/>
    <xf numFmtId="164" fontId="4" fillId="0" borderId="3" xfId="0" applyNumberFormat="1" applyFont="1" applyBorder="1"/>
    <xf numFmtId="43" fontId="4" fillId="5" borderId="3" xfId="1" applyFont="1" applyFill="1" applyBorder="1" applyAlignment="1">
      <alignment horizontal="center" vertical="center"/>
    </xf>
    <xf numFmtId="164" fontId="2" fillId="4" borderId="3" xfId="0" applyNumberFormat="1" applyFont="1" applyFill="1" applyBorder="1" applyAlignment="1">
      <alignment horizontal="center" vertical="center" wrapText="1"/>
    </xf>
    <xf numFmtId="164" fontId="8" fillId="0" borderId="1" xfId="0" applyNumberFormat="1" applyFont="1" applyBorder="1" applyAlignment="1">
      <alignment horizontal="center" vertical="center"/>
    </xf>
    <xf numFmtId="0" fontId="4" fillId="0" borderId="5" xfId="0" applyFont="1" applyBorder="1" applyAlignment="1">
      <alignment horizontal="left" vertical="center"/>
    </xf>
    <xf numFmtId="0" fontId="4" fillId="0" borderId="6" xfId="0" applyFont="1" applyBorder="1" applyAlignment="1">
      <alignment horizontal="center" vertical="center"/>
    </xf>
    <xf numFmtId="0" fontId="10" fillId="0" borderId="0" xfId="0" applyFont="1" applyAlignment="1">
      <alignment horizontal="justify" vertical="center"/>
    </xf>
    <xf numFmtId="0" fontId="0" fillId="0" borderId="1" xfId="0" applyBorder="1"/>
    <xf numFmtId="164" fontId="5" fillId="0" borderId="1" xfId="1" applyNumberFormat="1" applyFont="1" applyBorder="1"/>
    <xf numFmtId="0" fontId="9" fillId="0" borderId="0" xfId="0" applyFont="1" applyAlignment="1">
      <alignment horizontal="center" vertical="center" wrapText="1"/>
    </xf>
    <xf numFmtId="1" fontId="0" fillId="0" borderId="1" xfId="0" applyNumberFormat="1" applyBorder="1"/>
    <xf numFmtId="1" fontId="0" fillId="0" borderId="1" xfId="0" applyNumberFormat="1" applyBorder="1" applyAlignment="1">
      <alignment horizontal="center"/>
    </xf>
    <xf numFmtId="164" fontId="0" fillId="0" borderId="5" xfId="0" applyNumberFormat="1" applyBorder="1" applyAlignment="1">
      <alignment horizontal="center"/>
    </xf>
    <xf numFmtId="164" fontId="0" fillId="0" borderId="7" xfId="0" applyNumberFormat="1" applyBorder="1" applyAlignment="1">
      <alignment horizontal="center"/>
    </xf>
    <xf numFmtId="0" fontId="4" fillId="6" borderId="1" xfId="0" applyFont="1" applyFill="1" applyBorder="1" applyAlignment="1">
      <alignment horizontal="right"/>
    </xf>
    <xf numFmtId="164" fontId="2" fillId="3" borderId="3" xfId="0" applyNumberFormat="1" applyFont="1" applyFill="1" applyBorder="1" applyAlignment="1">
      <alignment horizontal="center" vertical="center" wrapText="1"/>
    </xf>
    <xf numFmtId="164" fontId="2" fillId="3" borderId="2" xfId="0" applyNumberFormat="1" applyFont="1" applyFill="1" applyBorder="1" applyAlignment="1">
      <alignment horizontal="center" vertical="center" wrapText="1"/>
    </xf>
    <xf numFmtId="0" fontId="2" fillId="2" borderId="1" xfId="0" applyFont="1" applyFill="1" applyBorder="1" applyAlignment="1">
      <alignment horizontal="center" vertical="center"/>
    </xf>
    <xf numFmtId="0" fontId="3" fillId="3" borderId="1" xfId="0" applyFont="1" applyFill="1" applyBorder="1" applyAlignment="1">
      <alignment horizontal="center" vertical="center" wrapText="1"/>
    </xf>
    <xf numFmtId="0" fontId="12" fillId="0" borderId="0" xfId="0" applyFont="1" applyAlignment="1">
      <alignment horizontal="center"/>
    </xf>
    <xf numFmtId="0" fontId="9" fillId="0" borderId="0" xfId="0" applyFont="1" applyAlignment="1">
      <alignment horizontal="center" vertical="center" wrapText="1"/>
    </xf>
    <xf numFmtId="0" fontId="11" fillId="3" borderId="1" xfId="0" applyFont="1" applyFill="1" applyBorder="1" applyAlignment="1">
      <alignment horizontal="center" vertical="center" wrapText="1"/>
    </xf>
    <xf numFmtId="0" fontId="6" fillId="7" borderId="5" xfId="0" applyFont="1" applyFill="1" applyBorder="1" applyAlignment="1">
      <alignment horizontal="center" vertical="center"/>
    </xf>
    <xf numFmtId="0" fontId="6" fillId="7" borderId="6" xfId="0" applyFont="1" applyFill="1" applyBorder="1" applyAlignment="1">
      <alignment horizontal="center" vertical="center"/>
    </xf>
    <xf numFmtId="0" fontId="6" fillId="7" borderId="7" xfId="0" applyFont="1" applyFill="1" applyBorder="1" applyAlignment="1">
      <alignment horizontal="center" vertical="center"/>
    </xf>
    <xf numFmtId="164" fontId="7" fillId="0" borderId="8" xfId="0" applyNumberFormat="1" applyFont="1" applyBorder="1" applyAlignment="1">
      <alignment horizontal="center" wrapText="1"/>
    </xf>
    <xf numFmtId="164" fontId="7" fillId="0" borderId="9" xfId="0" applyNumberFormat="1" applyFont="1" applyBorder="1" applyAlignment="1">
      <alignment horizontal="center" wrapText="1"/>
    </xf>
    <xf numFmtId="164" fontId="2" fillId="3" borderId="1" xfId="0" applyNumberFormat="1" applyFont="1" applyFill="1" applyBorder="1" applyAlignment="1">
      <alignment horizontal="center" vertical="center" wrapText="1"/>
    </xf>
    <xf numFmtId="164" fontId="2" fillId="3" borderId="5" xfId="0" applyNumberFormat="1" applyFont="1" applyFill="1" applyBorder="1" applyAlignment="1">
      <alignment horizontal="center" vertical="center" wrapText="1"/>
    </xf>
    <xf numFmtId="164" fontId="2" fillId="3" borderId="7" xfId="0" applyNumberFormat="1" applyFont="1" applyFill="1" applyBorder="1" applyAlignment="1">
      <alignment horizontal="center" vertical="center" wrapText="1"/>
    </xf>
    <xf numFmtId="0" fontId="0" fillId="0" borderId="0" xfId="0" applyAlignment="1">
      <alignment horizontal="center"/>
    </xf>
    <xf numFmtId="165" fontId="0" fillId="0" borderId="1" xfId="0" applyNumberFormat="1" applyBorder="1"/>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06/relationships/rdRichValueStructure" Target="richData/rdrichvaluestructure.xml"/><Relationship Id="rId3" Type="http://schemas.openxmlformats.org/officeDocument/2006/relationships/styles" Target="styles.xml"/><Relationship Id="rId7" Type="http://schemas.microsoft.com/office/2017/06/relationships/rdRichValue" Target="richData/rdrichvalue.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22/10/relationships/richValueRel" Target="richData/richValueRel.xml"/><Relationship Id="rId5" Type="http://schemas.openxmlformats.org/officeDocument/2006/relationships/sheetMetadata" Target="metadata.xml"/><Relationship Id="rId10" Type="http://schemas.openxmlformats.org/officeDocument/2006/relationships/calcChain" Target="calcChain.xml"/><Relationship Id="rId4" Type="http://schemas.openxmlformats.org/officeDocument/2006/relationships/sharedStrings" Target="sharedStrings.xml"/><Relationship Id="rId9" Type="http://schemas.microsoft.com/office/2017/06/relationships/rdRichValueTypes" Target="richData/rdRichValueTypes.xml"/></Relationships>
</file>

<file path=xl/richData/_rels/richValueRel.xml.rels><?xml version="1.0" encoding="UTF-8" standalone="yes"?>
<Relationships xmlns="http://schemas.openxmlformats.org/package/2006/relationships"><Relationship Id="rId1" Type="http://schemas.openxmlformats.org/officeDocument/2006/relationships/image" Target="../media/image1.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0</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ichValueRel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B6A719-2E06-4563-9E95-3DCCDFE86041}">
  <dimension ref="A1:T299"/>
  <sheetViews>
    <sheetView tabSelected="1" topLeftCell="D1" zoomScale="60" zoomScaleNormal="60" workbookViewId="0">
      <selection activeCell="P285" sqref="P285"/>
    </sheetView>
  </sheetViews>
  <sheetFormatPr baseColWidth="10" defaultRowHeight="15" x14ac:dyDescent="0.25"/>
  <cols>
    <col min="1" max="1" width="6.140625" customWidth="1"/>
    <col min="2" max="2" width="16.85546875" customWidth="1"/>
    <col min="3" max="3" width="21.7109375" customWidth="1"/>
    <col min="4" max="4" width="41.85546875" customWidth="1"/>
    <col min="5" max="5" width="33" bestFit="1" customWidth="1"/>
    <col min="6" max="6" width="14.7109375" customWidth="1"/>
    <col min="7" max="7" width="21" customWidth="1"/>
    <col min="8" max="8" width="24" customWidth="1"/>
    <col min="9" max="9" width="14.7109375" customWidth="1"/>
    <col min="10" max="10" width="10.7109375" customWidth="1"/>
    <col min="11" max="11" width="18.7109375" hidden="1" customWidth="1"/>
    <col min="12" max="12" width="14.42578125" customWidth="1"/>
    <col min="13" max="13" width="13.140625" bestFit="1" customWidth="1"/>
    <col min="14" max="14" width="12.85546875" bestFit="1" customWidth="1"/>
    <col min="15" max="15" width="19.140625" bestFit="1" customWidth="1"/>
    <col min="16" max="16" width="19.85546875" bestFit="1" customWidth="1"/>
    <col min="17" max="17" width="14.7109375" customWidth="1"/>
    <col min="18" max="18" width="17.7109375" customWidth="1"/>
    <col min="19" max="19" width="18.5703125" bestFit="1" customWidth="1"/>
    <col min="20" max="20" width="19.140625" bestFit="1" customWidth="1"/>
  </cols>
  <sheetData>
    <row r="1" spans="1:20" ht="21" x14ac:dyDescent="0.35">
      <c r="A1" s="41" t="s">
        <v>602</v>
      </c>
      <c r="B1" s="41"/>
      <c r="C1" s="41"/>
      <c r="D1" s="41"/>
      <c r="E1" s="41"/>
      <c r="F1" s="41"/>
      <c r="G1" s="41"/>
      <c r="H1" s="41"/>
      <c r="I1" s="41"/>
      <c r="J1" s="41"/>
      <c r="K1" s="41"/>
      <c r="L1" s="41"/>
      <c r="M1" s="41"/>
      <c r="N1" s="41"/>
      <c r="O1" s="41"/>
      <c r="P1" s="41"/>
      <c r="Q1" s="41"/>
      <c r="R1" s="41"/>
      <c r="S1" s="41"/>
      <c r="T1" s="41"/>
    </row>
    <row r="2" spans="1:20" ht="21" x14ac:dyDescent="0.35">
      <c r="A2" s="41" t="s">
        <v>603</v>
      </c>
      <c r="B2" s="41"/>
      <c r="C2" s="41"/>
      <c r="D2" s="41"/>
      <c r="E2" s="41"/>
      <c r="F2" s="41"/>
      <c r="G2" s="41"/>
      <c r="H2" s="41"/>
      <c r="I2" s="41"/>
      <c r="J2" s="41"/>
      <c r="K2" s="41"/>
      <c r="L2" s="41"/>
      <c r="M2" s="41"/>
      <c r="N2" s="41"/>
      <c r="O2" s="41"/>
      <c r="P2" s="41"/>
      <c r="Q2" s="41"/>
      <c r="R2" s="41"/>
      <c r="S2" s="41"/>
      <c r="T2" s="41"/>
    </row>
    <row r="3" spans="1:20" x14ac:dyDescent="0.25">
      <c r="A3" s="52"/>
      <c r="B3" s="52"/>
      <c r="C3" s="52"/>
      <c r="D3" s="52"/>
      <c r="E3" s="52"/>
      <c r="F3" s="52"/>
      <c r="G3" s="52"/>
      <c r="H3" s="52"/>
      <c r="I3" s="52"/>
      <c r="J3" s="52"/>
      <c r="K3" s="52"/>
      <c r="L3" s="52"/>
    </row>
    <row r="4" spans="1:20" ht="54" customHeight="1" x14ac:dyDescent="0.25">
      <c r="A4" s="39" t="s">
        <v>0</v>
      </c>
      <c r="B4" s="39" t="s">
        <v>1</v>
      </c>
      <c r="C4" s="39" t="s">
        <v>2</v>
      </c>
      <c r="D4" s="39" t="s">
        <v>3</v>
      </c>
      <c r="E4" s="39" t="s">
        <v>4</v>
      </c>
      <c r="F4" s="39" t="s">
        <v>5</v>
      </c>
      <c r="G4" s="39" t="s">
        <v>6</v>
      </c>
      <c r="H4" s="39" t="s">
        <v>7</v>
      </c>
      <c r="I4" s="39" t="s">
        <v>8</v>
      </c>
      <c r="J4" s="39" t="s">
        <v>9</v>
      </c>
      <c r="L4" s="49" t="s">
        <v>10</v>
      </c>
      <c r="M4" s="43" t="s">
        <v>11</v>
      </c>
      <c r="N4" s="43"/>
      <c r="O4" s="43"/>
      <c r="P4" s="43"/>
      <c r="Q4" s="40" t="s">
        <v>604</v>
      </c>
      <c r="R4" s="40"/>
      <c r="S4" s="40"/>
      <c r="T4" s="40"/>
    </row>
    <row r="5" spans="1:20" ht="60" x14ac:dyDescent="0.25">
      <c r="A5" s="39"/>
      <c r="B5" s="39"/>
      <c r="C5" s="39"/>
      <c r="D5" s="39"/>
      <c r="E5" s="39"/>
      <c r="F5" s="39"/>
      <c r="G5" s="39"/>
      <c r="H5" s="39"/>
      <c r="I5" s="39"/>
      <c r="J5" s="39"/>
      <c r="K5" s="3" t="s">
        <v>12</v>
      </c>
      <c r="L5" s="49"/>
      <c r="M5" s="2" t="s">
        <v>12</v>
      </c>
      <c r="N5" s="2" t="s">
        <v>13</v>
      </c>
      <c r="O5" s="2" t="s">
        <v>14</v>
      </c>
      <c r="P5" s="2" t="s">
        <v>15</v>
      </c>
      <c r="Q5" s="2" t="s">
        <v>12</v>
      </c>
      <c r="R5" s="2" t="s">
        <v>13</v>
      </c>
      <c r="S5" s="2" t="s">
        <v>14</v>
      </c>
      <c r="T5" s="2" t="s">
        <v>15</v>
      </c>
    </row>
    <row r="6" spans="1:20" ht="15.75" customHeight="1" x14ac:dyDescent="0.25">
      <c r="A6" s="4">
        <v>1</v>
      </c>
      <c r="B6" s="5" t="s">
        <v>16</v>
      </c>
      <c r="C6" s="5" t="s">
        <v>17</v>
      </c>
      <c r="D6" s="5" t="s">
        <v>18</v>
      </c>
      <c r="E6" s="5" t="s">
        <v>19</v>
      </c>
      <c r="F6" s="5" t="s">
        <v>20</v>
      </c>
      <c r="G6" s="5" t="s">
        <v>21</v>
      </c>
      <c r="H6" s="5" t="s">
        <v>22</v>
      </c>
      <c r="I6" s="5" t="s">
        <v>23</v>
      </c>
      <c r="J6" s="5" t="s">
        <v>24</v>
      </c>
      <c r="K6" s="6">
        <v>291667</v>
      </c>
      <c r="L6" s="7">
        <v>2</v>
      </c>
      <c r="M6" s="9">
        <v>306833.68400000001</v>
      </c>
      <c r="N6" s="9">
        <f>M6*19%</f>
        <v>58298.399960000002</v>
      </c>
      <c r="O6" s="9">
        <f>M6+N6</f>
        <v>365132.08396000002</v>
      </c>
      <c r="P6" s="10">
        <f t="shared" ref="P6:P69" si="0">O6*L6</f>
        <v>730264.16792000004</v>
      </c>
      <c r="Q6" s="9">
        <v>306833.68400000001</v>
      </c>
      <c r="R6" s="8">
        <f>Q6*19%</f>
        <v>58298.399960000002</v>
      </c>
      <c r="S6" s="8">
        <f>+Q6+R6</f>
        <v>365132.08396000002</v>
      </c>
      <c r="T6" s="8">
        <f>+S6*L6</f>
        <v>730264.16792000004</v>
      </c>
    </row>
    <row r="7" spans="1:20" ht="15.75" customHeight="1" x14ac:dyDescent="0.25">
      <c r="A7" s="11">
        <v>2</v>
      </c>
      <c r="B7" s="12" t="s">
        <v>16</v>
      </c>
      <c r="C7" s="12" t="s">
        <v>17</v>
      </c>
      <c r="D7" s="12" t="s">
        <v>18</v>
      </c>
      <c r="E7" s="13" t="s">
        <v>25</v>
      </c>
      <c r="F7" s="12" t="s">
        <v>20</v>
      </c>
      <c r="G7" s="12"/>
      <c r="H7" s="12"/>
      <c r="I7" s="5" t="s">
        <v>23</v>
      </c>
      <c r="J7" s="12"/>
      <c r="K7" s="14">
        <v>291667</v>
      </c>
      <c r="L7" s="15">
        <v>2</v>
      </c>
      <c r="M7" s="16">
        <v>306833.68400000001</v>
      </c>
      <c r="N7" s="9">
        <f t="shared" ref="N7:N70" si="1">M7*19%</f>
        <v>58298.399960000002</v>
      </c>
      <c r="O7" s="9">
        <f t="shared" ref="O7:O70" si="2">M7+N7</f>
        <v>365132.08396000002</v>
      </c>
      <c r="P7" s="10">
        <f t="shared" si="0"/>
        <v>730264.16792000004</v>
      </c>
      <c r="Q7" s="16">
        <v>306833.68400000001</v>
      </c>
      <c r="R7" s="8">
        <f t="shared" ref="R7:R70" si="3">Q7*19%</f>
        <v>58298.399960000002</v>
      </c>
      <c r="S7" s="8">
        <f t="shared" ref="S7:S70" si="4">+Q7+R7</f>
        <v>365132.08396000002</v>
      </c>
      <c r="T7" s="8">
        <f t="shared" ref="T7:T70" si="5">+S7*L7</f>
        <v>730264.16792000004</v>
      </c>
    </row>
    <row r="8" spans="1:20" ht="15.75" customHeight="1" x14ac:dyDescent="0.25">
      <c r="A8" s="4">
        <v>3</v>
      </c>
      <c r="B8" s="5" t="s">
        <v>16</v>
      </c>
      <c r="C8" s="5" t="s">
        <v>26</v>
      </c>
      <c r="D8" s="5" t="s">
        <v>27</v>
      </c>
      <c r="E8" s="5" t="s">
        <v>19</v>
      </c>
      <c r="F8" s="5" t="s">
        <v>28</v>
      </c>
      <c r="G8" s="5"/>
      <c r="H8" s="5"/>
      <c r="I8" s="5" t="s">
        <v>29</v>
      </c>
      <c r="J8" s="5"/>
      <c r="K8" s="6">
        <v>274333</v>
      </c>
      <c r="L8" s="15">
        <v>2</v>
      </c>
      <c r="M8" s="9">
        <v>288598.31599999999</v>
      </c>
      <c r="N8" s="9">
        <f t="shared" si="1"/>
        <v>54833.680039999999</v>
      </c>
      <c r="O8" s="9">
        <f t="shared" si="2"/>
        <v>343431.99604</v>
      </c>
      <c r="P8" s="10">
        <f t="shared" si="0"/>
        <v>686863.99208</v>
      </c>
      <c r="Q8" s="9">
        <v>288598.31599999999</v>
      </c>
      <c r="R8" s="8">
        <f t="shared" si="3"/>
        <v>54833.680039999999</v>
      </c>
      <c r="S8" s="8">
        <f t="shared" si="4"/>
        <v>343431.99604</v>
      </c>
      <c r="T8" s="8">
        <f t="shared" si="5"/>
        <v>686863.99208</v>
      </c>
    </row>
    <row r="9" spans="1:20" ht="15.75" customHeight="1" x14ac:dyDescent="0.25">
      <c r="A9" s="11">
        <v>4</v>
      </c>
      <c r="B9" s="12" t="s">
        <v>16</v>
      </c>
      <c r="C9" s="12" t="s">
        <v>26</v>
      </c>
      <c r="D9" s="12" t="s">
        <v>27</v>
      </c>
      <c r="E9" s="13" t="s">
        <v>25</v>
      </c>
      <c r="F9" s="12" t="s">
        <v>28</v>
      </c>
      <c r="G9" s="12"/>
      <c r="H9" s="12"/>
      <c r="I9" s="12" t="s">
        <v>29</v>
      </c>
      <c r="J9" s="12"/>
      <c r="K9" s="14">
        <v>291667</v>
      </c>
      <c r="L9" s="15">
        <v>2</v>
      </c>
      <c r="M9" s="9">
        <v>306833.68400000001</v>
      </c>
      <c r="N9" s="9">
        <f t="shared" si="1"/>
        <v>58298.399960000002</v>
      </c>
      <c r="O9" s="9">
        <f t="shared" si="2"/>
        <v>365132.08396000002</v>
      </c>
      <c r="P9" s="10">
        <f t="shared" si="0"/>
        <v>730264.16792000004</v>
      </c>
      <c r="Q9" s="9">
        <v>306833.68400000001</v>
      </c>
      <c r="R9" s="8">
        <f t="shared" si="3"/>
        <v>58298.399960000002</v>
      </c>
      <c r="S9" s="8">
        <f t="shared" si="4"/>
        <v>365132.08396000002</v>
      </c>
      <c r="T9" s="8">
        <f t="shared" si="5"/>
        <v>730264.16792000004</v>
      </c>
    </row>
    <row r="10" spans="1:20" ht="15.75" customHeight="1" x14ac:dyDescent="0.25">
      <c r="A10" s="4">
        <v>5</v>
      </c>
      <c r="B10" s="5" t="s">
        <v>30</v>
      </c>
      <c r="C10" s="5" t="s">
        <v>17</v>
      </c>
      <c r="D10" s="17" t="s">
        <v>31</v>
      </c>
      <c r="E10" s="17" t="s">
        <v>32</v>
      </c>
      <c r="F10" s="5" t="s">
        <v>33</v>
      </c>
      <c r="G10" s="5" t="s">
        <v>34</v>
      </c>
      <c r="H10" s="5" t="s">
        <v>35</v>
      </c>
      <c r="I10" s="5" t="s">
        <v>36</v>
      </c>
      <c r="J10" s="5"/>
      <c r="K10" s="6">
        <v>488333</v>
      </c>
      <c r="L10" s="15">
        <v>2</v>
      </c>
      <c r="M10" s="9">
        <v>513726.31599999999</v>
      </c>
      <c r="N10" s="9">
        <f t="shared" si="1"/>
        <v>97608.000039999999</v>
      </c>
      <c r="O10" s="9">
        <f t="shared" si="2"/>
        <v>611334.31603999995</v>
      </c>
      <c r="P10" s="10">
        <f t="shared" si="0"/>
        <v>1222668.6320799999</v>
      </c>
      <c r="Q10" s="9">
        <v>513726.31599999999</v>
      </c>
      <c r="R10" s="8">
        <f t="shared" si="3"/>
        <v>97608.000039999999</v>
      </c>
      <c r="S10" s="8">
        <f t="shared" si="4"/>
        <v>611334.31603999995</v>
      </c>
      <c r="T10" s="8">
        <f t="shared" si="5"/>
        <v>1222668.6320799999</v>
      </c>
    </row>
    <row r="11" spans="1:20" ht="15.75" customHeight="1" x14ac:dyDescent="0.25">
      <c r="A11" s="11">
        <v>6</v>
      </c>
      <c r="B11" s="12" t="s">
        <v>30</v>
      </c>
      <c r="C11" s="12" t="s">
        <v>17</v>
      </c>
      <c r="D11" s="13" t="s">
        <v>31</v>
      </c>
      <c r="E11" s="13" t="s">
        <v>32</v>
      </c>
      <c r="F11" s="12" t="s">
        <v>37</v>
      </c>
      <c r="G11" s="12" t="s">
        <v>38</v>
      </c>
      <c r="H11" s="12" t="s">
        <v>39</v>
      </c>
      <c r="I11" s="12" t="s">
        <v>40</v>
      </c>
      <c r="J11" s="12"/>
      <c r="K11" s="14">
        <v>488333</v>
      </c>
      <c r="L11" s="15">
        <v>2</v>
      </c>
      <c r="M11" s="9">
        <v>513726.31599999999</v>
      </c>
      <c r="N11" s="9">
        <f t="shared" si="1"/>
        <v>97608.000039999999</v>
      </c>
      <c r="O11" s="9">
        <f t="shared" si="2"/>
        <v>611334.31603999995</v>
      </c>
      <c r="P11" s="10">
        <f t="shared" si="0"/>
        <v>1222668.6320799999</v>
      </c>
      <c r="Q11" s="9">
        <v>513726.31599999999</v>
      </c>
      <c r="R11" s="8">
        <f t="shared" si="3"/>
        <v>97608.000039999999</v>
      </c>
      <c r="S11" s="8">
        <f t="shared" si="4"/>
        <v>611334.31603999995</v>
      </c>
      <c r="T11" s="8">
        <f t="shared" si="5"/>
        <v>1222668.6320799999</v>
      </c>
    </row>
    <row r="12" spans="1:20" ht="15.75" customHeight="1" x14ac:dyDescent="0.25">
      <c r="A12" s="4">
        <v>7</v>
      </c>
      <c r="B12" s="5" t="s">
        <v>30</v>
      </c>
      <c r="C12" s="5" t="s">
        <v>41</v>
      </c>
      <c r="D12" s="17" t="s">
        <v>42</v>
      </c>
      <c r="E12" s="17" t="s">
        <v>32</v>
      </c>
      <c r="F12" s="5" t="s">
        <v>43</v>
      </c>
      <c r="G12" s="5" t="s">
        <v>44</v>
      </c>
      <c r="H12" s="5"/>
      <c r="I12" s="5" t="s">
        <v>45</v>
      </c>
      <c r="J12" s="5"/>
      <c r="K12" s="6">
        <v>488333</v>
      </c>
      <c r="L12" s="15">
        <v>2</v>
      </c>
      <c r="M12" s="9">
        <v>513726.31599999999</v>
      </c>
      <c r="N12" s="9">
        <f t="shared" si="1"/>
        <v>97608.000039999999</v>
      </c>
      <c r="O12" s="9">
        <f t="shared" si="2"/>
        <v>611334.31603999995</v>
      </c>
      <c r="P12" s="10">
        <f t="shared" si="0"/>
        <v>1222668.6320799999</v>
      </c>
      <c r="Q12" s="9">
        <v>513726.31599999999</v>
      </c>
      <c r="R12" s="8">
        <f t="shared" si="3"/>
        <v>97608.000039999999</v>
      </c>
      <c r="S12" s="8">
        <f t="shared" si="4"/>
        <v>611334.31603999995</v>
      </c>
      <c r="T12" s="8">
        <f t="shared" si="5"/>
        <v>1222668.6320799999</v>
      </c>
    </row>
    <row r="13" spans="1:20" ht="15.75" customHeight="1" x14ac:dyDescent="0.25">
      <c r="A13" s="11">
        <v>8</v>
      </c>
      <c r="B13" s="12" t="s">
        <v>30</v>
      </c>
      <c r="C13" s="12" t="s">
        <v>41</v>
      </c>
      <c r="D13" s="13" t="s">
        <v>42</v>
      </c>
      <c r="E13" s="13" t="s">
        <v>32</v>
      </c>
      <c r="F13" s="12" t="s">
        <v>46</v>
      </c>
      <c r="G13" s="12" t="s">
        <v>47</v>
      </c>
      <c r="H13" s="12"/>
      <c r="I13" s="12" t="s">
        <v>48</v>
      </c>
      <c r="J13" s="12" t="s">
        <v>49</v>
      </c>
      <c r="K13" s="14">
        <v>488333</v>
      </c>
      <c r="L13" s="15">
        <v>2</v>
      </c>
      <c r="M13" s="9">
        <v>513726.31599999999</v>
      </c>
      <c r="N13" s="9">
        <f t="shared" si="1"/>
        <v>97608.000039999999</v>
      </c>
      <c r="O13" s="9">
        <f t="shared" si="2"/>
        <v>611334.31603999995</v>
      </c>
      <c r="P13" s="10">
        <f t="shared" si="0"/>
        <v>1222668.6320799999</v>
      </c>
      <c r="Q13" s="9">
        <v>513726.31599999999</v>
      </c>
      <c r="R13" s="8">
        <f t="shared" si="3"/>
        <v>97608.000039999999</v>
      </c>
      <c r="S13" s="8">
        <f t="shared" si="4"/>
        <v>611334.31603999995</v>
      </c>
      <c r="T13" s="8">
        <f t="shared" si="5"/>
        <v>1222668.6320799999</v>
      </c>
    </row>
    <row r="14" spans="1:20" ht="15.75" customHeight="1" x14ac:dyDescent="0.25">
      <c r="A14" s="4">
        <v>9</v>
      </c>
      <c r="B14" s="5" t="s">
        <v>30</v>
      </c>
      <c r="C14" s="5" t="s">
        <v>41</v>
      </c>
      <c r="D14" s="17" t="s">
        <v>42</v>
      </c>
      <c r="E14" s="17" t="s">
        <v>32</v>
      </c>
      <c r="F14" s="5" t="s">
        <v>43</v>
      </c>
      <c r="G14" s="5" t="s">
        <v>50</v>
      </c>
      <c r="H14" s="5"/>
      <c r="I14" s="5" t="s">
        <v>45</v>
      </c>
      <c r="J14" s="5"/>
      <c r="K14" s="6">
        <v>488333</v>
      </c>
      <c r="L14" s="15">
        <v>2</v>
      </c>
      <c r="M14" s="9">
        <v>513726.31599999999</v>
      </c>
      <c r="N14" s="9">
        <f t="shared" si="1"/>
        <v>97608.000039999999</v>
      </c>
      <c r="O14" s="9">
        <f t="shared" si="2"/>
        <v>611334.31603999995</v>
      </c>
      <c r="P14" s="10">
        <f t="shared" si="0"/>
        <v>1222668.6320799999</v>
      </c>
      <c r="Q14" s="9">
        <v>513726.31599999999</v>
      </c>
      <c r="R14" s="8">
        <f t="shared" si="3"/>
        <v>97608.000039999999</v>
      </c>
      <c r="S14" s="8">
        <f t="shared" si="4"/>
        <v>611334.31603999995</v>
      </c>
      <c r="T14" s="8">
        <f t="shared" si="5"/>
        <v>1222668.6320799999</v>
      </c>
    </row>
    <row r="15" spans="1:20" ht="15.75" customHeight="1" x14ac:dyDescent="0.25">
      <c r="A15" s="11">
        <v>10</v>
      </c>
      <c r="B15" s="12" t="s">
        <v>51</v>
      </c>
      <c r="C15" s="12" t="s">
        <v>52</v>
      </c>
      <c r="D15" s="12" t="s">
        <v>53</v>
      </c>
      <c r="E15" s="12" t="s">
        <v>19</v>
      </c>
      <c r="F15" s="12" t="s">
        <v>54</v>
      </c>
      <c r="G15" s="12" t="s">
        <v>55</v>
      </c>
      <c r="H15" s="12">
        <v>54506469</v>
      </c>
      <c r="I15" s="12" t="s">
        <v>40</v>
      </c>
      <c r="J15" s="12" t="s">
        <v>56</v>
      </c>
      <c r="K15" s="14">
        <v>291667</v>
      </c>
      <c r="L15" s="15">
        <v>2</v>
      </c>
      <c r="M15" s="9">
        <v>306833.68400000001</v>
      </c>
      <c r="N15" s="9">
        <f t="shared" si="1"/>
        <v>58298.399960000002</v>
      </c>
      <c r="O15" s="9">
        <f t="shared" si="2"/>
        <v>365132.08396000002</v>
      </c>
      <c r="P15" s="10">
        <f t="shared" si="0"/>
        <v>730264.16792000004</v>
      </c>
      <c r="Q15" s="9">
        <v>306833.68400000001</v>
      </c>
      <c r="R15" s="8">
        <f t="shared" si="3"/>
        <v>58298.399960000002</v>
      </c>
      <c r="S15" s="8">
        <f t="shared" si="4"/>
        <v>365132.08396000002</v>
      </c>
      <c r="T15" s="8">
        <f t="shared" si="5"/>
        <v>730264.16792000004</v>
      </c>
    </row>
    <row r="16" spans="1:20" ht="15.75" customHeight="1" x14ac:dyDescent="0.25">
      <c r="A16" s="4">
        <v>11</v>
      </c>
      <c r="B16" s="5" t="s">
        <v>51</v>
      </c>
      <c r="C16" s="5" t="s">
        <v>52</v>
      </c>
      <c r="D16" s="5" t="s">
        <v>57</v>
      </c>
      <c r="E16" s="17" t="s">
        <v>25</v>
      </c>
      <c r="F16" s="5" t="s">
        <v>54</v>
      </c>
      <c r="G16" s="5" t="s">
        <v>58</v>
      </c>
      <c r="H16" s="5">
        <v>55002283</v>
      </c>
      <c r="I16" s="5" t="s">
        <v>40</v>
      </c>
      <c r="J16" s="5" t="s">
        <v>56</v>
      </c>
      <c r="K16" s="6">
        <v>291667</v>
      </c>
      <c r="L16" s="15">
        <v>2</v>
      </c>
      <c r="M16" s="9">
        <v>306833.68400000001</v>
      </c>
      <c r="N16" s="9">
        <f t="shared" si="1"/>
        <v>58298.399960000002</v>
      </c>
      <c r="O16" s="9">
        <f t="shared" si="2"/>
        <v>365132.08396000002</v>
      </c>
      <c r="P16" s="10">
        <f t="shared" si="0"/>
        <v>730264.16792000004</v>
      </c>
      <c r="Q16" s="9">
        <v>306833.68400000001</v>
      </c>
      <c r="R16" s="8">
        <f t="shared" si="3"/>
        <v>58298.399960000002</v>
      </c>
      <c r="S16" s="8">
        <f t="shared" si="4"/>
        <v>365132.08396000002</v>
      </c>
      <c r="T16" s="8">
        <f t="shared" si="5"/>
        <v>730264.16792000004</v>
      </c>
    </row>
    <row r="17" spans="1:20" ht="29.25" customHeight="1" x14ac:dyDescent="0.25">
      <c r="A17" s="11">
        <v>12</v>
      </c>
      <c r="B17" s="12" t="s">
        <v>51</v>
      </c>
      <c r="C17" s="12" t="s">
        <v>41</v>
      </c>
      <c r="D17" s="13" t="s">
        <v>59</v>
      </c>
      <c r="E17" s="13" t="s">
        <v>60</v>
      </c>
      <c r="F17" s="12" t="s">
        <v>61</v>
      </c>
      <c r="G17" s="13" t="s">
        <v>62</v>
      </c>
      <c r="H17" s="13" t="s">
        <v>63</v>
      </c>
      <c r="I17" s="13" t="s">
        <v>45</v>
      </c>
      <c r="J17" s="13">
        <v>0.75</v>
      </c>
      <c r="K17" s="14">
        <v>493333</v>
      </c>
      <c r="L17" s="15">
        <v>2</v>
      </c>
      <c r="M17" s="9">
        <v>518986.31599999999</v>
      </c>
      <c r="N17" s="9">
        <f t="shared" si="1"/>
        <v>98607.400039999993</v>
      </c>
      <c r="O17" s="9">
        <f t="shared" si="2"/>
        <v>617593.71603999997</v>
      </c>
      <c r="P17" s="10">
        <f t="shared" si="0"/>
        <v>1235187.4320799999</v>
      </c>
      <c r="Q17" s="9">
        <v>518986.31599999999</v>
      </c>
      <c r="R17" s="8">
        <f t="shared" si="3"/>
        <v>98607.400039999993</v>
      </c>
      <c r="S17" s="8">
        <f t="shared" si="4"/>
        <v>617593.71603999997</v>
      </c>
      <c r="T17" s="8">
        <f t="shared" si="5"/>
        <v>1235187.4320799999</v>
      </c>
    </row>
    <row r="18" spans="1:20" ht="29.25" customHeight="1" x14ac:dyDescent="0.25">
      <c r="A18" s="4">
        <v>13</v>
      </c>
      <c r="B18" s="5" t="s">
        <v>51</v>
      </c>
      <c r="C18" s="5" t="s">
        <v>41</v>
      </c>
      <c r="D18" s="17" t="s">
        <v>59</v>
      </c>
      <c r="E18" s="17" t="s">
        <v>60</v>
      </c>
      <c r="F18" s="5" t="s">
        <v>61</v>
      </c>
      <c r="G18" s="17" t="s">
        <v>62</v>
      </c>
      <c r="H18" s="17" t="s">
        <v>64</v>
      </c>
      <c r="I18" s="17" t="s">
        <v>45</v>
      </c>
      <c r="J18" s="17">
        <v>0.75</v>
      </c>
      <c r="K18" s="6">
        <v>493333</v>
      </c>
      <c r="L18" s="15">
        <v>2</v>
      </c>
      <c r="M18" s="9">
        <v>518986.31599999999</v>
      </c>
      <c r="N18" s="9">
        <f t="shared" si="1"/>
        <v>98607.400039999993</v>
      </c>
      <c r="O18" s="9">
        <f t="shared" si="2"/>
        <v>617593.71603999997</v>
      </c>
      <c r="P18" s="10">
        <f t="shared" si="0"/>
        <v>1235187.4320799999</v>
      </c>
      <c r="Q18" s="9">
        <v>518986.31599999999</v>
      </c>
      <c r="R18" s="8">
        <f t="shared" si="3"/>
        <v>98607.400039999993</v>
      </c>
      <c r="S18" s="8">
        <f t="shared" si="4"/>
        <v>617593.71603999997</v>
      </c>
      <c r="T18" s="8">
        <f t="shared" si="5"/>
        <v>1235187.4320799999</v>
      </c>
    </row>
    <row r="19" spans="1:20" ht="29.25" customHeight="1" x14ac:dyDescent="0.25">
      <c r="A19" s="11">
        <v>14</v>
      </c>
      <c r="B19" s="12" t="s">
        <v>30</v>
      </c>
      <c r="C19" s="12" t="s">
        <v>41</v>
      </c>
      <c r="D19" s="13" t="s">
        <v>65</v>
      </c>
      <c r="E19" s="13" t="s">
        <v>32</v>
      </c>
      <c r="F19" s="12" t="s">
        <v>61</v>
      </c>
      <c r="G19" s="12" t="s">
        <v>66</v>
      </c>
      <c r="H19" s="12"/>
      <c r="I19" s="12" t="s">
        <v>45</v>
      </c>
      <c r="J19" s="12"/>
      <c r="K19" s="14">
        <v>488333</v>
      </c>
      <c r="L19" s="15">
        <v>2</v>
      </c>
      <c r="M19" s="9">
        <v>513726.31599999999</v>
      </c>
      <c r="N19" s="9">
        <f t="shared" si="1"/>
        <v>97608.000039999999</v>
      </c>
      <c r="O19" s="9">
        <f t="shared" si="2"/>
        <v>611334.31603999995</v>
      </c>
      <c r="P19" s="10">
        <f t="shared" si="0"/>
        <v>1222668.6320799999</v>
      </c>
      <c r="Q19" s="9">
        <v>513726.31599999999</v>
      </c>
      <c r="R19" s="8">
        <f t="shared" si="3"/>
        <v>97608.000039999999</v>
      </c>
      <c r="S19" s="8">
        <f t="shared" si="4"/>
        <v>611334.31603999995</v>
      </c>
      <c r="T19" s="8">
        <f t="shared" si="5"/>
        <v>1222668.6320799999</v>
      </c>
    </row>
    <row r="20" spans="1:20" ht="29.25" customHeight="1" x14ac:dyDescent="0.25">
      <c r="A20" s="4">
        <v>15</v>
      </c>
      <c r="B20" s="5" t="s">
        <v>30</v>
      </c>
      <c r="C20" s="5" t="s">
        <v>41</v>
      </c>
      <c r="D20" s="17" t="s">
        <v>65</v>
      </c>
      <c r="E20" s="17" t="s">
        <v>32</v>
      </c>
      <c r="F20" s="5" t="s">
        <v>61</v>
      </c>
      <c r="G20" s="5"/>
      <c r="H20" s="5"/>
      <c r="I20" s="5" t="s">
        <v>45</v>
      </c>
      <c r="J20" s="5"/>
      <c r="K20" s="6">
        <v>488333</v>
      </c>
      <c r="L20" s="15">
        <v>2</v>
      </c>
      <c r="M20" s="9">
        <v>513726.31599999999</v>
      </c>
      <c r="N20" s="9">
        <f t="shared" si="1"/>
        <v>97608.000039999999</v>
      </c>
      <c r="O20" s="9">
        <f t="shared" si="2"/>
        <v>611334.31603999995</v>
      </c>
      <c r="P20" s="10">
        <f t="shared" si="0"/>
        <v>1222668.6320799999</v>
      </c>
      <c r="Q20" s="9">
        <v>513726.31599999999</v>
      </c>
      <c r="R20" s="8">
        <f t="shared" si="3"/>
        <v>97608.000039999999</v>
      </c>
      <c r="S20" s="8">
        <f t="shared" si="4"/>
        <v>611334.31603999995</v>
      </c>
      <c r="T20" s="8">
        <f t="shared" si="5"/>
        <v>1222668.6320799999</v>
      </c>
    </row>
    <row r="21" spans="1:20" ht="15.75" customHeight="1" x14ac:dyDescent="0.25">
      <c r="A21" s="11">
        <v>16</v>
      </c>
      <c r="B21" s="12" t="s">
        <v>51</v>
      </c>
      <c r="C21" s="12" t="s">
        <v>67</v>
      </c>
      <c r="D21" s="12" t="s">
        <v>68</v>
      </c>
      <c r="E21" s="12" t="s">
        <v>19</v>
      </c>
      <c r="F21" s="12" t="s">
        <v>37</v>
      </c>
      <c r="G21" s="12"/>
      <c r="H21" s="12"/>
      <c r="I21" s="12" t="s">
        <v>69</v>
      </c>
      <c r="J21" s="12"/>
      <c r="K21" s="14">
        <v>291667</v>
      </c>
      <c r="L21" s="15">
        <v>2</v>
      </c>
      <c r="M21" s="9">
        <v>306833.68400000001</v>
      </c>
      <c r="N21" s="9">
        <f t="shared" si="1"/>
        <v>58298.399960000002</v>
      </c>
      <c r="O21" s="9">
        <f t="shared" si="2"/>
        <v>365132.08396000002</v>
      </c>
      <c r="P21" s="10">
        <f t="shared" si="0"/>
        <v>730264.16792000004</v>
      </c>
      <c r="Q21" s="9">
        <v>306833.68400000001</v>
      </c>
      <c r="R21" s="8">
        <f t="shared" si="3"/>
        <v>58298.399960000002</v>
      </c>
      <c r="S21" s="8">
        <f t="shared" si="4"/>
        <v>365132.08396000002</v>
      </c>
      <c r="T21" s="8">
        <f t="shared" si="5"/>
        <v>730264.16792000004</v>
      </c>
    </row>
    <row r="22" spans="1:20" ht="15.75" customHeight="1" x14ac:dyDescent="0.25">
      <c r="A22" s="4">
        <v>17</v>
      </c>
      <c r="B22" s="5" t="s">
        <v>51</v>
      </c>
      <c r="C22" s="5" t="s">
        <v>67</v>
      </c>
      <c r="D22" s="5" t="s">
        <v>68</v>
      </c>
      <c r="E22" s="17" t="s">
        <v>25</v>
      </c>
      <c r="F22" s="5"/>
      <c r="G22" s="5"/>
      <c r="H22" s="5"/>
      <c r="I22" s="5" t="s">
        <v>69</v>
      </c>
      <c r="J22" s="5"/>
      <c r="K22" s="6">
        <v>291667</v>
      </c>
      <c r="L22" s="15">
        <v>2</v>
      </c>
      <c r="M22" s="9">
        <v>306833.68400000001</v>
      </c>
      <c r="N22" s="9">
        <f t="shared" si="1"/>
        <v>58298.399960000002</v>
      </c>
      <c r="O22" s="9">
        <f t="shared" si="2"/>
        <v>365132.08396000002</v>
      </c>
      <c r="P22" s="10">
        <f t="shared" si="0"/>
        <v>730264.16792000004</v>
      </c>
      <c r="Q22" s="9">
        <v>306833.68400000001</v>
      </c>
      <c r="R22" s="8">
        <f t="shared" si="3"/>
        <v>58298.399960000002</v>
      </c>
      <c r="S22" s="8">
        <f t="shared" si="4"/>
        <v>365132.08396000002</v>
      </c>
      <c r="T22" s="8">
        <f t="shared" si="5"/>
        <v>730264.16792000004</v>
      </c>
    </row>
    <row r="23" spans="1:20" ht="15.75" customHeight="1" x14ac:dyDescent="0.25">
      <c r="A23" s="11">
        <v>18</v>
      </c>
      <c r="B23" s="12" t="s">
        <v>51</v>
      </c>
      <c r="C23" s="12" t="s">
        <v>67</v>
      </c>
      <c r="D23" s="12" t="s">
        <v>70</v>
      </c>
      <c r="E23" s="12" t="s">
        <v>19</v>
      </c>
      <c r="F23" s="12" t="s">
        <v>71</v>
      </c>
      <c r="G23" s="12" t="s">
        <v>72</v>
      </c>
      <c r="H23" s="12" t="s">
        <v>73</v>
      </c>
      <c r="I23" s="12" t="s">
        <v>69</v>
      </c>
      <c r="J23" s="12"/>
      <c r="K23" s="14">
        <v>291667</v>
      </c>
      <c r="L23" s="15">
        <v>2</v>
      </c>
      <c r="M23" s="9">
        <v>306833.68400000001</v>
      </c>
      <c r="N23" s="9">
        <f t="shared" si="1"/>
        <v>58298.399960000002</v>
      </c>
      <c r="O23" s="9">
        <f t="shared" si="2"/>
        <v>365132.08396000002</v>
      </c>
      <c r="P23" s="10">
        <f t="shared" si="0"/>
        <v>730264.16792000004</v>
      </c>
      <c r="Q23" s="9">
        <v>306833.68400000001</v>
      </c>
      <c r="R23" s="8">
        <f t="shared" si="3"/>
        <v>58298.399960000002</v>
      </c>
      <c r="S23" s="8">
        <f t="shared" si="4"/>
        <v>365132.08396000002</v>
      </c>
      <c r="T23" s="8">
        <f t="shared" si="5"/>
        <v>730264.16792000004</v>
      </c>
    </row>
    <row r="24" spans="1:20" ht="15.75" customHeight="1" x14ac:dyDescent="0.25">
      <c r="A24" s="4">
        <v>19</v>
      </c>
      <c r="B24" s="5" t="s">
        <v>51</v>
      </c>
      <c r="C24" s="5" t="s">
        <v>67</v>
      </c>
      <c r="D24" s="5" t="s">
        <v>70</v>
      </c>
      <c r="E24" s="5" t="s">
        <v>25</v>
      </c>
      <c r="F24" s="5" t="s">
        <v>71</v>
      </c>
      <c r="G24" s="5" t="s">
        <v>74</v>
      </c>
      <c r="H24" s="5" t="s">
        <v>75</v>
      </c>
      <c r="I24" s="5" t="s">
        <v>69</v>
      </c>
      <c r="J24" s="5"/>
      <c r="K24" s="6">
        <v>291667</v>
      </c>
      <c r="L24" s="15">
        <v>2</v>
      </c>
      <c r="M24" s="9">
        <v>306833.68400000001</v>
      </c>
      <c r="N24" s="9">
        <f t="shared" si="1"/>
        <v>58298.399960000002</v>
      </c>
      <c r="O24" s="9">
        <f t="shared" si="2"/>
        <v>365132.08396000002</v>
      </c>
      <c r="P24" s="10">
        <f t="shared" si="0"/>
        <v>730264.16792000004</v>
      </c>
      <c r="Q24" s="9">
        <v>306833.68400000001</v>
      </c>
      <c r="R24" s="8">
        <f t="shared" si="3"/>
        <v>58298.399960000002</v>
      </c>
      <c r="S24" s="8">
        <f t="shared" si="4"/>
        <v>365132.08396000002</v>
      </c>
      <c r="T24" s="8">
        <f t="shared" si="5"/>
        <v>730264.16792000004</v>
      </c>
    </row>
    <row r="25" spans="1:20" ht="15.75" customHeight="1" x14ac:dyDescent="0.25">
      <c r="A25" s="11">
        <v>20</v>
      </c>
      <c r="B25" s="12" t="s">
        <v>51</v>
      </c>
      <c r="C25" s="12" t="s">
        <v>67</v>
      </c>
      <c r="D25" s="12" t="s">
        <v>76</v>
      </c>
      <c r="E25" s="12" t="s">
        <v>19</v>
      </c>
      <c r="F25" s="12" t="s">
        <v>71</v>
      </c>
      <c r="G25" s="12"/>
      <c r="H25" s="12"/>
      <c r="I25" s="5" t="s">
        <v>69</v>
      </c>
      <c r="J25" s="12"/>
      <c r="K25" s="14">
        <v>291667</v>
      </c>
      <c r="L25" s="15">
        <v>2</v>
      </c>
      <c r="M25" s="9">
        <v>306833.68400000001</v>
      </c>
      <c r="N25" s="9">
        <f t="shared" si="1"/>
        <v>58298.399960000002</v>
      </c>
      <c r="O25" s="9">
        <f t="shared" si="2"/>
        <v>365132.08396000002</v>
      </c>
      <c r="P25" s="10">
        <f t="shared" si="0"/>
        <v>730264.16792000004</v>
      </c>
      <c r="Q25" s="9">
        <v>306833.68400000001</v>
      </c>
      <c r="R25" s="8">
        <f t="shared" si="3"/>
        <v>58298.399960000002</v>
      </c>
      <c r="S25" s="8">
        <f t="shared" si="4"/>
        <v>365132.08396000002</v>
      </c>
      <c r="T25" s="8">
        <f t="shared" si="5"/>
        <v>730264.16792000004</v>
      </c>
    </row>
    <row r="26" spans="1:20" ht="15.75" customHeight="1" x14ac:dyDescent="0.25">
      <c r="A26" s="4">
        <v>21</v>
      </c>
      <c r="B26" s="5" t="s">
        <v>51</v>
      </c>
      <c r="C26" s="5" t="s">
        <v>67</v>
      </c>
      <c r="D26" s="5" t="s">
        <v>76</v>
      </c>
      <c r="E26" s="17" t="s">
        <v>25</v>
      </c>
      <c r="F26" s="5"/>
      <c r="G26" s="5"/>
      <c r="H26" s="5"/>
      <c r="I26" s="5" t="s">
        <v>69</v>
      </c>
      <c r="J26" s="5"/>
      <c r="K26" s="6">
        <v>291667</v>
      </c>
      <c r="L26" s="15">
        <v>2</v>
      </c>
      <c r="M26" s="9">
        <v>306833.68400000001</v>
      </c>
      <c r="N26" s="9">
        <f t="shared" si="1"/>
        <v>58298.399960000002</v>
      </c>
      <c r="O26" s="9">
        <f t="shared" si="2"/>
        <v>365132.08396000002</v>
      </c>
      <c r="P26" s="10">
        <f t="shared" si="0"/>
        <v>730264.16792000004</v>
      </c>
      <c r="Q26" s="9">
        <v>306833.68400000001</v>
      </c>
      <c r="R26" s="8">
        <f t="shared" si="3"/>
        <v>58298.399960000002</v>
      </c>
      <c r="S26" s="8">
        <f t="shared" si="4"/>
        <v>365132.08396000002</v>
      </c>
      <c r="T26" s="8">
        <f t="shared" si="5"/>
        <v>730264.16792000004</v>
      </c>
    </row>
    <row r="27" spans="1:20" ht="15.75" customHeight="1" x14ac:dyDescent="0.25">
      <c r="A27" s="11">
        <v>22</v>
      </c>
      <c r="B27" s="12" t="s">
        <v>51</v>
      </c>
      <c r="C27" s="12" t="s">
        <v>41</v>
      </c>
      <c r="D27" s="12" t="s">
        <v>77</v>
      </c>
      <c r="E27" s="12" t="s">
        <v>19</v>
      </c>
      <c r="F27" s="12" t="s">
        <v>33</v>
      </c>
      <c r="G27" s="12"/>
      <c r="H27" s="12"/>
      <c r="I27" s="5" t="s">
        <v>69</v>
      </c>
      <c r="J27" s="12"/>
      <c r="K27" s="14">
        <v>291667</v>
      </c>
      <c r="L27" s="15">
        <v>2</v>
      </c>
      <c r="M27" s="9">
        <v>306833.68400000001</v>
      </c>
      <c r="N27" s="9">
        <f t="shared" si="1"/>
        <v>58298.399960000002</v>
      </c>
      <c r="O27" s="9">
        <f t="shared" si="2"/>
        <v>365132.08396000002</v>
      </c>
      <c r="P27" s="10">
        <f t="shared" si="0"/>
        <v>730264.16792000004</v>
      </c>
      <c r="Q27" s="9">
        <v>306833.68400000001</v>
      </c>
      <c r="R27" s="8">
        <f t="shared" si="3"/>
        <v>58298.399960000002</v>
      </c>
      <c r="S27" s="8">
        <f t="shared" si="4"/>
        <v>365132.08396000002</v>
      </c>
      <c r="T27" s="8">
        <f t="shared" si="5"/>
        <v>730264.16792000004</v>
      </c>
    </row>
    <row r="28" spans="1:20" ht="15.75" customHeight="1" x14ac:dyDescent="0.25">
      <c r="A28" s="4">
        <v>23</v>
      </c>
      <c r="B28" s="5" t="s">
        <v>51</v>
      </c>
      <c r="C28" s="5" t="s">
        <v>41</v>
      </c>
      <c r="D28" s="5" t="s">
        <v>78</v>
      </c>
      <c r="E28" s="17" t="s">
        <v>25</v>
      </c>
      <c r="F28" s="5" t="s">
        <v>33</v>
      </c>
      <c r="G28" s="5"/>
      <c r="H28" s="5"/>
      <c r="I28" s="5" t="s">
        <v>69</v>
      </c>
      <c r="J28" s="5"/>
      <c r="K28" s="6">
        <v>291667</v>
      </c>
      <c r="L28" s="15">
        <v>2</v>
      </c>
      <c r="M28" s="9">
        <v>306833.68400000001</v>
      </c>
      <c r="N28" s="9">
        <f t="shared" si="1"/>
        <v>58298.399960000002</v>
      </c>
      <c r="O28" s="9">
        <f t="shared" si="2"/>
        <v>365132.08396000002</v>
      </c>
      <c r="P28" s="10">
        <f t="shared" si="0"/>
        <v>730264.16792000004</v>
      </c>
      <c r="Q28" s="9">
        <v>306833.68400000001</v>
      </c>
      <c r="R28" s="8">
        <f t="shared" si="3"/>
        <v>58298.399960000002</v>
      </c>
      <c r="S28" s="8">
        <f t="shared" si="4"/>
        <v>365132.08396000002</v>
      </c>
      <c r="T28" s="8">
        <f t="shared" si="5"/>
        <v>730264.16792000004</v>
      </c>
    </row>
    <row r="29" spans="1:20" ht="33" customHeight="1" x14ac:dyDescent="0.25">
      <c r="A29" s="11">
        <v>24</v>
      </c>
      <c r="B29" s="12" t="s">
        <v>30</v>
      </c>
      <c r="C29" s="12" t="s">
        <v>41</v>
      </c>
      <c r="D29" s="13" t="s">
        <v>79</v>
      </c>
      <c r="E29" s="13" t="s">
        <v>32</v>
      </c>
      <c r="F29" s="12" t="s">
        <v>80</v>
      </c>
      <c r="G29" s="12"/>
      <c r="H29" s="12"/>
      <c r="I29" s="12" t="s">
        <v>45</v>
      </c>
      <c r="J29" s="12"/>
      <c r="K29" s="14">
        <v>488333</v>
      </c>
      <c r="L29" s="15">
        <v>2</v>
      </c>
      <c r="M29" s="9">
        <v>513726.31599999999</v>
      </c>
      <c r="N29" s="9">
        <f t="shared" si="1"/>
        <v>97608.000039999999</v>
      </c>
      <c r="O29" s="9">
        <f t="shared" si="2"/>
        <v>611334.31603999995</v>
      </c>
      <c r="P29" s="10">
        <f t="shared" si="0"/>
        <v>1222668.6320799999</v>
      </c>
      <c r="Q29" s="9">
        <v>513726.31599999999</v>
      </c>
      <c r="R29" s="8">
        <f t="shared" si="3"/>
        <v>97608.000039999999</v>
      </c>
      <c r="S29" s="8">
        <f t="shared" si="4"/>
        <v>611334.31603999995</v>
      </c>
      <c r="T29" s="8">
        <f t="shared" si="5"/>
        <v>1222668.6320799999</v>
      </c>
    </row>
    <row r="30" spans="1:20" ht="30.75" customHeight="1" x14ac:dyDescent="0.25">
      <c r="A30" s="4">
        <v>25</v>
      </c>
      <c r="B30" s="5" t="s">
        <v>30</v>
      </c>
      <c r="C30" s="5" t="s">
        <v>41</v>
      </c>
      <c r="D30" s="17" t="s">
        <v>79</v>
      </c>
      <c r="E30" s="17" t="s">
        <v>32</v>
      </c>
      <c r="F30" s="5" t="s">
        <v>80</v>
      </c>
      <c r="G30" s="5"/>
      <c r="H30" s="5"/>
      <c r="I30" s="5" t="s">
        <v>45</v>
      </c>
      <c r="J30" s="5"/>
      <c r="K30" s="6">
        <v>488333</v>
      </c>
      <c r="L30" s="15">
        <v>2</v>
      </c>
      <c r="M30" s="9">
        <v>513726.31599999999</v>
      </c>
      <c r="N30" s="9">
        <f t="shared" si="1"/>
        <v>97608.000039999999</v>
      </c>
      <c r="O30" s="9">
        <f t="shared" si="2"/>
        <v>611334.31603999995</v>
      </c>
      <c r="P30" s="10">
        <f t="shared" si="0"/>
        <v>1222668.6320799999</v>
      </c>
      <c r="Q30" s="9">
        <v>513726.31599999999</v>
      </c>
      <c r="R30" s="8">
        <f t="shared" si="3"/>
        <v>97608.000039999999</v>
      </c>
      <c r="S30" s="8">
        <f t="shared" si="4"/>
        <v>611334.31603999995</v>
      </c>
      <c r="T30" s="8">
        <f t="shared" si="5"/>
        <v>1222668.6320799999</v>
      </c>
    </row>
    <row r="31" spans="1:20" ht="15.75" customHeight="1" x14ac:dyDescent="0.25">
      <c r="A31" s="11">
        <v>26</v>
      </c>
      <c r="B31" s="12" t="s">
        <v>51</v>
      </c>
      <c r="C31" s="12" t="s">
        <v>41</v>
      </c>
      <c r="D31" s="12" t="s">
        <v>78</v>
      </c>
      <c r="E31" s="13" t="s">
        <v>60</v>
      </c>
      <c r="F31" s="12"/>
      <c r="G31" s="12"/>
      <c r="H31" s="12"/>
      <c r="I31" s="12" t="s">
        <v>45</v>
      </c>
      <c r="J31" s="12"/>
      <c r="K31" s="14">
        <v>493333</v>
      </c>
      <c r="L31" s="15">
        <v>2</v>
      </c>
      <c r="M31" s="9">
        <v>518986.31599999999</v>
      </c>
      <c r="N31" s="9">
        <f t="shared" si="1"/>
        <v>98607.400039999993</v>
      </c>
      <c r="O31" s="9">
        <f t="shared" si="2"/>
        <v>617593.71603999997</v>
      </c>
      <c r="P31" s="10">
        <f t="shared" si="0"/>
        <v>1235187.4320799999</v>
      </c>
      <c r="Q31" s="9">
        <v>518986.31599999999</v>
      </c>
      <c r="R31" s="8">
        <f t="shared" si="3"/>
        <v>98607.400039999993</v>
      </c>
      <c r="S31" s="8">
        <f t="shared" si="4"/>
        <v>617593.71603999997</v>
      </c>
      <c r="T31" s="8">
        <f t="shared" si="5"/>
        <v>1235187.4320799999</v>
      </c>
    </row>
    <row r="32" spans="1:20" ht="15.75" customHeight="1" x14ac:dyDescent="0.25">
      <c r="A32" s="4">
        <v>27</v>
      </c>
      <c r="B32" s="5" t="s">
        <v>51</v>
      </c>
      <c r="C32" s="5" t="s">
        <v>41</v>
      </c>
      <c r="D32" s="5" t="s">
        <v>78</v>
      </c>
      <c r="E32" s="17" t="s">
        <v>60</v>
      </c>
      <c r="F32" s="5"/>
      <c r="G32" s="5"/>
      <c r="H32" s="5"/>
      <c r="I32" s="5" t="s">
        <v>45</v>
      </c>
      <c r="J32" s="5"/>
      <c r="K32" s="6">
        <v>493333</v>
      </c>
      <c r="L32" s="15">
        <v>2</v>
      </c>
      <c r="M32" s="9">
        <v>518986.31599999999</v>
      </c>
      <c r="N32" s="9">
        <f t="shared" si="1"/>
        <v>98607.400039999993</v>
      </c>
      <c r="O32" s="9">
        <f t="shared" si="2"/>
        <v>617593.71603999997</v>
      </c>
      <c r="P32" s="10">
        <f t="shared" si="0"/>
        <v>1235187.4320799999</v>
      </c>
      <c r="Q32" s="9">
        <v>518986.31599999999</v>
      </c>
      <c r="R32" s="8">
        <f t="shared" si="3"/>
        <v>98607.400039999993</v>
      </c>
      <c r="S32" s="8">
        <f t="shared" si="4"/>
        <v>617593.71603999997</v>
      </c>
      <c r="T32" s="8">
        <f t="shared" si="5"/>
        <v>1235187.4320799999</v>
      </c>
    </row>
    <row r="33" spans="1:20" ht="15.75" customHeight="1" x14ac:dyDescent="0.25">
      <c r="A33" s="11">
        <v>28</v>
      </c>
      <c r="B33" s="12" t="s">
        <v>51</v>
      </c>
      <c r="C33" s="12" t="s">
        <v>81</v>
      </c>
      <c r="D33" s="12" t="s">
        <v>82</v>
      </c>
      <c r="E33" s="13" t="s">
        <v>60</v>
      </c>
      <c r="F33" s="12" t="s">
        <v>83</v>
      </c>
      <c r="G33" s="12"/>
      <c r="H33" s="12"/>
      <c r="I33" s="12" t="s">
        <v>45</v>
      </c>
      <c r="J33" s="12"/>
      <c r="K33" s="14">
        <v>493333</v>
      </c>
      <c r="L33" s="15">
        <v>2</v>
      </c>
      <c r="M33" s="9">
        <v>518986.31599999999</v>
      </c>
      <c r="N33" s="9">
        <f t="shared" si="1"/>
        <v>98607.400039999993</v>
      </c>
      <c r="O33" s="9">
        <f t="shared" si="2"/>
        <v>617593.71603999997</v>
      </c>
      <c r="P33" s="10">
        <f t="shared" si="0"/>
        <v>1235187.4320799999</v>
      </c>
      <c r="Q33" s="9">
        <v>518986.31599999999</v>
      </c>
      <c r="R33" s="8">
        <f t="shared" si="3"/>
        <v>98607.400039999993</v>
      </c>
      <c r="S33" s="8">
        <f t="shared" si="4"/>
        <v>617593.71603999997</v>
      </c>
      <c r="T33" s="8">
        <f t="shared" si="5"/>
        <v>1235187.4320799999</v>
      </c>
    </row>
    <row r="34" spans="1:20" ht="15.75" customHeight="1" x14ac:dyDescent="0.25">
      <c r="A34" s="4">
        <v>29</v>
      </c>
      <c r="B34" s="5" t="s">
        <v>30</v>
      </c>
      <c r="C34" s="5" t="s">
        <v>81</v>
      </c>
      <c r="D34" s="17" t="s">
        <v>84</v>
      </c>
      <c r="E34" s="17" t="s">
        <v>85</v>
      </c>
      <c r="F34" s="5" t="s">
        <v>43</v>
      </c>
      <c r="G34" s="5"/>
      <c r="H34" s="5"/>
      <c r="I34" s="5" t="s">
        <v>45</v>
      </c>
      <c r="J34" s="5"/>
      <c r="K34" s="6">
        <v>5400000</v>
      </c>
      <c r="L34" s="15">
        <v>2</v>
      </c>
      <c r="M34" s="9">
        <v>5680800</v>
      </c>
      <c r="N34" s="9">
        <f t="shared" si="1"/>
        <v>1079352</v>
      </c>
      <c r="O34" s="9">
        <f t="shared" si="2"/>
        <v>6760152</v>
      </c>
      <c r="P34" s="10">
        <f t="shared" si="0"/>
        <v>13520304</v>
      </c>
      <c r="Q34" s="9">
        <v>5680800</v>
      </c>
      <c r="R34" s="8">
        <f t="shared" si="3"/>
        <v>1079352</v>
      </c>
      <c r="S34" s="8">
        <f t="shared" si="4"/>
        <v>6760152</v>
      </c>
      <c r="T34" s="8">
        <f t="shared" si="5"/>
        <v>13520304</v>
      </c>
    </row>
    <row r="35" spans="1:20" ht="15.75" customHeight="1" x14ac:dyDescent="0.25">
      <c r="A35" s="11">
        <v>30</v>
      </c>
      <c r="B35" s="12" t="s">
        <v>30</v>
      </c>
      <c r="C35" s="12" t="s">
        <v>41</v>
      </c>
      <c r="D35" s="13" t="s">
        <v>86</v>
      </c>
      <c r="E35" s="13" t="s">
        <v>85</v>
      </c>
      <c r="F35" s="12" t="s">
        <v>37</v>
      </c>
      <c r="G35" s="12" t="s">
        <v>87</v>
      </c>
      <c r="H35" s="12"/>
      <c r="I35" s="12" t="s">
        <v>88</v>
      </c>
      <c r="J35" s="12" t="s">
        <v>89</v>
      </c>
      <c r="K35" s="14">
        <v>5400000</v>
      </c>
      <c r="L35" s="15">
        <v>2</v>
      </c>
      <c r="M35" s="9">
        <v>5680800</v>
      </c>
      <c r="N35" s="9">
        <f t="shared" si="1"/>
        <v>1079352</v>
      </c>
      <c r="O35" s="9">
        <f t="shared" si="2"/>
        <v>6760152</v>
      </c>
      <c r="P35" s="10">
        <f t="shared" si="0"/>
        <v>13520304</v>
      </c>
      <c r="Q35" s="9">
        <v>5680800</v>
      </c>
      <c r="R35" s="8">
        <f t="shared" si="3"/>
        <v>1079352</v>
      </c>
      <c r="S35" s="8">
        <f t="shared" si="4"/>
        <v>6760152</v>
      </c>
      <c r="T35" s="8">
        <f t="shared" si="5"/>
        <v>13520304</v>
      </c>
    </row>
    <row r="36" spans="1:20" ht="15.75" customHeight="1" x14ac:dyDescent="0.25">
      <c r="A36" s="4">
        <v>31</v>
      </c>
      <c r="B36" s="5" t="s">
        <v>30</v>
      </c>
      <c r="C36" s="5" t="s">
        <v>41</v>
      </c>
      <c r="D36" s="17" t="s">
        <v>86</v>
      </c>
      <c r="E36" s="17" t="s">
        <v>85</v>
      </c>
      <c r="F36" s="5" t="s">
        <v>37</v>
      </c>
      <c r="G36" s="5" t="s">
        <v>90</v>
      </c>
      <c r="H36" s="5"/>
      <c r="I36" s="5" t="s">
        <v>91</v>
      </c>
      <c r="J36" s="5"/>
      <c r="K36" s="6">
        <v>5400000</v>
      </c>
      <c r="L36" s="15">
        <v>2</v>
      </c>
      <c r="M36" s="9">
        <v>5680800</v>
      </c>
      <c r="N36" s="9">
        <f t="shared" si="1"/>
        <v>1079352</v>
      </c>
      <c r="O36" s="9">
        <f t="shared" si="2"/>
        <v>6760152</v>
      </c>
      <c r="P36" s="10">
        <f t="shared" si="0"/>
        <v>13520304</v>
      </c>
      <c r="Q36" s="9">
        <v>5680800</v>
      </c>
      <c r="R36" s="8">
        <f t="shared" si="3"/>
        <v>1079352</v>
      </c>
      <c r="S36" s="8">
        <f t="shared" si="4"/>
        <v>6760152</v>
      </c>
      <c r="T36" s="8">
        <f t="shared" si="5"/>
        <v>13520304</v>
      </c>
    </row>
    <row r="37" spans="1:20" ht="28.5" customHeight="1" x14ac:dyDescent="0.25">
      <c r="A37" s="11">
        <v>32</v>
      </c>
      <c r="B37" s="12" t="s">
        <v>51</v>
      </c>
      <c r="C37" s="12" t="s">
        <v>41</v>
      </c>
      <c r="D37" s="13" t="s">
        <v>92</v>
      </c>
      <c r="E37" s="12" t="s">
        <v>93</v>
      </c>
      <c r="F37" s="12" t="s">
        <v>37</v>
      </c>
      <c r="G37" s="12"/>
      <c r="H37" s="12"/>
      <c r="I37" s="12" t="s">
        <v>69</v>
      </c>
      <c r="J37" s="12"/>
      <c r="K37" s="14">
        <v>366667</v>
      </c>
      <c r="L37" s="15">
        <v>2</v>
      </c>
      <c r="M37" s="9">
        <v>385733.68400000001</v>
      </c>
      <c r="N37" s="9">
        <f t="shared" si="1"/>
        <v>73289.399959999995</v>
      </c>
      <c r="O37" s="9">
        <f t="shared" si="2"/>
        <v>459023.08396000002</v>
      </c>
      <c r="P37" s="10">
        <f t="shared" si="0"/>
        <v>918046.16792000004</v>
      </c>
      <c r="Q37" s="9">
        <v>385733.68400000001</v>
      </c>
      <c r="R37" s="8">
        <f t="shared" si="3"/>
        <v>73289.399959999995</v>
      </c>
      <c r="S37" s="8">
        <f t="shared" si="4"/>
        <v>459023.08396000002</v>
      </c>
      <c r="T37" s="8">
        <f t="shared" si="5"/>
        <v>918046.16792000004</v>
      </c>
    </row>
    <row r="38" spans="1:20" ht="30.75" customHeight="1" x14ac:dyDescent="0.25">
      <c r="A38" s="4">
        <v>33</v>
      </c>
      <c r="B38" s="5" t="s">
        <v>51</v>
      </c>
      <c r="C38" s="5" t="s">
        <v>41</v>
      </c>
      <c r="D38" s="17" t="s">
        <v>94</v>
      </c>
      <c r="E38" s="5" t="s">
        <v>93</v>
      </c>
      <c r="F38" s="5" t="s">
        <v>37</v>
      </c>
      <c r="G38" s="5"/>
      <c r="H38" s="5"/>
      <c r="I38" s="5" t="s">
        <v>69</v>
      </c>
      <c r="J38" s="5"/>
      <c r="K38" s="6">
        <v>366667</v>
      </c>
      <c r="L38" s="15">
        <v>2</v>
      </c>
      <c r="M38" s="9">
        <v>385733.68400000001</v>
      </c>
      <c r="N38" s="9">
        <f t="shared" si="1"/>
        <v>73289.399959999995</v>
      </c>
      <c r="O38" s="9">
        <f t="shared" si="2"/>
        <v>459023.08396000002</v>
      </c>
      <c r="P38" s="10">
        <f t="shared" si="0"/>
        <v>918046.16792000004</v>
      </c>
      <c r="Q38" s="9">
        <v>385733.68400000001</v>
      </c>
      <c r="R38" s="8">
        <f t="shared" si="3"/>
        <v>73289.399959999995</v>
      </c>
      <c r="S38" s="8">
        <f t="shared" si="4"/>
        <v>459023.08396000002</v>
      </c>
      <c r="T38" s="8">
        <f t="shared" si="5"/>
        <v>918046.16792000004</v>
      </c>
    </row>
    <row r="39" spans="1:20" ht="33" customHeight="1" x14ac:dyDescent="0.25">
      <c r="A39" s="11">
        <v>34</v>
      </c>
      <c r="B39" s="12" t="s">
        <v>51</v>
      </c>
      <c r="C39" s="12" t="s">
        <v>41</v>
      </c>
      <c r="D39" s="13" t="s">
        <v>95</v>
      </c>
      <c r="E39" s="12" t="s">
        <v>93</v>
      </c>
      <c r="F39" s="12" t="s">
        <v>37</v>
      </c>
      <c r="G39" s="12"/>
      <c r="H39" s="12"/>
      <c r="I39" s="12" t="s">
        <v>23</v>
      </c>
      <c r="J39" s="12"/>
      <c r="K39" s="14">
        <v>366667</v>
      </c>
      <c r="L39" s="15">
        <v>2</v>
      </c>
      <c r="M39" s="9">
        <v>385733.68400000001</v>
      </c>
      <c r="N39" s="9">
        <f t="shared" si="1"/>
        <v>73289.399959999995</v>
      </c>
      <c r="O39" s="9">
        <f t="shared" si="2"/>
        <v>459023.08396000002</v>
      </c>
      <c r="P39" s="10">
        <f t="shared" si="0"/>
        <v>918046.16792000004</v>
      </c>
      <c r="Q39" s="9">
        <v>385733.68400000001</v>
      </c>
      <c r="R39" s="8">
        <f t="shared" si="3"/>
        <v>73289.399959999995</v>
      </c>
      <c r="S39" s="8">
        <f t="shared" si="4"/>
        <v>459023.08396000002</v>
      </c>
      <c r="T39" s="8">
        <f t="shared" si="5"/>
        <v>918046.16792000004</v>
      </c>
    </row>
    <row r="40" spans="1:20" ht="15.75" customHeight="1" x14ac:dyDescent="0.25">
      <c r="A40" s="4">
        <v>35</v>
      </c>
      <c r="B40" s="5" t="s">
        <v>51</v>
      </c>
      <c r="C40" s="5" t="s">
        <v>96</v>
      </c>
      <c r="D40" s="5" t="s">
        <v>97</v>
      </c>
      <c r="E40" s="5" t="s">
        <v>19</v>
      </c>
      <c r="F40" s="5" t="s">
        <v>37</v>
      </c>
      <c r="G40" s="5"/>
      <c r="H40" s="5"/>
      <c r="I40" s="5" t="s">
        <v>69</v>
      </c>
      <c r="J40" s="5"/>
      <c r="K40" s="6">
        <v>291667</v>
      </c>
      <c r="L40" s="15">
        <v>2</v>
      </c>
      <c r="M40" s="9">
        <v>306833.68400000001</v>
      </c>
      <c r="N40" s="9">
        <f t="shared" si="1"/>
        <v>58298.399960000002</v>
      </c>
      <c r="O40" s="9">
        <f t="shared" si="2"/>
        <v>365132.08396000002</v>
      </c>
      <c r="P40" s="10">
        <f t="shared" si="0"/>
        <v>730264.16792000004</v>
      </c>
      <c r="Q40" s="9">
        <v>306833.68400000001</v>
      </c>
      <c r="R40" s="8">
        <f t="shared" si="3"/>
        <v>58298.399960000002</v>
      </c>
      <c r="S40" s="8">
        <f t="shared" si="4"/>
        <v>365132.08396000002</v>
      </c>
      <c r="T40" s="8">
        <f t="shared" si="5"/>
        <v>730264.16792000004</v>
      </c>
    </row>
    <row r="41" spans="1:20" ht="15.75" customHeight="1" x14ac:dyDescent="0.25">
      <c r="A41" s="11">
        <v>36</v>
      </c>
      <c r="B41" s="12" t="s">
        <v>30</v>
      </c>
      <c r="C41" s="12" t="s">
        <v>96</v>
      </c>
      <c r="D41" s="12" t="s">
        <v>98</v>
      </c>
      <c r="E41" s="13" t="s">
        <v>25</v>
      </c>
      <c r="F41" s="12" t="s">
        <v>37</v>
      </c>
      <c r="G41" s="12" t="s">
        <v>99</v>
      </c>
      <c r="H41" s="12"/>
      <c r="I41" s="12" t="s">
        <v>100</v>
      </c>
      <c r="J41" s="12" t="s">
        <v>101</v>
      </c>
      <c r="K41" s="14">
        <v>291667</v>
      </c>
      <c r="L41" s="15">
        <v>2</v>
      </c>
      <c r="M41" s="9">
        <v>306833.68400000001</v>
      </c>
      <c r="N41" s="9">
        <f t="shared" si="1"/>
        <v>58298.399960000002</v>
      </c>
      <c r="O41" s="9">
        <f t="shared" si="2"/>
        <v>365132.08396000002</v>
      </c>
      <c r="P41" s="10">
        <f t="shared" si="0"/>
        <v>730264.16792000004</v>
      </c>
      <c r="Q41" s="9">
        <v>306833.68400000001</v>
      </c>
      <c r="R41" s="8">
        <f t="shared" si="3"/>
        <v>58298.399960000002</v>
      </c>
      <c r="S41" s="8">
        <f t="shared" si="4"/>
        <v>365132.08396000002</v>
      </c>
      <c r="T41" s="8">
        <f t="shared" si="5"/>
        <v>730264.16792000004</v>
      </c>
    </row>
    <row r="42" spans="1:20" ht="15.75" customHeight="1" x14ac:dyDescent="0.25">
      <c r="A42" s="4">
        <v>37</v>
      </c>
      <c r="B42" s="5" t="s">
        <v>51</v>
      </c>
      <c r="C42" s="5" t="s">
        <v>96</v>
      </c>
      <c r="D42" s="5" t="s">
        <v>102</v>
      </c>
      <c r="E42" s="5" t="s">
        <v>19</v>
      </c>
      <c r="F42" s="5" t="s">
        <v>37</v>
      </c>
      <c r="G42" s="5"/>
      <c r="H42" s="5"/>
      <c r="I42" s="5" t="s">
        <v>69</v>
      </c>
      <c r="J42" s="5"/>
      <c r="K42" s="6">
        <v>291667</v>
      </c>
      <c r="L42" s="15">
        <v>2</v>
      </c>
      <c r="M42" s="9">
        <v>306833.68400000001</v>
      </c>
      <c r="N42" s="9">
        <f t="shared" si="1"/>
        <v>58298.399960000002</v>
      </c>
      <c r="O42" s="9">
        <f t="shared" si="2"/>
        <v>365132.08396000002</v>
      </c>
      <c r="P42" s="10">
        <f t="shared" si="0"/>
        <v>730264.16792000004</v>
      </c>
      <c r="Q42" s="9">
        <v>306833.68400000001</v>
      </c>
      <c r="R42" s="8">
        <f t="shared" si="3"/>
        <v>58298.399960000002</v>
      </c>
      <c r="S42" s="8">
        <f t="shared" si="4"/>
        <v>365132.08396000002</v>
      </c>
      <c r="T42" s="8">
        <f t="shared" si="5"/>
        <v>730264.16792000004</v>
      </c>
    </row>
    <row r="43" spans="1:20" ht="15.75" customHeight="1" x14ac:dyDescent="0.25">
      <c r="A43" s="11">
        <v>38</v>
      </c>
      <c r="B43" s="12" t="s">
        <v>30</v>
      </c>
      <c r="C43" s="12" t="s">
        <v>96</v>
      </c>
      <c r="D43" s="12" t="s">
        <v>103</v>
      </c>
      <c r="E43" s="13" t="s">
        <v>25</v>
      </c>
      <c r="F43" s="12" t="s">
        <v>37</v>
      </c>
      <c r="G43" s="12" t="s">
        <v>99</v>
      </c>
      <c r="H43" s="12"/>
      <c r="I43" s="12" t="s">
        <v>100</v>
      </c>
      <c r="J43" s="12" t="s">
        <v>101</v>
      </c>
      <c r="K43" s="14">
        <v>291667</v>
      </c>
      <c r="L43" s="15">
        <v>2</v>
      </c>
      <c r="M43" s="9">
        <v>306833.68400000001</v>
      </c>
      <c r="N43" s="9">
        <f t="shared" si="1"/>
        <v>58298.399960000002</v>
      </c>
      <c r="O43" s="9">
        <f t="shared" si="2"/>
        <v>365132.08396000002</v>
      </c>
      <c r="P43" s="10">
        <f t="shared" si="0"/>
        <v>730264.16792000004</v>
      </c>
      <c r="Q43" s="9">
        <v>306833.68400000001</v>
      </c>
      <c r="R43" s="8">
        <f t="shared" si="3"/>
        <v>58298.399960000002</v>
      </c>
      <c r="S43" s="8">
        <f t="shared" si="4"/>
        <v>365132.08396000002</v>
      </c>
      <c r="T43" s="8">
        <f t="shared" si="5"/>
        <v>730264.16792000004</v>
      </c>
    </row>
    <row r="44" spans="1:20" ht="15.75" customHeight="1" x14ac:dyDescent="0.25">
      <c r="A44" s="4">
        <v>39</v>
      </c>
      <c r="B44" s="5" t="s">
        <v>51</v>
      </c>
      <c r="C44" s="5" t="s">
        <v>96</v>
      </c>
      <c r="D44" s="5" t="s">
        <v>104</v>
      </c>
      <c r="E44" s="5" t="s">
        <v>19</v>
      </c>
      <c r="F44" s="5" t="s">
        <v>37</v>
      </c>
      <c r="G44" s="5"/>
      <c r="H44" s="5"/>
      <c r="I44" s="5" t="s">
        <v>69</v>
      </c>
      <c r="J44" s="5"/>
      <c r="K44" s="6">
        <v>360000</v>
      </c>
      <c r="L44" s="15">
        <v>2</v>
      </c>
      <c r="M44" s="9">
        <v>378720</v>
      </c>
      <c r="N44" s="9">
        <f t="shared" si="1"/>
        <v>71956.800000000003</v>
      </c>
      <c r="O44" s="9">
        <f t="shared" si="2"/>
        <v>450676.8</v>
      </c>
      <c r="P44" s="10">
        <f t="shared" si="0"/>
        <v>901353.6</v>
      </c>
      <c r="Q44" s="9">
        <v>378720</v>
      </c>
      <c r="R44" s="8">
        <f t="shared" si="3"/>
        <v>71956.800000000003</v>
      </c>
      <c r="S44" s="8">
        <f t="shared" si="4"/>
        <v>450676.8</v>
      </c>
      <c r="T44" s="8">
        <f t="shared" si="5"/>
        <v>901353.6</v>
      </c>
    </row>
    <row r="45" spans="1:20" ht="15.75" customHeight="1" x14ac:dyDescent="0.25">
      <c r="A45" s="11">
        <v>40</v>
      </c>
      <c r="B45" s="12" t="s">
        <v>30</v>
      </c>
      <c r="C45" s="12" t="s">
        <v>96</v>
      </c>
      <c r="D45" s="12" t="s">
        <v>105</v>
      </c>
      <c r="E45" s="13" t="s">
        <v>25</v>
      </c>
      <c r="F45" s="12" t="s">
        <v>37</v>
      </c>
      <c r="G45" s="12" t="s">
        <v>99</v>
      </c>
      <c r="H45" s="12"/>
      <c r="I45" s="12" t="s">
        <v>100</v>
      </c>
      <c r="J45" s="12" t="s">
        <v>101</v>
      </c>
      <c r="K45" s="14">
        <v>291667</v>
      </c>
      <c r="L45" s="15">
        <v>2</v>
      </c>
      <c r="M45" s="9">
        <v>306833.68400000001</v>
      </c>
      <c r="N45" s="9">
        <f t="shared" si="1"/>
        <v>58298.399960000002</v>
      </c>
      <c r="O45" s="9">
        <f t="shared" si="2"/>
        <v>365132.08396000002</v>
      </c>
      <c r="P45" s="10">
        <f t="shared" si="0"/>
        <v>730264.16792000004</v>
      </c>
      <c r="Q45" s="9">
        <v>306833.68400000001</v>
      </c>
      <c r="R45" s="8">
        <f t="shared" si="3"/>
        <v>58298.399960000002</v>
      </c>
      <c r="S45" s="8">
        <f t="shared" si="4"/>
        <v>365132.08396000002</v>
      </c>
      <c r="T45" s="8">
        <f t="shared" si="5"/>
        <v>730264.16792000004</v>
      </c>
    </row>
    <row r="46" spans="1:20" ht="29.25" customHeight="1" x14ac:dyDescent="0.25">
      <c r="A46" s="4">
        <v>41</v>
      </c>
      <c r="B46" s="5" t="s">
        <v>51</v>
      </c>
      <c r="C46" s="5" t="s">
        <v>96</v>
      </c>
      <c r="D46" s="17" t="s">
        <v>106</v>
      </c>
      <c r="E46" s="5" t="s">
        <v>107</v>
      </c>
      <c r="F46" s="5" t="s">
        <v>37</v>
      </c>
      <c r="G46" s="5"/>
      <c r="H46" s="5"/>
      <c r="I46" s="5" t="s">
        <v>45</v>
      </c>
      <c r="J46" s="5"/>
      <c r="K46" s="6">
        <v>380000</v>
      </c>
      <c r="L46" s="15">
        <v>2</v>
      </c>
      <c r="M46" s="9">
        <v>399760</v>
      </c>
      <c r="N46" s="9">
        <f t="shared" si="1"/>
        <v>75954.399999999994</v>
      </c>
      <c r="O46" s="9">
        <f t="shared" si="2"/>
        <v>475714.4</v>
      </c>
      <c r="P46" s="10">
        <f t="shared" si="0"/>
        <v>951428.8</v>
      </c>
      <c r="Q46" s="9">
        <v>399760</v>
      </c>
      <c r="R46" s="8">
        <f t="shared" si="3"/>
        <v>75954.399999999994</v>
      </c>
      <c r="S46" s="8">
        <f t="shared" si="4"/>
        <v>475714.4</v>
      </c>
      <c r="T46" s="8">
        <f t="shared" si="5"/>
        <v>951428.8</v>
      </c>
    </row>
    <row r="47" spans="1:20" ht="48.75" customHeight="1" x14ac:dyDescent="0.25">
      <c r="A47" s="11">
        <v>42</v>
      </c>
      <c r="B47" s="12" t="s">
        <v>30</v>
      </c>
      <c r="C47" s="12" t="s">
        <v>96</v>
      </c>
      <c r="D47" s="13" t="s">
        <v>108</v>
      </c>
      <c r="E47" s="13" t="s">
        <v>109</v>
      </c>
      <c r="F47" s="12" t="s">
        <v>37</v>
      </c>
      <c r="G47" s="12" t="s">
        <v>87</v>
      </c>
      <c r="H47" s="12"/>
      <c r="I47" s="12" t="s">
        <v>45</v>
      </c>
      <c r="J47" s="12"/>
      <c r="K47" s="14">
        <v>380000</v>
      </c>
      <c r="L47" s="15">
        <v>2</v>
      </c>
      <c r="M47" s="9">
        <v>399760</v>
      </c>
      <c r="N47" s="9">
        <f t="shared" si="1"/>
        <v>75954.399999999994</v>
      </c>
      <c r="O47" s="9">
        <f t="shared" si="2"/>
        <v>475714.4</v>
      </c>
      <c r="P47" s="10">
        <f t="shared" si="0"/>
        <v>951428.8</v>
      </c>
      <c r="Q47" s="9">
        <v>399760</v>
      </c>
      <c r="R47" s="8">
        <f t="shared" si="3"/>
        <v>75954.399999999994</v>
      </c>
      <c r="S47" s="8">
        <f t="shared" si="4"/>
        <v>475714.4</v>
      </c>
      <c r="T47" s="8">
        <f t="shared" si="5"/>
        <v>951428.8</v>
      </c>
    </row>
    <row r="48" spans="1:20" ht="29.25" customHeight="1" x14ac:dyDescent="0.25">
      <c r="A48" s="4">
        <v>43</v>
      </c>
      <c r="B48" s="5" t="s">
        <v>51</v>
      </c>
      <c r="C48" s="5" t="s">
        <v>96</v>
      </c>
      <c r="D48" s="17" t="s">
        <v>110</v>
      </c>
      <c r="E48" s="5" t="s">
        <v>107</v>
      </c>
      <c r="F48" s="5" t="s">
        <v>37</v>
      </c>
      <c r="G48" s="5"/>
      <c r="H48" s="5"/>
      <c r="I48" s="5" t="s">
        <v>45</v>
      </c>
      <c r="J48" s="5"/>
      <c r="K48" s="6">
        <v>380000</v>
      </c>
      <c r="L48" s="15">
        <v>2</v>
      </c>
      <c r="M48" s="9">
        <v>399760</v>
      </c>
      <c r="N48" s="9">
        <f t="shared" si="1"/>
        <v>75954.399999999994</v>
      </c>
      <c r="O48" s="9">
        <f t="shared" si="2"/>
        <v>475714.4</v>
      </c>
      <c r="P48" s="10">
        <f t="shared" si="0"/>
        <v>951428.8</v>
      </c>
      <c r="Q48" s="9">
        <v>399760</v>
      </c>
      <c r="R48" s="8">
        <f t="shared" si="3"/>
        <v>75954.399999999994</v>
      </c>
      <c r="S48" s="8">
        <f t="shared" si="4"/>
        <v>475714.4</v>
      </c>
      <c r="T48" s="8">
        <f t="shared" si="5"/>
        <v>951428.8</v>
      </c>
    </row>
    <row r="49" spans="1:20" ht="34.5" customHeight="1" x14ac:dyDescent="0.25">
      <c r="A49" s="11">
        <v>44</v>
      </c>
      <c r="B49" s="12" t="s">
        <v>51</v>
      </c>
      <c r="C49" s="12" t="s">
        <v>96</v>
      </c>
      <c r="D49" s="13" t="s">
        <v>111</v>
      </c>
      <c r="E49" s="12" t="s">
        <v>107</v>
      </c>
      <c r="F49" s="12" t="s">
        <v>37</v>
      </c>
      <c r="G49" s="12"/>
      <c r="H49" s="12"/>
      <c r="I49" s="12" t="s">
        <v>45</v>
      </c>
      <c r="J49" s="12"/>
      <c r="K49" s="14">
        <v>380000</v>
      </c>
      <c r="L49" s="15">
        <v>2</v>
      </c>
      <c r="M49" s="9">
        <v>399760</v>
      </c>
      <c r="N49" s="9">
        <f t="shared" si="1"/>
        <v>75954.399999999994</v>
      </c>
      <c r="O49" s="9">
        <f t="shared" si="2"/>
        <v>475714.4</v>
      </c>
      <c r="P49" s="10">
        <f t="shared" si="0"/>
        <v>951428.8</v>
      </c>
      <c r="Q49" s="9">
        <v>399760</v>
      </c>
      <c r="R49" s="8">
        <f t="shared" si="3"/>
        <v>75954.399999999994</v>
      </c>
      <c r="S49" s="8">
        <f t="shared" si="4"/>
        <v>475714.4</v>
      </c>
      <c r="T49" s="8">
        <f t="shared" si="5"/>
        <v>951428.8</v>
      </c>
    </row>
    <row r="50" spans="1:20" ht="29.25" customHeight="1" x14ac:dyDescent="0.25">
      <c r="A50" s="4">
        <v>45</v>
      </c>
      <c r="B50" s="5" t="s">
        <v>30</v>
      </c>
      <c r="C50" s="5" t="s">
        <v>96</v>
      </c>
      <c r="D50" s="17" t="s">
        <v>112</v>
      </c>
      <c r="E50" s="17" t="s">
        <v>109</v>
      </c>
      <c r="F50" s="5" t="s">
        <v>37</v>
      </c>
      <c r="G50" s="5" t="s">
        <v>87</v>
      </c>
      <c r="H50" s="5"/>
      <c r="I50" s="5" t="s">
        <v>113</v>
      </c>
      <c r="J50" s="5"/>
      <c r="K50" s="6">
        <v>380000</v>
      </c>
      <c r="L50" s="15">
        <v>2</v>
      </c>
      <c r="M50" s="9">
        <v>399760</v>
      </c>
      <c r="N50" s="9">
        <f t="shared" si="1"/>
        <v>75954.399999999994</v>
      </c>
      <c r="O50" s="9">
        <f t="shared" si="2"/>
        <v>475714.4</v>
      </c>
      <c r="P50" s="10">
        <f t="shared" si="0"/>
        <v>951428.8</v>
      </c>
      <c r="Q50" s="9">
        <v>399760</v>
      </c>
      <c r="R50" s="8">
        <f t="shared" si="3"/>
        <v>75954.399999999994</v>
      </c>
      <c r="S50" s="8">
        <f t="shared" si="4"/>
        <v>475714.4</v>
      </c>
      <c r="T50" s="8">
        <f t="shared" si="5"/>
        <v>951428.8</v>
      </c>
    </row>
    <row r="51" spans="1:20" ht="29.25" customHeight="1" x14ac:dyDescent="0.25">
      <c r="A51" s="11">
        <v>46</v>
      </c>
      <c r="B51" s="12" t="s">
        <v>51</v>
      </c>
      <c r="C51" s="12" t="s">
        <v>96</v>
      </c>
      <c r="D51" s="13" t="s">
        <v>114</v>
      </c>
      <c r="E51" s="12" t="s">
        <v>107</v>
      </c>
      <c r="F51" s="12" t="s">
        <v>37</v>
      </c>
      <c r="G51" s="12"/>
      <c r="H51" s="12"/>
      <c r="I51" s="12" t="s">
        <v>115</v>
      </c>
      <c r="J51" s="12"/>
      <c r="K51" s="14">
        <v>380000</v>
      </c>
      <c r="L51" s="15">
        <v>2</v>
      </c>
      <c r="M51" s="9">
        <v>399760</v>
      </c>
      <c r="N51" s="9">
        <f t="shared" si="1"/>
        <v>75954.399999999994</v>
      </c>
      <c r="O51" s="9">
        <f t="shared" si="2"/>
        <v>475714.4</v>
      </c>
      <c r="P51" s="10">
        <f t="shared" si="0"/>
        <v>951428.8</v>
      </c>
      <c r="Q51" s="9">
        <v>399760</v>
      </c>
      <c r="R51" s="8">
        <f t="shared" si="3"/>
        <v>75954.399999999994</v>
      </c>
      <c r="S51" s="8">
        <f t="shared" si="4"/>
        <v>475714.4</v>
      </c>
      <c r="T51" s="8">
        <f t="shared" si="5"/>
        <v>951428.8</v>
      </c>
    </row>
    <row r="52" spans="1:20" ht="48" customHeight="1" x14ac:dyDescent="0.25">
      <c r="A52" s="4">
        <v>47</v>
      </c>
      <c r="B52" s="5" t="s">
        <v>30</v>
      </c>
      <c r="C52" s="5" t="s">
        <v>96</v>
      </c>
      <c r="D52" s="17" t="s">
        <v>116</v>
      </c>
      <c r="E52" s="17" t="s">
        <v>109</v>
      </c>
      <c r="F52" s="5" t="s">
        <v>37</v>
      </c>
      <c r="G52" s="5" t="s">
        <v>87</v>
      </c>
      <c r="H52" s="5"/>
      <c r="I52" s="5" t="s">
        <v>115</v>
      </c>
      <c r="J52" s="5"/>
      <c r="K52" s="6">
        <v>380000</v>
      </c>
      <c r="L52" s="15">
        <v>2</v>
      </c>
      <c r="M52" s="9">
        <v>399760</v>
      </c>
      <c r="N52" s="9">
        <f t="shared" si="1"/>
        <v>75954.399999999994</v>
      </c>
      <c r="O52" s="9">
        <f t="shared" si="2"/>
        <v>475714.4</v>
      </c>
      <c r="P52" s="10">
        <f t="shared" si="0"/>
        <v>951428.8</v>
      </c>
      <c r="Q52" s="9">
        <v>399760</v>
      </c>
      <c r="R52" s="8">
        <f t="shared" si="3"/>
        <v>75954.399999999994</v>
      </c>
      <c r="S52" s="8">
        <f t="shared" si="4"/>
        <v>475714.4</v>
      </c>
      <c r="T52" s="8">
        <f t="shared" si="5"/>
        <v>951428.8</v>
      </c>
    </row>
    <row r="53" spans="1:20" ht="42.75" customHeight="1" x14ac:dyDescent="0.25">
      <c r="A53" s="11">
        <v>48</v>
      </c>
      <c r="B53" s="12" t="s">
        <v>30</v>
      </c>
      <c r="C53" s="12" t="s">
        <v>96</v>
      </c>
      <c r="D53" s="13" t="s">
        <v>117</v>
      </c>
      <c r="E53" s="13" t="s">
        <v>109</v>
      </c>
      <c r="F53" s="12" t="s">
        <v>37</v>
      </c>
      <c r="G53" s="12" t="s">
        <v>87</v>
      </c>
      <c r="H53" s="12"/>
      <c r="I53" s="12" t="s">
        <v>115</v>
      </c>
      <c r="J53" s="12"/>
      <c r="K53" s="14">
        <v>380000</v>
      </c>
      <c r="L53" s="15">
        <v>2</v>
      </c>
      <c r="M53" s="9">
        <v>399760</v>
      </c>
      <c r="N53" s="9">
        <f t="shared" si="1"/>
        <v>75954.399999999994</v>
      </c>
      <c r="O53" s="9">
        <f t="shared" si="2"/>
        <v>475714.4</v>
      </c>
      <c r="P53" s="10">
        <f t="shared" si="0"/>
        <v>951428.8</v>
      </c>
      <c r="Q53" s="9">
        <v>399760</v>
      </c>
      <c r="R53" s="8">
        <f t="shared" si="3"/>
        <v>75954.399999999994</v>
      </c>
      <c r="S53" s="8">
        <f t="shared" si="4"/>
        <v>475714.4</v>
      </c>
      <c r="T53" s="8">
        <f t="shared" si="5"/>
        <v>951428.8</v>
      </c>
    </row>
    <row r="54" spans="1:20" ht="15.75" customHeight="1" x14ac:dyDescent="0.25">
      <c r="A54" s="4">
        <v>49</v>
      </c>
      <c r="B54" s="5" t="s">
        <v>51</v>
      </c>
      <c r="C54" s="5" t="s">
        <v>96</v>
      </c>
      <c r="D54" s="5" t="s">
        <v>118</v>
      </c>
      <c r="E54" s="5" t="s">
        <v>19</v>
      </c>
      <c r="F54" s="5" t="s">
        <v>119</v>
      </c>
      <c r="G54" s="5"/>
      <c r="H54" s="5"/>
      <c r="I54" s="5" t="s">
        <v>69</v>
      </c>
      <c r="J54" s="5"/>
      <c r="K54" s="6">
        <v>291667</v>
      </c>
      <c r="L54" s="15">
        <v>2</v>
      </c>
      <c r="M54" s="9">
        <v>306833.68400000001</v>
      </c>
      <c r="N54" s="9">
        <f t="shared" si="1"/>
        <v>58298.399960000002</v>
      </c>
      <c r="O54" s="9">
        <f t="shared" si="2"/>
        <v>365132.08396000002</v>
      </c>
      <c r="P54" s="10">
        <f t="shared" si="0"/>
        <v>730264.16792000004</v>
      </c>
      <c r="Q54" s="9">
        <v>306833.68400000001</v>
      </c>
      <c r="R54" s="8">
        <f t="shared" si="3"/>
        <v>58298.399960000002</v>
      </c>
      <c r="S54" s="8">
        <f t="shared" si="4"/>
        <v>365132.08396000002</v>
      </c>
      <c r="T54" s="8">
        <f t="shared" si="5"/>
        <v>730264.16792000004</v>
      </c>
    </row>
    <row r="55" spans="1:20" ht="15.75" customHeight="1" x14ac:dyDescent="0.25">
      <c r="A55" s="11">
        <v>50</v>
      </c>
      <c r="B55" s="12" t="s">
        <v>30</v>
      </c>
      <c r="C55" s="12" t="s">
        <v>96</v>
      </c>
      <c r="D55" s="12" t="s">
        <v>120</v>
      </c>
      <c r="E55" s="13" t="s">
        <v>25</v>
      </c>
      <c r="F55" s="12" t="s">
        <v>119</v>
      </c>
      <c r="G55" s="12" t="s">
        <v>121</v>
      </c>
      <c r="H55" s="12"/>
      <c r="I55" s="12" t="s">
        <v>69</v>
      </c>
      <c r="J55" s="12" t="s">
        <v>122</v>
      </c>
      <c r="K55" s="14">
        <v>291667</v>
      </c>
      <c r="L55" s="15">
        <v>2</v>
      </c>
      <c r="M55" s="9">
        <v>306833.68400000001</v>
      </c>
      <c r="N55" s="9">
        <f t="shared" si="1"/>
        <v>58298.399960000002</v>
      </c>
      <c r="O55" s="9">
        <f t="shared" si="2"/>
        <v>365132.08396000002</v>
      </c>
      <c r="P55" s="10">
        <f t="shared" si="0"/>
        <v>730264.16792000004</v>
      </c>
      <c r="Q55" s="9">
        <v>306833.68400000001</v>
      </c>
      <c r="R55" s="8">
        <f t="shared" si="3"/>
        <v>58298.399960000002</v>
      </c>
      <c r="S55" s="8">
        <f t="shared" si="4"/>
        <v>365132.08396000002</v>
      </c>
      <c r="T55" s="8">
        <f t="shared" si="5"/>
        <v>730264.16792000004</v>
      </c>
    </row>
    <row r="56" spans="1:20" ht="15.75" customHeight="1" x14ac:dyDescent="0.25">
      <c r="A56" s="4">
        <v>51</v>
      </c>
      <c r="B56" s="5" t="s">
        <v>51</v>
      </c>
      <c r="C56" s="5" t="s">
        <v>96</v>
      </c>
      <c r="D56" s="5" t="s">
        <v>123</v>
      </c>
      <c r="E56" s="5" t="s">
        <v>19</v>
      </c>
      <c r="F56" s="5" t="s">
        <v>119</v>
      </c>
      <c r="G56" s="5"/>
      <c r="H56" s="5"/>
      <c r="I56" s="5" t="s">
        <v>69</v>
      </c>
      <c r="J56" s="5"/>
      <c r="K56" s="6">
        <v>291667</v>
      </c>
      <c r="L56" s="15">
        <v>2</v>
      </c>
      <c r="M56" s="9">
        <v>306833.68400000001</v>
      </c>
      <c r="N56" s="9">
        <f t="shared" si="1"/>
        <v>58298.399960000002</v>
      </c>
      <c r="O56" s="9">
        <f t="shared" si="2"/>
        <v>365132.08396000002</v>
      </c>
      <c r="P56" s="10">
        <f t="shared" si="0"/>
        <v>730264.16792000004</v>
      </c>
      <c r="Q56" s="9">
        <v>306833.68400000001</v>
      </c>
      <c r="R56" s="8">
        <f t="shared" si="3"/>
        <v>58298.399960000002</v>
      </c>
      <c r="S56" s="8">
        <f t="shared" si="4"/>
        <v>365132.08396000002</v>
      </c>
      <c r="T56" s="8">
        <f t="shared" si="5"/>
        <v>730264.16792000004</v>
      </c>
    </row>
    <row r="57" spans="1:20" ht="15.75" customHeight="1" x14ac:dyDescent="0.25">
      <c r="A57" s="11">
        <v>52</v>
      </c>
      <c r="B57" s="12" t="s">
        <v>30</v>
      </c>
      <c r="C57" s="12" t="s">
        <v>96</v>
      </c>
      <c r="D57" s="12" t="s">
        <v>124</v>
      </c>
      <c r="E57" s="13" t="s">
        <v>25</v>
      </c>
      <c r="F57" s="12" t="s">
        <v>119</v>
      </c>
      <c r="G57" s="12" t="s">
        <v>121</v>
      </c>
      <c r="H57" s="12"/>
      <c r="I57" s="12" t="s">
        <v>125</v>
      </c>
      <c r="J57" s="12" t="s">
        <v>122</v>
      </c>
      <c r="K57" s="14">
        <v>291667</v>
      </c>
      <c r="L57" s="15">
        <v>2</v>
      </c>
      <c r="M57" s="9">
        <v>306833.68400000001</v>
      </c>
      <c r="N57" s="9">
        <f t="shared" si="1"/>
        <v>58298.399960000002</v>
      </c>
      <c r="O57" s="9">
        <f t="shared" si="2"/>
        <v>365132.08396000002</v>
      </c>
      <c r="P57" s="10">
        <f t="shared" si="0"/>
        <v>730264.16792000004</v>
      </c>
      <c r="Q57" s="9">
        <v>306833.68400000001</v>
      </c>
      <c r="R57" s="8">
        <f t="shared" si="3"/>
        <v>58298.399960000002</v>
      </c>
      <c r="S57" s="8">
        <f t="shared" si="4"/>
        <v>365132.08396000002</v>
      </c>
      <c r="T57" s="8">
        <f t="shared" si="5"/>
        <v>730264.16792000004</v>
      </c>
    </row>
    <row r="58" spans="1:20" ht="15.75" customHeight="1" x14ac:dyDescent="0.25">
      <c r="A58" s="4">
        <v>53</v>
      </c>
      <c r="B58" s="5" t="s">
        <v>51</v>
      </c>
      <c r="C58" s="5" t="s">
        <v>96</v>
      </c>
      <c r="D58" s="5" t="s">
        <v>126</v>
      </c>
      <c r="E58" s="5" t="s">
        <v>19</v>
      </c>
      <c r="F58" s="5" t="s">
        <v>119</v>
      </c>
      <c r="G58" s="5"/>
      <c r="H58" s="5"/>
      <c r="I58" s="5" t="s">
        <v>69</v>
      </c>
      <c r="J58" s="5"/>
      <c r="K58" s="6">
        <v>291667</v>
      </c>
      <c r="L58" s="15">
        <v>2</v>
      </c>
      <c r="M58" s="9">
        <v>306833.68400000001</v>
      </c>
      <c r="N58" s="9">
        <f t="shared" si="1"/>
        <v>58298.399960000002</v>
      </c>
      <c r="O58" s="9">
        <f t="shared" si="2"/>
        <v>365132.08396000002</v>
      </c>
      <c r="P58" s="10">
        <f t="shared" si="0"/>
        <v>730264.16792000004</v>
      </c>
      <c r="Q58" s="9">
        <v>306833.68400000001</v>
      </c>
      <c r="R58" s="8">
        <f t="shared" si="3"/>
        <v>58298.399960000002</v>
      </c>
      <c r="S58" s="8">
        <f t="shared" si="4"/>
        <v>365132.08396000002</v>
      </c>
      <c r="T58" s="8">
        <f t="shared" si="5"/>
        <v>730264.16792000004</v>
      </c>
    </row>
    <row r="59" spans="1:20" ht="15.75" customHeight="1" x14ac:dyDescent="0.25">
      <c r="A59" s="11">
        <v>54</v>
      </c>
      <c r="B59" s="12" t="s">
        <v>30</v>
      </c>
      <c r="C59" s="12" t="s">
        <v>96</v>
      </c>
      <c r="D59" s="12" t="s">
        <v>127</v>
      </c>
      <c r="E59" s="13" t="s">
        <v>25</v>
      </c>
      <c r="F59" s="12" t="s">
        <v>119</v>
      </c>
      <c r="G59" s="12" t="s">
        <v>121</v>
      </c>
      <c r="H59" s="12"/>
      <c r="I59" s="12" t="s">
        <v>125</v>
      </c>
      <c r="J59" s="12" t="s">
        <v>122</v>
      </c>
      <c r="K59" s="14">
        <v>291667</v>
      </c>
      <c r="L59" s="15">
        <v>2</v>
      </c>
      <c r="M59" s="9">
        <v>306833.68400000001</v>
      </c>
      <c r="N59" s="9">
        <f t="shared" si="1"/>
        <v>58298.399960000002</v>
      </c>
      <c r="O59" s="9">
        <f t="shared" si="2"/>
        <v>365132.08396000002</v>
      </c>
      <c r="P59" s="10">
        <f t="shared" si="0"/>
        <v>730264.16792000004</v>
      </c>
      <c r="Q59" s="9">
        <v>306833.68400000001</v>
      </c>
      <c r="R59" s="8">
        <f t="shared" si="3"/>
        <v>58298.399960000002</v>
      </c>
      <c r="S59" s="8">
        <f t="shared" si="4"/>
        <v>365132.08396000002</v>
      </c>
      <c r="T59" s="8">
        <f t="shared" si="5"/>
        <v>730264.16792000004</v>
      </c>
    </row>
    <row r="60" spans="1:20" ht="15.75" customHeight="1" x14ac:dyDescent="0.25">
      <c r="A60" s="4">
        <v>55</v>
      </c>
      <c r="B60" s="5" t="s">
        <v>30</v>
      </c>
      <c r="C60" s="5" t="s">
        <v>81</v>
      </c>
      <c r="D60" s="17" t="s">
        <v>128</v>
      </c>
      <c r="E60" s="17" t="s">
        <v>32</v>
      </c>
      <c r="F60" s="5" t="s">
        <v>129</v>
      </c>
      <c r="G60" s="5"/>
      <c r="H60" s="5"/>
      <c r="I60" s="5" t="s">
        <v>130</v>
      </c>
      <c r="J60" s="5"/>
      <c r="K60" s="6">
        <v>745000</v>
      </c>
      <c r="L60" s="15">
        <v>2</v>
      </c>
      <c r="M60" s="9">
        <v>783740</v>
      </c>
      <c r="N60" s="9">
        <f t="shared" si="1"/>
        <v>148910.6</v>
      </c>
      <c r="O60" s="9">
        <f t="shared" si="2"/>
        <v>932650.6</v>
      </c>
      <c r="P60" s="10">
        <f t="shared" si="0"/>
        <v>1865301.2</v>
      </c>
      <c r="Q60" s="9">
        <v>783740</v>
      </c>
      <c r="R60" s="8">
        <f t="shared" si="3"/>
        <v>148910.6</v>
      </c>
      <c r="S60" s="8">
        <f t="shared" si="4"/>
        <v>932650.6</v>
      </c>
      <c r="T60" s="8">
        <f t="shared" si="5"/>
        <v>1865301.2</v>
      </c>
    </row>
    <row r="61" spans="1:20" ht="15.75" customHeight="1" x14ac:dyDescent="0.25">
      <c r="A61" s="11">
        <v>56</v>
      </c>
      <c r="B61" s="12" t="s">
        <v>30</v>
      </c>
      <c r="C61" s="12" t="s">
        <v>81</v>
      </c>
      <c r="D61" s="13" t="s">
        <v>128</v>
      </c>
      <c r="E61" s="13" t="s">
        <v>32</v>
      </c>
      <c r="F61" s="12" t="s">
        <v>131</v>
      </c>
      <c r="G61" s="12"/>
      <c r="H61" s="12"/>
      <c r="I61" s="12" t="s">
        <v>45</v>
      </c>
      <c r="J61" s="12"/>
      <c r="K61" s="14">
        <v>488333</v>
      </c>
      <c r="L61" s="15">
        <v>2</v>
      </c>
      <c r="M61" s="9">
        <v>513726.31599999999</v>
      </c>
      <c r="N61" s="9">
        <f t="shared" si="1"/>
        <v>97608.000039999999</v>
      </c>
      <c r="O61" s="9">
        <f t="shared" si="2"/>
        <v>611334.31603999995</v>
      </c>
      <c r="P61" s="10">
        <f t="shared" si="0"/>
        <v>1222668.6320799999</v>
      </c>
      <c r="Q61" s="9">
        <v>513726.31599999999</v>
      </c>
      <c r="R61" s="8">
        <f t="shared" si="3"/>
        <v>97608.000039999999</v>
      </c>
      <c r="S61" s="8">
        <f t="shared" si="4"/>
        <v>611334.31603999995</v>
      </c>
      <c r="T61" s="8">
        <f t="shared" si="5"/>
        <v>1222668.6320799999</v>
      </c>
    </row>
    <row r="62" spans="1:20" ht="15.75" customHeight="1" x14ac:dyDescent="0.25">
      <c r="A62" s="4">
        <v>57</v>
      </c>
      <c r="B62" s="5" t="s">
        <v>30</v>
      </c>
      <c r="C62" s="5" t="s">
        <v>81</v>
      </c>
      <c r="D62" s="17" t="s">
        <v>128</v>
      </c>
      <c r="E62" s="17" t="s">
        <v>32</v>
      </c>
      <c r="F62" s="5" t="s">
        <v>132</v>
      </c>
      <c r="G62" s="5"/>
      <c r="H62" s="5"/>
      <c r="I62" s="5" t="s">
        <v>45</v>
      </c>
      <c r="J62" s="5"/>
      <c r="K62" s="6">
        <v>488333</v>
      </c>
      <c r="L62" s="15">
        <v>2</v>
      </c>
      <c r="M62" s="9">
        <v>513726.31599999999</v>
      </c>
      <c r="N62" s="9">
        <f t="shared" si="1"/>
        <v>97608.000039999999</v>
      </c>
      <c r="O62" s="9">
        <f t="shared" si="2"/>
        <v>611334.31603999995</v>
      </c>
      <c r="P62" s="10">
        <f t="shared" si="0"/>
        <v>1222668.6320799999</v>
      </c>
      <c r="Q62" s="9">
        <v>513726.31599999999</v>
      </c>
      <c r="R62" s="8">
        <f t="shared" si="3"/>
        <v>97608.000039999999</v>
      </c>
      <c r="S62" s="8">
        <f t="shared" si="4"/>
        <v>611334.31603999995</v>
      </c>
      <c r="T62" s="8">
        <f t="shared" si="5"/>
        <v>1222668.6320799999</v>
      </c>
    </row>
    <row r="63" spans="1:20" ht="15.75" customHeight="1" x14ac:dyDescent="0.25">
      <c r="A63" s="11">
        <v>58</v>
      </c>
      <c r="B63" s="12">
        <v>2</v>
      </c>
      <c r="C63" s="12" t="s">
        <v>133</v>
      </c>
      <c r="D63" s="12" t="s">
        <v>134</v>
      </c>
      <c r="E63" s="12" t="s">
        <v>60</v>
      </c>
      <c r="F63" s="12" t="s">
        <v>135</v>
      </c>
      <c r="G63" s="12" t="s">
        <v>136</v>
      </c>
      <c r="H63" s="12" t="s">
        <v>137</v>
      </c>
      <c r="I63" s="12" t="s">
        <v>45</v>
      </c>
      <c r="J63" s="12">
        <v>0.75</v>
      </c>
      <c r="K63" s="14">
        <v>493333</v>
      </c>
      <c r="L63" s="15">
        <v>2</v>
      </c>
      <c r="M63" s="9">
        <v>518986.31599999999</v>
      </c>
      <c r="N63" s="9">
        <f t="shared" si="1"/>
        <v>98607.400039999993</v>
      </c>
      <c r="O63" s="9">
        <f t="shared" si="2"/>
        <v>617593.71603999997</v>
      </c>
      <c r="P63" s="10">
        <f t="shared" si="0"/>
        <v>1235187.4320799999</v>
      </c>
      <c r="Q63" s="9">
        <v>518986.31599999999</v>
      </c>
      <c r="R63" s="8">
        <f t="shared" si="3"/>
        <v>98607.400039999993</v>
      </c>
      <c r="S63" s="8">
        <f t="shared" si="4"/>
        <v>617593.71603999997</v>
      </c>
      <c r="T63" s="8">
        <f t="shared" si="5"/>
        <v>1235187.4320799999</v>
      </c>
    </row>
    <row r="64" spans="1:20" ht="15.75" customHeight="1" x14ac:dyDescent="0.25">
      <c r="A64" s="4">
        <v>59</v>
      </c>
      <c r="B64" s="5">
        <v>2</v>
      </c>
      <c r="C64" s="5" t="s">
        <v>133</v>
      </c>
      <c r="D64" s="5" t="s">
        <v>134</v>
      </c>
      <c r="E64" s="5" t="s">
        <v>60</v>
      </c>
      <c r="F64" s="5" t="s">
        <v>135</v>
      </c>
      <c r="G64" s="5" t="s">
        <v>136</v>
      </c>
      <c r="H64" s="5" t="s">
        <v>138</v>
      </c>
      <c r="I64" s="5" t="s">
        <v>45</v>
      </c>
      <c r="J64" s="5">
        <v>0.75</v>
      </c>
      <c r="K64" s="6">
        <v>493333</v>
      </c>
      <c r="L64" s="15">
        <v>2</v>
      </c>
      <c r="M64" s="9">
        <v>518986.31599999999</v>
      </c>
      <c r="N64" s="9">
        <f t="shared" si="1"/>
        <v>98607.400039999993</v>
      </c>
      <c r="O64" s="9">
        <f t="shared" si="2"/>
        <v>617593.71603999997</v>
      </c>
      <c r="P64" s="10">
        <f t="shared" si="0"/>
        <v>1235187.4320799999</v>
      </c>
      <c r="Q64" s="9">
        <v>518986.31599999999</v>
      </c>
      <c r="R64" s="8">
        <f t="shared" si="3"/>
        <v>98607.400039999993</v>
      </c>
      <c r="S64" s="8">
        <f t="shared" si="4"/>
        <v>617593.71603999997</v>
      </c>
      <c r="T64" s="8">
        <f t="shared" si="5"/>
        <v>1235187.4320799999</v>
      </c>
    </row>
    <row r="65" spans="1:20" ht="15.75" customHeight="1" x14ac:dyDescent="0.25">
      <c r="A65" s="11">
        <v>60</v>
      </c>
      <c r="B65" s="12" t="s">
        <v>30</v>
      </c>
      <c r="C65" s="12" t="s">
        <v>133</v>
      </c>
      <c r="D65" s="13" t="s">
        <v>139</v>
      </c>
      <c r="E65" s="13" t="s">
        <v>32</v>
      </c>
      <c r="F65" s="12" t="s">
        <v>61</v>
      </c>
      <c r="G65" s="12"/>
      <c r="H65" s="12"/>
      <c r="I65" s="12" t="s">
        <v>45</v>
      </c>
      <c r="J65" s="12"/>
      <c r="K65" s="14">
        <v>488333</v>
      </c>
      <c r="L65" s="15">
        <v>2</v>
      </c>
      <c r="M65" s="9">
        <v>513726.31599999999</v>
      </c>
      <c r="N65" s="9">
        <f t="shared" si="1"/>
        <v>97608.000039999999</v>
      </c>
      <c r="O65" s="9">
        <f t="shared" si="2"/>
        <v>611334.31603999995</v>
      </c>
      <c r="P65" s="10">
        <f t="shared" si="0"/>
        <v>1222668.6320799999</v>
      </c>
      <c r="Q65" s="9">
        <v>513726.31599999999</v>
      </c>
      <c r="R65" s="8">
        <f t="shared" si="3"/>
        <v>97608.000039999999</v>
      </c>
      <c r="S65" s="8">
        <f t="shared" si="4"/>
        <v>611334.31603999995</v>
      </c>
      <c r="T65" s="8">
        <f t="shared" si="5"/>
        <v>1222668.6320799999</v>
      </c>
    </row>
    <row r="66" spans="1:20" ht="15.75" customHeight="1" x14ac:dyDescent="0.25">
      <c r="A66" s="4">
        <v>61</v>
      </c>
      <c r="B66" s="5" t="s">
        <v>30</v>
      </c>
      <c r="C66" s="5" t="s">
        <v>140</v>
      </c>
      <c r="D66" s="17" t="s">
        <v>141</v>
      </c>
      <c r="E66" s="17" t="s">
        <v>60</v>
      </c>
      <c r="F66" s="5" t="s">
        <v>142</v>
      </c>
      <c r="G66" s="5" t="s">
        <v>143</v>
      </c>
      <c r="H66" s="5" t="s">
        <v>144</v>
      </c>
      <c r="I66" s="5" t="s">
        <v>45</v>
      </c>
      <c r="J66" s="5"/>
      <c r="K66" s="6">
        <v>493333</v>
      </c>
      <c r="L66" s="15">
        <v>2</v>
      </c>
      <c r="M66" s="9">
        <v>518986.31599999999</v>
      </c>
      <c r="N66" s="9">
        <f t="shared" si="1"/>
        <v>98607.400039999993</v>
      </c>
      <c r="O66" s="9">
        <f t="shared" si="2"/>
        <v>617593.71603999997</v>
      </c>
      <c r="P66" s="10">
        <f t="shared" si="0"/>
        <v>1235187.4320799999</v>
      </c>
      <c r="Q66" s="9">
        <v>518986.31599999999</v>
      </c>
      <c r="R66" s="8">
        <f t="shared" si="3"/>
        <v>98607.400039999993</v>
      </c>
      <c r="S66" s="8">
        <f t="shared" si="4"/>
        <v>617593.71603999997</v>
      </c>
      <c r="T66" s="8">
        <f t="shared" si="5"/>
        <v>1235187.4320799999</v>
      </c>
    </row>
    <row r="67" spans="1:20" ht="15.75" customHeight="1" x14ac:dyDescent="0.25">
      <c r="A67" s="11">
        <v>62</v>
      </c>
      <c r="B67" s="12" t="s">
        <v>30</v>
      </c>
      <c r="C67" s="12" t="s">
        <v>140</v>
      </c>
      <c r="D67" s="13" t="s">
        <v>145</v>
      </c>
      <c r="E67" s="13" t="s">
        <v>109</v>
      </c>
      <c r="F67" s="12" t="s">
        <v>119</v>
      </c>
      <c r="G67" s="12"/>
      <c r="H67" s="12"/>
      <c r="I67" s="12" t="s">
        <v>115</v>
      </c>
      <c r="J67" s="12"/>
      <c r="K67" s="14">
        <v>380000</v>
      </c>
      <c r="L67" s="15">
        <v>2</v>
      </c>
      <c r="M67" s="9">
        <v>399760</v>
      </c>
      <c r="N67" s="9">
        <f t="shared" si="1"/>
        <v>75954.399999999994</v>
      </c>
      <c r="O67" s="9">
        <f t="shared" si="2"/>
        <v>475714.4</v>
      </c>
      <c r="P67" s="10">
        <f t="shared" si="0"/>
        <v>951428.8</v>
      </c>
      <c r="Q67" s="9">
        <v>399760</v>
      </c>
      <c r="R67" s="8">
        <f t="shared" si="3"/>
        <v>75954.399999999994</v>
      </c>
      <c r="S67" s="8">
        <f t="shared" si="4"/>
        <v>475714.4</v>
      </c>
      <c r="T67" s="8">
        <f t="shared" si="5"/>
        <v>951428.8</v>
      </c>
    </row>
    <row r="68" spans="1:20" ht="28.5" customHeight="1" x14ac:dyDescent="0.25">
      <c r="A68" s="4">
        <v>63</v>
      </c>
      <c r="B68" s="5" t="s">
        <v>30</v>
      </c>
      <c r="C68" s="5" t="s">
        <v>140</v>
      </c>
      <c r="D68" s="17" t="s">
        <v>146</v>
      </c>
      <c r="E68" s="17" t="s">
        <v>109</v>
      </c>
      <c r="F68" s="5" t="s">
        <v>119</v>
      </c>
      <c r="G68" s="5"/>
      <c r="H68" s="5"/>
      <c r="I68" s="5" t="s">
        <v>147</v>
      </c>
      <c r="J68" s="5"/>
      <c r="K68" s="6">
        <v>380000</v>
      </c>
      <c r="L68" s="15">
        <v>2</v>
      </c>
      <c r="M68" s="9">
        <v>399760</v>
      </c>
      <c r="N68" s="9">
        <f t="shared" si="1"/>
        <v>75954.399999999994</v>
      </c>
      <c r="O68" s="9">
        <f t="shared" si="2"/>
        <v>475714.4</v>
      </c>
      <c r="P68" s="10">
        <f t="shared" si="0"/>
        <v>951428.8</v>
      </c>
      <c r="Q68" s="9">
        <v>399760</v>
      </c>
      <c r="R68" s="8">
        <f t="shared" si="3"/>
        <v>75954.399999999994</v>
      </c>
      <c r="S68" s="8">
        <f t="shared" si="4"/>
        <v>475714.4</v>
      </c>
      <c r="T68" s="8">
        <f t="shared" si="5"/>
        <v>951428.8</v>
      </c>
    </row>
    <row r="69" spans="1:20" ht="30.75" customHeight="1" x14ac:dyDescent="0.25">
      <c r="A69" s="11">
        <v>64</v>
      </c>
      <c r="B69" s="12" t="s">
        <v>30</v>
      </c>
      <c r="C69" s="12" t="s">
        <v>140</v>
      </c>
      <c r="D69" s="13" t="s">
        <v>148</v>
      </c>
      <c r="E69" s="13" t="s">
        <v>109</v>
      </c>
      <c r="F69" s="12" t="s">
        <v>119</v>
      </c>
      <c r="G69" s="12"/>
      <c r="H69" s="12"/>
      <c r="I69" s="12" t="s">
        <v>115</v>
      </c>
      <c r="J69" s="12"/>
      <c r="K69" s="14">
        <v>380000</v>
      </c>
      <c r="L69" s="15">
        <v>2</v>
      </c>
      <c r="M69" s="9">
        <v>399760</v>
      </c>
      <c r="N69" s="9">
        <f t="shared" si="1"/>
        <v>75954.399999999994</v>
      </c>
      <c r="O69" s="9">
        <f t="shared" si="2"/>
        <v>475714.4</v>
      </c>
      <c r="P69" s="10">
        <f t="shared" si="0"/>
        <v>951428.8</v>
      </c>
      <c r="Q69" s="9">
        <v>399760</v>
      </c>
      <c r="R69" s="8">
        <f t="shared" si="3"/>
        <v>75954.399999999994</v>
      </c>
      <c r="S69" s="8">
        <f t="shared" si="4"/>
        <v>475714.4</v>
      </c>
      <c r="T69" s="8">
        <f t="shared" si="5"/>
        <v>951428.8</v>
      </c>
    </row>
    <row r="70" spans="1:20" ht="15.75" customHeight="1" x14ac:dyDescent="0.25">
      <c r="A70" s="4">
        <v>65</v>
      </c>
      <c r="B70" s="5" t="s">
        <v>30</v>
      </c>
      <c r="C70" s="5" t="s">
        <v>140</v>
      </c>
      <c r="D70" s="5" t="s">
        <v>149</v>
      </c>
      <c r="E70" s="17" t="s">
        <v>25</v>
      </c>
      <c r="F70" s="5" t="s">
        <v>71</v>
      </c>
      <c r="G70" s="5"/>
      <c r="H70" s="5"/>
      <c r="I70" s="5" t="s">
        <v>23</v>
      </c>
      <c r="J70" s="5"/>
      <c r="K70" s="6">
        <v>291667</v>
      </c>
      <c r="L70" s="15">
        <v>2</v>
      </c>
      <c r="M70" s="9">
        <v>306833.68400000001</v>
      </c>
      <c r="N70" s="9">
        <f t="shared" si="1"/>
        <v>58298.399960000002</v>
      </c>
      <c r="O70" s="9">
        <f t="shared" si="2"/>
        <v>365132.08396000002</v>
      </c>
      <c r="P70" s="10">
        <f t="shared" ref="P70:P133" si="6">O70*L70</f>
        <v>730264.16792000004</v>
      </c>
      <c r="Q70" s="9">
        <v>306833.68400000001</v>
      </c>
      <c r="R70" s="8">
        <f t="shared" si="3"/>
        <v>58298.399960000002</v>
      </c>
      <c r="S70" s="8">
        <f t="shared" si="4"/>
        <v>365132.08396000002</v>
      </c>
      <c r="T70" s="8">
        <f t="shared" si="5"/>
        <v>730264.16792000004</v>
      </c>
    </row>
    <row r="71" spans="1:20" ht="15.75" customHeight="1" x14ac:dyDescent="0.25">
      <c r="A71" s="11">
        <v>66</v>
      </c>
      <c r="B71" s="12" t="s">
        <v>30</v>
      </c>
      <c r="C71" s="12" t="s">
        <v>140</v>
      </c>
      <c r="D71" s="12" t="s">
        <v>149</v>
      </c>
      <c r="E71" s="13" t="s">
        <v>25</v>
      </c>
      <c r="F71" s="12" t="s">
        <v>71</v>
      </c>
      <c r="G71" s="12"/>
      <c r="H71" s="12"/>
      <c r="I71" s="12" t="s">
        <v>23</v>
      </c>
      <c r="J71" s="12"/>
      <c r="K71" s="14">
        <v>291667</v>
      </c>
      <c r="L71" s="15">
        <v>2</v>
      </c>
      <c r="M71" s="9">
        <v>306833.68400000001</v>
      </c>
      <c r="N71" s="9">
        <f t="shared" ref="N71:N134" si="7">M71*19%</f>
        <v>58298.399960000002</v>
      </c>
      <c r="O71" s="9">
        <f t="shared" ref="O71:O134" si="8">M71+N71</f>
        <v>365132.08396000002</v>
      </c>
      <c r="P71" s="10">
        <f t="shared" si="6"/>
        <v>730264.16792000004</v>
      </c>
      <c r="Q71" s="9">
        <v>306833.68400000001</v>
      </c>
      <c r="R71" s="8">
        <f t="shared" ref="R71:R134" si="9">Q71*19%</f>
        <v>58298.399960000002</v>
      </c>
      <c r="S71" s="8">
        <f t="shared" ref="S71:S134" si="10">+Q71+R71</f>
        <v>365132.08396000002</v>
      </c>
      <c r="T71" s="8">
        <f t="shared" ref="T71:T134" si="11">+S71*L71</f>
        <v>730264.16792000004</v>
      </c>
    </row>
    <row r="72" spans="1:20" ht="15.75" customHeight="1" x14ac:dyDescent="0.25">
      <c r="A72" s="4">
        <v>67</v>
      </c>
      <c r="B72" s="5" t="s">
        <v>30</v>
      </c>
      <c r="C72" s="5" t="s">
        <v>140</v>
      </c>
      <c r="D72" s="17" t="s">
        <v>150</v>
      </c>
      <c r="E72" s="17" t="s">
        <v>85</v>
      </c>
      <c r="F72" s="5" t="s">
        <v>33</v>
      </c>
      <c r="G72" s="5" t="s">
        <v>151</v>
      </c>
      <c r="H72" s="5" t="s">
        <v>152</v>
      </c>
      <c r="I72" s="5" t="s">
        <v>153</v>
      </c>
      <c r="J72" s="5"/>
      <c r="K72" s="6">
        <v>5400000</v>
      </c>
      <c r="L72" s="15">
        <v>2</v>
      </c>
      <c r="M72" s="9">
        <v>5680800</v>
      </c>
      <c r="N72" s="9">
        <f t="shared" si="7"/>
        <v>1079352</v>
      </c>
      <c r="O72" s="9">
        <f t="shared" si="8"/>
        <v>6760152</v>
      </c>
      <c r="P72" s="10">
        <f t="shared" si="6"/>
        <v>13520304</v>
      </c>
      <c r="Q72" s="9">
        <v>5680800</v>
      </c>
      <c r="R72" s="8">
        <f t="shared" si="9"/>
        <v>1079352</v>
      </c>
      <c r="S72" s="8">
        <f t="shared" si="10"/>
        <v>6760152</v>
      </c>
      <c r="T72" s="8">
        <f t="shared" si="11"/>
        <v>13520304</v>
      </c>
    </row>
    <row r="73" spans="1:20" ht="32.25" customHeight="1" x14ac:dyDescent="0.25">
      <c r="A73" s="11">
        <v>68</v>
      </c>
      <c r="B73" s="12">
        <v>2</v>
      </c>
      <c r="C73" s="12" t="s">
        <v>154</v>
      </c>
      <c r="D73" s="13" t="s">
        <v>155</v>
      </c>
      <c r="E73" s="12" t="s">
        <v>19</v>
      </c>
      <c r="F73" s="12" t="s">
        <v>156</v>
      </c>
      <c r="G73" s="12" t="s">
        <v>157</v>
      </c>
      <c r="H73" s="12" t="s">
        <v>158</v>
      </c>
      <c r="I73" s="12" t="s">
        <v>159</v>
      </c>
      <c r="J73" s="12" t="s">
        <v>160</v>
      </c>
      <c r="K73" s="14">
        <v>291667</v>
      </c>
      <c r="L73" s="15">
        <v>2</v>
      </c>
      <c r="M73" s="9">
        <v>306833.68400000001</v>
      </c>
      <c r="N73" s="9">
        <f t="shared" si="7"/>
        <v>58298.399960000002</v>
      </c>
      <c r="O73" s="9">
        <f t="shared" si="8"/>
        <v>365132.08396000002</v>
      </c>
      <c r="P73" s="10">
        <f t="shared" si="6"/>
        <v>730264.16792000004</v>
      </c>
      <c r="Q73" s="9">
        <v>306833.68400000001</v>
      </c>
      <c r="R73" s="8">
        <f t="shared" si="9"/>
        <v>58298.399960000002</v>
      </c>
      <c r="S73" s="8">
        <f t="shared" si="10"/>
        <v>365132.08396000002</v>
      </c>
      <c r="T73" s="8">
        <f t="shared" si="11"/>
        <v>730264.16792000004</v>
      </c>
    </row>
    <row r="74" spans="1:20" ht="29.25" customHeight="1" x14ac:dyDescent="0.25">
      <c r="A74" s="4">
        <v>69</v>
      </c>
      <c r="B74" s="5" t="s">
        <v>30</v>
      </c>
      <c r="C74" s="5" t="s">
        <v>154</v>
      </c>
      <c r="D74" s="17" t="s">
        <v>161</v>
      </c>
      <c r="E74" s="17" t="s">
        <v>25</v>
      </c>
      <c r="F74" s="5" t="s">
        <v>135</v>
      </c>
      <c r="G74" s="5" t="s">
        <v>162</v>
      </c>
      <c r="H74" s="5"/>
      <c r="I74" s="5" t="s">
        <v>69</v>
      </c>
      <c r="J74" s="5" t="s">
        <v>163</v>
      </c>
      <c r="K74" s="6">
        <v>291667</v>
      </c>
      <c r="L74" s="15">
        <v>2</v>
      </c>
      <c r="M74" s="9">
        <v>306833.68400000001</v>
      </c>
      <c r="N74" s="9">
        <f t="shared" si="7"/>
        <v>58298.399960000002</v>
      </c>
      <c r="O74" s="9">
        <f t="shared" si="8"/>
        <v>365132.08396000002</v>
      </c>
      <c r="P74" s="10">
        <f t="shared" si="6"/>
        <v>730264.16792000004</v>
      </c>
      <c r="Q74" s="9">
        <v>306833.68400000001</v>
      </c>
      <c r="R74" s="8">
        <f t="shared" si="9"/>
        <v>58298.399960000002</v>
      </c>
      <c r="S74" s="8">
        <f t="shared" si="10"/>
        <v>365132.08396000002</v>
      </c>
      <c r="T74" s="8">
        <f t="shared" si="11"/>
        <v>730264.16792000004</v>
      </c>
    </row>
    <row r="75" spans="1:20" ht="39" customHeight="1" x14ac:dyDescent="0.25">
      <c r="A75" s="11">
        <v>70</v>
      </c>
      <c r="B75" s="12">
        <v>2</v>
      </c>
      <c r="C75" s="12" t="s">
        <v>154</v>
      </c>
      <c r="D75" s="13" t="s">
        <v>164</v>
      </c>
      <c r="E75" s="12" t="s">
        <v>19</v>
      </c>
      <c r="F75" s="12" t="s">
        <v>165</v>
      </c>
      <c r="G75" s="12" t="s">
        <v>166</v>
      </c>
      <c r="H75" s="12" t="s">
        <v>167</v>
      </c>
      <c r="I75" s="12" t="s">
        <v>168</v>
      </c>
      <c r="J75" s="12" t="s">
        <v>169</v>
      </c>
      <c r="K75" s="14">
        <v>291667</v>
      </c>
      <c r="L75" s="15">
        <v>2</v>
      </c>
      <c r="M75" s="9">
        <v>306833.68400000001</v>
      </c>
      <c r="N75" s="9">
        <f t="shared" si="7"/>
        <v>58298.399960000002</v>
      </c>
      <c r="O75" s="9">
        <f t="shared" si="8"/>
        <v>365132.08396000002</v>
      </c>
      <c r="P75" s="10">
        <f t="shared" si="6"/>
        <v>730264.16792000004</v>
      </c>
      <c r="Q75" s="9">
        <v>306833.68400000001</v>
      </c>
      <c r="R75" s="8">
        <f t="shared" si="9"/>
        <v>58298.399960000002</v>
      </c>
      <c r="S75" s="8">
        <f t="shared" si="10"/>
        <v>365132.08396000002</v>
      </c>
      <c r="T75" s="8">
        <f t="shared" si="11"/>
        <v>730264.16792000004</v>
      </c>
    </row>
    <row r="76" spans="1:20" ht="29.25" customHeight="1" x14ac:dyDescent="0.25">
      <c r="A76" s="4">
        <v>71</v>
      </c>
      <c r="B76" s="5" t="s">
        <v>30</v>
      </c>
      <c r="C76" s="5" t="s">
        <v>154</v>
      </c>
      <c r="D76" s="17" t="s">
        <v>170</v>
      </c>
      <c r="E76" s="17" t="s">
        <v>25</v>
      </c>
      <c r="F76" s="5" t="s">
        <v>165</v>
      </c>
      <c r="G76" s="5" t="s">
        <v>171</v>
      </c>
      <c r="H76" s="5"/>
      <c r="I76" s="5" t="s">
        <v>168</v>
      </c>
      <c r="J76" s="5" t="s">
        <v>169</v>
      </c>
      <c r="K76" s="6">
        <v>291667</v>
      </c>
      <c r="L76" s="15">
        <v>2</v>
      </c>
      <c r="M76" s="9">
        <v>306833.68400000001</v>
      </c>
      <c r="N76" s="9">
        <f t="shared" si="7"/>
        <v>58298.399960000002</v>
      </c>
      <c r="O76" s="9">
        <f t="shared" si="8"/>
        <v>365132.08396000002</v>
      </c>
      <c r="P76" s="10">
        <f t="shared" si="6"/>
        <v>730264.16792000004</v>
      </c>
      <c r="Q76" s="9">
        <v>306833.68400000001</v>
      </c>
      <c r="R76" s="8">
        <f t="shared" si="9"/>
        <v>58298.399960000002</v>
      </c>
      <c r="S76" s="8">
        <f t="shared" si="10"/>
        <v>365132.08396000002</v>
      </c>
      <c r="T76" s="8">
        <f t="shared" si="11"/>
        <v>730264.16792000004</v>
      </c>
    </row>
    <row r="77" spans="1:20" ht="29.25" customHeight="1" x14ac:dyDescent="0.25">
      <c r="A77" s="11">
        <v>72</v>
      </c>
      <c r="B77" s="12">
        <v>2</v>
      </c>
      <c r="C77" s="12" t="s">
        <v>154</v>
      </c>
      <c r="D77" s="13" t="s">
        <v>172</v>
      </c>
      <c r="E77" s="12" t="s">
        <v>19</v>
      </c>
      <c r="F77" s="12" t="s">
        <v>37</v>
      </c>
      <c r="G77" s="12" t="s">
        <v>173</v>
      </c>
      <c r="H77" s="12" t="s">
        <v>174</v>
      </c>
      <c r="I77" s="12" t="s">
        <v>159</v>
      </c>
      <c r="J77" s="12" t="s">
        <v>175</v>
      </c>
      <c r="K77" s="14">
        <v>291667</v>
      </c>
      <c r="L77" s="15">
        <v>2</v>
      </c>
      <c r="M77" s="9">
        <v>306833.68400000001</v>
      </c>
      <c r="N77" s="9">
        <f t="shared" si="7"/>
        <v>58298.399960000002</v>
      </c>
      <c r="O77" s="9">
        <f t="shared" si="8"/>
        <v>365132.08396000002</v>
      </c>
      <c r="P77" s="10">
        <f t="shared" si="6"/>
        <v>730264.16792000004</v>
      </c>
      <c r="Q77" s="9">
        <v>306833.68400000001</v>
      </c>
      <c r="R77" s="8">
        <f t="shared" si="9"/>
        <v>58298.399960000002</v>
      </c>
      <c r="S77" s="8">
        <f t="shared" si="10"/>
        <v>365132.08396000002</v>
      </c>
      <c r="T77" s="8">
        <f t="shared" si="11"/>
        <v>730264.16792000004</v>
      </c>
    </row>
    <row r="78" spans="1:20" ht="29.25" customHeight="1" x14ac:dyDescent="0.25">
      <c r="A78" s="4">
        <v>73</v>
      </c>
      <c r="B78" s="5" t="s">
        <v>30</v>
      </c>
      <c r="C78" s="5" t="s">
        <v>154</v>
      </c>
      <c r="D78" s="17" t="s">
        <v>176</v>
      </c>
      <c r="E78" s="17" t="s">
        <v>25</v>
      </c>
      <c r="F78" s="5" t="s">
        <v>37</v>
      </c>
      <c r="G78" s="5"/>
      <c r="H78" s="5"/>
      <c r="I78" s="5" t="s">
        <v>40</v>
      </c>
      <c r="J78" s="5"/>
      <c r="K78" s="6">
        <v>291667</v>
      </c>
      <c r="L78" s="15">
        <v>2</v>
      </c>
      <c r="M78" s="9">
        <v>306833.68400000001</v>
      </c>
      <c r="N78" s="9">
        <f t="shared" si="7"/>
        <v>58298.399960000002</v>
      </c>
      <c r="O78" s="9">
        <f t="shared" si="8"/>
        <v>365132.08396000002</v>
      </c>
      <c r="P78" s="10">
        <f t="shared" si="6"/>
        <v>730264.16792000004</v>
      </c>
      <c r="Q78" s="9">
        <v>306833.68400000001</v>
      </c>
      <c r="R78" s="8">
        <f t="shared" si="9"/>
        <v>58298.399960000002</v>
      </c>
      <c r="S78" s="8">
        <f t="shared" si="10"/>
        <v>365132.08396000002</v>
      </c>
      <c r="T78" s="8">
        <f t="shared" si="11"/>
        <v>730264.16792000004</v>
      </c>
    </row>
    <row r="79" spans="1:20" x14ac:dyDescent="0.25">
      <c r="A79" s="11">
        <v>74</v>
      </c>
      <c r="B79" s="12">
        <v>3</v>
      </c>
      <c r="C79" s="12" t="s">
        <v>41</v>
      </c>
      <c r="D79" s="12" t="s">
        <v>177</v>
      </c>
      <c r="E79" s="12" t="s">
        <v>93</v>
      </c>
      <c r="F79" s="12" t="s">
        <v>37</v>
      </c>
      <c r="G79" s="12"/>
      <c r="H79" s="12"/>
      <c r="I79" s="12" t="s">
        <v>29</v>
      </c>
      <c r="J79" s="12"/>
      <c r="K79" s="14">
        <v>366667</v>
      </c>
      <c r="L79" s="15">
        <v>2</v>
      </c>
      <c r="M79" s="9">
        <v>385733.68400000001</v>
      </c>
      <c r="N79" s="9">
        <f t="shared" si="7"/>
        <v>73289.399959999995</v>
      </c>
      <c r="O79" s="9">
        <f t="shared" si="8"/>
        <v>459023.08396000002</v>
      </c>
      <c r="P79" s="10">
        <f t="shared" si="6"/>
        <v>918046.16792000004</v>
      </c>
      <c r="Q79" s="9">
        <v>385733.68400000001</v>
      </c>
      <c r="R79" s="8">
        <f t="shared" si="9"/>
        <v>73289.399959999995</v>
      </c>
      <c r="S79" s="8">
        <f t="shared" si="10"/>
        <v>459023.08396000002</v>
      </c>
      <c r="T79" s="8">
        <f t="shared" si="11"/>
        <v>918046.16792000004</v>
      </c>
    </row>
    <row r="80" spans="1:20" ht="30" x14ac:dyDescent="0.25">
      <c r="A80" s="4">
        <v>75</v>
      </c>
      <c r="B80" s="5">
        <v>3</v>
      </c>
      <c r="C80" s="5" t="s">
        <v>41</v>
      </c>
      <c r="D80" s="17" t="s">
        <v>178</v>
      </c>
      <c r="E80" s="5" t="s">
        <v>19</v>
      </c>
      <c r="F80" s="5" t="s">
        <v>37</v>
      </c>
      <c r="G80" s="5" t="s">
        <v>99</v>
      </c>
      <c r="H80" s="5" t="s">
        <v>179</v>
      </c>
      <c r="I80" s="5" t="s">
        <v>100</v>
      </c>
      <c r="J80" s="5" t="s">
        <v>101</v>
      </c>
      <c r="K80" s="6">
        <v>291667</v>
      </c>
      <c r="L80" s="15">
        <v>2</v>
      </c>
      <c r="M80" s="9">
        <v>306833.68400000001</v>
      </c>
      <c r="N80" s="9">
        <f t="shared" si="7"/>
        <v>58298.399960000002</v>
      </c>
      <c r="O80" s="9">
        <f t="shared" si="8"/>
        <v>365132.08396000002</v>
      </c>
      <c r="P80" s="10">
        <f t="shared" si="6"/>
        <v>730264.16792000004</v>
      </c>
      <c r="Q80" s="9">
        <v>306833.68400000001</v>
      </c>
      <c r="R80" s="8">
        <f t="shared" si="9"/>
        <v>58298.399960000002</v>
      </c>
      <c r="S80" s="8">
        <f t="shared" si="10"/>
        <v>365132.08396000002</v>
      </c>
      <c r="T80" s="8">
        <f t="shared" si="11"/>
        <v>730264.16792000004</v>
      </c>
    </row>
    <row r="81" spans="1:20" ht="30" x14ac:dyDescent="0.25">
      <c r="A81" s="11">
        <v>76</v>
      </c>
      <c r="B81" s="12">
        <v>3</v>
      </c>
      <c r="C81" s="12" t="s">
        <v>41</v>
      </c>
      <c r="D81" s="13" t="s">
        <v>178</v>
      </c>
      <c r="E81" s="13" t="s">
        <v>25</v>
      </c>
      <c r="F81" s="12" t="s">
        <v>37</v>
      </c>
      <c r="G81" s="12" t="s">
        <v>180</v>
      </c>
      <c r="H81" s="12" t="s">
        <v>181</v>
      </c>
      <c r="I81" s="12" t="s">
        <v>100</v>
      </c>
      <c r="J81" s="12" t="s">
        <v>101</v>
      </c>
      <c r="K81" s="14">
        <v>291667</v>
      </c>
      <c r="L81" s="15">
        <v>2</v>
      </c>
      <c r="M81" s="9">
        <v>306833.68400000001</v>
      </c>
      <c r="N81" s="9">
        <f t="shared" si="7"/>
        <v>58298.399960000002</v>
      </c>
      <c r="O81" s="9">
        <f t="shared" si="8"/>
        <v>365132.08396000002</v>
      </c>
      <c r="P81" s="10">
        <f t="shared" si="6"/>
        <v>730264.16792000004</v>
      </c>
      <c r="Q81" s="9">
        <v>306833.68400000001</v>
      </c>
      <c r="R81" s="8">
        <f t="shared" si="9"/>
        <v>58298.399960000002</v>
      </c>
      <c r="S81" s="8">
        <f t="shared" si="10"/>
        <v>365132.08396000002</v>
      </c>
      <c r="T81" s="8">
        <f t="shared" si="11"/>
        <v>730264.16792000004</v>
      </c>
    </row>
    <row r="82" spans="1:20" ht="14.25" customHeight="1" x14ac:dyDescent="0.25">
      <c r="A82" s="4">
        <v>77</v>
      </c>
      <c r="B82" s="5">
        <v>3</v>
      </c>
      <c r="C82" s="5" t="s">
        <v>41</v>
      </c>
      <c r="D82" s="17" t="s">
        <v>182</v>
      </c>
      <c r="E82" s="5" t="s">
        <v>93</v>
      </c>
      <c r="F82" s="5" t="s">
        <v>37</v>
      </c>
      <c r="G82" s="5"/>
      <c r="H82" s="5"/>
      <c r="I82" s="5" t="s">
        <v>29</v>
      </c>
      <c r="J82" s="5"/>
      <c r="K82" s="6">
        <v>366667</v>
      </c>
      <c r="L82" s="15">
        <v>2</v>
      </c>
      <c r="M82" s="9">
        <v>385733.68400000001</v>
      </c>
      <c r="N82" s="9">
        <f t="shared" si="7"/>
        <v>73289.399959999995</v>
      </c>
      <c r="O82" s="9">
        <f t="shared" si="8"/>
        <v>459023.08396000002</v>
      </c>
      <c r="P82" s="10">
        <f t="shared" si="6"/>
        <v>918046.16792000004</v>
      </c>
      <c r="Q82" s="9">
        <v>385733.68400000001</v>
      </c>
      <c r="R82" s="8">
        <f t="shared" si="9"/>
        <v>73289.399959999995</v>
      </c>
      <c r="S82" s="8">
        <f t="shared" si="10"/>
        <v>459023.08396000002</v>
      </c>
      <c r="T82" s="8">
        <f t="shared" si="11"/>
        <v>918046.16792000004</v>
      </c>
    </row>
    <row r="83" spans="1:20" ht="30" x14ac:dyDescent="0.25">
      <c r="A83" s="11">
        <v>78</v>
      </c>
      <c r="B83" s="12">
        <v>3</v>
      </c>
      <c r="C83" s="12" t="s">
        <v>41</v>
      </c>
      <c r="D83" s="13" t="s">
        <v>183</v>
      </c>
      <c r="E83" s="12" t="s">
        <v>19</v>
      </c>
      <c r="F83" s="12" t="s">
        <v>33</v>
      </c>
      <c r="G83" s="12" t="s">
        <v>184</v>
      </c>
      <c r="H83" s="12">
        <v>63229989360</v>
      </c>
      <c r="I83" s="12" t="s">
        <v>40</v>
      </c>
      <c r="J83" s="12"/>
      <c r="K83" s="14">
        <v>291667</v>
      </c>
      <c r="L83" s="15">
        <v>2</v>
      </c>
      <c r="M83" s="9">
        <v>306833.68400000001</v>
      </c>
      <c r="N83" s="9">
        <f t="shared" si="7"/>
        <v>58298.399960000002</v>
      </c>
      <c r="O83" s="9">
        <f t="shared" si="8"/>
        <v>365132.08396000002</v>
      </c>
      <c r="P83" s="10">
        <f t="shared" si="6"/>
        <v>730264.16792000004</v>
      </c>
      <c r="Q83" s="9">
        <v>306833.68400000001</v>
      </c>
      <c r="R83" s="8">
        <f t="shared" si="9"/>
        <v>58298.399960000002</v>
      </c>
      <c r="S83" s="8">
        <f t="shared" si="10"/>
        <v>365132.08396000002</v>
      </c>
      <c r="T83" s="8">
        <f t="shared" si="11"/>
        <v>730264.16792000004</v>
      </c>
    </row>
    <row r="84" spans="1:20" ht="30" x14ac:dyDescent="0.25">
      <c r="A84" s="4">
        <v>79</v>
      </c>
      <c r="B84" s="5">
        <v>3</v>
      </c>
      <c r="C84" s="5" t="s">
        <v>41</v>
      </c>
      <c r="D84" s="17" t="s">
        <v>183</v>
      </c>
      <c r="E84" s="17" t="s">
        <v>25</v>
      </c>
      <c r="F84" s="5" t="s">
        <v>33</v>
      </c>
      <c r="G84" s="5" t="s">
        <v>184</v>
      </c>
      <c r="H84" s="5">
        <v>63229992095</v>
      </c>
      <c r="I84" s="5" t="s">
        <v>185</v>
      </c>
      <c r="J84" s="5" t="s">
        <v>186</v>
      </c>
      <c r="K84" s="6">
        <v>291667</v>
      </c>
      <c r="L84" s="15">
        <v>2</v>
      </c>
      <c r="M84" s="9">
        <v>306833.68400000001</v>
      </c>
      <c r="N84" s="9">
        <f t="shared" si="7"/>
        <v>58298.399960000002</v>
      </c>
      <c r="O84" s="9">
        <f t="shared" si="8"/>
        <v>365132.08396000002</v>
      </c>
      <c r="P84" s="10">
        <f t="shared" si="6"/>
        <v>730264.16792000004</v>
      </c>
      <c r="Q84" s="9">
        <v>306833.68400000001</v>
      </c>
      <c r="R84" s="8">
        <f t="shared" si="9"/>
        <v>58298.399960000002</v>
      </c>
      <c r="S84" s="8">
        <f t="shared" si="10"/>
        <v>365132.08396000002</v>
      </c>
      <c r="T84" s="8">
        <f t="shared" si="11"/>
        <v>730264.16792000004</v>
      </c>
    </row>
    <row r="85" spans="1:20" ht="30" x14ac:dyDescent="0.25">
      <c r="A85" s="11">
        <v>80</v>
      </c>
      <c r="B85" s="12">
        <v>3</v>
      </c>
      <c r="C85" s="12" t="s">
        <v>41</v>
      </c>
      <c r="D85" s="13" t="s">
        <v>187</v>
      </c>
      <c r="E85" s="12" t="s">
        <v>93</v>
      </c>
      <c r="F85" s="12" t="s">
        <v>37</v>
      </c>
      <c r="G85" s="12"/>
      <c r="H85" s="12"/>
      <c r="I85" s="12" t="s">
        <v>29</v>
      </c>
      <c r="J85" s="12"/>
      <c r="K85" s="14">
        <v>366667</v>
      </c>
      <c r="L85" s="15">
        <v>2</v>
      </c>
      <c r="M85" s="9">
        <v>385733.68400000001</v>
      </c>
      <c r="N85" s="9">
        <f t="shared" si="7"/>
        <v>73289.399959999995</v>
      </c>
      <c r="O85" s="9">
        <f t="shared" si="8"/>
        <v>459023.08396000002</v>
      </c>
      <c r="P85" s="10">
        <f t="shared" si="6"/>
        <v>918046.16792000004</v>
      </c>
      <c r="Q85" s="9">
        <v>385733.68400000001</v>
      </c>
      <c r="R85" s="8">
        <f t="shared" si="9"/>
        <v>73289.399959999995</v>
      </c>
      <c r="S85" s="8">
        <f t="shared" si="10"/>
        <v>459023.08396000002</v>
      </c>
      <c r="T85" s="8">
        <f t="shared" si="11"/>
        <v>918046.16792000004</v>
      </c>
    </row>
    <row r="86" spans="1:20" ht="29.25" customHeight="1" x14ac:dyDescent="0.25">
      <c r="A86" s="4">
        <v>81</v>
      </c>
      <c r="B86" s="5">
        <v>3</v>
      </c>
      <c r="C86" s="5" t="s">
        <v>41</v>
      </c>
      <c r="D86" s="17" t="s">
        <v>188</v>
      </c>
      <c r="E86" s="5" t="s">
        <v>93</v>
      </c>
      <c r="F86" s="5" t="s">
        <v>37</v>
      </c>
      <c r="G86" s="5"/>
      <c r="H86" s="5"/>
      <c r="I86" s="5" t="s">
        <v>29</v>
      </c>
      <c r="J86" s="5"/>
      <c r="K86" s="6">
        <v>366667</v>
      </c>
      <c r="L86" s="15">
        <v>2</v>
      </c>
      <c r="M86" s="9">
        <v>385733.68400000001</v>
      </c>
      <c r="N86" s="9">
        <f t="shared" si="7"/>
        <v>73289.399959999995</v>
      </c>
      <c r="O86" s="9">
        <f t="shared" si="8"/>
        <v>459023.08396000002</v>
      </c>
      <c r="P86" s="10">
        <f t="shared" si="6"/>
        <v>918046.16792000004</v>
      </c>
      <c r="Q86" s="9">
        <v>385733.68400000001</v>
      </c>
      <c r="R86" s="8">
        <f t="shared" si="9"/>
        <v>73289.399959999995</v>
      </c>
      <c r="S86" s="8">
        <f t="shared" si="10"/>
        <v>459023.08396000002</v>
      </c>
      <c r="T86" s="8">
        <f t="shared" si="11"/>
        <v>918046.16792000004</v>
      </c>
    </row>
    <row r="87" spans="1:20" ht="29.25" customHeight="1" x14ac:dyDescent="0.25">
      <c r="A87" s="11">
        <v>82</v>
      </c>
      <c r="B87" s="12">
        <v>3</v>
      </c>
      <c r="C87" s="12" t="s">
        <v>41</v>
      </c>
      <c r="D87" s="13" t="s">
        <v>189</v>
      </c>
      <c r="E87" s="12" t="s">
        <v>93</v>
      </c>
      <c r="F87" s="12" t="s">
        <v>37</v>
      </c>
      <c r="G87" s="12"/>
      <c r="H87" s="12"/>
      <c r="I87" s="12" t="s">
        <v>29</v>
      </c>
      <c r="J87" s="12"/>
      <c r="K87" s="14">
        <v>366667</v>
      </c>
      <c r="L87" s="15">
        <v>2</v>
      </c>
      <c r="M87" s="9">
        <v>385733.68400000001</v>
      </c>
      <c r="N87" s="9">
        <f t="shared" si="7"/>
        <v>73289.399959999995</v>
      </c>
      <c r="O87" s="9">
        <f t="shared" si="8"/>
        <v>459023.08396000002</v>
      </c>
      <c r="P87" s="10">
        <f t="shared" si="6"/>
        <v>918046.16792000004</v>
      </c>
      <c r="Q87" s="9">
        <v>385733.68400000001</v>
      </c>
      <c r="R87" s="8">
        <f t="shared" si="9"/>
        <v>73289.399959999995</v>
      </c>
      <c r="S87" s="8">
        <f t="shared" si="10"/>
        <v>459023.08396000002</v>
      </c>
      <c r="T87" s="8">
        <f t="shared" si="11"/>
        <v>918046.16792000004</v>
      </c>
    </row>
    <row r="88" spans="1:20" ht="43.5" customHeight="1" x14ac:dyDescent="0.25">
      <c r="A88" s="4">
        <v>83</v>
      </c>
      <c r="B88" s="5">
        <v>3</v>
      </c>
      <c r="C88" s="5" t="s">
        <v>41</v>
      </c>
      <c r="D88" s="17" t="s">
        <v>190</v>
      </c>
      <c r="E88" s="5" t="s">
        <v>93</v>
      </c>
      <c r="F88" s="5" t="s">
        <v>37</v>
      </c>
      <c r="G88" s="5"/>
      <c r="H88" s="5"/>
      <c r="I88" s="5" t="s">
        <v>29</v>
      </c>
      <c r="J88" s="5"/>
      <c r="K88" s="6">
        <v>366667</v>
      </c>
      <c r="L88" s="15">
        <v>2</v>
      </c>
      <c r="M88" s="9">
        <v>385733.68400000001</v>
      </c>
      <c r="N88" s="9">
        <f t="shared" si="7"/>
        <v>73289.399959999995</v>
      </c>
      <c r="O88" s="9">
        <f t="shared" si="8"/>
        <v>459023.08396000002</v>
      </c>
      <c r="P88" s="10">
        <f t="shared" si="6"/>
        <v>918046.16792000004</v>
      </c>
      <c r="Q88" s="9">
        <v>385733.68400000001</v>
      </c>
      <c r="R88" s="8">
        <f t="shared" si="9"/>
        <v>73289.399959999995</v>
      </c>
      <c r="S88" s="8">
        <f t="shared" si="10"/>
        <v>459023.08396000002</v>
      </c>
      <c r="T88" s="8">
        <f t="shared" si="11"/>
        <v>918046.16792000004</v>
      </c>
    </row>
    <row r="89" spans="1:20" ht="30" customHeight="1" x14ac:dyDescent="0.25">
      <c r="A89" s="11">
        <v>84</v>
      </c>
      <c r="B89" s="12">
        <v>3</v>
      </c>
      <c r="C89" s="12" t="s">
        <v>41</v>
      </c>
      <c r="D89" s="13" t="s">
        <v>191</v>
      </c>
      <c r="E89" s="12" t="s">
        <v>192</v>
      </c>
      <c r="F89" s="12" t="s">
        <v>37</v>
      </c>
      <c r="G89" s="12"/>
      <c r="H89" s="12"/>
      <c r="I89" s="12" t="s">
        <v>40</v>
      </c>
      <c r="J89" s="12"/>
      <c r="K89" s="14">
        <v>366667</v>
      </c>
      <c r="L89" s="15">
        <v>2</v>
      </c>
      <c r="M89" s="9">
        <v>385733.68400000001</v>
      </c>
      <c r="N89" s="9">
        <f t="shared" si="7"/>
        <v>73289.399959999995</v>
      </c>
      <c r="O89" s="9">
        <f t="shared" si="8"/>
        <v>459023.08396000002</v>
      </c>
      <c r="P89" s="10">
        <f t="shared" si="6"/>
        <v>918046.16792000004</v>
      </c>
      <c r="Q89" s="9">
        <v>385733.68400000001</v>
      </c>
      <c r="R89" s="8">
        <f t="shared" si="9"/>
        <v>73289.399959999995</v>
      </c>
      <c r="S89" s="8">
        <f t="shared" si="10"/>
        <v>459023.08396000002</v>
      </c>
      <c r="T89" s="8">
        <f t="shared" si="11"/>
        <v>918046.16792000004</v>
      </c>
    </row>
    <row r="90" spans="1:20" ht="27.75" customHeight="1" x14ac:dyDescent="0.25">
      <c r="A90" s="4">
        <v>85</v>
      </c>
      <c r="B90" s="5">
        <v>3</v>
      </c>
      <c r="C90" s="5" t="s">
        <v>41</v>
      </c>
      <c r="D90" s="17" t="s">
        <v>193</v>
      </c>
      <c r="E90" s="5" t="s">
        <v>192</v>
      </c>
      <c r="F90" s="5" t="s">
        <v>37</v>
      </c>
      <c r="G90" s="5"/>
      <c r="H90" s="5"/>
      <c r="I90" s="5" t="s">
        <v>40</v>
      </c>
      <c r="J90" s="5"/>
      <c r="K90" s="6">
        <v>366667</v>
      </c>
      <c r="L90" s="15">
        <v>2</v>
      </c>
      <c r="M90" s="9">
        <v>385733.68400000001</v>
      </c>
      <c r="N90" s="9">
        <f t="shared" si="7"/>
        <v>73289.399959999995</v>
      </c>
      <c r="O90" s="9">
        <f t="shared" si="8"/>
        <v>459023.08396000002</v>
      </c>
      <c r="P90" s="10">
        <f t="shared" si="6"/>
        <v>918046.16792000004</v>
      </c>
      <c r="Q90" s="9">
        <v>385733.68400000001</v>
      </c>
      <c r="R90" s="8">
        <f t="shared" si="9"/>
        <v>73289.399959999995</v>
      </c>
      <c r="S90" s="8">
        <f t="shared" si="10"/>
        <v>459023.08396000002</v>
      </c>
      <c r="T90" s="8">
        <f t="shared" si="11"/>
        <v>918046.16792000004</v>
      </c>
    </row>
    <row r="91" spans="1:20" ht="15.75" customHeight="1" x14ac:dyDescent="0.25">
      <c r="A91" s="11">
        <v>86</v>
      </c>
      <c r="B91" s="12">
        <v>3</v>
      </c>
      <c r="C91" s="12" t="s">
        <v>41</v>
      </c>
      <c r="D91" s="13" t="s">
        <v>194</v>
      </c>
      <c r="E91" s="12" t="s">
        <v>93</v>
      </c>
      <c r="F91" s="12" t="s">
        <v>37</v>
      </c>
      <c r="G91" s="12"/>
      <c r="H91" s="12"/>
      <c r="I91" s="12" t="s">
        <v>29</v>
      </c>
      <c r="J91" s="12"/>
      <c r="K91" s="14">
        <v>366667</v>
      </c>
      <c r="L91" s="15">
        <v>2</v>
      </c>
      <c r="M91" s="9">
        <v>385733.68400000001</v>
      </c>
      <c r="N91" s="9">
        <f t="shared" si="7"/>
        <v>73289.399959999995</v>
      </c>
      <c r="O91" s="9">
        <f t="shared" si="8"/>
        <v>459023.08396000002</v>
      </c>
      <c r="P91" s="10">
        <f t="shared" si="6"/>
        <v>918046.16792000004</v>
      </c>
      <c r="Q91" s="9">
        <v>385733.68400000001</v>
      </c>
      <c r="R91" s="8">
        <f t="shared" si="9"/>
        <v>73289.399959999995</v>
      </c>
      <c r="S91" s="8">
        <f t="shared" si="10"/>
        <v>459023.08396000002</v>
      </c>
      <c r="T91" s="8">
        <f t="shared" si="11"/>
        <v>918046.16792000004</v>
      </c>
    </row>
    <row r="92" spans="1:20" ht="15.75" customHeight="1" x14ac:dyDescent="0.25">
      <c r="A92" s="4">
        <v>87</v>
      </c>
      <c r="B92" s="5">
        <v>3</v>
      </c>
      <c r="C92" s="5" t="s">
        <v>41</v>
      </c>
      <c r="D92" s="17" t="s">
        <v>195</v>
      </c>
      <c r="E92" s="5" t="s">
        <v>192</v>
      </c>
      <c r="F92" s="5" t="s">
        <v>37</v>
      </c>
      <c r="G92" s="5"/>
      <c r="H92" s="5"/>
      <c r="I92" s="5" t="s">
        <v>40</v>
      </c>
      <c r="J92" s="5"/>
      <c r="K92" s="6">
        <v>366667</v>
      </c>
      <c r="L92" s="15">
        <v>2</v>
      </c>
      <c r="M92" s="9">
        <v>385733.68400000001</v>
      </c>
      <c r="N92" s="9">
        <f t="shared" si="7"/>
        <v>73289.399959999995</v>
      </c>
      <c r="O92" s="9">
        <f t="shared" si="8"/>
        <v>459023.08396000002</v>
      </c>
      <c r="P92" s="10">
        <f t="shared" si="6"/>
        <v>918046.16792000004</v>
      </c>
      <c r="Q92" s="9">
        <v>385733.68400000001</v>
      </c>
      <c r="R92" s="8">
        <f t="shared" si="9"/>
        <v>73289.399959999995</v>
      </c>
      <c r="S92" s="8">
        <f t="shared" si="10"/>
        <v>459023.08396000002</v>
      </c>
      <c r="T92" s="8">
        <f t="shared" si="11"/>
        <v>918046.16792000004</v>
      </c>
    </row>
    <row r="93" spans="1:20" ht="15.75" customHeight="1" x14ac:dyDescent="0.25">
      <c r="A93" s="11">
        <v>88</v>
      </c>
      <c r="B93" s="12">
        <v>3</v>
      </c>
      <c r="C93" s="12" t="s">
        <v>41</v>
      </c>
      <c r="D93" s="13" t="s">
        <v>196</v>
      </c>
      <c r="E93" s="12" t="s">
        <v>19</v>
      </c>
      <c r="F93" s="12" t="s">
        <v>37</v>
      </c>
      <c r="G93" s="12" t="s">
        <v>197</v>
      </c>
      <c r="H93" s="12" t="s">
        <v>198</v>
      </c>
      <c r="I93" s="12" t="s">
        <v>69</v>
      </c>
      <c r="J93" s="12" t="s">
        <v>175</v>
      </c>
      <c r="K93" s="14">
        <v>291667</v>
      </c>
      <c r="L93" s="15">
        <v>2</v>
      </c>
      <c r="M93" s="9">
        <v>306833.68400000001</v>
      </c>
      <c r="N93" s="9">
        <f t="shared" si="7"/>
        <v>58298.399960000002</v>
      </c>
      <c r="O93" s="9">
        <f t="shared" si="8"/>
        <v>365132.08396000002</v>
      </c>
      <c r="P93" s="10">
        <f t="shared" si="6"/>
        <v>730264.16792000004</v>
      </c>
      <c r="Q93" s="9">
        <v>306833.68400000001</v>
      </c>
      <c r="R93" s="8">
        <f t="shared" si="9"/>
        <v>58298.399960000002</v>
      </c>
      <c r="S93" s="8">
        <f t="shared" si="10"/>
        <v>365132.08396000002</v>
      </c>
      <c r="T93" s="8">
        <f t="shared" si="11"/>
        <v>730264.16792000004</v>
      </c>
    </row>
    <row r="94" spans="1:20" ht="15.75" customHeight="1" x14ac:dyDescent="0.25">
      <c r="A94" s="4">
        <v>89</v>
      </c>
      <c r="B94" s="5">
        <v>3</v>
      </c>
      <c r="C94" s="5" t="s">
        <v>41</v>
      </c>
      <c r="D94" s="17" t="s">
        <v>196</v>
      </c>
      <c r="E94" s="17" t="s">
        <v>25</v>
      </c>
      <c r="F94" s="5" t="s">
        <v>37</v>
      </c>
      <c r="G94" s="5"/>
      <c r="H94" s="5"/>
      <c r="I94" s="5" t="s">
        <v>69</v>
      </c>
      <c r="J94" s="5"/>
      <c r="K94" s="6">
        <v>291667</v>
      </c>
      <c r="L94" s="15">
        <v>2</v>
      </c>
      <c r="M94" s="9">
        <v>306833.68400000001</v>
      </c>
      <c r="N94" s="9">
        <f t="shared" si="7"/>
        <v>58298.399960000002</v>
      </c>
      <c r="O94" s="9">
        <f t="shared" si="8"/>
        <v>365132.08396000002</v>
      </c>
      <c r="P94" s="10">
        <f t="shared" si="6"/>
        <v>730264.16792000004</v>
      </c>
      <c r="Q94" s="9">
        <v>306833.68400000001</v>
      </c>
      <c r="R94" s="8">
        <f t="shared" si="9"/>
        <v>58298.399960000002</v>
      </c>
      <c r="S94" s="8">
        <f t="shared" si="10"/>
        <v>365132.08396000002</v>
      </c>
      <c r="T94" s="8">
        <f t="shared" si="11"/>
        <v>730264.16792000004</v>
      </c>
    </row>
    <row r="95" spans="1:20" ht="15.75" customHeight="1" x14ac:dyDescent="0.25">
      <c r="A95" s="11">
        <v>90</v>
      </c>
      <c r="B95" s="12">
        <v>3</v>
      </c>
      <c r="C95" s="12" t="s">
        <v>41</v>
      </c>
      <c r="D95" s="13" t="s">
        <v>199</v>
      </c>
      <c r="E95" s="12" t="s">
        <v>19</v>
      </c>
      <c r="F95" s="12" t="s">
        <v>37</v>
      </c>
      <c r="G95" s="12" t="s">
        <v>200</v>
      </c>
      <c r="H95" s="12" t="s">
        <v>201</v>
      </c>
      <c r="I95" s="12" t="s">
        <v>23</v>
      </c>
      <c r="J95" s="12" t="s">
        <v>202</v>
      </c>
      <c r="K95" s="14">
        <v>291667</v>
      </c>
      <c r="L95" s="15">
        <v>2</v>
      </c>
      <c r="M95" s="9">
        <v>306833.68400000001</v>
      </c>
      <c r="N95" s="9">
        <f t="shared" si="7"/>
        <v>58298.399960000002</v>
      </c>
      <c r="O95" s="9">
        <f t="shared" si="8"/>
        <v>365132.08396000002</v>
      </c>
      <c r="P95" s="10">
        <f t="shared" si="6"/>
        <v>730264.16792000004</v>
      </c>
      <c r="Q95" s="9">
        <v>306833.68400000001</v>
      </c>
      <c r="R95" s="8">
        <f t="shared" si="9"/>
        <v>58298.399960000002</v>
      </c>
      <c r="S95" s="8">
        <f t="shared" si="10"/>
        <v>365132.08396000002</v>
      </c>
      <c r="T95" s="8">
        <f t="shared" si="11"/>
        <v>730264.16792000004</v>
      </c>
    </row>
    <row r="96" spans="1:20" ht="15.75" customHeight="1" x14ac:dyDescent="0.25">
      <c r="A96" s="4">
        <v>91</v>
      </c>
      <c r="B96" s="5">
        <v>3</v>
      </c>
      <c r="C96" s="5" t="s">
        <v>41</v>
      </c>
      <c r="D96" s="17" t="s">
        <v>199</v>
      </c>
      <c r="E96" s="17" t="s">
        <v>25</v>
      </c>
      <c r="F96" s="5" t="s">
        <v>37</v>
      </c>
      <c r="G96" s="5"/>
      <c r="H96" s="5"/>
      <c r="I96" s="5" t="s">
        <v>23</v>
      </c>
      <c r="J96" s="5"/>
      <c r="K96" s="6">
        <v>291667</v>
      </c>
      <c r="L96" s="15">
        <v>2</v>
      </c>
      <c r="M96" s="9">
        <v>306833.68400000001</v>
      </c>
      <c r="N96" s="9">
        <f t="shared" si="7"/>
        <v>58298.399960000002</v>
      </c>
      <c r="O96" s="9">
        <f t="shared" si="8"/>
        <v>365132.08396000002</v>
      </c>
      <c r="P96" s="10">
        <f t="shared" si="6"/>
        <v>730264.16792000004</v>
      </c>
      <c r="Q96" s="9">
        <v>306833.68400000001</v>
      </c>
      <c r="R96" s="8">
        <f t="shared" si="9"/>
        <v>58298.399960000002</v>
      </c>
      <c r="S96" s="8">
        <f t="shared" si="10"/>
        <v>365132.08396000002</v>
      </c>
      <c r="T96" s="8">
        <f t="shared" si="11"/>
        <v>730264.16792000004</v>
      </c>
    </row>
    <row r="97" spans="1:20" ht="15.75" customHeight="1" x14ac:dyDescent="0.25">
      <c r="A97" s="11">
        <v>92</v>
      </c>
      <c r="B97" s="12">
        <v>3</v>
      </c>
      <c r="C97" s="12" t="s">
        <v>41</v>
      </c>
      <c r="D97" s="13" t="s">
        <v>203</v>
      </c>
      <c r="E97" s="12" t="s">
        <v>60</v>
      </c>
      <c r="F97" s="12" t="s">
        <v>33</v>
      </c>
      <c r="G97" s="12" t="s">
        <v>204</v>
      </c>
      <c r="H97" s="12" t="s">
        <v>205</v>
      </c>
      <c r="I97" s="12" t="s">
        <v>29</v>
      </c>
      <c r="J97" s="12" t="s">
        <v>206</v>
      </c>
      <c r="K97" s="14">
        <v>486667</v>
      </c>
      <c r="L97" s="15">
        <v>2</v>
      </c>
      <c r="M97" s="9">
        <v>511973.68400000001</v>
      </c>
      <c r="N97" s="9">
        <f t="shared" si="7"/>
        <v>97274.999960000001</v>
      </c>
      <c r="O97" s="9">
        <f t="shared" si="8"/>
        <v>609248.68396000005</v>
      </c>
      <c r="P97" s="10">
        <f t="shared" si="6"/>
        <v>1218497.3679200001</v>
      </c>
      <c r="Q97" s="9">
        <v>511973.68400000001</v>
      </c>
      <c r="R97" s="8">
        <f t="shared" si="9"/>
        <v>97274.999960000001</v>
      </c>
      <c r="S97" s="8">
        <f t="shared" si="10"/>
        <v>609248.68396000005</v>
      </c>
      <c r="T97" s="8">
        <f t="shared" si="11"/>
        <v>1218497.3679200001</v>
      </c>
    </row>
    <row r="98" spans="1:20" ht="15.75" customHeight="1" x14ac:dyDescent="0.25">
      <c r="A98" s="4">
        <v>93</v>
      </c>
      <c r="B98" s="5">
        <v>3</v>
      </c>
      <c r="C98" s="5" t="s">
        <v>41</v>
      </c>
      <c r="D98" s="17" t="s">
        <v>203</v>
      </c>
      <c r="E98" s="17" t="s">
        <v>85</v>
      </c>
      <c r="F98" s="5" t="s">
        <v>33</v>
      </c>
      <c r="G98" s="5" t="s">
        <v>207</v>
      </c>
      <c r="H98" s="5" t="s">
        <v>208</v>
      </c>
      <c r="I98" s="5" t="s">
        <v>29</v>
      </c>
      <c r="J98" s="5" t="s">
        <v>209</v>
      </c>
      <c r="K98" s="6">
        <v>5400000</v>
      </c>
      <c r="L98" s="15">
        <v>2</v>
      </c>
      <c r="M98" s="9">
        <v>5680800</v>
      </c>
      <c r="N98" s="9">
        <f t="shared" si="7"/>
        <v>1079352</v>
      </c>
      <c r="O98" s="9">
        <f t="shared" si="8"/>
        <v>6760152</v>
      </c>
      <c r="P98" s="10">
        <f t="shared" si="6"/>
        <v>13520304</v>
      </c>
      <c r="Q98" s="9">
        <v>5680800</v>
      </c>
      <c r="R98" s="8">
        <f t="shared" si="9"/>
        <v>1079352</v>
      </c>
      <c r="S98" s="8">
        <f t="shared" si="10"/>
        <v>6760152</v>
      </c>
      <c r="T98" s="8">
        <f t="shared" si="11"/>
        <v>13520304</v>
      </c>
    </row>
    <row r="99" spans="1:20" ht="15.75" customHeight="1" x14ac:dyDescent="0.25">
      <c r="A99" s="11">
        <v>94</v>
      </c>
      <c r="B99" s="12">
        <v>3</v>
      </c>
      <c r="C99" s="12" t="s">
        <v>41</v>
      </c>
      <c r="D99" s="13" t="s">
        <v>210</v>
      </c>
      <c r="E99" s="12" t="s">
        <v>93</v>
      </c>
      <c r="F99" s="12" t="s">
        <v>37</v>
      </c>
      <c r="G99" s="12"/>
      <c r="H99" s="12"/>
      <c r="I99" s="12" t="s">
        <v>29</v>
      </c>
      <c r="J99" s="12"/>
      <c r="K99" s="14">
        <v>366667</v>
      </c>
      <c r="L99" s="15">
        <v>2</v>
      </c>
      <c r="M99" s="9">
        <v>385733.68400000001</v>
      </c>
      <c r="N99" s="9">
        <f t="shared" si="7"/>
        <v>73289.399959999995</v>
      </c>
      <c r="O99" s="9">
        <f t="shared" si="8"/>
        <v>459023.08396000002</v>
      </c>
      <c r="P99" s="10">
        <f t="shared" si="6"/>
        <v>918046.16792000004</v>
      </c>
      <c r="Q99" s="9">
        <v>385733.68400000001</v>
      </c>
      <c r="R99" s="8">
        <f t="shared" si="9"/>
        <v>73289.399959999995</v>
      </c>
      <c r="S99" s="8">
        <f t="shared" si="10"/>
        <v>459023.08396000002</v>
      </c>
      <c r="T99" s="8">
        <f t="shared" si="11"/>
        <v>918046.16792000004</v>
      </c>
    </row>
    <row r="100" spans="1:20" ht="15.75" customHeight="1" x14ac:dyDescent="0.25">
      <c r="A100" s="4">
        <v>95</v>
      </c>
      <c r="B100" s="5">
        <v>3</v>
      </c>
      <c r="C100" s="5" t="s">
        <v>41</v>
      </c>
      <c r="D100" s="17" t="s">
        <v>211</v>
      </c>
      <c r="E100" s="17" t="s">
        <v>212</v>
      </c>
      <c r="F100" s="5"/>
      <c r="G100" s="5"/>
      <c r="H100" s="5"/>
      <c r="I100" s="5" t="s">
        <v>45</v>
      </c>
      <c r="J100" s="5"/>
      <c r="K100" s="6">
        <v>546667</v>
      </c>
      <c r="L100" s="15">
        <v>2</v>
      </c>
      <c r="M100" s="9">
        <v>575093.68400000001</v>
      </c>
      <c r="N100" s="9">
        <f t="shared" si="7"/>
        <v>109267.79996</v>
      </c>
      <c r="O100" s="9">
        <f t="shared" si="8"/>
        <v>684361.48395999998</v>
      </c>
      <c r="P100" s="10">
        <f t="shared" si="6"/>
        <v>1368722.96792</v>
      </c>
      <c r="Q100" s="9">
        <v>575093.68400000001</v>
      </c>
      <c r="R100" s="8">
        <f t="shared" si="9"/>
        <v>109267.79996</v>
      </c>
      <c r="S100" s="8">
        <f t="shared" si="10"/>
        <v>684361.48395999998</v>
      </c>
      <c r="T100" s="8">
        <f t="shared" si="11"/>
        <v>1368722.96792</v>
      </c>
    </row>
    <row r="101" spans="1:20" ht="15.75" customHeight="1" x14ac:dyDescent="0.25">
      <c r="A101" s="11">
        <v>96</v>
      </c>
      <c r="B101" s="12" t="s">
        <v>30</v>
      </c>
      <c r="C101" s="12" t="s">
        <v>41</v>
      </c>
      <c r="D101" s="13" t="s">
        <v>213</v>
      </c>
      <c r="E101" s="13" t="s">
        <v>32</v>
      </c>
      <c r="F101" s="12" t="s">
        <v>33</v>
      </c>
      <c r="G101" s="12"/>
      <c r="H101" s="12"/>
      <c r="I101" s="12" t="s">
        <v>45</v>
      </c>
      <c r="J101" s="12"/>
      <c r="K101" s="14">
        <v>481667</v>
      </c>
      <c r="L101" s="15">
        <v>2</v>
      </c>
      <c r="M101" s="9">
        <v>506713.68400000001</v>
      </c>
      <c r="N101" s="9">
        <f t="shared" si="7"/>
        <v>96275.599960000007</v>
      </c>
      <c r="O101" s="9">
        <f t="shared" si="8"/>
        <v>602989.28396000003</v>
      </c>
      <c r="P101" s="10">
        <f t="shared" si="6"/>
        <v>1205978.5679200001</v>
      </c>
      <c r="Q101" s="9">
        <v>506713.68400000001</v>
      </c>
      <c r="R101" s="8">
        <f t="shared" si="9"/>
        <v>96275.599960000007</v>
      </c>
      <c r="S101" s="8">
        <f t="shared" si="10"/>
        <v>602989.28396000003</v>
      </c>
      <c r="T101" s="8">
        <f t="shared" si="11"/>
        <v>1205978.5679200001</v>
      </c>
    </row>
    <row r="102" spans="1:20" ht="15.75" customHeight="1" x14ac:dyDescent="0.25">
      <c r="A102" s="4">
        <v>97</v>
      </c>
      <c r="B102" s="5">
        <v>3</v>
      </c>
      <c r="C102" s="5" t="s">
        <v>41</v>
      </c>
      <c r="D102" s="17" t="s">
        <v>214</v>
      </c>
      <c r="E102" s="5" t="s">
        <v>19</v>
      </c>
      <c r="F102" s="5" t="s">
        <v>156</v>
      </c>
      <c r="G102" s="5" t="s">
        <v>215</v>
      </c>
      <c r="H102" s="5" t="s">
        <v>216</v>
      </c>
      <c r="I102" s="5" t="s">
        <v>69</v>
      </c>
      <c r="J102" s="5"/>
      <c r="K102" s="6">
        <v>291667</v>
      </c>
      <c r="L102" s="15">
        <v>2</v>
      </c>
      <c r="M102" s="9">
        <v>306833.68400000001</v>
      </c>
      <c r="N102" s="9">
        <f t="shared" si="7"/>
        <v>58298.399960000002</v>
      </c>
      <c r="O102" s="9">
        <f t="shared" si="8"/>
        <v>365132.08396000002</v>
      </c>
      <c r="P102" s="10">
        <f t="shared" si="6"/>
        <v>730264.16792000004</v>
      </c>
      <c r="Q102" s="9">
        <v>306833.68400000001</v>
      </c>
      <c r="R102" s="8">
        <f t="shared" si="9"/>
        <v>58298.399960000002</v>
      </c>
      <c r="S102" s="8">
        <f t="shared" si="10"/>
        <v>365132.08396000002</v>
      </c>
      <c r="T102" s="8">
        <f t="shared" si="11"/>
        <v>730264.16792000004</v>
      </c>
    </row>
    <row r="103" spans="1:20" ht="15.75" customHeight="1" x14ac:dyDescent="0.25">
      <c r="A103" s="11">
        <v>98</v>
      </c>
      <c r="B103" s="12">
        <v>3</v>
      </c>
      <c r="C103" s="12" t="s">
        <v>41</v>
      </c>
      <c r="D103" s="13" t="s">
        <v>214</v>
      </c>
      <c r="E103" s="13" t="s">
        <v>25</v>
      </c>
      <c r="F103" s="12" t="s">
        <v>156</v>
      </c>
      <c r="G103" s="12" t="s">
        <v>217</v>
      </c>
      <c r="H103" s="12" t="s">
        <v>218</v>
      </c>
      <c r="I103" s="12" t="s">
        <v>69</v>
      </c>
      <c r="J103" s="12"/>
      <c r="K103" s="14">
        <v>291667</v>
      </c>
      <c r="L103" s="15">
        <v>2</v>
      </c>
      <c r="M103" s="9">
        <v>306833.68400000001</v>
      </c>
      <c r="N103" s="9">
        <f t="shared" si="7"/>
        <v>58298.399960000002</v>
      </c>
      <c r="O103" s="9">
        <f t="shared" si="8"/>
        <v>365132.08396000002</v>
      </c>
      <c r="P103" s="10">
        <f t="shared" si="6"/>
        <v>730264.16792000004</v>
      </c>
      <c r="Q103" s="9">
        <v>306833.68400000001</v>
      </c>
      <c r="R103" s="8">
        <f t="shared" si="9"/>
        <v>58298.399960000002</v>
      </c>
      <c r="S103" s="8">
        <f t="shared" si="10"/>
        <v>365132.08396000002</v>
      </c>
      <c r="T103" s="8">
        <f t="shared" si="11"/>
        <v>730264.16792000004</v>
      </c>
    </row>
    <row r="104" spans="1:20" ht="28.5" customHeight="1" x14ac:dyDescent="0.25">
      <c r="A104" s="4">
        <v>99</v>
      </c>
      <c r="B104" s="5">
        <v>3</v>
      </c>
      <c r="C104" s="5" t="s">
        <v>52</v>
      </c>
      <c r="D104" s="17" t="s">
        <v>219</v>
      </c>
      <c r="E104" s="5" t="s">
        <v>93</v>
      </c>
      <c r="F104" s="5" t="s">
        <v>37</v>
      </c>
      <c r="G104" s="5"/>
      <c r="H104" s="5"/>
      <c r="I104" s="5" t="s">
        <v>23</v>
      </c>
      <c r="J104" s="5"/>
      <c r="K104" s="6">
        <v>366667</v>
      </c>
      <c r="L104" s="15">
        <v>2</v>
      </c>
      <c r="M104" s="9">
        <v>385733.68400000001</v>
      </c>
      <c r="N104" s="9">
        <f t="shared" si="7"/>
        <v>73289.399959999995</v>
      </c>
      <c r="O104" s="9">
        <f t="shared" si="8"/>
        <v>459023.08396000002</v>
      </c>
      <c r="P104" s="10">
        <f t="shared" si="6"/>
        <v>918046.16792000004</v>
      </c>
      <c r="Q104" s="9">
        <v>385733.68400000001</v>
      </c>
      <c r="R104" s="8">
        <f t="shared" si="9"/>
        <v>73289.399959999995</v>
      </c>
      <c r="S104" s="8">
        <f t="shared" si="10"/>
        <v>459023.08396000002</v>
      </c>
      <c r="T104" s="8">
        <f t="shared" si="11"/>
        <v>918046.16792000004</v>
      </c>
    </row>
    <row r="105" spans="1:20" ht="15.75" customHeight="1" x14ac:dyDescent="0.25">
      <c r="A105" s="11">
        <v>100</v>
      </c>
      <c r="B105" s="12">
        <v>3</v>
      </c>
      <c r="C105" s="12" t="s">
        <v>52</v>
      </c>
      <c r="D105" s="13" t="s">
        <v>220</v>
      </c>
      <c r="E105" s="12" t="s">
        <v>93</v>
      </c>
      <c r="F105" s="12" t="s">
        <v>37</v>
      </c>
      <c r="G105" s="12"/>
      <c r="H105" s="12"/>
      <c r="I105" s="12" t="s">
        <v>23</v>
      </c>
      <c r="J105" s="12"/>
      <c r="K105" s="14">
        <v>366667</v>
      </c>
      <c r="L105" s="15">
        <v>2</v>
      </c>
      <c r="M105" s="9">
        <v>385733.68400000001</v>
      </c>
      <c r="N105" s="9">
        <f t="shared" si="7"/>
        <v>73289.399959999995</v>
      </c>
      <c r="O105" s="9">
        <f t="shared" si="8"/>
        <v>459023.08396000002</v>
      </c>
      <c r="P105" s="10">
        <f t="shared" si="6"/>
        <v>918046.16792000004</v>
      </c>
      <c r="Q105" s="9">
        <v>385733.68400000001</v>
      </c>
      <c r="R105" s="8">
        <f t="shared" si="9"/>
        <v>73289.399959999995</v>
      </c>
      <c r="S105" s="8">
        <f t="shared" si="10"/>
        <v>459023.08396000002</v>
      </c>
      <c r="T105" s="8">
        <f t="shared" si="11"/>
        <v>918046.16792000004</v>
      </c>
    </row>
    <row r="106" spans="1:20" ht="33" customHeight="1" x14ac:dyDescent="0.25">
      <c r="A106" s="4">
        <v>101</v>
      </c>
      <c r="B106" s="5" t="s">
        <v>30</v>
      </c>
      <c r="C106" s="5" t="s">
        <v>41</v>
      </c>
      <c r="D106" s="17" t="s">
        <v>221</v>
      </c>
      <c r="E106" s="17" t="s">
        <v>32</v>
      </c>
      <c r="F106" s="5" t="s">
        <v>37</v>
      </c>
      <c r="G106" s="5"/>
      <c r="H106" s="5"/>
      <c r="I106" s="5" t="s">
        <v>91</v>
      </c>
      <c r="J106" s="5"/>
      <c r="K106" s="6">
        <v>481667</v>
      </c>
      <c r="L106" s="15">
        <v>2</v>
      </c>
      <c r="M106" s="9">
        <v>506713.68400000001</v>
      </c>
      <c r="N106" s="9">
        <f t="shared" si="7"/>
        <v>96275.599960000007</v>
      </c>
      <c r="O106" s="9">
        <f t="shared" si="8"/>
        <v>602989.28396000003</v>
      </c>
      <c r="P106" s="10">
        <f t="shared" si="6"/>
        <v>1205978.5679200001</v>
      </c>
      <c r="Q106" s="9">
        <v>506713.68400000001</v>
      </c>
      <c r="R106" s="8">
        <f t="shared" si="9"/>
        <v>96275.599960000007</v>
      </c>
      <c r="S106" s="8">
        <f t="shared" si="10"/>
        <v>602989.28396000003</v>
      </c>
      <c r="T106" s="8">
        <f t="shared" si="11"/>
        <v>1205978.5679200001</v>
      </c>
    </row>
    <row r="107" spans="1:20" ht="32.25" customHeight="1" x14ac:dyDescent="0.25">
      <c r="A107" s="11">
        <v>102</v>
      </c>
      <c r="B107" s="12" t="s">
        <v>30</v>
      </c>
      <c r="C107" s="12" t="s">
        <v>41</v>
      </c>
      <c r="D107" s="13" t="s">
        <v>222</v>
      </c>
      <c r="E107" s="13" t="s">
        <v>32</v>
      </c>
      <c r="F107" s="12" t="s">
        <v>37</v>
      </c>
      <c r="G107" s="12"/>
      <c r="H107" s="12"/>
      <c r="I107" s="12" t="s">
        <v>91</v>
      </c>
      <c r="J107" s="12"/>
      <c r="K107" s="14">
        <v>481667</v>
      </c>
      <c r="L107" s="15">
        <v>2</v>
      </c>
      <c r="M107" s="9">
        <v>506713.68400000001</v>
      </c>
      <c r="N107" s="9">
        <f t="shared" si="7"/>
        <v>96275.599960000007</v>
      </c>
      <c r="O107" s="9">
        <f t="shared" si="8"/>
        <v>602989.28396000003</v>
      </c>
      <c r="P107" s="10">
        <f t="shared" si="6"/>
        <v>1205978.5679200001</v>
      </c>
      <c r="Q107" s="9">
        <v>506713.68400000001</v>
      </c>
      <c r="R107" s="8">
        <f t="shared" si="9"/>
        <v>96275.599960000007</v>
      </c>
      <c r="S107" s="8">
        <f t="shared" si="10"/>
        <v>602989.28396000003</v>
      </c>
      <c r="T107" s="8">
        <f t="shared" si="11"/>
        <v>1205978.5679200001</v>
      </c>
    </row>
    <row r="108" spans="1:20" ht="15.75" customHeight="1" x14ac:dyDescent="0.25">
      <c r="A108" s="4">
        <v>103</v>
      </c>
      <c r="B108" s="5" t="s">
        <v>223</v>
      </c>
      <c r="C108" s="5" t="s">
        <v>224</v>
      </c>
      <c r="D108" s="17" t="s">
        <v>225</v>
      </c>
      <c r="E108" s="5" t="s">
        <v>19</v>
      </c>
      <c r="F108" s="5" t="s">
        <v>37</v>
      </c>
      <c r="G108" s="5" t="s">
        <v>197</v>
      </c>
      <c r="H108" s="5" t="s">
        <v>226</v>
      </c>
      <c r="I108" s="5" t="s">
        <v>69</v>
      </c>
      <c r="J108" s="5" t="s">
        <v>175</v>
      </c>
      <c r="K108" s="6">
        <v>291667</v>
      </c>
      <c r="L108" s="15">
        <v>2</v>
      </c>
      <c r="M108" s="9">
        <v>306833.68400000001</v>
      </c>
      <c r="N108" s="9">
        <f t="shared" si="7"/>
        <v>58298.399960000002</v>
      </c>
      <c r="O108" s="9">
        <f t="shared" si="8"/>
        <v>365132.08396000002</v>
      </c>
      <c r="P108" s="10">
        <f t="shared" si="6"/>
        <v>730264.16792000004</v>
      </c>
      <c r="Q108" s="9">
        <v>306833.68400000001</v>
      </c>
      <c r="R108" s="8">
        <f t="shared" si="9"/>
        <v>58298.399960000002</v>
      </c>
      <c r="S108" s="8">
        <f t="shared" si="10"/>
        <v>365132.08396000002</v>
      </c>
      <c r="T108" s="8">
        <f t="shared" si="11"/>
        <v>730264.16792000004</v>
      </c>
    </row>
    <row r="109" spans="1:20" ht="15.75" customHeight="1" x14ac:dyDescent="0.25">
      <c r="A109" s="11">
        <v>104</v>
      </c>
      <c r="B109" s="12">
        <v>7</v>
      </c>
      <c r="C109" s="12" t="s">
        <v>224</v>
      </c>
      <c r="D109" s="13" t="s">
        <v>225</v>
      </c>
      <c r="E109" s="13" t="s">
        <v>25</v>
      </c>
      <c r="F109" s="12" t="s">
        <v>37</v>
      </c>
      <c r="G109" s="12" t="s">
        <v>197</v>
      </c>
      <c r="H109" s="12" t="s">
        <v>227</v>
      </c>
      <c r="I109" s="12" t="s">
        <v>69</v>
      </c>
      <c r="J109" s="12" t="s">
        <v>175</v>
      </c>
      <c r="K109" s="14">
        <v>291667</v>
      </c>
      <c r="L109" s="15">
        <v>2</v>
      </c>
      <c r="M109" s="9">
        <v>306833.68400000001</v>
      </c>
      <c r="N109" s="9">
        <f t="shared" si="7"/>
        <v>58298.399960000002</v>
      </c>
      <c r="O109" s="9">
        <f t="shared" si="8"/>
        <v>365132.08396000002</v>
      </c>
      <c r="P109" s="10">
        <f t="shared" si="6"/>
        <v>730264.16792000004</v>
      </c>
      <c r="Q109" s="9">
        <v>306833.68400000001</v>
      </c>
      <c r="R109" s="8">
        <f t="shared" si="9"/>
        <v>58298.399960000002</v>
      </c>
      <c r="S109" s="8">
        <f t="shared" si="10"/>
        <v>365132.08396000002</v>
      </c>
      <c r="T109" s="8">
        <f t="shared" si="11"/>
        <v>730264.16792000004</v>
      </c>
    </row>
    <row r="110" spans="1:20" ht="15.75" customHeight="1" x14ac:dyDescent="0.25">
      <c r="A110" s="4">
        <v>105</v>
      </c>
      <c r="B110" s="12">
        <v>7</v>
      </c>
      <c r="C110" s="12" t="s">
        <v>224</v>
      </c>
      <c r="D110" s="13" t="s">
        <v>228</v>
      </c>
      <c r="E110" s="12" t="s">
        <v>19</v>
      </c>
      <c r="F110" s="12" t="s">
        <v>37</v>
      </c>
      <c r="G110" s="12" t="s">
        <v>197</v>
      </c>
      <c r="H110" s="12" t="s">
        <v>229</v>
      </c>
      <c r="I110" s="12" t="s">
        <v>69</v>
      </c>
      <c r="J110" s="12" t="s">
        <v>175</v>
      </c>
      <c r="K110" s="6">
        <v>291667</v>
      </c>
      <c r="L110" s="15">
        <v>2</v>
      </c>
      <c r="M110" s="9">
        <v>306833.68400000001</v>
      </c>
      <c r="N110" s="9">
        <f t="shared" si="7"/>
        <v>58298.399960000002</v>
      </c>
      <c r="O110" s="9">
        <f t="shared" si="8"/>
        <v>365132.08396000002</v>
      </c>
      <c r="P110" s="10">
        <f t="shared" si="6"/>
        <v>730264.16792000004</v>
      </c>
      <c r="Q110" s="9">
        <v>306833.68400000001</v>
      </c>
      <c r="R110" s="8">
        <f t="shared" si="9"/>
        <v>58298.399960000002</v>
      </c>
      <c r="S110" s="8">
        <f t="shared" si="10"/>
        <v>365132.08396000002</v>
      </c>
      <c r="T110" s="8">
        <f t="shared" si="11"/>
        <v>730264.16792000004</v>
      </c>
    </row>
    <row r="111" spans="1:20" ht="15.75" customHeight="1" x14ac:dyDescent="0.25">
      <c r="A111" s="11">
        <v>106</v>
      </c>
      <c r="B111" s="5">
        <v>7</v>
      </c>
      <c r="C111" s="5" t="s">
        <v>224</v>
      </c>
      <c r="D111" s="17" t="s">
        <v>228</v>
      </c>
      <c r="E111" s="17" t="s">
        <v>25</v>
      </c>
      <c r="F111" s="5" t="s">
        <v>37</v>
      </c>
      <c r="G111" s="5" t="s">
        <v>197</v>
      </c>
      <c r="H111" s="5" t="s">
        <v>230</v>
      </c>
      <c r="I111" s="5" t="s">
        <v>69</v>
      </c>
      <c r="J111" s="5" t="s">
        <v>175</v>
      </c>
      <c r="K111" s="14">
        <v>291667</v>
      </c>
      <c r="L111" s="15">
        <v>2</v>
      </c>
      <c r="M111" s="9">
        <v>306833.68400000001</v>
      </c>
      <c r="N111" s="9">
        <f t="shared" si="7"/>
        <v>58298.399960000002</v>
      </c>
      <c r="O111" s="9">
        <f t="shared" si="8"/>
        <v>365132.08396000002</v>
      </c>
      <c r="P111" s="10">
        <f t="shared" si="6"/>
        <v>730264.16792000004</v>
      </c>
      <c r="Q111" s="9">
        <v>306833.68400000001</v>
      </c>
      <c r="R111" s="8">
        <f t="shared" si="9"/>
        <v>58298.399960000002</v>
      </c>
      <c r="S111" s="8">
        <f t="shared" si="10"/>
        <v>365132.08396000002</v>
      </c>
      <c r="T111" s="8">
        <f t="shared" si="11"/>
        <v>730264.16792000004</v>
      </c>
    </row>
    <row r="112" spans="1:20" ht="30.75" customHeight="1" x14ac:dyDescent="0.25">
      <c r="A112" s="4">
        <v>107</v>
      </c>
      <c r="B112" s="12">
        <v>7</v>
      </c>
      <c r="C112" s="12" t="s">
        <v>224</v>
      </c>
      <c r="D112" s="13" t="s">
        <v>231</v>
      </c>
      <c r="E112" s="12" t="s">
        <v>19</v>
      </c>
      <c r="F112" s="12" t="s">
        <v>232</v>
      </c>
      <c r="G112" s="12" t="s">
        <v>233</v>
      </c>
      <c r="H112" s="12" t="s">
        <v>234</v>
      </c>
      <c r="I112" s="12" t="s">
        <v>69</v>
      </c>
      <c r="J112" s="12" t="s">
        <v>235</v>
      </c>
      <c r="K112" s="6">
        <v>291667</v>
      </c>
      <c r="L112" s="15">
        <v>2</v>
      </c>
      <c r="M112" s="9">
        <v>306833.68400000001</v>
      </c>
      <c r="N112" s="9">
        <f t="shared" si="7"/>
        <v>58298.399960000002</v>
      </c>
      <c r="O112" s="9">
        <f t="shared" si="8"/>
        <v>365132.08396000002</v>
      </c>
      <c r="P112" s="10">
        <f t="shared" si="6"/>
        <v>730264.16792000004</v>
      </c>
      <c r="Q112" s="9">
        <v>306833.68400000001</v>
      </c>
      <c r="R112" s="8">
        <f t="shared" si="9"/>
        <v>58298.399960000002</v>
      </c>
      <c r="S112" s="8">
        <f t="shared" si="10"/>
        <v>365132.08396000002</v>
      </c>
      <c r="T112" s="8">
        <f t="shared" si="11"/>
        <v>730264.16792000004</v>
      </c>
    </row>
    <row r="113" spans="1:20" ht="30.75" customHeight="1" x14ac:dyDescent="0.25">
      <c r="A113" s="11">
        <v>108</v>
      </c>
      <c r="B113" s="5">
        <v>7</v>
      </c>
      <c r="C113" s="5" t="s">
        <v>224</v>
      </c>
      <c r="D113" s="17" t="s">
        <v>231</v>
      </c>
      <c r="E113" s="17" t="s">
        <v>25</v>
      </c>
      <c r="F113" s="5" t="s">
        <v>232</v>
      </c>
      <c r="G113" s="5" t="s">
        <v>233</v>
      </c>
      <c r="H113" s="5" t="s">
        <v>236</v>
      </c>
      <c r="I113" s="5" t="s">
        <v>69</v>
      </c>
      <c r="J113" s="5" t="s">
        <v>235</v>
      </c>
      <c r="K113" s="14">
        <v>291667</v>
      </c>
      <c r="L113" s="15">
        <v>2</v>
      </c>
      <c r="M113" s="9">
        <v>306833.68400000001</v>
      </c>
      <c r="N113" s="9">
        <f t="shared" si="7"/>
        <v>58298.399960000002</v>
      </c>
      <c r="O113" s="9">
        <f t="shared" si="8"/>
        <v>365132.08396000002</v>
      </c>
      <c r="P113" s="10">
        <f t="shared" si="6"/>
        <v>730264.16792000004</v>
      </c>
      <c r="Q113" s="9">
        <v>306833.68400000001</v>
      </c>
      <c r="R113" s="8">
        <f t="shared" si="9"/>
        <v>58298.399960000002</v>
      </c>
      <c r="S113" s="8">
        <f t="shared" si="10"/>
        <v>365132.08396000002</v>
      </c>
      <c r="T113" s="8">
        <f t="shared" si="11"/>
        <v>730264.16792000004</v>
      </c>
    </row>
    <row r="114" spans="1:20" ht="15.75" customHeight="1" x14ac:dyDescent="0.25">
      <c r="A114" s="4">
        <v>109</v>
      </c>
      <c r="B114" s="12">
        <v>7</v>
      </c>
      <c r="C114" s="12" t="s">
        <v>224</v>
      </c>
      <c r="D114" s="13" t="s">
        <v>237</v>
      </c>
      <c r="E114" s="12" t="s">
        <v>19</v>
      </c>
      <c r="F114" s="12" t="s">
        <v>71</v>
      </c>
      <c r="G114" s="12" t="s">
        <v>238</v>
      </c>
      <c r="H114" s="12" t="s">
        <v>239</v>
      </c>
      <c r="I114" s="12" t="s">
        <v>69</v>
      </c>
      <c r="J114" s="12"/>
      <c r="K114" s="6">
        <v>291667</v>
      </c>
      <c r="L114" s="15">
        <v>2</v>
      </c>
      <c r="M114" s="9">
        <v>306833.68400000001</v>
      </c>
      <c r="N114" s="9">
        <f t="shared" si="7"/>
        <v>58298.399960000002</v>
      </c>
      <c r="O114" s="9">
        <f t="shared" si="8"/>
        <v>365132.08396000002</v>
      </c>
      <c r="P114" s="10">
        <f t="shared" si="6"/>
        <v>730264.16792000004</v>
      </c>
      <c r="Q114" s="9">
        <v>306833.68400000001</v>
      </c>
      <c r="R114" s="8">
        <f t="shared" si="9"/>
        <v>58298.399960000002</v>
      </c>
      <c r="S114" s="8">
        <f t="shared" si="10"/>
        <v>365132.08396000002</v>
      </c>
      <c r="T114" s="8">
        <f t="shared" si="11"/>
        <v>730264.16792000004</v>
      </c>
    </row>
    <row r="115" spans="1:20" ht="15.75" customHeight="1" x14ac:dyDescent="0.25">
      <c r="A115" s="11">
        <v>110</v>
      </c>
      <c r="B115" s="5">
        <v>7</v>
      </c>
      <c r="C115" s="5" t="s">
        <v>224</v>
      </c>
      <c r="D115" s="17" t="s">
        <v>237</v>
      </c>
      <c r="E115" s="17" t="s">
        <v>25</v>
      </c>
      <c r="F115" s="5"/>
      <c r="G115" s="5"/>
      <c r="H115" s="5"/>
      <c r="I115" s="5" t="s">
        <v>69</v>
      </c>
      <c r="J115" s="5"/>
      <c r="K115" s="14">
        <v>291667</v>
      </c>
      <c r="L115" s="15">
        <v>2</v>
      </c>
      <c r="M115" s="9">
        <v>306833.68400000001</v>
      </c>
      <c r="N115" s="9">
        <f t="shared" si="7"/>
        <v>58298.399960000002</v>
      </c>
      <c r="O115" s="9">
        <f t="shared" si="8"/>
        <v>365132.08396000002</v>
      </c>
      <c r="P115" s="10">
        <f t="shared" si="6"/>
        <v>730264.16792000004</v>
      </c>
      <c r="Q115" s="9">
        <v>306833.68400000001</v>
      </c>
      <c r="R115" s="8">
        <f t="shared" si="9"/>
        <v>58298.399960000002</v>
      </c>
      <c r="S115" s="8">
        <f t="shared" si="10"/>
        <v>365132.08396000002</v>
      </c>
      <c r="T115" s="8">
        <f t="shared" si="11"/>
        <v>730264.16792000004</v>
      </c>
    </row>
    <row r="116" spans="1:20" ht="33.75" customHeight="1" x14ac:dyDescent="0.25">
      <c r="A116" s="4">
        <v>111</v>
      </c>
      <c r="B116" s="12">
        <v>8</v>
      </c>
      <c r="C116" s="12" t="s">
        <v>224</v>
      </c>
      <c r="D116" s="13" t="s">
        <v>240</v>
      </c>
      <c r="E116" s="12" t="s">
        <v>19</v>
      </c>
      <c r="F116" s="13" t="s">
        <v>241</v>
      </c>
      <c r="G116" s="12" t="s">
        <v>242</v>
      </c>
      <c r="H116" s="12" t="s">
        <v>243</v>
      </c>
      <c r="I116" s="12" t="s">
        <v>69</v>
      </c>
      <c r="J116" s="12"/>
      <c r="K116" s="6">
        <v>291667</v>
      </c>
      <c r="L116" s="15">
        <v>2</v>
      </c>
      <c r="M116" s="9">
        <v>306833.68400000001</v>
      </c>
      <c r="N116" s="9">
        <f t="shared" si="7"/>
        <v>58298.399960000002</v>
      </c>
      <c r="O116" s="9">
        <f t="shared" si="8"/>
        <v>365132.08396000002</v>
      </c>
      <c r="P116" s="10">
        <f t="shared" si="6"/>
        <v>730264.16792000004</v>
      </c>
      <c r="Q116" s="9">
        <v>306833.68400000001</v>
      </c>
      <c r="R116" s="8">
        <f t="shared" si="9"/>
        <v>58298.399960000002</v>
      </c>
      <c r="S116" s="8">
        <f t="shared" si="10"/>
        <v>365132.08396000002</v>
      </c>
      <c r="T116" s="8">
        <f t="shared" si="11"/>
        <v>730264.16792000004</v>
      </c>
    </row>
    <row r="117" spans="1:20" ht="30.75" customHeight="1" x14ac:dyDescent="0.25">
      <c r="A117" s="11">
        <v>112</v>
      </c>
      <c r="B117" s="5">
        <v>8</v>
      </c>
      <c r="C117" s="5" t="s">
        <v>224</v>
      </c>
      <c r="D117" s="17" t="s">
        <v>240</v>
      </c>
      <c r="E117" s="17" t="s">
        <v>25</v>
      </c>
      <c r="F117" s="5"/>
      <c r="G117" s="5"/>
      <c r="H117" s="5"/>
      <c r="I117" s="5" t="s">
        <v>69</v>
      </c>
      <c r="J117" s="5"/>
      <c r="K117" s="14">
        <v>291667</v>
      </c>
      <c r="L117" s="15">
        <v>2</v>
      </c>
      <c r="M117" s="9">
        <v>306833.68400000001</v>
      </c>
      <c r="N117" s="9">
        <f t="shared" si="7"/>
        <v>58298.399960000002</v>
      </c>
      <c r="O117" s="9">
        <f t="shared" si="8"/>
        <v>365132.08396000002</v>
      </c>
      <c r="P117" s="10">
        <f t="shared" si="6"/>
        <v>730264.16792000004</v>
      </c>
      <c r="Q117" s="9">
        <v>306833.68400000001</v>
      </c>
      <c r="R117" s="8">
        <f t="shared" si="9"/>
        <v>58298.399960000002</v>
      </c>
      <c r="S117" s="8">
        <f t="shared" si="10"/>
        <v>365132.08396000002</v>
      </c>
      <c r="T117" s="8">
        <f t="shared" si="11"/>
        <v>730264.16792000004</v>
      </c>
    </row>
    <row r="118" spans="1:20" ht="32.25" customHeight="1" x14ac:dyDescent="0.25">
      <c r="A118" s="4">
        <v>113</v>
      </c>
      <c r="B118" s="12">
        <v>8</v>
      </c>
      <c r="C118" s="12" t="s">
        <v>224</v>
      </c>
      <c r="D118" s="13" t="s">
        <v>244</v>
      </c>
      <c r="E118" s="12" t="s">
        <v>19</v>
      </c>
      <c r="F118" s="12" t="s">
        <v>71</v>
      </c>
      <c r="G118" s="12" t="s">
        <v>245</v>
      </c>
      <c r="H118" s="12" t="s">
        <v>246</v>
      </c>
      <c r="I118" s="12" t="s">
        <v>23</v>
      </c>
      <c r="J118" s="12" t="s">
        <v>247</v>
      </c>
      <c r="K118" s="6">
        <v>291667</v>
      </c>
      <c r="L118" s="15">
        <v>2</v>
      </c>
      <c r="M118" s="9">
        <v>306833.68400000001</v>
      </c>
      <c r="N118" s="9">
        <f t="shared" si="7"/>
        <v>58298.399960000002</v>
      </c>
      <c r="O118" s="9">
        <f t="shared" si="8"/>
        <v>365132.08396000002</v>
      </c>
      <c r="P118" s="10">
        <f t="shared" si="6"/>
        <v>730264.16792000004</v>
      </c>
      <c r="Q118" s="9">
        <v>306833.68400000001</v>
      </c>
      <c r="R118" s="8">
        <f t="shared" si="9"/>
        <v>58298.399960000002</v>
      </c>
      <c r="S118" s="8">
        <f t="shared" si="10"/>
        <v>365132.08396000002</v>
      </c>
      <c r="T118" s="8">
        <f t="shared" si="11"/>
        <v>730264.16792000004</v>
      </c>
    </row>
    <row r="119" spans="1:20" ht="28.5" customHeight="1" x14ac:dyDescent="0.25">
      <c r="A119" s="11">
        <v>114</v>
      </c>
      <c r="B119" s="5">
        <v>8</v>
      </c>
      <c r="C119" s="5" t="s">
        <v>224</v>
      </c>
      <c r="D119" s="17" t="s">
        <v>244</v>
      </c>
      <c r="E119" s="17" t="s">
        <v>25</v>
      </c>
      <c r="F119" s="5" t="s">
        <v>71</v>
      </c>
      <c r="G119" s="5" t="s">
        <v>245</v>
      </c>
      <c r="H119" s="5" t="s">
        <v>248</v>
      </c>
      <c r="I119" s="5" t="s">
        <v>23</v>
      </c>
      <c r="J119" s="5" t="s">
        <v>247</v>
      </c>
      <c r="K119" s="14">
        <v>291667</v>
      </c>
      <c r="L119" s="15">
        <v>2</v>
      </c>
      <c r="M119" s="9">
        <v>306833.68400000001</v>
      </c>
      <c r="N119" s="9">
        <f t="shared" si="7"/>
        <v>58298.399960000002</v>
      </c>
      <c r="O119" s="9">
        <f t="shared" si="8"/>
        <v>365132.08396000002</v>
      </c>
      <c r="P119" s="10">
        <f t="shared" si="6"/>
        <v>730264.16792000004</v>
      </c>
      <c r="Q119" s="9">
        <v>306833.68400000001</v>
      </c>
      <c r="R119" s="8">
        <f t="shared" si="9"/>
        <v>58298.399960000002</v>
      </c>
      <c r="S119" s="8">
        <f t="shared" si="10"/>
        <v>365132.08396000002</v>
      </c>
      <c r="T119" s="8">
        <f t="shared" si="11"/>
        <v>730264.16792000004</v>
      </c>
    </row>
    <row r="120" spans="1:20" ht="30.75" customHeight="1" x14ac:dyDescent="0.25">
      <c r="A120" s="4">
        <v>115</v>
      </c>
      <c r="B120" s="12">
        <v>8</v>
      </c>
      <c r="C120" s="12" t="s">
        <v>224</v>
      </c>
      <c r="D120" s="13" t="s">
        <v>249</v>
      </c>
      <c r="E120" s="12" t="s">
        <v>19</v>
      </c>
      <c r="F120" s="12" t="s">
        <v>71</v>
      </c>
      <c r="G120" s="12" t="s">
        <v>245</v>
      </c>
      <c r="H120" s="12" t="s">
        <v>250</v>
      </c>
      <c r="I120" s="12" t="s">
        <v>23</v>
      </c>
      <c r="J120" s="12" t="s">
        <v>247</v>
      </c>
      <c r="K120" s="6">
        <v>291667</v>
      </c>
      <c r="L120" s="15">
        <v>2</v>
      </c>
      <c r="M120" s="9">
        <v>306833.68400000001</v>
      </c>
      <c r="N120" s="9">
        <f t="shared" si="7"/>
        <v>58298.399960000002</v>
      </c>
      <c r="O120" s="9">
        <f t="shared" si="8"/>
        <v>365132.08396000002</v>
      </c>
      <c r="P120" s="10">
        <f t="shared" si="6"/>
        <v>730264.16792000004</v>
      </c>
      <c r="Q120" s="9">
        <v>306833.68400000001</v>
      </c>
      <c r="R120" s="8">
        <f t="shared" si="9"/>
        <v>58298.399960000002</v>
      </c>
      <c r="S120" s="8">
        <f t="shared" si="10"/>
        <v>365132.08396000002</v>
      </c>
      <c r="T120" s="8">
        <f t="shared" si="11"/>
        <v>730264.16792000004</v>
      </c>
    </row>
    <row r="121" spans="1:20" ht="30.75" customHeight="1" x14ac:dyDescent="0.25">
      <c r="A121" s="11">
        <v>116</v>
      </c>
      <c r="B121" s="5">
        <v>8</v>
      </c>
      <c r="C121" s="5" t="s">
        <v>224</v>
      </c>
      <c r="D121" s="17" t="s">
        <v>249</v>
      </c>
      <c r="E121" s="17" t="s">
        <v>25</v>
      </c>
      <c r="F121" s="5"/>
      <c r="G121" s="5"/>
      <c r="H121" s="5"/>
      <c r="I121" s="5" t="s">
        <v>23</v>
      </c>
      <c r="J121" s="5"/>
      <c r="K121" s="14">
        <v>291667</v>
      </c>
      <c r="L121" s="15">
        <v>2</v>
      </c>
      <c r="M121" s="9">
        <v>306833.68400000001</v>
      </c>
      <c r="N121" s="9">
        <f t="shared" si="7"/>
        <v>58298.399960000002</v>
      </c>
      <c r="O121" s="9">
        <f t="shared" si="8"/>
        <v>365132.08396000002</v>
      </c>
      <c r="P121" s="10">
        <f t="shared" si="6"/>
        <v>730264.16792000004</v>
      </c>
      <c r="Q121" s="9">
        <v>306833.68400000001</v>
      </c>
      <c r="R121" s="8">
        <f t="shared" si="9"/>
        <v>58298.399960000002</v>
      </c>
      <c r="S121" s="8">
        <f t="shared" si="10"/>
        <v>365132.08396000002</v>
      </c>
      <c r="T121" s="8">
        <f t="shared" si="11"/>
        <v>730264.16792000004</v>
      </c>
    </row>
    <row r="122" spans="1:20" x14ac:dyDescent="0.25">
      <c r="A122" s="4">
        <v>117</v>
      </c>
      <c r="B122" s="5">
        <v>12</v>
      </c>
      <c r="C122" s="5" t="s">
        <v>251</v>
      </c>
      <c r="D122" s="17" t="s">
        <v>252</v>
      </c>
      <c r="E122" s="5" t="s">
        <v>19</v>
      </c>
      <c r="F122" s="5" t="s">
        <v>37</v>
      </c>
      <c r="G122" s="5" t="s">
        <v>253</v>
      </c>
      <c r="H122" s="5" t="s">
        <v>254</v>
      </c>
      <c r="I122" s="5" t="s">
        <v>69</v>
      </c>
      <c r="J122" s="5" t="s">
        <v>255</v>
      </c>
      <c r="K122" s="6">
        <v>291667</v>
      </c>
      <c r="L122" s="15">
        <v>2</v>
      </c>
      <c r="M122" s="9">
        <v>306833.68400000001</v>
      </c>
      <c r="N122" s="9">
        <f t="shared" si="7"/>
        <v>58298.399960000002</v>
      </c>
      <c r="O122" s="9">
        <f t="shared" si="8"/>
        <v>365132.08396000002</v>
      </c>
      <c r="P122" s="10">
        <f t="shared" si="6"/>
        <v>730264.16792000004</v>
      </c>
      <c r="Q122" s="9">
        <v>306833.68400000001</v>
      </c>
      <c r="R122" s="8">
        <f t="shared" si="9"/>
        <v>58298.399960000002</v>
      </c>
      <c r="S122" s="8">
        <f t="shared" si="10"/>
        <v>365132.08396000002</v>
      </c>
      <c r="T122" s="8">
        <f t="shared" si="11"/>
        <v>730264.16792000004</v>
      </c>
    </row>
    <row r="123" spans="1:20" ht="15.75" customHeight="1" x14ac:dyDescent="0.25">
      <c r="A123" s="11">
        <v>118</v>
      </c>
      <c r="B123" s="12">
        <v>12</v>
      </c>
      <c r="C123" s="12" t="s">
        <v>251</v>
      </c>
      <c r="D123" s="13" t="s">
        <v>252</v>
      </c>
      <c r="E123" s="13" t="s">
        <v>25</v>
      </c>
      <c r="F123" s="12" t="s">
        <v>37</v>
      </c>
      <c r="G123" s="12" t="s">
        <v>253</v>
      </c>
      <c r="H123" s="12" t="s">
        <v>256</v>
      </c>
      <c r="I123" s="12" t="s">
        <v>69</v>
      </c>
      <c r="J123" s="12" t="s">
        <v>255</v>
      </c>
      <c r="K123" s="14">
        <v>291667</v>
      </c>
      <c r="L123" s="15">
        <v>2</v>
      </c>
      <c r="M123" s="9">
        <v>306833.68400000001</v>
      </c>
      <c r="N123" s="9">
        <f t="shared" si="7"/>
        <v>58298.399960000002</v>
      </c>
      <c r="O123" s="9">
        <f t="shared" si="8"/>
        <v>365132.08396000002</v>
      </c>
      <c r="P123" s="10">
        <f t="shared" si="6"/>
        <v>730264.16792000004</v>
      </c>
      <c r="Q123" s="9">
        <v>306833.68400000001</v>
      </c>
      <c r="R123" s="8">
        <f t="shared" si="9"/>
        <v>58298.399960000002</v>
      </c>
      <c r="S123" s="8">
        <f t="shared" si="10"/>
        <v>365132.08396000002</v>
      </c>
      <c r="T123" s="8">
        <f t="shared" si="11"/>
        <v>730264.16792000004</v>
      </c>
    </row>
    <row r="124" spans="1:20" ht="29.25" customHeight="1" x14ac:dyDescent="0.25">
      <c r="A124" s="4">
        <v>119</v>
      </c>
      <c r="B124" s="5">
        <v>12</v>
      </c>
      <c r="C124" s="5" t="s">
        <v>251</v>
      </c>
      <c r="D124" s="17" t="s">
        <v>257</v>
      </c>
      <c r="E124" s="5" t="s">
        <v>93</v>
      </c>
      <c r="F124" s="5" t="s">
        <v>37</v>
      </c>
      <c r="G124" s="5"/>
      <c r="H124" s="5"/>
      <c r="I124" s="5" t="s">
        <v>29</v>
      </c>
      <c r="J124" s="5"/>
      <c r="K124" s="6">
        <v>366667</v>
      </c>
      <c r="L124" s="15">
        <v>2</v>
      </c>
      <c r="M124" s="9">
        <v>385733.68400000001</v>
      </c>
      <c r="N124" s="9">
        <f t="shared" si="7"/>
        <v>73289.399959999995</v>
      </c>
      <c r="O124" s="9">
        <f t="shared" si="8"/>
        <v>459023.08396000002</v>
      </c>
      <c r="P124" s="10">
        <f t="shared" si="6"/>
        <v>918046.16792000004</v>
      </c>
      <c r="Q124" s="9">
        <v>385733.68400000001</v>
      </c>
      <c r="R124" s="8">
        <f t="shared" si="9"/>
        <v>73289.399959999995</v>
      </c>
      <c r="S124" s="8">
        <f t="shared" si="10"/>
        <v>459023.08396000002</v>
      </c>
      <c r="T124" s="8">
        <f t="shared" si="11"/>
        <v>918046.16792000004</v>
      </c>
    </row>
    <row r="125" spans="1:20" ht="15.75" customHeight="1" x14ac:dyDescent="0.25">
      <c r="A125" s="11">
        <v>120</v>
      </c>
      <c r="B125" s="12">
        <v>12</v>
      </c>
      <c r="C125" s="12" t="s">
        <v>251</v>
      </c>
      <c r="D125" s="13" t="s">
        <v>258</v>
      </c>
      <c r="E125" s="12" t="s">
        <v>19</v>
      </c>
      <c r="F125" s="12" t="s">
        <v>37</v>
      </c>
      <c r="G125" s="12" t="s">
        <v>259</v>
      </c>
      <c r="H125" s="12" t="s">
        <v>260</v>
      </c>
      <c r="I125" s="12" t="s">
        <v>261</v>
      </c>
      <c r="J125" s="12"/>
      <c r="K125" s="14">
        <v>291667</v>
      </c>
      <c r="L125" s="15">
        <v>2</v>
      </c>
      <c r="M125" s="9">
        <v>306833.68400000001</v>
      </c>
      <c r="N125" s="9">
        <f t="shared" si="7"/>
        <v>58298.399960000002</v>
      </c>
      <c r="O125" s="9">
        <f t="shared" si="8"/>
        <v>365132.08396000002</v>
      </c>
      <c r="P125" s="10">
        <f t="shared" si="6"/>
        <v>730264.16792000004</v>
      </c>
      <c r="Q125" s="9">
        <v>306833.68400000001</v>
      </c>
      <c r="R125" s="8">
        <f t="shared" si="9"/>
        <v>58298.399960000002</v>
      </c>
      <c r="S125" s="8">
        <f t="shared" si="10"/>
        <v>365132.08396000002</v>
      </c>
      <c r="T125" s="8">
        <f t="shared" si="11"/>
        <v>730264.16792000004</v>
      </c>
    </row>
    <row r="126" spans="1:20" ht="15.75" customHeight="1" x14ac:dyDescent="0.25">
      <c r="A126" s="4">
        <v>121</v>
      </c>
      <c r="B126" s="5">
        <v>13</v>
      </c>
      <c r="C126" s="5" t="s">
        <v>262</v>
      </c>
      <c r="D126" s="17" t="s">
        <v>263</v>
      </c>
      <c r="E126" s="5" t="s">
        <v>19</v>
      </c>
      <c r="F126" s="5" t="s">
        <v>264</v>
      </c>
      <c r="G126" s="5"/>
      <c r="H126" s="5"/>
      <c r="I126" s="5" t="s">
        <v>261</v>
      </c>
      <c r="J126" s="5"/>
      <c r="K126" s="6">
        <v>291667</v>
      </c>
      <c r="L126" s="15">
        <v>2</v>
      </c>
      <c r="M126" s="9">
        <v>306833.68400000001</v>
      </c>
      <c r="N126" s="9">
        <f t="shared" si="7"/>
        <v>58298.399960000002</v>
      </c>
      <c r="O126" s="9">
        <f t="shared" si="8"/>
        <v>365132.08396000002</v>
      </c>
      <c r="P126" s="10">
        <f t="shared" si="6"/>
        <v>730264.16792000004</v>
      </c>
      <c r="Q126" s="9">
        <v>306833.68400000001</v>
      </c>
      <c r="R126" s="8">
        <f t="shared" si="9"/>
        <v>58298.399960000002</v>
      </c>
      <c r="S126" s="8">
        <f t="shared" si="10"/>
        <v>365132.08396000002</v>
      </c>
      <c r="T126" s="8">
        <f t="shared" si="11"/>
        <v>730264.16792000004</v>
      </c>
    </row>
    <row r="127" spans="1:20" ht="15.75" customHeight="1" x14ac:dyDescent="0.25">
      <c r="A127" s="11">
        <v>122</v>
      </c>
      <c r="B127" s="12">
        <v>13</v>
      </c>
      <c r="C127" s="12" t="s">
        <v>262</v>
      </c>
      <c r="D127" s="13" t="s">
        <v>263</v>
      </c>
      <c r="E127" s="13" t="s">
        <v>25</v>
      </c>
      <c r="F127" s="12" t="s">
        <v>265</v>
      </c>
      <c r="G127" s="12"/>
      <c r="H127" s="12"/>
      <c r="I127" s="12" t="s">
        <v>69</v>
      </c>
      <c r="J127" s="12"/>
      <c r="K127" s="14">
        <v>291667</v>
      </c>
      <c r="L127" s="15">
        <v>2</v>
      </c>
      <c r="M127" s="9">
        <v>306833.68400000001</v>
      </c>
      <c r="N127" s="9">
        <f t="shared" si="7"/>
        <v>58298.399960000002</v>
      </c>
      <c r="O127" s="9">
        <f t="shared" si="8"/>
        <v>365132.08396000002</v>
      </c>
      <c r="P127" s="10">
        <f t="shared" si="6"/>
        <v>730264.16792000004</v>
      </c>
      <c r="Q127" s="9">
        <v>306833.68400000001</v>
      </c>
      <c r="R127" s="8">
        <f t="shared" si="9"/>
        <v>58298.399960000002</v>
      </c>
      <c r="S127" s="8">
        <f t="shared" si="10"/>
        <v>365132.08396000002</v>
      </c>
      <c r="T127" s="8">
        <f t="shared" si="11"/>
        <v>730264.16792000004</v>
      </c>
    </row>
    <row r="128" spans="1:20" ht="15.75" customHeight="1" x14ac:dyDescent="0.25">
      <c r="A128" s="4">
        <v>123</v>
      </c>
      <c r="B128" s="5">
        <v>13</v>
      </c>
      <c r="C128" s="5" t="s">
        <v>262</v>
      </c>
      <c r="D128" s="17" t="s">
        <v>266</v>
      </c>
      <c r="E128" s="5" t="s">
        <v>19</v>
      </c>
      <c r="F128" s="5" t="s">
        <v>135</v>
      </c>
      <c r="G128" s="5" t="s">
        <v>267</v>
      </c>
      <c r="H128" s="5" t="s">
        <v>268</v>
      </c>
      <c r="I128" s="5" t="s">
        <v>23</v>
      </c>
      <c r="J128" s="5" t="s">
        <v>269</v>
      </c>
      <c r="K128" s="6">
        <v>291667</v>
      </c>
      <c r="L128" s="15">
        <v>2</v>
      </c>
      <c r="M128" s="9">
        <v>306833.68400000001</v>
      </c>
      <c r="N128" s="9">
        <f t="shared" si="7"/>
        <v>58298.399960000002</v>
      </c>
      <c r="O128" s="9">
        <f t="shared" si="8"/>
        <v>365132.08396000002</v>
      </c>
      <c r="P128" s="10">
        <f t="shared" si="6"/>
        <v>730264.16792000004</v>
      </c>
      <c r="Q128" s="9">
        <v>306833.68400000001</v>
      </c>
      <c r="R128" s="8">
        <f t="shared" si="9"/>
        <v>58298.399960000002</v>
      </c>
      <c r="S128" s="8">
        <f t="shared" si="10"/>
        <v>365132.08396000002</v>
      </c>
      <c r="T128" s="8">
        <f t="shared" si="11"/>
        <v>730264.16792000004</v>
      </c>
    </row>
    <row r="129" spans="1:20" ht="15.75" customHeight="1" x14ac:dyDescent="0.25">
      <c r="A129" s="11">
        <v>124</v>
      </c>
      <c r="B129" s="12">
        <v>13</v>
      </c>
      <c r="C129" s="12" t="s">
        <v>262</v>
      </c>
      <c r="D129" s="13" t="s">
        <v>266</v>
      </c>
      <c r="E129" s="13" t="s">
        <v>25</v>
      </c>
      <c r="F129" s="12"/>
      <c r="G129" s="12"/>
      <c r="H129" s="12"/>
      <c r="I129" s="12" t="s">
        <v>23</v>
      </c>
      <c r="J129" s="12"/>
      <c r="K129" s="14">
        <v>291667</v>
      </c>
      <c r="L129" s="15">
        <v>2</v>
      </c>
      <c r="M129" s="9">
        <v>306833.68400000001</v>
      </c>
      <c r="N129" s="9">
        <f t="shared" si="7"/>
        <v>58298.399960000002</v>
      </c>
      <c r="O129" s="9">
        <f t="shared" si="8"/>
        <v>365132.08396000002</v>
      </c>
      <c r="P129" s="10">
        <f t="shared" si="6"/>
        <v>730264.16792000004</v>
      </c>
      <c r="Q129" s="9">
        <v>306833.68400000001</v>
      </c>
      <c r="R129" s="8">
        <f t="shared" si="9"/>
        <v>58298.399960000002</v>
      </c>
      <c r="S129" s="8">
        <f t="shared" si="10"/>
        <v>365132.08396000002</v>
      </c>
      <c r="T129" s="8">
        <f t="shared" si="11"/>
        <v>730264.16792000004</v>
      </c>
    </row>
    <row r="130" spans="1:20" ht="15.75" customHeight="1" x14ac:dyDescent="0.25">
      <c r="A130" s="4">
        <v>125</v>
      </c>
      <c r="B130" s="5">
        <v>13</v>
      </c>
      <c r="C130" s="5" t="s">
        <v>262</v>
      </c>
      <c r="D130" s="17" t="s">
        <v>270</v>
      </c>
      <c r="E130" s="5" t="s">
        <v>19</v>
      </c>
      <c r="F130" s="5" t="s">
        <v>271</v>
      </c>
      <c r="G130" s="5" t="s">
        <v>272</v>
      </c>
      <c r="H130" s="5"/>
      <c r="I130" s="5" t="s">
        <v>69</v>
      </c>
      <c r="J130" s="5"/>
      <c r="K130" s="6">
        <v>291667</v>
      </c>
      <c r="L130" s="15">
        <v>2</v>
      </c>
      <c r="M130" s="9">
        <v>306833.68400000001</v>
      </c>
      <c r="N130" s="9">
        <f t="shared" si="7"/>
        <v>58298.399960000002</v>
      </c>
      <c r="O130" s="9">
        <f t="shared" si="8"/>
        <v>365132.08396000002</v>
      </c>
      <c r="P130" s="10">
        <f t="shared" si="6"/>
        <v>730264.16792000004</v>
      </c>
      <c r="Q130" s="9">
        <v>306833.68400000001</v>
      </c>
      <c r="R130" s="8">
        <f t="shared" si="9"/>
        <v>58298.399960000002</v>
      </c>
      <c r="S130" s="8">
        <f t="shared" si="10"/>
        <v>365132.08396000002</v>
      </c>
      <c r="T130" s="8">
        <f t="shared" si="11"/>
        <v>730264.16792000004</v>
      </c>
    </row>
    <row r="131" spans="1:20" ht="15.75" customHeight="1" x14ac:dyDescent="0.25">
      <c r="A131" s="11">
        <v>126</v>
      </c>
      <c r="B131" s="12">
        <v>13</v>
      </c>
      <c r="C131" s="12" t="s">
        <v>262</v>
      </c>
      <c r="D131" s="13" t="s">
        <v>270</v>
      </c>
      <c r="E131" s="13" t="s">
        <v>25</v>
      </c>
      <c r="F131" s="12"/>
      <c r="G131" s="12"/>
      <c r="H131" s="12"/>
      <c r="I131" s="12" t="s">
        <v>69</v>
      </c>
      <c r="J131" s="12"/>
      <c r="K131" s="14">
        <v>291667</v>
      </c>
      <c r="L131" s="15">
        <v>2</v>
      </c>
      <c r="M131" s="9">
        <v>306833.68400000001</v>
      </c>
      <c r="N131" s="9">
        <f t="shared" si="7"/>
        <v>58298.399960000002</v>
      </c>
      <c r="O131" s="9">
        <f t="shared" si="8"/>
        <v>365132.08396000002</v>
      </c>
      <c r="P131" s="10">
        <f t="shared" si="6"/>
        <v>730264.16792000004</v>
      </c>
      <c r="Q131" s="9">
        <v>306833.68400000001</v>
      </c>
      <c r="R131" s="8">
        <f t="shared" si="9"/>
        <v>58298.399960000002</v>
      </c>
      <c r="S131" s="8">
        <f t="shared" si="10"/>
        <v>365132.08396000002</v>
      </c>
      <c r="T131" s="8">
        <f t="shared" si="11"/>
        <v>730264.16792000004</v>
      </c>
    </row>
    <row r="132" spans="1:20" ht="15.75" customHeight="1" x14ac:dyDescent="0.25">
      <c r="A132" s="4">
        <v>127</v>
      </c>
      <c r="B132" s="5">
        <v>13</v>
      </c>
      <c r="C132" s="5" t="s">
        <v>262</v>
      </c>
      <c r="D132" s="17" t="s">
        <v>273</v>
      </c>
      <c r="E132" s="5" t="s">
        <v>19</v>
      </c>
      <c r="F132" s="5" t="s">
        <v>71</v>
      </c>
      <c r="G132" s="5" t="s">
        <v>274</v>
      </c>
      <c r="H132" s="5" t="s">
        <v>275</v>
      </c>
      <c r="I132" s="5" t="s">
        <v>69</v>
      </c>
      <c r="J132" s="5" t="s">
        <v>276</v>
      </c>
      <c r="K132" s="6">
        <v>291667</v>
      </c>
      <c r="L132" s="15">
        <v>2</v>
      </c>
      <c r="M132" s="9">
        <v>306833.68400000001</v>
      </c>
      <c r="N132" s="9">
        <f t="shared" si="7"/>
        <v>58298.399960000002</v>
      </c>
      <c r="O132" s="9">
        <f t="shared" si="8"/>
        <v>365132.08396000002</v>
      </c>
      <c r="P132" s="10">
        <f t="shared" si="6"/>
        <v>730264.16792000004</v>
      </c>
      <c r="Q132" s="9">
        <v>306833.68400000001</v>
      </c>
      <c r="R132" s="8">
        <f t="shared" si="9"/>
        <v>58298.399960000002</v>
      </c>
      <c r="S132" s="8">
        <f t="shared" si="10"/>
        <v>365132.08396000002</v>
      </c>
      <c r="T132" s="8">
        <f t="shared" si="11"/>
        <v>730264.16792000004</v>
      </c>
    </row>
    <row r="133" spans="1:20" ht="15.75" customHeight="1" x14ac:dyDescent="0.25">
      <c r="A133" s="11">
        <v>128</v>
      </c>
      <c r="B133" s="12">
        <v>13</v>
      </c>
      <c r="C133" s="12" t="s">
        <v>262</v>
      </c>
      <c r="D133" s="13" t="s">
        <v>273</v>
      </c>
      <c r="E133" s="13" t="s">
        <v>25</v>
      </c>
      <c r="F133" s="12" t="s">
        <v>71</v>
      </c>
      <c r="G133" s="12" t="s">
        <v>277</v>
      </c>
      <c r="H133" s="12" t="s">
        <v>278</v>
      </c>
      <c r="I133" s="12" t="s">
        <v>69</v>
      </c>
      <c r="J133" s="12" t="s">
        <v>276</v>
      </c>
      <c r="K133" s="14">
        <v>291667</v>
      </c>
      <c r="L133" s="15">
        <v>2</v>
      </c>
      <c r="M133" s="9">
        <v>306833.68400000001</v>
      </c>
      <c r="N133" s="9">
        <f t="shared" si="7"/>
        <v>58298.399960000002</v>
      </c>
      <c r="O133" s="9">
        <f t="shared" si="8"/>
        <v>365132.08396000002</v>
      </c>
      <c r="P133" s="10">
        <f t="shared" si="6"/>
        <v>730264.16792000004</v>
      </c>
      <c r="Q133" s="9">
        <v>306833.68400000001</v>
      </c>
      <c r="R133" s="8">
        <f t="shared" si="9"/>
        <v>58298.399960000002</v>
      </c>
      <c r="S133" s="8">
        <f t="shared" si="10"/>
        <v>365132.08396000002</v>
      </c>
      <c r="T133" s="8">
        <f t="shared" si="11"/>
        <v>730264.16792000004</v>
      </c>
    </row>
    <row r="134" spans="1:20" ht="30.75" customHeight="1" x14ac:dyDescent="0.25">
      <c r="A134" s="4">
        <v>129</v>
      </c>
      <c r="B134" s="5">
        <v>13</v>
      </c>
      <c r="C134" s="5" t="s">
        <v>262</v>
      </c>
      <c r="D134" s="17" t="s">
        <v>279</v>
      </c>
      <c r="E134" s="5" t="s">
        <v>19</v>
      </c>
      <c r="F134" s="5" t="s">
        <v>165</v>
      </c>
      <c r="G134" s="5" t="s">
        <v>280</v>
      </c>
      <c r="H134" s="5" t="s">
        <v>281</v>
      </c>
      <c r="I134" s="5" t="s">
        <v>282</v>
      </c>
      <c r="J134" s="5" t="s">
        <v>283</v>
      </c>
      <c r="K134" s="6">
        <v>291667</v>
      </c>
      <c r="L134" s="15">
        <v>2</v>
      </c>
      <c r="M134" s="9">
        <v>306833.68400000001</v>
      </c>
      <c r="N134" s="9">
        <f t="shared" si="7"/>
        <v>58298.399960000002</v>
      </c>
      <c r="O134" s="9">
        <f t="shared" si="8"/>
        <v>365132.08396000002</v>
      </c>
      <c r="P134" s="10">
        <f t="shared" ref="P134:P197" si="12">O134*L134</f>
        <v>730264.16792000004</v>
      </c>
      <c r="Q134" s="9">
        <v>306833.68400000001</v>
      </c>
      <c r="R134" s="8">
        <f t="shared" si="9"/>
        <v>58298.399960000002</v>
      </c>
      <c r="S134" s="8">
        <f t="shared" si="10"/>
        <v>365132.08396000002</v>
      </c>
      <c r="T134" s="8">
        <f t="shared" si="11"/>
        <v>730264.16792000004</v>
      </c>
    </row>
    <row r="135" spans="1:20" ht="30.75" customHeight="1" x14ac:dyDescent="0.25">
      <c r="A135" s="11">
        <v>130</v>
      </c>
      <c r="B135" s="12">
        <v>13</v>
      </c>
      <c r="C135" s="12" t="s">
        <v>262</v>
      </c>
      <c r="D135" s="13" t="s">
        <v>279</v>
      </c>
      <c r="E135" s="13" t="s">
        <v>25</v>
      </c>
      <c r="F135" s="12" t="s">
        <v>284</v>
      </c>
      <c r="G135" s="12" t="s">
        <v>242</v>
      </c>
      <c r="H135" s="12"/>
      <c r="I135" s="12" t="s">
        <v>23</v>
      </c>
      <c r="J135" s="12"/>
      <c r="K135" s="14">
        <v>291667</v>
      </c>
      <c r="L135" s="15">
        <v>2</v>
      </c>
      <c r="M135" s="9">
        <v>306833.68400000001</v>
      </c>
      <c r="N135" s="9">
        <f t="shared" ref="N135:N198" si="13">M135*19%</f>
        <v>58298.399960000002</v>
      </c>
      <c r="O135" s="9">
        <f t="shared" ref="O135:O198" si="14">M135+N135</f>
        <v>365132.08396000002</v>
      </c>
      <c r="P135" s="10">
        <f t="shared" si="12"/>
        <v>730264.16792000004</v>
      </c>
      <c r="Q135" s="9">
        <v>306833.68400000001</v>
      </c>
      <c r="R135" s="8">
        <f t="shared" ref="R135:R198" si="15">Q135*19%</f>
        <v>58298.399960000002</v>
      </c>
      <c r="S135" s="8">
        <f t="shared" ref="S135:S198" si="16">+Q135+R135</f>
        <v>365132.08396000002</v>
      </c>
      <c r="T135" s="8">
        <f t="shared" ref="T135:T198" si="17">+S135*L135</f>
        <v>730264.16792000004</v>
      </c>
    </row>
    <row r="136" spans="1:20" ht="31.5" customHeight="1" x14ac:dyDescent="0.25">
      <c r="A136" s="4">
        <v>131</v>
      </c>
      <c r="B136" s="5">
        <v>17</v>
      </c>
      <c r="C136" s="5" t="s">
        <v>285</v>
      </c>
      <c r="D136" s="17" t="s">
        <v>286</v>
      </c>
      <c r="E136" s="17" t="s">
        <v>287</v>
      </c>
      <c r="F136" s="5" t="s">
        <v>33</v>
      </c>
      <c r="G136" s="5" t="s">
        <v>288</v>
      </c>
      <c r="H136" s="5" t="s">
        <v>289</v>
      </c>
      <c r="I136" s="5" t="s">
        <v>91</v>
      </c>
      <c r="J136" s="5" t="s">
        <v>290</v>
      </c>
      <c r="K136" s="6">
        <v>488333</v>
      </c>
      <c r="L136" s="15">
        <v>2</v>
      </c>
      <c r="M136" s="9">
        <v>513726.31599999999</v>
      </c>
      <c r="N136" s="9">
        <f t="shared" si="13"/>
        <v>97608.000039999999</v>
      </c>
      <c r="O136" s="9">
        <f t="shared" si="14"/>
        <v>611334.31603999995</v>
      </c>
      <c r="P136" s="10">
        <f t="shared" si="12"/>
        <v>1222668.6320799999</v>
      </c>
      <c r="Q136" s="9">
        <v>513726.31599999999</v>
      </c>
      <c r="R136" s="8">
        <f t="shared" si="15"/>
        <v>97608.000039999999</v>
      </c>
      <c r="S136" s="8">
        <f t="shared" si="16"/>
        <v>611334.31603999995</v>
      </c>
      <c r="T136" s="8">
        <f t="shared" si="17"/>
        <v>1222668.6320799999</v>
      </c>
    </row>
    <row r="137" spans="1:20" ht="31.5" customHeight="1" x14ac:dyDescent="0.25">
      <c r="A137" s="11">
        <v>132</v>
      </c>
      <c r="B137" s="12">
        <v>17</v>
      </c>
      <c r="C137" s="12" t="s">
        <v>285</v>
      </c>
      <c r="D137" s="13" t="s">
        <v>286</v>
      </c>
      <c r="E137" s="13" t="s">
        <v>287</v>
      </c>
      <c r="F137" s="12" t="s">
        <v>33</v>
      </c>
      <c r="G137" s="12" t="s">
        <v>291</v>
      </c>
      <c r="H137" s="12" t="s">
        <v>292</v>
      </c>
      <c r="I137" s="12" t="s">
        <v>91</v>
      </c>
      <c r="J137" s="12" t="s">
        <v>293</v>
      </c>
      <c r="K137" s="14">
        <v>488333</v>
      </c>
      <c r="L137" s="15">
        <v>2</v>
      </c>
      <c r="M137" s="9">
        <v>513726.31599999999</v>
      </c>
      <c r="N137" s="9">
        <f t="shared" si="13"/>
        <v>97608.000039999999</v>
      </c>
      <c r="O137" s="9">
        <f t="shared" si="14"/>
        <v>611334.31603999995</v>
      </c>
      <c r="P137" s="10">
        <f t="shared" si="12"/>
        <v>1222668.6320799999</v>
      </c>
      <c r="Q137" s="9">
        <v>513726.31599999999</v>
      </c>
      <c r="R137" s="8">
        <f t="shared" si="15"/>
        <v>97608.000039999999</v>
      </c>
      <c r="S137" s="8">
        <f t="shared" si="16"/>
        <v>611334.31603999995</v>
      </c>
      <c r="T137" s="8">
        <f t="shared" si="17"/>
        <v>1222668.6320799999</v>
      </c>
    </row>
    <row r="138" spans="1:20" x14ac:dyDescent="0.25">
      <c r="A138" s="4">
        <v>133</v>
      </c>
      <c r="B138" s="5">
        <v>14</v>
      </c>
      <c r="C138" s="5" t="s">
        <v>285</v>
      </c>
      <c r="D138" s="17" t="s">
        <v>294</v>
      </c>
      <c r="E138" s="5" t="s">
        <v>93</v>
      </c>
      <c r="F138" s="5" t="s">
        <v>33</v>
      </c>
      <c r="G138" s="5"/>
      <c r="H138" s="5"/>
      <c r="I138" s="5" t="s">
        <v>29</v>
      </c>
      <c r="J138" s="5"/>
      <c r="K138" s="6">
        <v>366667</v>
      </c>
      <c r="L138" s="15">
        <v>2</v>
      </c>
      <c r="M138" s="9">
        <v>385733.68400000001</v>
      </c>
      <c r="N138" s="9">
        <f t="shared" si="13"/>
        <v>73289.399959999995</v>
      </c>
      <c r="O138" s="9">
        <f t="shared" si="14"/>
        <v>459023.08396000002</v>
      </c>
      <c r="P138" s="10">
        <f t="shared" si="12"/>
        <v>918046.16792000004</v>
      </c>
      <c r="Q138" s="9">
        <v>385733.68400000001</v>
      </c>
      <c r="R138" s="8">
        <f t="shared" si="15"/>
        <v>73289.399959999995</v>
      </c>
      <c r="S138" s="8">
        <f t="shared" si="16"/>
        <v>459023.08396000002</v>
      </c>
      <c r="T138" s="8">
        <f t="shared" si="17"/>
        <v>918046.16792000004</v>
      </c>
    </row>
    <row r="139" spans="1:20" ht="30" x14ac:dyDescent="0.25">
      <c r="A139" s="11">
        <v>134</v>
      </c>
      <c r="B139" s="12">
        <v>14</v>
      </c>
      <c r="C139" s="12" t="s">
        <v>285</v>
      </c>
      <c r="D139" s="13" t="s">
        <v>295</v>
      </c>
      <c r="E139" s="12" t="s">
        <v>93</v>
      </c>
      <c r="F139" s="12" t="s">
        <v>33</v>
      </c>
      <c r="G139" s="12"/>
      <c r="H139" s="12"/>
      <c r="I139" s="12" t="s">
        <v>29</v>
      </c>
      <c r="J139" s="12"/>
      <c r="K139" s="14">
        <v>366667</v>
      </c>
      <c r="L139" s="15">
        <v>2</v>
      </c>
      <c r="M139" s="9">
        <v>385733.68400000001</v>
      </c>
      <c r="N139" s="9">
        <f t="shared" si="13"/>
        <v>73289.399959999995</v>
      </c>
      <c r="O139" s="9">
        <f t="shared" si="14"/>
        <v>459023.08396000002</v>
      </c>
      <c r="P139" s="10">
        <f t="shared" si="12"/>
        <v>918046.16792000004</v>
      </c>
      <c r="Q139" s="9">
        <v>385733.68400000001</v>
      </c>
      <c r="R139" s="8">
        <f t="shared" si="15"/>
        <v>73289.399959999995</v>
      </c>
      <c r="S139" s="8">
        <f t="shared" si="16"/>
        <v>459023.08396000002</v>
      </c>
      <c r="T139" s="8">
        <f t="shared" si="17"/>
        <v>918046.16792000004</v>
      </c>
    </row>
    <row r="140" spans="1:20" ht="30" x14ac:dyDescent="0.25">
      <c r="A140" s="4">
        <v>135</v>
      </c>
      <c r="B140" s="5">
        <v>14</v>
      </c>
      <c r="C140" s="5" t="s">
        <v>285</v>
      </c>
      <c r="D140" s="17" t="s">
        <v>296</v>
      </c>
      <c r="E140" s="5" t="s">
        <v>192</v>
      </c>
      <c r="F140" s="5" t="s">
        <v>33</v>
      </c>
      <c r="G140" s="5"/>
      <c r="H140" s="5"/>
      <c r="I140" s="5" t="s">
        <v>40</v>
      </c>
      <c r="J140" s="5"/>
      <c r="K140" s="6">
        <v>366667</v>
      </c>
      <c r="L140" s="15">
        <v>2</v>
      </c>
      <c r="M140" s="9">
        <v>385733.68400000001</v>
      </c>
      <c r="N140" s="9">
        <f t="shared" si="13"/>
        <v>73289.399959999995</v>
      </c>
      <c r="O140" s="9">
        <f t="shared" si="14"/>
        <v>459023.08396000002</v>
      </c>
      <c r="P140" s="10">
        <f t="shared" si="12"/>
        <v>918046.16792000004</v>
      </c>
      <c r="Q140" s="9">
        <v>385733.68400000001</v>
      </c>
      <c r="R140" s="8">
        <f t="shared" si="15"/>
        <v>73289.399959999995</v>
      </c>
      <c r="S140" s="8">
        <f t="shared" si="16"/>
        <v>459023.08396000002</v>
      </c>
      <c r="T140" s="8">
        <f t="shared" si="17"/>
        <v>918046.16792000004</v>
      </c>
    </row>
    <row r="141" spans="1:20" ht="31.5" customHeight="1" x14ac:dyDescent="0.25">
      <c r="A141" s="11">
        <v>136</v>
      </c>
      <c r="B141" s="12">
        <v>14</v>
      </c>
      <c r="C141" s="12" t="s">
        <v>285</v>
      </c>
      <c r="D141" s="13" t="s">
        <v>297</v>
      </c>
      <c r="E141" s="12" t="s">
        <v>192</v>
      </c>
      <c r="F141" s="12" t="s">
        <v>33</v>
      </c>
      <c r="G141" s="12"/>
      <c r="H141" s="12"/>
      <c r="I141" s="12" t="s">
        <v>40</v>
      </c>
      <c r="J141" s="12"/>
      <c r="K141" s="14">
        <v>366667</v>
      </c>
      <c r="L141" s="15">
        <v>2</v>
      </c>
      <c r="M141" s="9">
        <v>385733.68400000001</v>
      </c>
      <c r="N141" s="9">
        <f t="shared" si="13"/>
        <v>73289.399959999995</v>
      </c>
      <c r="O141" s="9">
        <f t="shared" si="14"/>
        <v>459023.08396000002</v>
      </c>
      <c r="P141" s="10">
        <f t="shared" si="12"/>
        <v>918046.16792000004</v>
      </c>
      <c r="Q141" s="9">
        <v>385733.68400000001</v>
      </c>
      <c r="R141" s="8">
        <f t="shared" si="15"/>
        <v>73289.399959999995</v>
      </c>
      <c r="S141" s="8">
        <f t="shared" si="16"/>
        <v>459023.08396000002</v>
      </c>
      <c r="T141" s="8">
        <f t="shared" si="17"/>
        <v>918046.16792000004</v>
      </c>
    </row>
    <row r="142" spans="1:20" x14ac:dyDescent="0.25">
      <c r="A142" s="4">
        <v>137</v>
      </c>
      <c r="B142" s="5">
        <v>14</v>
      </c>
      <c r="C142" s="5" t="s">
        <v>285</v>
      </c>
      <c r="D142" s="17" t="s">
        <v>298</v>
      </c>
      <c r="E142" s="5" t="s">
        <v>192</v>
      </c>
      <c r="F142" s="5" t="s">
        <v>33</v>
      </c>
      <c r="G142" s="5"/>
      <c r="H142" s="5"/>
      <c r="I142" s="5" t="s">
        <v>40</v>
      </c>
      <c r="J142" s="5"/>
      <c r="K142" s="6">
        <v>366667</v>
      </c>
      <c r="L142" s="15">
        <v>2</v>
      </c>
      <c r="M142" s="9">
        <v>385733.68400000001</v>
      </c>
      <c r="N142" s="9">
        <f t="shared" si="13"/>
        <v>73289.399959999995</v>
      </c>
      <c r="O142" s="9">
        <f t="shared" si="14"/>
        <v>459023.08396000002</v>
      </c>
      <c r="P142" s="10">
        <f t="shared" si="12"/>
        <v>918046.16792000004</v>
      </c>
      <c r="Q142" s="9">
        <v>385733.68400000001</v>
      </c>
      <c r="R142" s="8">
        <f t="shared" si="15"/>
        <v>73289.399959999995</v>
      </c>
      <c r="S142" s="8">
        <f t="shared" si="16"/>
        <v>459023.08396000002</v>
      </c>
      <c r="T142" s="8">
        <f t="shared" si="17"/>
        <v>918046.16792000004</v>
      </c>
    </row>
    <row r="143" spans="1:20" ht="30" customHeight="1" x14ac:dyDescent="0.25">
      <c r="A143" s="11">
        <v>138</v>
      </c>
      <c r="B143" s="12">
        <v>14</v>
      </c>
      <c r="C143" s="12" t="s">
        <v>285</v>
      </c>
      <c r="D143" s="13" t="s">
        <v>299</v>
      </c>
      <c r="E143" s="12" t="s">
        <v>93</v>
      </c>
      <c r="F143" s="12" t="s">
        <v>33</v>
      </c>
      <c r="G143" s="12"/>
      <c r="H143" s="12"/>
      <c r="I143" s="12" t="s">
        <v>29</v>
      </c>
      <c r="J143" s="12"/>
      <c r="K143" s="14">
        <v>366667</v>
      </c>
      <c r="L143" s="15">
        <v>2</v>
      </c>
      <c r="M143" s="9">
        <v>385733.68400000001</v>
      </c>
      <c r="N143" s="9">
        <f t="shared" si="13"/>
        <v>73289.399959999995</v>
      </c>
      <c r="O143" s="9">
        <f t="shared" si="14"/>
        <v>459023.08396000002</v>
      </c>
      <c r="P143" s="10">
        <f t="shared" si="12"/>
        <v>918046.16792000004</v>
      </c>
      <c r="Q143" s="9">
        <v>385733.68400000001</v>
      </c>
      <c r="R143" s="8">
        <f t="shared" si="15"/>
        <v>73289.399959999995</v>
      </c>
      <c r="S143" s="8">
        <f t="shared" si="16"/>
        <v>459023.08396000002</v>
      </c>
      <c r="T143" s="8">
        <f t="shared" si="17"/>
        <v>918046.16792000004</v>
      </c>
    </row>
    <row r="144" spans="1:20" ht="30" customHeight="1" x14ac:dyDescent="0.25">
      <c r="A144" s="4">
        <v>139</v>
      </c>
      <c r="B144" s="5">
        <v>14</v>
      </c>
      <c r="C144" s="5" t="s">
        <v>285</v>
      </c>
      <c r="D144" s="17" t="s">
        <v>300</v>
      </c>
      <c r="E144" s="5" t="s">
        <v>93</v>
      </c>
      <c r="F144" s="5" t="s">
        <v>33</v>
      </c>
      <c r="G144" s="5"/>
      <c r="H144" s="5"/>
      <c r="I144" s="5" t="s">
        <v>29</v>
      </c>
      <c r="J144" s="5"/>
      <c r="K144" s="6">
        <v>366667</v>
      </c>
      <c r="L144" s="15">
        <v>2</v>
      </c>
      <c r="M144" s="9">
        <v>385733.68400000001</v>
      </c>
      <c r="N144" s="9">
        <f t="shared" si="13"/>
        <v>73289.399959999995</v>
      </c>
      <c r="O144" s="9">
        <f t="shared" si="14"/>
        <v>459023.08396000002</v>
      </c>
      <c r="P144" s="10">
        <f t="shared" si="12"/>
        <v>918046.16792000004</v>
      </c>
      <c r="Q144" s="9">
        <v>385733.68400000001</v>
      </c>
      <c r="R144" s="8">
        <f t="shared" si="15"/>
        <v>73289.399959999995</v>
      </c>
      <c r="S144" s="8">
        <f t="shared" si="16"/>
        <v>459023.08396000002</v>
      </c>
      <c r="T144" s="8">
        <f t="shared" si="17"/>
        <v>918046.16792000004</v>
      </c>
    </row>
    <row r="145" spans="1:20" x14ac:dyDescent="0.25">
      <c r="A145" s="11">
        <v>140</v>
      </c>
      <c r="B145" s="12">
        <v>14</v>
      </c>
      <c r="C145" s="12" t="s">
        <v>285</v>
      </c>
      <c r="D145" s="13" t="s">
        <v>258</v>
      </c>
      <c r="E145" s="12" t="s">
        <v>192</v>
      </c>
      <c r="F145" s="12" t="s">
        <v>33</v>
      </c>
      <c r="G145" s="12"/>
      <c r="H145" s="12"/>
      <c r="I145" s="12" t="s">
        <v>40</v>
      </c>
      <c r="J145" s="12"/>
      <c r="K145" s="14">
        <v>366667</v>
      </c>
      <c r="L145" s="15">
        <v>2</v>
      </c>
      <c r="M145" s="9">
        <v>385733.68400000001</v>
      </c>
      <c r="N145" s="9">
        <f t="shared" si="13"/>
        <v>73289.399959999995</v>
      </c>
      <c r="O145" s="9">
        <f t="shared" si="14"/>
        <v>459023.08396000002</v>
      </c>
      <c r="P145" s="10">
        <f t="shared" si="12"/>
        <v>918046.16792000004</v>
      </c>
      <c r="Q145" s="9">
        <v>385733.68400000001</v>
      </c>
      <c r="R145" s="8">
        <f t="shared" si="15"/>
        <v>73289.399959999995</v>
      </c>
      <c r="S145" s="8">
        <f t="shared" si="16"/>
        <v>459023.08396000002</v>
      </c>
      <c r="T145" s="8">
        <f t="shared" si="17"/>
        <v>918046.16792000004</v>
      </c>
    </row>
    <row r="146" spans="1:20" x14ac:dyDescent="0.25">
      <c r="A146" s="4">
        <v>141</v>
      </c>
      <c r="B146" s="5">
        <v>14</v>
      </c>
      <c r="C146" s="5" t="s">
        <v>285</v>
      </c>
      <c r="D146" s="17" t="s">
        <v>301</v>
      </c>
      <c r="E146" s="5" t="s">
        <v>192</v>
      </c>
      <c r="F146" s="5" t="s">
        <v>33</v>
      </c>
      <c r="G146" s="5"/>
      <c r="H146" s="5"/>
      <c r="I146" s="5" t="s">
        <v>40</v>
      </c>
      <c r="J146" s="5"/>
      <c r="K146" s="6">
        <v>366667</v>
      </c>
      <c r="L146" s="15">
        <v>2</v>
      </c>
      <c r="M146" s="9">
        <v>385733.68400000001</v>
      </c>
      <c r="N146" s="9">
        <f t="shared" si="13"/>
        <v>73289.399959999995</v>
      </c>
      <c r="O146" s="9">
        <f t="shared" si="14"/>
        <v>459023.08396000002</v>
      </c>
      <c r="P146" s="10">
        <f t="shared" si="12"/>
        <v>918046.16792000004</v>
      </c>
      <c r="Q146" s="9">
        <v>385733.68400000001</v>
      </c>
      <c r="R146" s="8">
        <f t="shared" si="15"/>
        <v>73289.399959999995</v>
      </c>
      <c r="S146" s="8">
        <f t="shared" si="16"/>
        <v>459023.08396000002</v>
      </c>
      <c r="T146" s="8">
        <f t="shared" si="17"/>
        <v>918046.16792000004</v>
      </c>
    </row>
    <row r="147" spans="1:20" ht="45" x14ac:dyDescent="0.25">
      <c r="A147" s="11">
        <v>142</v>
      </c>
      <c r="B147" s="12">
        <v>14</v>
      </c>
      <c r="C147" s="13" t="s">
        <v>302</v>
      </c>
      <c r="D147" s="13" t="s">
        <v>303</v>
      </c>
      <c r="E147" s="12" t="s">
        <v>107</v>
      </c>
      <c r="F147" s="12" t="s">
        <v>33</v>
      </c>
      <c r="G147" s="12" t="s">
        <v>304</v>
      </c>
      <c r="H147" s="12" t="s">
        <v>305</v>
      </c>
      <c r="I147" s="12" t="s">
        <v>306</v>
      </c>
      <c r="J147" s="12"/>
      <c r="K147" s="14">
        <v>380000</v>
      </c>
      <c r="L147" s="15">
        <v>2</v>
      </c>
      <c r="M147" s="9">
        <v>399760</v>
      </c>
      <c r="N147" s="9">
        <f t="shared" si="13"/>
        <v>75954.399999999994</v>
      </c>
      <c r="O147" s="9">
        <f t="shared" si="14"/>
        <v>475714.4</v>
      </c>
      <c r="P147" s="10">
        <f t="shared" si="12"/>
        <v>951428.8</v>
      </c>
      <c r="Q147" s="9">
        <v>399760</v>
      </c>
      <c r="R147" s="8">
        <f t="shared" si="15"/>
        <v>75954.399999999994</v>
      </c>
      <c r="S147" s="8">
        <f t="shared" si="16"/>
        <v>475714.4</v>
      </c>
      <c r="T147" s="8">
        <f t="shared" si="17"/>
        <v>951428.8</v>
      </c>
    </row>
    <row r="148" spans="1:20" ht="45" x14ac:dyDescent="0.25">
      <c r="A148" s="4">
        <v>143</v>
      </c>
      <c r="B148" s="5">
        <v>14</v>
      </c>
      <c r="C148" s="17" t="s">
        <v>302</v>
      </c>
      <c r="D148" s="17" t="s">
        <v>307</v>
      </c>
      <c r="E148" s="5" t="s">
        <v>107</v>
      </c>
      <c r="F148" s="5" t="s">
        <v>33</v>
      </c>
      <c r="G148" s="5" t="s">
        <v>304</v>
      </c>
      <c r="H148" s="5" t="s">
        <v>308</v>
      </c>
      <c r="I148" s="5" t="s">
        <v>306</v>
      </c>
      <c r="J148" s="5"/>
      <c r="K148" s="6">
        <v>380000</v>
      </c>
      <c r="L148" s="15">
        <v>2</v>
      </c>
      <c r="M148" s="9">
        <v>399760</v>
      </c>
      <c r="N148" s="9">
        <f t="shared" si="13"/>
        <v>75954.399999999994</v>
      </c>
      <c r="O148" s="9">
        <f t="shared" si="14"/>
        <v>475714.4</v>
      </c>
      <c r="P148" s="10">
        <f t="shared" si="12"/>
        <v>951428.8</v>
      </c>
      <c r="Q148" s="9">
        <v>399760</v>
      </c>
      <c r="R148" s="8">
        <f t="shared" si="15"/>
        <v>75954.399999999994</v>
      </c>
      <c r="S148" s="8">
        <f t="shared" si="16"/>
        <v>475714.4</v>
      </c>
      <c r="T148" s="8">
        <f t="shared" si="17"/>
        <v>951428.8</v>
      </c>
    </row>
    <row r="149" spans="1:20" x14ac:dyDescent="0.25">
      <c r="A149" s="11">
        <v>144</v>
      </c>
      <c r="B149" s="12">
        <v>16</v>
      </c>
      <c r="C149" s="12" t="s">
        <v>309</v>
      </c>
      <c r="D149" s="13" t="s">
        <v>310</v>
      </c>
      <c r="E149" s="12" t="s">
        <v>107</v>
      </c>
      <c r="F149" s="12" t="s">
        <v>37</v>
      </c>
      <c r="G149" s="12" t="s">
        <v>311</v>
      </c>
      <c r="H149" s="12" t="s">
        <v>312</v>
      </c>
      <c r="I149" s="12" t="s">
        <v>313</v>
      </c>
      <c r="J149" s="12" t="s">
        <v>314</v>
      </c>
      <c r="K149" s="14">
        <v>380000</v>
      </c>
      <c r="L149" s="15">
        <v>2</v>
      </c>
      <c r="M149" s="9">
        <v>399760</v>
      </c>
      <c r="N149" s="9">
        <f t="shared" si="13"/>
        <v>75954.399999999994</v>
      </c>
      <c r="O149" s="9">
        <f t="shared" si="14"/>
        <v>475714.4</v>
      </c>
      <c r="P149" s="10">
        <f t="shared" si="12"/>
        <v>951428.8</v>
      </c>
      <c r="Q149" s="9">
        <v>399760</v>
      </c>
      <c r="R149" s="8">
        <f t="shared" si="15"/>
        <v>75954.399999999994</v>
      </c>
      <c r="S149" s="8">
        <f t="shared" si="16"/>
        <v>475714.4</v>
      </c>
      <c r="T149" s="8">
        <f t="shared" si="17"/>
        <v>951428.8</v>
      </c>
    </row>
    <row r="150" spans="1:20" ht="34.5" customHeight="1" x14ac:dyDescent="0.25">
      <c r="A150" s="4">
        <v>145</v>
      </c>
      <c r="B150" s="5">
        <v>17</v>
      </c>
      <c r="C150" s="5" t="s">
        <v>309</v>
      </c>
      <c r="D150" s="17" t="s">
        <v>315</v>
      </c>
      <c r="E150" s="17" t="s">
        <v>109</v>
      </c>
      <c r="F150" s="5" t="s">
        <v>37</v>
      </c>
      <c r="G150" s="5" t="s">
        <v>316</v>
      </c>
      <c r="H150" s="5" t="s">
        <v>317</v>
      </c>
      <c r="I150" s="5" t="s">
        <v>313</v>
      </c>
      <c r="J150" s="5" t="s">
        <v>314</v>
      </c>
      <c r="K150" s="6">
        <v>380000</v>
      </c>
      <c r="L150" s="15">
        <v>2</v>
      </c>
      <c r="M150" s="9">
        <v>399760</v>
      </c>
      <c r="N150" s="9">
        <f t="shared" si="13"/>
        <v>75954.399999999994</v>
      </c>
      <c r="O150" s="9">
        <f t="shared" si="14"/>
        <v>475714.4</v>
      </c>
      <c r="P150" s="10">
        <f t="shared" si="12"/>
        <v>951428.8</v>
      </c>
      <c r="Q150" s="9">
        <v>399760</v>
      </c>
      <c r="R150" s="8">
        <f t="shared" si="15"/>
        <v>75954.399999999994</v>
      </c>
      <c r="S150" s="8">
        <f t="shared" si="16"/>
        <v>475714.4</v>
      </c>
      <c r="T150" s="8">
        <f t="shared" si="17"/>
        <v>951428.8</v>
      </c>
    </row>
    <row r="151" spans="1:20" x14ac:dyDescent="0.25">
      <c r="A151" s="11">
        <v>146</v>
      </c>
      <c r="B151" s="12">
        <v>16</v>
      </c>
      <c r="C151" s="12" t="s">
        <v>309</v>
      </c>
      <c r="D151" s="13" t="s">
        <v>310</v>
      </c>
      <c r="E151" s="12" t="s">
        <v>19</v>
      </c>
      <c r="F151" s="12" t="s">
        <v>71</v>
      </c>
      <c r="G151" s="12" t="s">
        <v>318</v>
      </c>
      <c r="H151" s="12" t="s">
        <v>319</v>
      </c>
      <c r="I151" s="12" t="s">
        <v>29</v>
      </c>
      <c r="J151" s="12" t="s">
        <v>320</v>
      </c>
      <c r="K151" s="14">
        <v>291667</v>
      </c>
      <c r="L151" s="15">
        <v>2</v>
      </c>
      <c r="M151" s="9">
        <v>306833.68400000001</v>
      </c>
      <c r="N151" s="9">
        <f t="shared" si="13"/>
        <v>58298.399960000002</v>
      </c>
      <c r="O151" s="9">
        <f t="shared" si="14"/>
        <v>365132.08396000002</v>
      </c>
      <c r="P151" s="10">
        <f t="shared" si="12"/>
        <v>730264.16792000004</v>
      </c>
      <c r="Q151" s="9">
        <v>306833.68400000001</v>
      </c>
      <c r="R151" s="8">
        <f t="shared" si="15"/>
        <v>58298.399960000002</v>
      </c>
      <c r="S151" s="8">
        <f t="shared" si="16"/>
        <v>365132.08396000002</v>
      </c>
      <c r="T151" s="8">
        <f t="shared" si="17"/>
        <v>730264.16792000004</v>
      </c>
    </row>
    <row r="152" spans="1:20" ht="33" customHeight="1" x14ac:dyDescent="0.25">
      <c r="A152" s="4">
        <v>147</v>
      </c>
      <c r="B152" s="5">
        <v>17</v>
      </c>
      <c r="C152" s="5" t="s">
        <v>309</v>
      </c>
      <c r="D152" s="17" t="s">
        <v>321</v>
      </c>
      <c r="E152" s="17" t="s">
        <v>25</v>
      </c>
      <c r="F152" s="5" t="s">
        <v>71</v>
      </c>
      <c r="G152" s="5" t="s">
        <v>322</v>
      </c>
      <c r="H152" s="5" t="s">
        <v>323</v>
      </c>
      <c r="I152" s="5" t="s">
        <v>29</v>
      </c>
      <c r="J152" s="5" t="s">
        <v>320</v>
      </c>
      <c r="K152" s="6">
        <v>291667</v>
      </c>
      <c r="L152" s="15">
        <v>2</v>
      </c>
      <c r="M152" s="9">
        <v>306833.68400000001</v>
      </c>
      <c r="N152" s="9">
        <f t="shared" si="13"/>
        <v>58298.399960000002</v>
      </c>
      <c r="O152" s="9">
        <f t="shared" si="14"/>
        <v>365132.08396000002</v>
      </c>
      <c r="P152" s="10">
        <f t="shared" si="12"/>
        <v>730264.16792000004</v>
      </c>
      <c r="Q152" s="9">
        <v>306833.68400000001</v>
      </c>
      <c r="R152" s="8">
        <f t="shared" si="15"/>
        <v>58298.399960000002</v>
      </c>
      <c r="S152" s="8">
        <f t="shared" si="16"/>
        <v>365132.08396000002</v>
      </c>
      <c r="T152" s="8">
        <f t="shared" si="17"/>
        <v>730264.16792000004</v>
      </c>
    </row>
    <row r="153" spans="1:20" x14ac:dyDescent="0.25">
      <c r="A153" s="11">
        <v>148</v>
      </c>
      <c r="B153" s="12">
        <v>16</v>
      </c>
      <c r="C153" s="12" t="s">
        <v>309</v>
      </c>
      <c r="D153" s="13" t="s">
        <v>324</v>
      </c>
      <c r="E153" s="12" t="s">
        <v>19</v>
      </c>
      <c r="F153" s="12" t="s">
        <v>37</v>
      </c>
      <c r="G153" s="12"/>
      <c r="H153" s="12" t="s">
        <v>325</v>
      </c>
      <c r="I153" s="12" t="s">
        <v>29</v>
      </c>
      <c r="J153" s="12"/>
      <c r="K153" s="14">
        <v>291667</v>
      </c>
      <c r="L153" s="15">
        <v>2</v>
      </c>
      <c r="M153" s="9">
        <v>306833.68400000001</v>
      </c>
      <c r="N153" s="9">
        <f t="shared" si="13"/>
        <v>58298.399960000002</v>
      </c>
      <c r="O153" s="9">
        <f t="shared" si="14"/>
        <v>365132.08396000002</v>
      </c>
      <c r="P153" s="10">
        <f t="shared" si="12"/>
        <v>730264.16792000004</v>
      </c>
      <c r="Q153" s="9">
        <v>306833.68400000001</v>
      </c>
      <c r="R153" s="8">
        <f t="shared" si="15"/>
        <v>58298.399960000002</v>
      </c>
      <c r="S153" s="8">
        <f t="shared" si="16"/>
        <v>365132.08396000002</v>
      </c>
      <c r="T153" s="8">
        <f t="shared" si="17"/>
        <v>730264.16792000004</v>
      </c>
    </row>
    <row r="154" spans="1:20" x14ac:dyDescent="0.25">
      <c r="A154" s="4">
        <v>149</v>
      </c>
      <c r="B154" s="5">
        <v>16</v>
      </c>
      <c r="C154" s="5" t="s">
        <v>309</v>
      </c>
      <c r="D154" s="17" t="s">
        <v>326</v>
      </c>
      <c r="E154" s="5" t="s">
        <v>107</v>
      </c>
      <c r="F154" s="5" t="s">
        <v>33</v>
      </c>
      <c r="G154" s="5" t="s">
        <v>327</v>
      </c>
      <c r="H154" s="5" t="s">
        <v>328</v>
      </c>
      <c r="I154" s="5" t="s">
        <v>29</v>
      </c>
      <c r="J154" s="5" t="s">
        <v>329</v>
      </c>
      <c r="K154" s="6">
        <v>380000</v>
      </c>
      <c r="L154" s="15">
        <v>2</v>
      </c>
      <c r="M154" s="9">
        <v>399760</v>
      </c>
      <c r="N154" s="9">
        <f t="shared" si="13"/>
        <v>75954.399999999994</v>
      </c>
      <c r="O154" s="9">
        <f t="shared" si="14"/>
        <v>475714.4</v>
      </c>
      <c r="P154" s="10">
        <f t="shared" si="12"/>
        <v>951428.8</v>
      </c>
      <c r="Q154" s="9">
        <v>399760</v>
      </c>
      <c r="R154" s="8">
        <f t="shared" si="15"/>
        <v>75954.399999999994</v>
      </c>
      <c r="S154" s="8">
        <f t="shared" si="16"/>
        <v>475714.4</v>
      </c>
      <c r="T154" s="8">
        <f t="shared" si="17"/>
        <v>951428.8</v>
      </c>
    </row>
    <row r="155" spans="1:20" x14ac:dyDescent="0.25">
      <c r="A155" s="11">
        <v>150</v>
      </c>
      <c r="B155" s="12">
        <v>8</v>
      </c>
      <c r="C155" s="12" t="s">
        <v>224</v>
      </c>
      <c r="D155" s="13" t="s">
        <v>330</v>
      </c>
      <c r="E155" s="12" t="s">
        <v>19</v>
      </c>
      <c r="F155" s="12" t="s">
        <v>71</v>
      </c>
      <c r="G155" s="12" t="s">
        <v>318</v>
      </c>
      <c r="H155" s="12" t="s">
        <v>331</v>
      </c>
      <c r="I155" s="12" t="s">
        <v>29</v>
      </c>
      <c r="J155" s="12" t="s">
        <v>332</v>
      </c>
      <c r="K155" s="14">
        <v>291667</v>
      </c>
      <c r="L155" s="15">
        <v>2</v>
      </c>
      <c r="M155" s="9">
        <v>306833.68400000001</v>
      </c>
      <c r="N155" s="9">
        <f t="shared" si="13"/>
        <v>58298.399960000002</v>
      </c>
      <c r="O155" s="9">
        <f t="shared" si="14"/>
        <v>365132.08396000002</v>
      </c>
      <c r="P155" s="10">
        <f t="shared" si="12"/>
        <v>730264.16792000004</v>
      </c>
      <c r="Q155" s="9">
        <v>306833.68400000001</v>
      </c>
      <c r="R155" s="8">
        <f t="shared" si="15"/>
        <v>58298.399960000002</v>
      </c>
      <c r="S155" s="8">
        <f t="shared" si="16"/>
        <v>365132.08396000002</v>
      </c>
      <c r="T155" s="8">
        <f t="shared" si="17"/>
        <v>730264.16792000004</v>
      </c>
    </row>
    <row r="156" spans="1:20" ht="18.75" customHeight="1" x14ac:dyDescent="0.25">
      <c r="A156" s="4">
        <v>151</v>
      </c>
      <c r="B156" s="5">
        <v>8</v>
      </c>
      <c r="C156" s="5" t="s">
        <v>224</v>
      </c>
      <c r="D156" s="17" t="s">
        <v>330</v>
      </c>
      <c r="E156" s="17" t="s">
        <v>25</v>
      </c>
      <c r="F156" s="5" t="s">
        <v>71</v>
      </c>
      <c r="G156" s="5" t="s">
        <v>322</v>
      </c>
      <c r="H156" s="5" t="s">
        <v>333</v>
      </c>
      <c r="I156" s="5" t="s">
        <v>29</v>
      </c>
      <c r="J156" s="5" t="s">
        <v>332</v>
      </c>
      <c r="K156" s="6">
        <v>291667</v>
      </c>
      <c r="L156" s="15">
        <v>2</v>
      </c>
      <c r="M156" s="9">
        <v>306833.68400000001</v>
      </c>
      <c r="N156" s="9">
        <f t="shared" si="13"/>
        <v>58298.399960000002</v>
      </c>
      <c r="O156" s="9">
        <f t="shared" si="14"/>
        <v>365132.08396000002</v>
      </c>
      <c r="P156" s="10">
        <f t="shared" si="12"/>
        <v>730264.16792000004</v>
      </c>
      <c r="Q156" s="9">
        <v>306833.68400000001</v>
      </c>
      <c r="R156" s="8">
        <f t="shared" si="15"/>
        <v>58298.399960000002</v>
      </c>
      <c r="S156" s="8">
        <f t="shared" si="16"/>
        <v>365132.08396000002</v>
      </c>
      <c r="T156" s="8">
        <f t="shared" si="17"/>
        <v>730264.16792000004</v>
      </c>
    </row>
    <row r="157" spans="1:20" ht="18.75" customHeight="1" x14ac:dyDescent="0.25">
      <c r="A157" s="11">
        <v>152</v>
      </c>
      <c r="B157" s="5" t="s">
        <v>334</v>
      </c>
      <c r="C157" s="5" t="s">
        <v>52</v>
      </c>
      <c r="D157" s="17" t="s">
        <v>335</v>
      </c>
      <c r="E157" s="5" t="s">
        <v>60</v>
      </c>
      <c r="F157" s="5" t="s">
        <v>46</v>
      </c>
      <c r="G157" s="5" t="s">
        <v>336</v>
      </c>
      <c r="H157" s="5" t="s">
        <v>337</v>
      </c>
      <c r="I157" s="5"/>
      <c r="J157" s="5">
        <v>0.75</v>
      </c>
      <c r="K157" s="14"/>
      <c r="L157" s="15">
        <v>2</v>
      </c>
      <c r="M157" s="9">
        <v>518986</v>
      </c>
      <c r="N157" s="9">
        <f t="shared" si="13"/>
        <v>98607.34</v>
      </c>
      <c r="O157" s="9">
        <f t="shared" si="14"/>
        <v>617593.34</v>
      </c>
      <c r="P157" s="10">
        <f t="shared" si="12"/>
        <v>1235186.68</v>
      </c>
      <c r="Q157" s="9">
        <v>518986</v>
      </c>
      <c r="R157" s="8">
        <f t="shared" si="15"/>
        <v>98607.34</v>
      </c>
      <c r="S157" s="8">
        <f t="shared" si="16"/>
        <v>617593.34</v>
      </c>
      <c r="T157" s="8">
        <f t="shared" si="17"/>
        <v>1235186.68</v>
      </c>
    </row>
    <row r="158" spans="1:20" ht="18.75" customHeight="1" x14ac:dyDescent="0.25">
      <c r="A158" s="4">
        <v>153</v>
      </c>
      <c r="B158" s="12" t="s">
        <v>334</v>
      </c>
      <c r="C158" s="12" t="s">
        <v>52</v>
      </c>
      <c r="D158" s="13" t="s">
        <v>338</v>
      </c>
      <c r="E158" s="13" t="s">
        <v>339</v>
      </c>
      <c r="F158" s="12" t="s">
        <v>37</v>
      </c>
      <c r="G158" s="12" t="s">
        <v>340</v>
      </c>
      <c r="H158" s="12" t="s">
        <v>341</v>
      </c>
      <c r="I158" s="5" t="s">
        <v>342</v>
      </c>
      <c r="J158" s="12" t="s">
        <v>343</v>
      </c>
      <c r="K158" s="6"/>
      <c r="L158" s="15">
        <v>2</v>
      </c>
      <c r="M158" s="9">
        <v>306834</v>
      </c>
      <c r="N158" s="9">
        <f t="shared" si="13"/>
        <v>58298.46</v>
      </c>
      <c r="O158" s="9">
        <f t="shared" si="14"/>
        <v>365132.46</v>
      </c>
      <c r="P158" s="10">
        <f t="shared" si="12"/>
        <v>730264.92</v>
      </c>
      <c r="Q158" s="9">
        <v>306834</v>
      </c>
      <c r="R158" s="8">
        <f t="shared" si="15"/>
        <v>58298.46</v>
      </c>
      <c r="S158" s="8">
        <f t="shared" si="16"/>
        <v>365132.46</v>
      </c>
      <c r="T158" s="8">
        <f t="shared" si="17"/>
        <v>730264.92</v>
      </c>
    </row>
    <row r="159" spans="1:20" ht="18.75" customHeight="1" x14ac:dyDescent="0.25">
      <c r="A159" s="11">
        <v>154</v>
      </c>
      <c r="B159" s="5" t="s">
        <v>334</v>
      </c>
      <c r="C159" s="5" t="s">
        <v>52</v>
      </c>
      <c r="D159" s="17" t="s">
        <v>344</v>
      </c>
      <c r="E159" s="5" t="s">
        <v>345</v>
      </c>
      <c r="F159" s="5" t="s">
        <v>135</v>
      </c>
      <c r="G159" s="5" t="s">
        <v>346</v>
      </c>
      <c r="H159" s="5">
        <v>607100100</v>
      </c>
      <c r="I159" s="5" t="s">
        <v>347</v>
      </c>
      <c r="J159" s="5" t="s">
        <v>348</v>
      </c>
      <c r="K159" s="14"/>
      <c r="L159" s="15">
        <v>2</v>
      </c>
      <c r="M159" s="9">
        <v>399760</v>
      </c>
      <c r="N159" s="9">
        <f t="shared" si="13"/>
        <v>75954.399999999994</v>
      </c>
      <c r="O159" s="9">
        <f t="shared" si="14"/>
        <v>475714.4</v>
      </c>
      <c r="P159" s="10">
        <f t="shared" si="12"/>
        <v>951428.8</v>
      </c>
      <c r="Q159" s="9">
        <v>399760</v>
      </c>
      <c r="R159" s="8">
        <f t="shared" si="15"/>
        <v>75954.399999999994</v>
      </c>
      <c r="S159" s="8">
        <f t="shared" si="16"/>
        <v>475714.4</v>
      </c>
      <c r="T159" s="8">
        <f t="shared" si="17"/>
        <v>951428.8</v>
      </c>
    </row>
    <row r="160" spans="1:20" ht="18.75" customHeight="1" x14ac:dyDescent="0.25">
      <c r="A160" s="4">
        <v>155</v>
      </c>
      <c r="B160" s="12" t="s">
        <v>334</v>
      </c>
      <c r="C160" s="12" t="s">
        <v>52</v>
      </c>
      <c r="D160" s="13" t="s">
        <v>349</v>
      </c>
      <c r="E160" s="13" t="s">
        <v>19</v>
      </c>
      <c r="F160" s="12" t="s">
        <v>28</v>
      </c>
      <c r="G160" s="12" t="s">
        <v>350</v>
      </c>
      <c r="H160" s="12" t="s">
        <v>351</v>
      </c>
      <c r="I160" s="12" t="s">
        <v>352</v>
      </c>
      <c r="J160" s="12"/>
      <c r="K160" s="6"/>
      <c r="L160" s="15">
        <v>2</v>
      </c>
      <c r="M160" s="9">
        <v>306833.68400000001</v>
      </c>
      <c r="N160" s="9">
        <f t="shared" si="13"/>
        <v>58298.399960000002</v>
      </c>
      <c r="O160" s="9">
        <f t="shared" si="14"/>
        <v>365132.08396000002</v>
      </c>
      <c r="P160" s="10">
        <f t="shared" si="12"/>
        <v>730264.16792000004</v>
      </c>
      <c r="Q160" s="9">
        <v>306833.68400000001</v>
      </c>
      <c r="R160" s="8">
        <f t="shared" si="15"/>
        <v>58298.399960000002</v>
      </c>
      <c r="S160" s="8">
        <f t="shared" si="16"/>
        <v>365132.08396000002</v>
      </c>
      <c r="T160" s="8">
        <f t="shared" si="17"/>
        <v>730264.16792000004</v>
      </c>
    </row>
    <row r="161" spans="1:20" ht="37.5" customHeight="1" x14ac:dyDescent="0.25">
      <c r="A161" s="11">
        <v>156</v>
      </c>
      <c r="B161" s="5" t="s">
        <v>334</v>
      </c>
      <c r="C161" s="5" t="s">
        <v>52</v>
      </c>
      <c r="D161" s="17" t="s">
        <v>353</v>
      </c>
      <c r="E161" s="17" t="s">
        <v>25</v>
      </c>
      <c r="F161" s="5" t="s">
        <v>28</v>
      </c>
      <c r="G161" s="5" t="s">
        <v>354</v>
      </c>
      <c r="H161" s="5"/>
      <c r="I161" s="5" t="s">
        <v>352</v>
      </c>
      <c r="J161" s="5"/>
      <c r="K161" s="14"/>
      <c r="L161" s="15">
        <v>2</v>
      </c>
      <c r="M161" s="9">
        <v>306833.68400000001</v>
      </c>
      <c r="N161" s="9">
        <f t="shared" si="13"/>
        <v>58298.399960000002</v>
      </c>
      <c r="O161" s="9">
        <f t="shared" si="14"/>
        <v>365132.08396000002</v>
      </c>
      <c r="P161" s="10">
        <f t="shared" si="12"/>
        <v>730264.16792000004</v>
      </c>
      <c r="Q161" s="9">
        <v>306833.68400000001</v>
      </c>
      <c r="R161" s="8">
        <f t="shared" si="15"/>
        <v>58298.399960000002</v>
      </c>
      <c r="S161" s="8">
        <f t="shared" si="16"/>
        <v>365132.08396000002</v>
      </c>
      <c r="T161" s="8">
        <f t="shared" si="17"/>
        <v>730264.16792000004</v>
      </c>
    </row>
    <row r="162" spans="1:20" ht="30" customHeight="1" x14ac:dyDescent="0.25">
      <c r="A162" s="4">
        <v>157</v>
      </c>
      <c r="B162" s="12" t="s">
        <v>16</v>
      </c>
      <c r="C162" s="12" t="s">
        <v>67</v>
      </c>
      <c r="D162" s="13" t="s">
        <v>355</v>
      </c>
      <c r="E162" s="13" t="s">
        <v>356</v>
      </c>
      <c r="F162" s="12" t="s">
        <v>129</v>
      </c>
      <c r="G162" s="12" t="s">
        <v>357</v>
      </c>
      <c r="H162" s="12">
        <v>18121533</v>
      </c>
      <c r="I162" s="12"/>
      <c r="J162" s="12">
        <v>4</v>
      </c>
      <c r="K162" s="6"/>
      <c r="L162" s="15">
        <v>2</v>
      </c>
      <c r="M162" s="9">
        <v>518986</v>
      </c>
      <c r="N162" s="9">
        <f t="shared" si="13"/>
        <v>98607.34</v>
      </c>
      <c r="O162" s="9">
        <f t="shared" si="14"/>
        <v>617593.34</v>
      </c>
      <c r="P162" s="10">
        <f t="shared" si="12"/>
        <v>1235186.68</v>
      </c>
      <c r="Q162" s="9">
        <v>518986</v>
      </c>
      <c r="R162" s="8">
        <f t="shared" si="15"/>
        <v>98607.34</v>
      </c>
      <c r="S162" s="8">
        <f t="shared" si="16"/>
        <v>617593.34</v>
      </c>
      <c r="T162" s="8">
        <f t="shared" si="17"/>
        <v>1235186.68</v>
      </c>
    </row>
    <row r="163" spans="1:20" ht="30" customHeight="1" x14ac:dyDescent="0.25">
      <c r="A163" s="11">
        <v>158</v>
      </c>
      <c r="B163" s="5" t="s">
        <v>16</v>
      </c>
      <c r="C163" s="5" t="s">
        <v>67</v>
      </c>
      <c r="D163" s="17" t="s">
        <v>358</v>
      </c>
      <c r="E163" s="17" t="s">
        <v>32</v>
      </c>
      <c r="F163" s="5" t="s">
        <v>129</v>
      </c>
      <c r="G163" s="5" t="s">
        <v>359</v>
      </c>
      <c r="H163" s="5">
        <v>19060768</v>
      </c>
      <c r="I163" s="5"/>
      <c r="J163" s="5">
        <v>1</v>
      </c>
      <c r="K163" s="14"/>
      <c r="L163" s="15">
        <v>2</v>
      </c>
      <c r="M163" s="9">
        <v>513726</v>
      </c>
      <c r="N163" s="9">
        <f t="shared" si="13"/>
        <v>97607.94</v>
      </c>
      <c r="O163" s="9">
        <f t="shared" si="14"/>
        <v>611333.93999999994</v>
      </c>
      <c r="P163" s="10">
        <f t="shared" si="12"/>
        <v>1222667.8799999999</v>
      </c>
      <c r="Q163" s="9">
        <v>513726</v>
      </c>
      <c r="R163" s="8">
        <f t="shared" si="15"/>
        <v>97607.94</v>
      </c>
      <c r="S163" s="8">
        <f t="shared" si="16"/>
        <v>611333.93999999994</v>
      </c>
      <c r="T163" s="8">
        <f t="shared" si="17"/>
        <v>1222667.8799999999</v>
      </c>
    </row>
    <row r="164" spans="1:20" ht="30" customHeight="1" x14ac:dyDescent="0.25">
      <c r="A164" s="4">
        <v>159</v>
      </c>
      <c r="B164" s="12" t="s">
        <v>16</v>
      </c>
      <c r="C164" s="12" t="s">
        <v>67</v>
      </c>
      <c r="D164" s="13" t="s">
        <v>355</v>
      </c>
      <c r="E164" s="13" t="s">
        <v>356</v>
      </c>
      <c r="F164" s="12" t="s">
        <v>129</v>
      </c>
      <c r="G164" s="12" t="s">
        <v>360</v>
      </c>
      <c r="H164" s="12">
        <v>19060746</v>
      </c>
      <c r="I164" s="12"/>
      <c r="J164" s="12"/>
      <c r="K164" s="6"/>
      <c r="L164" s="15">
        <v>2</v>
      </c>
      <c r="M164" s="9">
        <v>518986</v>
      </c>
      <c r="N164" s="9">
        <f t="shared" si="13"/>
        <v>98607.34</v>
      </c>
      <c r="O164" s="9">
        <f t="shared" si="14"/>
        <v>617593.34</v>
      </c>
      <c r="P164" s="10">
        <f t="shared" si="12"/>
        <v>1235186.68</v>
      </c>
      <c r="Q164" s="9">
        <v>518986</v>
      </c>
      <c r="R164" s="8">
        <f t="shared" si="15"/>
        <v>98607.34</v>
      </c>
      <c r="S164" s="8">
        <f t="shared" si="16"/>
        <v>617593.34</v>
      </c>
      <c r="T164" s="8">
        <f t="shared" si="17"/>
        <v>1235186.68</v>
      </c>
    </row>
    <row r="165" spans="1:20" ht="30" customHeight="1" x14ac:dyDescent="0.25">
      <c r="A165" s="11">
        <v>160</v>
      </c>
      <c r="B165" s="5" t="s">
        <v>16</v>
      </c>
      <c r="C165" s="5" t="s">
        <v>67</v>
      </c>
      <c r="D165" s="17" t="s">
        <v>358</v>
      </c>
      <c r="E165" s="17" t="s">
        <v>361</v>
      </c>
      <c r="F165" s="5" t="s">
        <v>129</v>
      </c>
      <c r="G165" s="5" t="s">
        <v>362</v>
      </c>
      <c r="H165" s="5">
        <v>19060767</v>
      </c>
      <c r="I165" s="5"/>
      <c r="J165" s="5">
        <v>1</v>
      </c>
      <c r="K165" s="14"/>
      <c r="L165" s="15">
        <v>2</v>
      </c>
      <c r="M165" s="9">
        <v>518986</v>
      </c>
      <c r="N165" s="9">
        <f t="shared" si="13"/>
        <v>98607.34</v>
      </c>
      <c r="O165" s="9">
        <f t="shared" si="14"/>
        <v>617593.34</v>
      </c>
      <c r="P165" s="10">
        <f t="shared" si="12"/>
        <v>1235186.68</v>
      </c>
      <c r="Q165" s="9">
        <v>518986</v>
      </c>
      <c r="R165" s="8">
        <f t="shared" si="15"/>
        <v>98607.34</v>
      </c>
      <c r="S165" s="8">
        <f t="shared" si="16"/>
        <v>617593.34</v>
      </c>
      <c r="T165" s="8">
        <f t="shared" si="17"/>
        <v>1235186.68</v>
      </c>
    </row>
    <row r="166" spans="1:20" ht="31.5" customHeight="1" x14ac:dyDescent="0.25">
      <c r="A166" s="4">
        <v>161</v>
      </c>
      <c r="B166" s="12" t="s">
        <v>16</v>
      </c>
      <c r="C166" s="12" t="s">
        <v>67</v>
      </c>
      <c r="D166" s="13" t="s">
        <v>355</v>
      </c>
      <c r="E166" s="12" t="s">
        <v>356</v>
      </c>
      <c r="F166" s="12" t="s">
        <v>363</v>
      </c>
      <c r="G166" s="12" t="s">
        <v>364</v>
      </c>
      <c r="H166" s="12" t="s">
        <v>365</v>
      </c>
      <c r="I166" s="12" t="s">
        <v>48</v>
      </c>
      <c r="J166" s="12" t="s">
        <v>366</v>
      </c>
      <c r="K166" s="6"/>
      <c r="L166" s="15">
        <v>2</v>
      </c>
      <c r="M166" s="9">
        <v>518986</v>
      </c>
      <c r="N166" s="9">
        <f t="shared" si="13"/>
        <v>98607.34</v>
      </c>
      <c r="O166" s="9">
        <f t="shared" si="14"/>
        <v>617593.34</v>
      </c>
      <c r="P166" s="10">
        <f t="shared" si="12"/>
        <v>1235186.68</v>
      </c>
      <c r="Q166" s="9">
        <v>518986</v>
      </c>
      <c r="R166" s="8">
        <f t="shared" si="15"/>
        <v>98607.34</v>
      </c>
      <c r="S166" s="8">
        <f t="shared" si="16"/>
        <v>617593.34</v>
      </c>
      <c r="T166" s="8">
        <f t="shared" si="17"/>
        <v>1235186.68</v>
      </c>
    </row>
    <row r="167" spans="1:20" ht="33" customHeight="1" x14ac:dyDescent="0.25">
      <c r="A167" s="11">
        <v>162</v>
      </c>
      <c r="B167" s="5" t="s">
        <v>16</v>
      </c>
      <c r="C167" s="5" t="s">
        <v>52</v>
      </c>
      <c r="D167" s="17" t="s">
        <v>367</v>
      </c>
      <c r="E167" s="17" t="s">
        <v>339</v>
      </c>
      <c r="F167" s="5" t="s">
        <v>165</v>
      </c>
      <c r="G167" s="5" t="s">
        <v>368</v>
      </c>
      <c r="H167" s="5" t="s">
        <v>369</v>
      </c>
      <c r="I167" s="5" t="s">
        <v>370</v>
      </c>
      <c r="J167" s="5" t="s">
        <v>371</v>
      </c>
      <c r="K167" s="14"/>
      <c r="L167" s="15">
        <v>2</v>
      </c>
      <c r="M167" s="9">
        <v>518986</v>
      </c>
      <c r="N167" s="9">
        <f t="shared" si="13"/>
        <v>98607.34</v>
      </c>
      <c r="O167" s="9">
        <f t="shared" si="14"/>
        <v>617593.34</v>
      </c>
      <c r="P167" s="10">
        <f t="shared" si="12"/>
        <v>1235186.68</v>
      </c>
      <c r="Q167" s="9">
        <v>518986</v>
      </c>
      <c r="R167" s="8">
        <f t="shared" si="15"/>
        <v>98607.34</v>
      </c>
      <c r="S167" s="8">
        <f t="shared" si="16"/>
        <v>617593.34</v>
      </c>
      <c r="T167" s="8">
        <f t="shared" si="17"/>
        <v>1235186.68</v>
      </c>
    </row>
    <row r="168" spans="1:20" ht="18.75" customHeight="1" x14ac:dyDescent="0.25">
      <c r="A168" s="4">
        <v>163</v>
      </c>
      <c r="B168" s="12" t="s">
        <v>16</v>
      </c>
      <c r="C168" s="12" t="s">
        <v>52</v>
      </c>
      <c r="D168" s="13" t="s">
        <v>372</v>
      </c>
      <c r="E168" s="13" t="s">
        <v>345</v>
      </c>
      <c r="F168" s="12" t="s">
        <v>61</v>
      </c>
      <c r="G168" s="13" t="s">
        <v>373</v>
      </c>
      <c r="H168" s="13" t="s">
        <v>374</v>
      </c>
      <c r="I168" s="13" t="s">
        <v>375</v>
      </c>
      <c r="J168" s="13" t="s">
        <v>376</v>
      </c>
      <c r="K168" s="6"/>
      <c r="L168" s="15">
        <v>2</v>
      </c>
      <c r="M168" s="9">
        <v>399760</v>
      </c>
      <c r="N168" s="9">
        <f t="shared" si="13"/>
        <v>75954.399999999994</v>
      </c>
      <c r="O168" s="9">
        <f t="shared" si="14"/>
        <v>475714.4</v>
      </c>
      <c r="P168" s="10">
        <f t="shared" si="12"/>
        <v>951428.8</v>
      </c>
      <c r="Q168" s="9">
        <v>399760</v>
      </c>
      <c r="R168" s="8">
        <f t="shared" si="15"/>
        <v>75954.399999999994</v>
      </c>
      <c r="S168" s="8">
        <f t="shared" si="16"/>
        <v>475714.4</v>
      </c>
      <c r="T168" s="8">
        <f t="shared" si="17"/>
        <v>951428.8</v>
      </c>
    </row>
    <row r="169" spans="1:20" ht="33.75" customHeight="1" x14ac:dyDescent="0.25">
      <c r="A169" s="11">
        <v>164</v>
      </c>
      <c r="B169" s="5" t="s">
        <v>16</v>
      </c>
      <c r="C169" s="5" t="s">
        <v>52</v>
      </c>
      <c r="D169" s="17" t="s">
        <v>377</v>
      </c>
      <c r="E169" s="17" t="s">
        <v>378</v>
      </c>
      <c r="F169" s="5"/>
      <c r="G169" s="17" t="s">
        <v>379</v>
      </c>
      <c r="H169" s="17" t="s">
        <v>380</v>
      </c>
      <c r="I169" s="17"/>
      <c r="J169" s="17">
        <v>3</v>
      </c>
      <c r="K169" s="14"/>
      <c r="L169" s="15">
        <v>2</v>
      </c>
      <c r="M169" s="9">
        <v>518986</v>
      </c>
      <c r="N169" s="9">
        <f t="shared" si="13"/>
        <v>98607.34</v>
      </c>
      <c r="O169" s="9">
        <f t="shared" si="14"/>
        <v>617593.34</v>
      </c>
      <c r="P169" s="10">
        <f t="shared" si="12"/>
        <v>1235186.68</v>
      </c>
      <c r="Q169" s="9">
        <v>518986</v>
      </c>
      <c r="R169" s="8">
        <f t="shared" si="15"/>
        <v>98607.34</v>
      </c>
      <c r="S169" s="8">
        <f t="shared" si="16"/>
        <v>617593.34</v>
      </c>
      <c r="T169" s="8">
        <f t="shared" si="17"/>
        <v>1235186.68</v>
      </c>
    </row>
    <row r="170" spans="1:20" ht="31.5" customHeight="1" x14ac:dyDescent="0.25">
      <c r="A170" s="4">
        <v>165</v>
      </c>
      <c r="B170" s="12" t="s">
        <v>16</v>
      </c>
      <c r="C170" s="12" t="s">
        <v>52</v>
      </c>
      <c r="D170" s="13" t="s">
        <v>381</v>
      </c>
      <c r="E170" s="13" t="s">
        <v>345</v>
      </c>
      <c r="F170" s="12" t="s">
        <v>61</v>
      </c>
      <c r="G170" s="12" t="s">
        <v>382</v>
      </c>
      <c r="H170" s="12">
        <v>507100063</v>
      </c>
      <c r="I170" s="12" t="s">
        <v>347</v>
      </c>
      <c r="J170" s="12" t="s">
        <v>383</v>
      </c>
      <c r="K170" s="6"/>
      <c r="L170" s="15">
        <v>2</v>
      </c>
      <c r="M170" s="9">
        <v>399760</v>
      </c>
      <c r="N170" s="9">
        <f t="shared" si="13"/>
        <v>75954.399999999994</v>
      </c>
      <c r="O170" s="9">
        <f t="shared" si="14"/>
        <v>475714.4</v>
      </c>
      <c r="P170" s="10">
        <f t="shared" si="12"/>
        <v>951428.8</v>
      </c>
      <c r="Q170" s="9">
        <v>399760</v>
      </c>
      <c r="R170" s="8">
        <f t="shared" si="15"/>
        <v>75954.399999999994</v>
      </c>
      <c r="S170" s="8">
        <f t="shared" si="16"/>
        <v>475714.4</v>
      </c>
      <c r="T170" s="8">
        <f t="shared" si="17"/>
        <v>951428.8</v>
      </c>
    </row>
    <row r="171" spans="1:20" ht="28.5" customHeight="1" x14ac:dyDescent="0.25">
      <c r="A171" s="11">
        <v>166</v>
      </c>
      <c r="B171" s="5" t="s">
        <v>16</v>
      </c>
      <c r="C171" s="5" t="s">
        <v>52</v>
      </c>
      <c r="D171" s="17" t="s">
        <v>384</v>
      </c>
      <c r="E171" s="17" t="s">
        <v>19</v>
      </c>
      <c r="F171" s="5" t="s">
        <v>165</v>
      </c>
      <c r="G171" s="5" t="s">
        <v>385</v>
      </c>
      <c r="H171" s="5"/>
      <c r="I171" s="5" t="s">
        <v>386</v>
      </c>
      <c r="J171" s="5" t="s">
        <v>387</v>
      </c>
      <c r="K171" s="14"/>
      <c r="L171" s="15">
        <v>2</v>
      </c>
      <c r="M171" s="9">
        <v>306833.68400000001</v>
      </c>
      <c r="N171" s="9">
        <f t="shared" si="13"/>
        <v>58298.399960000002</v>
      </c>
      <c r="O171" s="9">
        <f t="shared" si="14"/>
        <v>365132.08396000002</v>
      </c>
      <c r="P171" s="10">
        <f t="shared" si="12"/>
        <v>730264.16792000004</v>
      </c>
      <c r="Q171" s="9">
        <v>306833.68400000001</v>
      </c>
      <c r="R171" s="8">
        <f t="shared" si="15"/>
        <v>58298.399960000002</v>
      </c>
      <c r="S171" s="8">
        <f t="shared" si="16"/>
        <v>365132.08396000002</v>
      </c>
      <c r="T171" s="8">
        <f t="shared" si="17"/>
        <v>730264.16792000004</v>
      </c>
    </row>
    <row r="172" spans="1:20" ht="28.5" customHeight="1" x14ac:dyDescent="0.25">
      <c r="A172" s="4">
        <v>167</v>
      </c>
      <c r="B172" s="12" t="s">
        <v>16</v>
      </c>
      <c r="C172" s="12" t="s">
        <v>52</v>
      </c>
      <c r="D172" s="13" t="s">
        <v>384</v>
      </c>
      <c r="E172" s="12" t="s">
        <v>25</v>
      </c>
      <c r="F172" s="12" t="s">
        <v>165</v>
      </c>
      <c r="G172" s="12"/>
      <c r="H172" s="12"/>
      <c r="I172" s="12"/>
      <c r="J172" s="12"/>
      <c r="K172" s="6"/>
      <c r="L172" s="15">
        <v>2</v>
      </c>
      <c r="M172" s="9">
        <v>306833.68400000001</v>
      </c>
      <c r="N172" s="9">
        <f t="shared" si="13"/>
        <v>58298.399960000002</v>
      </c>
      <c r="O172" s="9">
        <f t="shared" si="14"/>
        <v>365132.08396000002</v>
      </c>
      <c r="P172" s="10">
        <f t="shared" si="12"/>
        <v>730264.16792000004</v>
      </c>
      <c r="Q172" s="9">
        <v>306833.68400000001</v>
      </c>
      <c r="R172" s="8">
        <f t="shared" si="15"/>
        <v>58298.399960000002</v>
      </c>
      <c r="S172" s="8">
        <f t="shared" si="16"/>
        <v>365132.08396000002</v>
      </c>
      <c r="T172" s="8">
        <f t="shared" si="17"/>
        <v>730264.16792000004</v>
      </c>
    </row>
    <row r="173" spans="1:20" ht="18.75" customHeight="1" x14ac:dyDescent="0.25">
      <c r="A173" s="11">
        <v>168</v>
      </c>
      <c r="B173" s="5" t="s">
        <v>16</v>
      </c>
      <c r="C173" s="5" t="s">
        <v>52</v>
      </c>
      <c r="D173" s="17" t="s">
        <v>388</v>
      </c>
      <c r="E173" s="17" t="s">
        <v>19</v>
      </c>
      <c r="F173" s="5" t="s">
        <v>71</v>
      </c>
      <c r="G173" s="5" t="s">
        <v>389</v>
      </c>
      <c r="H173" s="5" t="s">
        <v>390</v>
      </c>
      <c r="I173" s="5" t="s">
        <v>40</v>
      </c>
      <c r="J173" s="5" t="s">
        <v>391</v>
      </c>
      <c r="K173" s="14"/>
      <c r="L173" s="15">
        <v>2</v>
      </c>
      <c r="M173" s="9">
        <v>306833.68400000001</v>
      </c>
      <c r="N173" s="9">
        <f t="shared" si="13"/>
        <v>58298.399960000002</v>
      </c>
      <c r="O173" s="9">
        <f t="shared" si="14"/>
        <v>365132.08396000002</v>
      </c>
      <c r="P173" s="10">
        <f t="shared" si="12"/>
        <v>730264.16792000004</v>
      </c>
      <c r="Q173" s="9">
        <v>306833.68400000001</v>
      </c>
      <c r="R173" s="8">
        <f t="shared" si="15"/>
        <v>58298.399960000002</v>
      </c>
      <c r="S173" s="8">
        <f t="shared" si="16"/>
        <v>365132.08396000002</v>
      </c>
      <c r="T173" s="8">
        <f t="shared" si="17"/>
        <v>730264.16792000004</v>
      </c>
    </row>
    <row r="174" spans="1:20" ht="18.75" customHeight="1" x14ac:dyDescent="0.25">
      <c r="A174" s="4">
        <v>169</v>
      </c>
      <c r="B174" s="12" t="s">
        <v>16</v>
      </c>
      <c r="C174" s="12" t="s">
        <v>52</v>
      </c>
      <c r="D174" s="13" t="s">
        <v>388</v>
      </c>
      <c r="E174" s="12" t="s">
        <v>25</v>
      </c>
      <c r="F174" s="12" t="s">
        <v>71</v>
      </c>
      <c r="G174" s="12" t="s">
        <v>392</v>
      </c>
      <c r="H174" s="12" t="s">
        <v>393</v>
      </c>
      <c r="I174" s="12" t="s">
        <v>40</v>
      </c>
      <c r="J174" s="12" t="s">
        <v>391</v>
      </c>
      <c r="K174" s="6"/>
      <c r="L174" s="15">
        <v>2</v>
      </c>
      <c r="M174" s="9">
        <v>306833.68400000001</v>
      </c>
      <c r="N174" s="9">
        <f t="shared" si="13"/>
        <v>58298.399960000002</v>
      </c>
      <c r="O174" s="9">
        <f t="shared" si="14"/>
        <v>365132.08396000002</v>
      </c>
      <c r="P174" s="10">
        <f t="shared" si="12"/>
        <v>730264.16792000004</v>
      </c>
      <c r="Q174" s="9">
        <v>306833.68400000001</v>
      </c>
      <c r="R174" s="8">
        <f t="shared" si="15"/>
        <v>58298.399960000002</v>
      </c>
      <c r="S174" s="8">
        <f t="shared" si="16"/>
        <v>365132.08396000002</v>
      </c>
      <c r="T174" s="8">
        <f t="shared" si="17"/>
        <v>730264.16792000004</v>
      </c>
    </row>
    <row r="175" spans="1:20" ht="28.5" customHeight="1" x14ac:dyDescent="0.25">
      <c r="A175" s="11">
        <v>170</v>
      </c>
      <c r="B175" s="5" t="s">
        <v>16</v>
      </c>
      <c r="C175" s="5" t="s">
        <v>52</v>
      </c>
      <c r="D175" s="17" t="s">
        <v>394</v>
      </c>
      <c r="E175" s="5" t="s">
        <v>345</v>
      </c>
      <c r="F175" s="5" t="s">
        <v>61</v>
      </c>
      <c r="G175" s="5"/>
      <c r="H175" s="5"/>
      <c r="I175" s="5"/>
      <c r="J175" s="5"/>
      <c r="K175" s="14"/>
      <c r="L175" s="15">
        <v>2</v>
      </c>
      <c r="M175" s="9">
        <v>399760</v>
      </c>
      <c r="N175" s="9">
        <f t="shared" si="13"/>
        <v>75954.399999999994</v>
      </c>
      <c r="O175" s="9">
        <f t="shared" si="14"/>
        <v>475714.4</v>
      </c>
      <c r="P175" s="10">
        <f t="shared" si="12"/>
        <v>951428.8</v>
      </c>
      <c r="Q175" s="9">
        <v>399760</v>
      </c>
      <c r="R175" s="8">
        <f t="shared" si="15"/>
        <v>75954.399999999994</v>
      </c>
      <c r="S175" s="8">
        <f t="shared" si="16"/>
        <v>475714.4</v>
      </c>
      <c r="T175" s="8">
        <f t="shared" si="17"/>
        <v>951428.8</v>
      </c>
    </row>
    <row r="176" spans="1:20" ht="31.5" customHeight="1" x14ac:dyDescent="0.25">
      <c r="A176" s="4">
        <v>171</v>
      </c>
      <c r="B176" s="12" t="s">
        <v>16</v>
      </c>
      <c r="C176" s="12" t="s">
        <v>52</v>
      </c>
      <c r="D176" s="13" t="s">
        <v>395</v>
      </c>
      <c r="E176" s="12" t="s">
        <v>378</v>
      </c>
      <c r="F176" s="12"/>
      <c r="G176" s="12" t="s">
        <v>396</v>
      </c>
      <c r="H176" s="12" t="s">
        <v>397</v>
      </c>
      <c r="I176" s="5"/>
      <c r="J176" s="12"/>
      <c r="K176" s="6"/>
      <c r="L176" s="15">
        <v>2</v>
      </c>
      <c r="M176" s="9">
        <v>518986</v>
      </c>
      <c r="N176" s="9">
        <f t="shared" si="13"/>
        <v>98607.34</v>
      </c>
      <c r="O176" s="9">
        <f t="shared" si="14"/>
        <v>617593.34</v>
      </c>
      <c r="P176" s="10">
        <f t="shared" si="12"/>
        <v>1235186.68</v>
      </c>
      <c r="Q176" s="9">
        <v>518986</v>
      </c>
      <c r="R176" s="8">
        <f t="shared" si="15"/>
        <v>98607.34</v>
      </c>
      <c r="S176" s="8">
        <f t="shared" si="16"/>
        <v>617593.34</v>
      </c>
      <c r="T176" s="8">
        <f t="shared" si="17"/>
        <v>1235186.68</v>
      </c>
    </row>
    <row r="177" spans="1:20" ht="28.5" customHeight="1" x14ac:dyDescent="0.25">
      <c r="A177" s="11">
        <v>172</v>
      </c>
      <c r="B177" s="5" t="s">
        <v>16</v>
      </c>
      <c r="C177" s="5" t="s">
        <v>52</v>
      </c>
      <c r="D177" s="17" t="s">
        <v>398</v>
      </c>
      <c r="E177" s="17" t="s">
        <v>356</v>
      </c>
      <c r="F177" s="5" t="s">
        <v>61</v>
      </c>
      <c r="G177" s="5" t="s">
        <v>399</v>
      </c>
      <c r="H177" s="5" t="s">
        <v>400</v>
      </c>
      <c r="I177" s="5"/>
      <c r="J177" s="5">
        <v>3</v>
      </c>
      <c r="K177" s="14"/>
      <c r="L177" s="15">
        <v>2</v>
      </c>
      <c r="M177" s="9">
        <v>518986</v>
      </c>
      <c r="N177" s="9">
        <f t="shared" si="13"/>
        <v>98607.34</v>
      </c>
      <c r="O177" s="9">
        <f t="shared" si="14"/>
        <v>617593.34</v>
      </c>
      <c r="P177" s="10">
        <f t="shared" si="12"/>
        <v>1235186.68</v>
      </c>
      <c r="Q177" s="9">
        <v>518986</v>
      </c>
      <c r="R177" s="8">
        <f t="shared" si="15"/>
        <v>98607.34</v>
      </c>
      <c r="S177" s="8">
        <f t="shared" si="16"/>
        <v>617593.34</v>
      </c>
      <c r="T177" s="8">
        <f t="shared" si="17"/>
        <v>1235186.68</v>
      </c>
    </row>
    <row r="178" spans="1:20" ht="18.75" customHeight="1" x14ac:dyDescent="0.25">
      <c r="A178" s="4">
        <v>173</v>
      </c>
      <c r="B178" s="12" t="s">
        <v>16</v>
      </c>
      <c r="C178" s="12" t="s">
        <v>52</v>
      </c>
      <c r="D178" s="13" t="s">
        <v>377</v>
      </c>
      <c r="E178" s="12" t="s">
        <v>356</v>
      </c>
      <c r="F178" s="12" t="s">
        <v>61</v>
      </c>
      <c r="G178" s="12" t="s">
        <v>401</v>
      </c>
      <c r="H178" s="12" t="s">
        <v>402</v>
      </c>
      <c r="I178" s="5"/>
      <c r="J178" s="12">
        <v>0.5</v>
      </c>
      <c r="K178" s="6"/>
      <c r="L178" s="15">
        <v>2</v>
      </c>
      <c r="M178" s="9">
        <v>518986</v>
      </c>
      <c r="N178" s="9">
        <f t="shared" si="13"/>
        <v>98607.34</v>
      </c>
      <c r="O178" s="9">
        <f t="shared" si="14"/>
        <v>617593.34</v>
      </c>
      <c r="P178" s="10">
        <f t="shared" si="12"/>
        <v>1235186.68</v>
      </c>
      <c r="Q178" s="9">
        <v>518986</v>
      </c>
      <c r="R178" s="8">
        <f t="shared" si="15"/>
        <v>98607.34</v>
      </c>
      <c r="S178" s="8">
        <f t="shared" si="16"/>
        <v>617593.34</v>
      </c>
      <c r="T178" s="8">
        <f t="shared" si="17"/>
        <v>1235186.68</v>
      </c>
    </row>
    <row r="179" spans="1:20" ht="35.25" customHeight="1" x14ac:dyDescent="0.25">
      <c r="A179" s="11">
        <v>174</v>
      </c>
      <c r="B179" s="5" t="s">
        <v>16</v>
      </c>
      <c r="C179" s="5" t="s">
        <v>52</v>
      </c>
      <c r="D179" s="17" t="s">
        <v>403</v>
      </c>
      <c r="E179" s="17" t="s">
        <v>356</v>
      </c>
      <c r="F179" s="5" t="s">
        <v>61</v>
      </c>
      <c r="G179" s="5" t="s">
        <v>404</v>
      </c>
      <c r="H179" s="5" t="s">
        <v>405</v>
      </c>
      <c r="I179" s="5"/>
      <c r="J179" s="5"/>
      <c r="K179" s="14"/>
      <c r="L179" s="15">
        <v>2</v>
      </c>
      <c r="M179" s="9">
        <v>518986</v>
      </c>
      <c r="N179" s="9">
        <f t="shared" si="13"/>
        <v>98607.34</v>
      </c>
      <c r="O179" s="9">
        <f t="shared" si="14"/>
        <v>617593.34</v>
      </c>
      <c r="P179" s="10">
        <f t="shared" si="12"/>
        <v>1235186.68</v>
      </c>
      <c r="Q179" s="9">
        <v>518986</v>
      </c>
      <c r="R179" s="8">
        <f t="shared" si="15"/>
        <v>98607.34</v>
      </c>
      <c r="S179" s="8">
        <f t="shared" si="16"/>
        <v>617593.34</v>
      </c>
      <c r="T179" s="8">
        <f t="shared" si="17"/>
        <v>1235186.68</v>
      </c>
    </row>
    <row r="180" spans="1:20" ht="18.75" customHeight="1" x14ac:dyDescent="0.25">
      <c r="A180" s="4">
        <v>175</v>
      </c>
      <c r="B180" s="12" t="s">
        <v>16</v>
      </c>
      <c r="C180" s="12" t="s">
        <v>17</v>
      </c>
      <c r="D180" s="13" t="s">
        <v>406</v>
      </c>
      <c r="E180" s="13" t="s">
        <v>19</v>
      </c>
      <c r="F180" s="12" t="s">
        <v>156</v>
      </c>
      <c r="G180" s="12" t="s">
        <v>407</v>
      </c>
      <c r="H180" s="12"/>
      <c r="I180" s="12" t="s">
        <v>408</v>
      </c>
      <c r="J180" s="12"/>
      <c r="K180" s="6"/>
      <c r="L180" s="15">
        <v>2</v>
      </c>
      <c r="M180" s="9">
        <v>306833.68400000001</v>
      </c>
      <c r="N180" s="9">
        <f t="shared" si="13"/>
        <v>58298.399960000002</v>
      </c>
      <c r="O180" s="9">
        <f t="shared" si="14"/>
        <v>365132.08396000002</v>
      </c>
      <c r="P180" s="10">
        <f t="shared" si="12"/>
        <v>730264.16792000004</v>
      </c>
      <c r="Q180" s="9">
        <v>306833.68400000001</v>
      </c>
      <c r="R180" s="8">
        <f t="shared" si="15"/>
        <v>58298.399960000002</v>
      </c>
      <c r="S180" s="8">
        <f t="shared" si="16"/>
        <v>365132.08396000002</v>
      </c>
      <c r="T180" s="8">
        <f t="shared" si="17"/>
        <v>730264.16792000004</v>
      </c>
    </row>
    <row r="181" spans="1:20" ht="18.75" customHeight="1" x14ac:dyDescent="0.25">
      <c r="A181" s="11">
        <v>176</v>
      </c>
      <c r="B181" s="5" t="s">
        <v>16</v>
      </c>
      <c r="C181" s="5" t="s">
        <v>17</v>
      </c>
      <c r="D181" s="17" t="s">
        <v>406</v>
      </c>
      <c r="E181" s="17" t="s">
        <v>25</v>
      </c>
      <c r="F181" s="5" t="s">
        <v>156</v>
      </c>
      <c r="G181" s="5" t="s">
        <v>409</v>
      </c>
      <c r="H181" s="5" t="s">
        <v>410</v>
      </c>
      <c r="I181" s="5" t="s">
        <v>408</v>
      </c>
      <c r="J181" s="5"/>
      <c r="K181" s="14"/>
      <c r="L181" s="15">
        <v>2</v>
      </c>
      <c r="M181" s="9">
        <v>306833.68400000001</v>
      </c>
      <c r="N181" s="9">
        <f t="shared" si="13"/>
        <v>58298.399960000002</v>
      </c>
      <c r="O181" s="9">
        <f t="shared" si="14"/>
        <v>365132.08396000002</v>
      </c>
      <c r="P181" s="10">
        <f t="shared" si="12"/>
        <v>730264.16792000004</v>
      </c>
      <c r="Q181" s="9">
        <v>306833.68400000001</v>
      </c>
      <c r="R181" s="8">
        <f t="shared" si="15"/>
        <v>58298.399960000002</v>
      </c>
      <c r="S181" s="8">
        <f t="shared" si="16"/>
        <v>365132.08396000002</v>
      </c>
      <c r="T181" s="8">
        <f t="shared" si="17"/>
        <v>730264.16792000004</v>
      </c>
    </row>
    <row r="182" spans="1:20" ht="18.75" customHeight="1" x14ac:dyDescent="0.25">
      <c r="A182" s="4">
        <v>177</v>
      </c>
      <c r="B182" s="12" t="s">
        <v>16</v>
      </c>
      <c r="C182" s="12" t="s">
        <v>17</v>
      </c>
      <c r="D182" s="13" t="s">
        <v>411</v>
      </c>
      <c r="E182" s="13" t="s">
        <v>60</v>
      </c>
      <c r="F182" s="12" t="s">
        <v>129</v>
      </c>
      <c r="G182" s="12"/>
      <c r="H182" s="12"/>
      <c r="I182" s="12"/>
      <c r="J182" s="12"/>
      <c r="K182" s="6"/>
      <c r="L182" s="15">
        <v>2</v>
      </c>
      <c r="M182" s="9">
        <v>518986</v>
      </c>
      <c r="N182" s="9">
        <f t="shared" si="13"/>
        <v>98607.34</v>
      </c>
      <c r="O182" s="9">
        <f t="shared" si="14"/>
        <v>617593.34</v>
      </c>
      <c r="P182" s="10">
        <f t="shared" si="12"/>
        <v>1235186.68</v>
      </c>
      <c r="Q182" s="9">
        <v>518986</v>
      </c>
      <c r="R182" s="8">
        <f t="shared" si="15"/>
        <v>98607.34</v>
      </c>
      <c r="S182" s="8">
        <f t="shared" si="16"/>
        <v>617593.34</v>
      </c>
      <c r="T182" s="8">
        <f t="shared" si="17"/>
        <v>1235186.68</v>
      </c>
    </row>
    <row r="183" spans="1:20" ht="18.75" customHeight="1" x14ac:dyDescent="0.25">
      <c r="A183" s="11">
        <v>178</v>
      </c>
      <c r="B183" s="5" t="s">
        <v>16</v>
      </c>
      <c r="C183" s="5" t="s">
        <v>140</v>
      </c>
      <c r="D183" s="17" t="s">
        <v>412</v>
      </c>
      <c r="E183" s="17" t="s">
        <v>85</v>
      </c>
      <c r="F183" s="5" t="s">
        <v>37</v>
      </c>
      <c r="G183" s="5" t="s">
        <v>413</v>
      </c>
      <c r="H183" s="5" t="s">
        <v>414</v>
      </c>
      <c r="I183" s="5" t="s">
        <v>313</v>
      </c>
      <c r="J183" s="5" t="s">
        <v>314</v>
      </c>
      <c r="K183" s="14"/>
      <c r="L183" s="15">
        <v>2</v>
      </c>
      <c r="M183" s="9">
        <v>5680800</v>
      </c>
      <c r="N183" s="9">
        <f t="shared" si="13"/>
        <v>1079352</v>
      </c>
      <c r="O183" s="9">
        <f t="shared" si="14"/>
        <v>6760152</v>
      </c>
      <c r="P183" s="10">
        <f t="shared" si="12"/>
        <v>13520304</v>
      </c>
      <c r="Q183" s="9">
        <v>5680800</v>
      </c>
      <c r="R183" s="8">
        <f t="shared" si="15"/>
        <v>1079352</v>
      </c>
      <c r="S183" s="8">
        <f t="shared" si="16"/>
        <v>6760152</v>
      </c>
      <c r="T183" s="8">
        <f t="shared" si="17"/>
        <v>13520304</v>
      </c>
    </row>
    <row r="184" spans="1:20" ht="18.75" customHeight="1" x14ac:dyDescent="0.25">
      <c r="A184" s="4">
        <v>179</v>
      </c>
      <c r="B184" s="12" t="s">
        <v>16</v>
      </c>
      <c r="C184" s="12" t="s">
        <v>52</v>
      </c>
      <c r="D184" s="13" t="s">
        <v>415</v>
      </c>
      <c r="E184" s="13" t="s">
        <v>32</v>
      </c>
      <c r="F184" s="12" t="s">
        <v>46</v>
      </c>
      <c r="G184" s="12" t="s">
        <v>416</v>
      </c>
      <c r="H184" s="12" t="s">
        <v>417</v>
      </c>
      <c r="I184" s="12" t="s">
        <v>48</v>
      </c>
      <c r="J184" s="12" t="s">
        <v>418</v>
      </c>
      <c r="K184" s="6"/>
      <c r="L184" s="15">
        <v>2</v>
      </c>
      <c r="M184" s="9">
        <v>513726</v>
      </c>
      <c r="N184" s="9">
        <f t="shared" si="13"/>
        <v>97607.94</v>
      </c>
      <c r="O184" s="9">
        <f t="shared" si="14"/>
        <v>611333.93999999994</v>
      </c>
      <c r="P184" s="10">
        <f t="shared" si="12"/>
        <v>1222667.8799999999</v>
      </c>
      <c r="Q184" s="9">
        <v>513726</v>
      </c>
      <c r="R184" s="8">
        <f t="shared" si="15"/>
        <v>97607.94</v>
      </c>
      <c r="S184" s="8">
        <f t="shared" si="16"/>
        <v>611333.93999999994</v>
      </c>
      <c r="T184" s="8">
        <f t="shared" si="17"/>
        <v>1222667.8799999999</v>
      </c>
    </row>
    <row r="185" spans="1:20" ht="18.75" customHeight="1" x14ac:dyDescent="0.25">
      <c r="A185" s="11">
        <v>180</v>
      </c>
      <c r="B185" s="5" t="s">
        <v>16</v>
      </c>
      <c r="C185" s="5" t="s">
        <v>67</v>
      </c>
      <c r="D185" s="17" t="s">
        <v>419</v>
      </c>
      <c r="E185" s="17" t="s">
        <v>32</v>
      </c>
      <c r="F185" s="5" t="s">
        <v>46</v>
      </c>
      <c r="G185" s="5"/>
      <c r="H185" s="5"/>
      <c r="I185" s="5"/>
      <c r="J185" s="5"/>
      <c r="K185" s="14"/>
      <c r="L185" s="15">
        <v>2</v>
      </c>
      <c r="M185" s="9">
        <v>513726</v>
      </c>
      <c r="N185" s="9">
        <f t="shared" si="13"/>
        <v>97607.94</v>
      </c>
      <c r="O185" s="9">
        <f t="shared" si="14"/>
        <v>611333.93999999994</v>
      </c>
      <c r="P185" s="10">
        <f t="shared" si="12"/>
        <v>1222667.8799999999</v>
      </c>
      <c r="Q185" s="9">
        <v>513726</v>
      </c>
      <c r="R185" s="8">
        <f t="shared" si="15"/>
        <v>97607.94</v>
      </c>
      <c r="S185" s="8">
        <f t="shared" si="16"/>
        <v>611333.93999999994</v>
      </c>
      <c r="T185" s="8">
        <f t="shared" si="17"/>
        <v>1222667.8799999999</v>
      </c>
    </row>
    <row r="186" spans="1:20" ht="18.75" customHeight="1" x14ac:dyDescent="0.25">
      <c r="A186" s="4">
        <v>181</v>
      </c>
      <c r="B186" s="12" t="s">
        <v>16</v>
      </c>
      <c r="C186" s="12" t="s">
        <v>41</v>
      </c>
      <c r="D186" s="13" t="s">
        <v>420</v>
      </c>
      <c r="E186" s="13" t="s">
        <v>32</v>
      </c>
      <c r="F186" s="12" t="s">
        <v>33</v>
      </c>
      <c r="G186" s="12" t="s">
        <v>421</v>
      </c>
      <c r="H186" s="12" t="s">
        <v>422</v>
      </c>
      <c r="I186" s="12"/>
      <c r="J186" s="12"/>
      <c r="K186" s="6"/>
      <c r="L186" s="15">
        <v>2</v>
      </c>
      <c r="M186" s="9">
        <v>513726</v>
      </c>
      <c r="N186" s="9">
        <f t="shared" si="13"/>
        <v>97607.94</v>
      </c>
      <c r="O186" s="9">
        <f t="shared" si="14"/>
        <v>611333.93999999994</v>
      </c>
      <c r="P186" s="10">
        <f t="shared" si="12"/>
        <v>1222667.8799999999</v>
      </c>
      <c r="Q186" s="9">
        <v>513726</v>
      </c>
      <c r="R186" s="8">
        <f t="shared" si="15"/>
        <v>97607.94</v>
      </c>
      <c r="S186" s="8">
        <f t="shared" si="16"/>
        <v>611333.93999999994</v>
      </c>
      <c r="T186" s="8">
        <f t="shared" si="17"/>
        <v>1222667.8799999999</v>
      </c>
    </row>
    <row r="187" spans="1:20" ht="18.75" customHeight="1" x14ac:dyDescent="0.25">
      <c r="A187" s="11">
        <v>182</v>
      </c>
      <c r="B187" s="5" t="s">
        <v>16</v>
      </c>
      <c r="C187" s="5" t="s">
        <v>41</v>
      </c>
      <c r="D187" s="17" t="s">
        <v>420</v>
      </c>
      <c r="E187" s="17" t="s">
        <v>32</v>
      </c>
      <c r="F187" s="5" t="s">
        <v>33</v>
      </c>
      <c r="G187" s="5" t="s">
        <v>421</v>
      </c>
      <c r="H187" s="5" t="s">
        <v>423</v>
      </c>
      <c r="I187" s="5"/>
      <c r="J187" s="5"/>
      <c r="K187" s="14"/>
      <c r="L187" s="15">
        <v>2</v>
      </c>
      <c r="M187" s="9">
        <v>513726</v>
      </c>
      <c r="N187" s="9">
        <f t="shared" si="13"/>
        <v>97607.94</v>
      </c>
      <c r="O187" s="9">
        <f t="shared" si="14"/>
        <v>611333.93999999994</v>
      </c>
      <c r="P187" s="10">
        <f t="shared" si="12"/>
        <v>1222667.8799999999</v>
      </c>
      <c r="Q187" s="9">
        <v>513726</v>
      </c>
      <c r="R187" s="8">
        <f t="shared" si="15"/>
        <v>97607.94</v>
      </c>
      <c r="S187" s="8">
        <f t="shared" si="16"/>
        <v>611333.93999999994</v>
      </c>
      <c r="T187" s="8">
        <f t="shared" si="17"/>
        <v>1222667.8799999999</v>
      </c>
    </row>
    <row r="188" spans="1:20" ht="18.75" customHeight="1" x14ac:dyDescent="0.25">
      <c r="A188" s="4">
        <v>183</v>
      </c>
      <c r="B188" s="12" t="s">
        <v>16</v>
      </c>
      <c r="C188" s="12" t="s">
        <v>41</v>
      </c>
      <c r="D188" s="13" t="s">
        <v>420</v>
      </c>
      <c r="E188" s="12" t="s">
        <v>32</v>
      </c>
      <c r="F188" s="12" t="s">
        <v>33</v>
      </c>
      <c r="G188" s="12" t="s">
        <v>421</v>
      </c>
      <c r="H188" s="12" t="s">
        <v>424</v>
      </c>
      <c r="I188" s="12"/>
      <c r="J188" s="12"/>
      <c r="K188" s="6"/>
      <c r="L188" s="15">
        <v>2</v>
      </c>
      <c r="M188" s="9">
        <v>513726</v>
      </c>
      <c r="N188" s="9">
        <f t="shared" si="13"/>
        <v>97607.94</v>
      </c>
      <c r="O188" s="9">
        <f t="shared" si="14"/>
        <v>611333.93999999994</v>
      </c>
      <c r="P188" s="10">
        <f t="shared" si="12"/>
        <v>1222667.8799999999</v>
      </c>
      <c r="Q188" s="9">
        <v>513726</v>
      </c>
      <c r="R188" s="8">
        <f t="shared" si="15"/>
        <v>97607.94</v>
      </c>
      <c r="S188" s="8">
        <f t="shared" si="16"/>
        <v>611333.93999999994</v>
      </c>
      <c r="T188" s="8">
        <f t="shared" si="17"/>
        <v>1222667.8799999999</v>
      </c>
    </row>
    <row r="189" spans="1:20" ht="18.75" customHeight="1" x14ac:dyDescent="0.25">
      <c r="A189" s="11">
        <v>184</v>
      </c>
      <c r="B189" s="5" t="s">
        <v>16</v>
      </c>
      <c r="C189" s="5" t="s">
        <v>41</v>
      </c>
      <c r="D189" s="17" t="s">
        <v>420</v>
      </c>
      <c r="E189" s="5" t="s">
        <v>32</v>
      </c>
      <c r="F189" s="5" t="s">
        <v>33</v>
      </c>
      <c r="G189" s="5" t="s">
        <v>421</v>
      </c>
      <c r="H189" s="5" t="s">
        <v>425</v>
      </c>
      <c r="I189" s="5"/>
      <c r="J189" s="5"/>
      <c r="K189" s="14"/>
      <c r="L189" s="15">
        <v>2</v>
      </c>
      <c r="M189" s="9">
        <v>513726</v>
      </c>
      <c r="N189" s="9">
        <f t="shared" si="13"/>
        <v>97607.94</v>
      </c>
      <c r="O189" s="9">
        <f t="shared" si="14"/>
        <v>611333.93999999994</v>
      </c>
      <c r="P189" s="10">
        <f t="shared" si="12"/>
        <v>1222667.8799999999</v>
      </c>
      <c r="Q189" s="9">
        <v>513726</v>
      </c>
      <c r="R189" s="8">
        <f t="shared" si="15"/>
        <v>97607.94</v>
      </c>
      <c r="S189" s="8">
        <f t="shared" si="16"/>
        <v>611333.93999999994</v>
      </c>
      <c r="T189" s="8">
        <f t="shared" si="17"/>
        <v>1222667.8799999999</v>
      </c>
    </row>
    <row r="190" spans="1:20" ht="31.5" customHeight="1" x14ac:dyDescent="0.25">
      <c r="A190" s="4">
        <v>185</v>
      </c>
      <c r="B190" s="12" t="s">
        <v>16</v>
      </c>
      <c r="C190" s="12" t="s">
        <v>41</v>
      </c>
      <c r="D190" s="13" t="s">
        <v>426</v>
      </c>
      <c r="E190" s="12" t="s">
        <v>19</v>
      </c>
      <c r="F190" s="12" t="s">
        <v>427</v>
      </c>
      <c r="G190" s="12" t="s">
        <v>389</v>
      </c>
      <c r="H190" s="12" t="s">
        <v>428</v>
      </c>
      <c r="I190" s="12" t="s">
        <v>40</v>
      </c>
      <c r="J190" s="12" t="s">
        <v>391</v>
      </c>
      <c r="K190" s="6"/>
      <c r="L190" s="15">
        <v>2</v>
      </c>
      <c r="M190" s="9">
        <v>306833.68400000001</v>
      </c>
      <c r="N190" s="9">
        <f t="shared" si="13"/>
        <v>58298.399960000002</v>
      </c>
      <c r="O190" s="9">
        <f t="shared" si="14"/>
        <v>365132.08396000002</v>
      </c>
      <c r="P190" s="10">
        <f t="shared" si="12"/>
        <v>730264.16792000004</v>
      </c>
      <c r="Q190" s="9">
        <v>306833.68400000001</v>
      </c>
      <c r="R190" s="8">
        <f t="shared" si="15"/>
        <v>58298.399960000002</v>
      </c>
      <c r="S190" s="8">
        <f t="shared" si="16"/>
        <v>365132.08396000002</v>
      </c>
      <c r="T190" s="8">
        <f t="shared" si="17"/>
        <v>730264.16792000004</v>
      </c>
    </row>
    <row r="191" spans="1:20" ht="27.75" customHeight="1" x14ac:dyDescent="0.25">
      <c r="A191" s="11">
        <v>186</v>
      </c>
      <c r="B191" s="5" t="s">
        <v>16</v>
      </c>
      <c r="C191" s="5" t="s">
        <v>41</v>
      </c>
      <c r="D191" s="17" t="s">
        <v>426</v>
      </c>
      <c r="E191" s="5" t="s">
        <v>25</v>
      </c>
      <c r="F191" s="5" t="s">
        <v>427</v>
      </c>
      <c r="G191" s="5" t="s">
        <v>392</v>
      </c>
      <c r="H191" s="5" t="s">
        <v>429</v>
      </c>
      <c r="I191" s="5" t="s">
        <v>40</v>
      </c>
      <c r="J191" s="5" t="s">
        <v>391</v>
      </c>
      <c r="K191" s="14"/>
      <c r="L191" s="15">
        <v>2</v>
      </c>
      <c r="M191" s="9">
        <v>306833.68400000001</v>
      </c>
      <c r="N191" s="9">
        <f t="shared" si="13"/>
        <v>58298.399960000002</v>
      </c>
      <c r="O191" s="9">
        <f t="shared" si="14"/>
        <v>365132.08396000002</v>
      </c>
      <c r="P191" s="10">
        <f t="shared" si="12"/>
        <v>730264.16792000004</v>
      </c>
      <c r="Q191" s="9">
        <v>306833.68400000001</v>
      </c>
      <c r="R191" s="8">
        <f t="shared" si="15"/>
        <v>58298.399960000002</v>
      </c>
      <c r="S191" s="8">
        <f t="shared" si="16"/>
        <v>365132.08396000002</v>
      </c>
      <c r="T191" s="8">
        <f t="shared" si="17"/>
        <v>730264.16792000004</v>
      </c>
    </row>
    <row r="192" spans="1:20" ht="27" customHeight="1" x14ac:dyDescent="0.25">
      <c r="A192" s="4">
        <v>187</v>
      </c>
      <c r="B192" s="12" t="s">
        <v>16</v>
      </c>
      <c r="C192" s="12" t="s">
        <v>67</v>
      </c>
      <c r="D192" s="13" t="s">
        <v>430</v>
      </c>
      <c r="E192" s="13" t="s">
        <v>378</v>
      </c>
      <c r="F192" s="12" t="s">
        <v>129</v>
      </c>
      <c r="G192" s="12" t="s">
        <v>362</v>
      </c>
      <c r="H192" s="12">
        <v>19050562</v>
      </c>
      <c r="I192" s="12"/>
      <c r="J192" s="12">
        <v>1</v>
      </c>
      <c r="K192" s="6"/>
      <c r="L192" s="15">
        <v>2</v>
      </c>
      <c r="M192" s="9">
        <v>518986</v>
      </c>
      <c r="N192" s="9">
        <f t="shared" si="13"/>
        <v>98607.34</v>
      </c>
      <c r="O192" s="9">
        <f t="shared" si="14"/>
        <v>617593.34</v>
      </c>
      <c r="P192" s="10">
        <f t="shared" si="12"/>
        <v>1235186.68</v>
      </c>
      <c r="Q192" s="9">
        <v>518986</v>
      </c>
      <c r="R192" s="8">
        <f t="shared" si="15"/>
        <v>98607.34</v>
      </c>
      <c r="S192" s="8">
        <f t="shared" si="16"/>
        <v>617593.34</v>
      </c>
      <c r="T192" s="8">
        <f t="shared" si="17"/>
        <v>1235186.68</v>
      </c>
    </row>
    <row r="193" spans="1:20" ht="30" customHeight="1" x14ac:dyDescent="0.25">
      <c r="A193" s="11">
        <v>188</v>
      </c>
      <c r="B193" s="5" t="s">
        <v>16</v>
      </c>
      <c r="C193" s="5" t="s">
        <v>431</v>
      </c>
      <c r="D193" s="17" t="s">
        <v>432</v>
      </c>
      <c r="E193" s="5" t="s">
        <v>19</v>
      </c>
      <c r="F193" s="5" t="s">
        <v>165</v>
      </c>
      <c r="G193" s="5" t="s">
        <v>433</v>
      </c>
      <c r="H193" s="5" t="s">
        <v>434</v>
      </c>
      <c r="I193" s="5" t="s">
        <v>435</v>
      </c>
      <c r="J193" s="5" t="s">
        <v>436</v>
      </c>
      <c r="K193" s="14"/>
      <c r="L193" s="15">
        <v>2</v>
      </c>
      <c r="M193" s="9">
        <v>306833.68400000001</v>
      </c>
      <c r="N193" s="9">
        <f t="shared" si="13"/>
        <v>58298.399960000002</v>
      </c>
      <c r="O193" s="9">
        <f t="shared" si="14"/>
        <v>365132.08396000002</v>
      </c>
      <c r="P193" s="10">
        <f t="shared" si="12"/>
        <v>730264.16792000004</v>
      </c>
      <c r="Q193" s="9">
        <v>306833.68400000001</v>
      </c>
      <c r="R193" s="8">
        <f t="shared" si="15"/>
        <v>58298.399960000002</v>
      </c>
      <c r="S193" s="8">
        <f t="shared" si="16"/>
        <v>365132.08396000002</v>
      </c>
      <c r="T193" s="8">
        <f t="shared" si="17"/>
        <v>730264.16792000004</v>
      </c>
    </row>
    <row r="194" spans="1:20" ht="31.5" customHeight="1" x14ac:dyDescent="0.25">
      <c r="A194" s="4">
        <v>189</v>
      </c>
      <c r="B194" s="12" t="s">
        <v>16</v>
      </c>
      <c r="C194" s="12" t="s">
        <v>431</v>
      </c>
      <c r="D194" s="13" t="s">
        <v>432</v>
      </c>
      <c r="E194" s="13" t="s">
        <v>25</v>
      </c>
      <c r="F194" s="12" t="s">
        <v>165</v>
      </c>
      <c r="G194" s="12"/>
      <c r="H194" s="12"/>
      <c r="I194" s="12"/>
      <c r="J194" s="12"/>
      <c r="K194" s="6"/>
      <c r="L194" s="15">
        <v>2</v>
      </c>
      <c r="M194" s="9">
        <v>306833.68400000001</v>
      </c>
      <c r="N194" s="9">
        <f t="shared" si="13"/>
        <v>58298.399960000002</v>
      </c>
      <c r="O194" s="9">
        <f t="shared" si="14"/>
        <v>365132.08396000002</v>
      </c>
      <c r="P194" s="10">
        <f t="shared" si="12"/>
        <v>730264.16792000004</v>
      </c>
      <c r="Q194" s="9">
        <v>306833.68400000001</v>
      </c>
      <c r="R194" s="8">
        <f t="shared" si="15"/>
        <v>58298.399960000002</v>
      </c>
      <c r="S194" s="8">
        <f t="shared" si="16"/>
        <v>365132.08396000002</v>
      </c>
      <c r="T194" s="8">
        <f t="shared" si="17"/>
        <v>730264.16792000004</v>
      </c>
    </row>
    <row r="195" spans="1:20" ht="18.75" customHeight="1" x14ac:dyDescent="0.25">
      <c r="A195" s="11">
        <v>190</v>
      </c>
      <c r="B195" s="5">
        <v>1</v>
      </c>
      <c r="C195" s="5" t="s">
        <v>431</v>
      </c>
      <c r="D195" s="17" t="s">
        <v>437</v>
      </c>
      <c r="E195" s="5" t="s">
        <v>107</v>
      </c>
      <c r="F195" s="5" t="s">
        <v>156</v>
      </c>
      <c r="G195" s="5"/>
      <c r="H195" s="5"/>
      <c r="I195" s="5" t="s">
        <v>438</v>
      </c>
      <c r="J195" s="5"/>
      <c r="K195" s="14"/>
      <c r="L195" s="15">
        <v>2</v>
      </c>
      <c r="M195" s="9">
        <v>399760</v>
      </c>
      <c r="N195" s="9">
        <f t="shared" si="13"/>
        <v>75954.399999999994</v>
      </c>
      <c r="O195" s="9">
        <f t="shared" si="14"/>
        <v>475714.4</v>
      </c>
      <c r="P195" s="10">
        <f t="shared" si="12"/>
        <v>951428.8</v>
      </c>
      <c r="Q195" s="9">
        <v>399760</v>
      </c>
      <c r="R195" s="8">
        <f t="shared" si="15"/>
        <v>75954.399999999994</v>
      </c>
      <c r="S195" s="8">
        <f t="shared" si="16"/>
        <v>475714.4</v>
      </c>
      <c r="T195" s="8">
        <f t="shared" si="17"/>
        <v>951428.8</v>
      </c>
    </row>
    <row r="196" spans="1:20" ht="18.75" customHeight="1" x14ac:dyDescent="0.25">
      <c r="A196" s="4">
        <v>191</v>
      </c>
      <c r="B196" s="12">
        <v>1</v>
      </c>
      <c r="C196" s="12" t="s">
        <v>431</v>
      </c>
      <c r="D196" s="13" t="s">
        <v>437</v>
      </c>
      <c r="E196" s="13" t="s">
        <v>109</v>
      </c>
      <c r="F196" s="12" t="s">
        <v>156</v>
      </c>
      <c r="G196" s="12"/>
      <c r="H196" s="12"/>
      <c r="I196" s="12"/>
      <c r="J196" s="12"/>
      <c r="K196" s="6"/>
      <c r="L196" s="15">
        <v>2</v>
      </c>
      <c r="M196" s="9">
        <v>399760</v>
      </c>
      <c r="N196" s="9">
        <f t="shared" si="13"/>
        <v>75954.399999999994</v>
      </c>
      <c r="O196" s="9">
        <f t="shared" si="14"/>
        <v>475714.4</v>
      </c>
      <c r="P196" s="10">
        <f t="shared" si="12"/>
        <v>951428.8</v>
      </c>
      <c r="Q196" s="9">
        <v>399760</v>
      </c>
      <c r="R196" s="8">
        <f t="shared" si="15"/>
        <v>75954.399999999994</v>
      </c>
      <c r="S196" s="8">
        <f t="shared" si="16"/>
        <v>475714.4</v>
      </c>
      <c r="T196" s="8">
        <f t="shared" si="17"/>
        <v>951428.8</v>
      </c>
    </row>
    <row r="197" spans="1:20" ht="35.25" customHeight="1" x14ac:dyDescent="0.25">
      <c r="A197" s="11">
        <v>192</v>
      </c>
      <c r="B197" s="5">
        <v>1</v>
      </c>
      <c r="C197" s="5" t="s">
        <v>67</v>
      </c>
      <c r="D197" s="17" t="s">
        <v>430</v>
      </c>
      <c r="E197" s="5" t="s">
        <v>439</v>
      </c>
      <c r="F197" s="5" t="s">
        <v>129</v>
      </c>
      <c r="G197" s="5" t="s">
        <v>440</v>
      </c>
      <c r="H197" s="5" t="s">
        <v>441</v>
      </c>
      <c r="I197" s="5"/>
      <c r="J197" s="5"/>
      <c r="K197" s="14"/>
      <c r="L197" s="15">
        <v>2</v>
      </c>
      <c r="M197" s="9">
        <v>518986</v>
      </c>
      <c r="N197" s="9">
        <f t="shared" si="13"/>
        <v>98607.34</v>
      </c>
      <c r="O197" s="9">
        <f t="shared" si="14"/>
        <v>617593.34</v>
      </c>
      <c r="P197" s="10">
        <f t="shared" si="12"/>
        <v>1235186.68</v>
      </c>
      <c r="Q197" s="9">
        <v>518986</v>
      </c>
      <c r="R197" s="8">
        <f t="shared" si="15"/>
        <v>98607.34</v>
      </c>
      <c r="S197" s="8">
        <f t="shared" si="16"/>
        <v>617593.34</v>
      </c>
      <c r="T197" s="8">
        <f t="shared" si="17"/>
        <v>1235186.68</v>
      </c>
    </row>
    <row r="198" spans="1:20" ht="18.75" customHeight="1" x14ac:dyDescent="0.25">
      <c r="A198" s="4">
        <v>193</v>
      </c>
      <c r="B198" s="12">
        <v>1</v>
      </c>
      <c r="C198" s="12" t="s">
        <v>41</v>
      </c>
      <c r="D198" s="13" t="s">
        <v>442</v>
      </c>
      <c r="E198" s="13" t="s">
        <v>192</v>
      </c>
      <c r="F198" s="12" t="s">
        <v>33</v>
      </c>
      <c r="G198" s="12"/>
      <c r="H198" s="12"/>
      <c r="I198" s="12"/>
      <c r="J198" s="12"/>
      <c r="K198" s="6"/>
      <c r="L198" s="15">
        <v>2</v>
      </c>
      <c r="M198" s="9">
        <v>385734</v>
      </c>
      <c r="N198" s="9">
        <f t="shared" si="13"/>
        <v>73289.460000000006</v>
      </c>
      <c r="O198" s="9">
        <f t="shared" si="14"/>
        <v>459023.46</v>
      </c>
      <c r="P198" s="10">
        <f t="shared" ref="P198:P250" si="18">O198*L198</f>
        <v>918046.92</v>
      </c>
      <c r="Q198" s="9">
        <v>385734</v>
      </c>
      <c r="R198" s="8">
        <f t="shared" si="15"/>
        <v>73289.460000000006</v>
      </c>
      <c r="S198" s="8">
        <f t="shared" si="16"/>
        <v>459023.46</v>
      </c>
      <c r="T198" s="8">
        <f t="shared" si="17"/>
        <v>918046.92</v>
      </c>
    </row>
    <row r="199" spans="1:20" ht="18.75" customHeight="1" x14ac:dyDescent="0.25">
      <c r="A199" s="11">
        <v>194</v>
      </c>
      <c r="B199" s="5">
        <v>1</v>
      </c>
      <c r="C199" s="5" t="s">
        <v>41</v>
      </c>
      <c r="D199" s="17" t="s">
        <v>443</v>
      </c>
      <c r="E199" s="5" t="s">
        <v>60</v>
      </c>
      <c r="F199" s="5" t="s">
        <v>61</v>
      </c>
      <c r="G199" s="5" t="s">
        <v>444</v>
      </c>
      <c r="H199" s="5" t="s">
        <v>445</v>
      </c>
      <c r="I199" s="5"/>
      <c r="J199" s="5">
        <v>0.75</v>
      </c>
      <c r="K199" s="14"/>
      <c r="L199" s="15">
        <v>2</v>
      </c>
      <c r="M199" s="9">
        <v>518986</v>
      </c>
      <c r="N199" s="9">
        <f t="shared" ref="N199:N250" si="19">M199*19%</f>
        <v>98607.34</v>
      </c>
      <c r="O199" s="9">
        <f t="shared" ref="O199:O250" si="20">M199+N199</f>
        <v>617593.34</v>
      </c>
      <c r="P199" s="10">
        <f t="shared" si="18"/>
        <v>1235186.68</v>
      </c>
      <c r="Q199" s="9">
        <v>518986</v>
      </c>
      <c r="R199" s="8">
        <f t="shared" ref="R199:R250" si="21">Q199*19%</f>
        <v>98607.34</v>
      </c>
      <c r="S199" s="8">
        <f t="shared" ref="S199:S249" si="22">+Q199+R199</f>
        <v>617593.34</v>
      </c>
      <c r="T199" s="8">
        <f t="shared" ref="T199:T249" si="23">+S199*L199</f>
        <v>1235186.68</v>
      </c>
    </row>
    <row r="200" spans="1:20" ht="18.75" customHeight="1" x14ac:dyDescent="0.25">
      <c r="A200" s="4">
        <v>195</v>
      </c>
      <c r="B200" s="12">
        <v>1</v>
      </c>
      <c r="C200" s="12" t="s">
        <v>41</v>
      </c>
      <c r="D200" s="13" t="s">
        <v>443</v>
      </c>
      <c r="E200" s="12" t="s">
        <v>60</v>
      </c>
      <c r="F200" s="12" t="s">
        <v>61</v>
      </c>
      <c r="G200" s="12" t="s">
        <v>444</v>
      </c>
      <c r="H200" s="12" t="s">
        <v>446</v>
      </c>
      <c r="I200" s="12"/>
      <c r="J200" s="12">
        <v>0.75</v>
      </c>
      <c r="K200" s="6"/>
      <c r="L200" s="15">
        <v>2</v>
      </c>
      <c r="M200" s="9">
        <v>518986</v>
      </c>
      <c r="N200" s="9">
        <f t="shared" si="19"/>
        <v>98607.34</v>
      </c>
      <c r="O200" s="9">
        <f t="shared" si="20"/>
        <v>617593.34</v>
      </c>
      <c r="P200" s="10">
        <f t="shared" si="18"/>
        <v>1235186.68</v>
      </c>
      <c r="Q200" s="9">
        <v>518986</v>
      </c>
      <c r="R200" s="8">
        <f t="shared" si="21"/>
        <v>98607.34</v>
      </c>
      <c r="S200" s="8">
        <f t="shared" si="22"/>
        <v>617593.34</v>
      </c>
      <c r="T200" s="8">
        <f t="shared" si="23"/>
        <v>1235186.68</v>
      </c>
    </row>
    <row r="201" spans="1:20" ht="18.75" customHeight="1" x14ac:dyDescent="0.25">
      <c r="A201" s="11">
        <v>196</v>
      </c>
      <c r="B201" s="5">
        <v>1</v>
      </c>
      <c r="C201" s="5" t="s">
        <v>41</v>
      </c>
      <c r="D201" s="17" t="s">
        <v>443</v>
      </c>
      <c r="E201" s="17" t="s">
        <v>60</v>
      </c>
      <c r="F201" s="5" t="s">
        <v>61</v>
      </c>
      <c r="G201" s="5" t="s">
        <v>447</v>
      </c>
      <c r="H201" s="5" t="s">
        <v>448</v>
      </c>
      <c r="I201" s="5"/>
      <c r="J201" s="5">
        <v>0.75</v>
      </c>
      <c r="K201" s="14"/>
      <c r="L201" s="15">
        <v>2</v>
      </c>
      <c r="M201" s="9">
        <v>518986</v>
      </c>
      <c r="N201" s="9">
        <f t="shared" si="19"/>
        <v>98607.34</v>
      </c>
      <c r="O201" s="9">
        <f t="shared" si="20"/>
        <v>617593.34</v>
      </c>
      <c r="P201" s="10">
        <f t="shared" si="18"/>
        <v>1235186.68</v>
      </c>
      <c r="Q201" s="9">
        <v>518986</v>
      </c>
      <c r="R201" s="8">
        <f t="shared" si="21"/>
        <v>98607.34</v>
      </c>
      <c r="S201" s="8">
        <f t="shared" si="22"/>
        <v>617593.34</v>
      </c>
      <c r="T201" s="8">
        <f t="shared" si="23"/>
        <v>1235186.68</v>
      </c>
    </row>
    <row r="202" spans="1:20" ht="18.75" customHeight="1" x14ac:dyDescent="0.25">
      <c r="A202" s="4">
        <v>197</v>
      </c>
      <c r="B202" s="12">
        <v>1</v>
      </c>
      <c r="C202" s="12" t="s">
        <v>41</v>
      </c>
      <c r="D202" s="13" t="s">
        <v>449</v>
      </c>
      <c r="E202" s="12" t="s">
        <v>93</v>
      </c>
      <c r="F202" s="12" t="s">
        <v>33</v>
      </c>
      <c r="G202" s="12"/>
      <c r="H202" s="12"/>
      <c r="I202" s="12"/>
      <c r="J202" s="12"/>
      <c r="K202" s="6"/>
      <c r="L202" s="15">
        <v>2</v>
      </c>
      <c r="M202" s="9">
        <v>385734</v>
      </c>
      <c r="N202" s="9">
        <f t="shared" si="19"/>
        <v>73289.460000000006</v>
      </c>
      <c r="O202" s="9">
        <f t="shared" si="20"/>
        <v>459023.46</v>
      </c>
      <c r="P202" s="10">
        <f t="shared" si="18"/>
        <v>918046.92</v>
      </c>
      <c r="Q202" s="9">
        <v>385734</v>
      </c>
      <c r="R202" s="8">
        <f t="shared" si="21"/>
        <v>73289.460000000006</v>
      </c>
      <c r="S202" s="8">
        <f t="shared" si="22"/>
        <v>459023.46</v>
      </c>
      <c r="T202" s="8">
        <f t="shared" si="23"/>
        <v>918046.92</v>
      </c>
    </row>
    <row r="203" spans="1:20" ht="32.25" customHeight="1" x14ac:dyDescent="0.25">
      <c r="A203" s="11">
        <v>198</v>
      </c>
      <c r="B203" s="5">
        <v>1</v>
      </c>
      <c r="C203" s="5" t="s">
        <v>41</v>
      </c>
      <c r="D203" s="17" t="s">
        <v>450</v>
      </c>
      <c r="E203" s="17" t="s">
        <v>93</v>
      </c>
      <c r="F203" s="5" t="s">
        <v>33</v>
      </c>
      <c r="G203" s="5"/>
      <c r="H203" s="5"/>
      <c r="I203" s="5"/>
      <c r="J203" s="5"/>
      <c r="K203" s="14"/>
      <c r="L203" s="15">
        <v>2</v>
      </c>
      <c r="M203" s="9">
        <v>385734</v>
      </c>
      <c r="N203" s="9">
        <f t="shared" si="19"/>
        <v>73289.460000000006</v>
      </c>
      <c r="O203" s="9">
        <f t="shared" si="20"/>
        <v>459023.46</v>
      </c>
      <c r="P203" s="10">
        <f t="shared" si="18"/>
        <v>918046.92</v>
      </c>
      <c r="Q203" s="9">
        <v>385734</v>
      </c>
      <c r="R203" s="8">
        <f t="shared" si="21"/>
        <v>73289.460000000006</v>
      </c>
      <c r="S203" s="8">
        <f t="shared" si="22"/>
        <v>459023.46</v>
      </c>
      <c r="T203" s="8">
        <f t="shared" si="23"/>
        <v>918046.92</v>
      </c>
    </row>
    <row r="204" spans="1:20" ht="18.75" customHeight="1" x14ac:dyDescent="0.25">
      <c r="A204" s="4">
        <v>199</v>
      </c>
      <c r="B204" s="12">
        <v>1</v>
      </c>
      <c r="C204" s="12" t="s">
        <v>41</v>
      </c>
      <c r="D204" s="13" t="s">
        <v>451</v>
      </c>
      <c r="E204" s="13" t="s">
        <v>192</v>
      </c>
      <c r="F204" s="12" t="s">
        <v>33</v>
      </c>
      <c r="G204" s="12"/>
      <c r="H204" s="12" t="s">
        <v>452</v>
      </c>
      <c r="I204" s="12"/>
      <c r="J204" s="12"/>
      <c r="K204" s="6"/>
      <c r="L204" s="15">
        <v>2</v>
      </c>
      <c r="M204" s="9">
        <v>385734</v>
      </c>
      <c r="N204" s="9">
        <f t="shared" si="19"/>
        <v>73289.460000000006</v>
      </c>
      <c r="O204" s="9">
        <f t="shared" si="20"/>
        <v>459023.46</v>
      </c>
      <c r="P204" s="10">
        <f t="shared" si="18"/>
        <v>918046.92</v>
      </c>
      <c r="Q204" s="9">
        <v>385734</v>
      </c>
      <c r="R204" s="8">
        <f t="shared" si="21"/>
        <v>73289.460000000006</v>
      </c>
      <c r="S204" s="8">
        <f t="shared" si="22"/>
        <v>459023.46</v>
      </c>
      <c r="T204" s="8">
        <f t="shared" si="23"/>
        <v>918046.92</v>
      </c>
    </row>
    <row r="205" spans="1:20" ht="31.5" customHeight="1" x14ac:dyDescent="0.25">
      <c r="A205" s="11">
        <v>200</v>
      </c>
      <c r="B205" s="5" t="s">
        <v>16</v>
      </c>
      <c r="C205" s="5" t="s">
        <v>41</v>
      </c>
      <c r="D205" s="17" t="s">
        <v>453</v>
      </c>
      <c r="E205" s="5" t="s">
        <v>25</v>
      </c>
      <c r="F205" s="5" t="s">
        <v>454</v>
      </c>
      <c r="G205" s="5" t="s">
        <v>455</v>
      </c>
      <c r="H205" s="5">
        <v>80701576</v>
      </c>
      <c r="I205" s="5" t="s">
        <v>23</v>
      </c>
      <c r="J205" s="5" t="s">
        <v>235</v>
      </c>
      <c r="K205" s="14"/>
      <c r="L205" s="15">
        <v>2</v>
      </c>
      <c r="M205" s="9">
        <v>306833.68400000001</v>
      </c>
      <c r="N205" s="9">
        <f t="shared" si="19"/>
        <v>58298.399960000002</v>
      </c>
      <c r="O205" s="9">
        <f t="shared" si="20"/>
        <v>365132.08396000002</v>
      </c>
      <c r="P205" s="10">
        <f t="shared" si="18"/>
        <v>730264.16792000004</v>
      </c>
      <c r="Q205" s="9">
        <v>306833.68400000001</v>
      </c>
      <c r="R205" s="8">
        <f t="shared" si="21"/>
        <v>58298.399960000002</v>
      </c>
      <c r="S205" s="8">
        <f t="shared" si="22"/>
        <v>365132.08396000002</v>
      </c>
      <c r="T205" s="8">
        <f t="shared" si="23"/>
        <v>730264.16792000004</v>
      </c>
    </row>
    <row r="206" spans="1:20" ht="33.75" customHeight="1" x14ac:dyDescent="0.25">
      <c r="A206" s="4">
        <v>201</v>
      </c>
      <c r="B206" s="12">
        <v>1</v>
      </c>
      <c r="C206" s="12" t="s">
        <v>41</v>
      </c>
      <c r="D206" s="13" t="s">
        <v>456</v>
      </c>
      <c r="E206" s="13" t="s">
        <v>192</v>
      </c>
      <c r="F206" s="12" t="s">
        <v>33</v>
      </c>
      <c r="G206" s="12"/>
      <c r="H206" s="12" t="s">
        <v>457</v>
      </c>
      <c r="I206" s="12"/>
      <c r="J206" s="12"/>
      <c r="K206" s="6"/>
      <c r="L206" s="15">
        <v>2</v>
      </c>
      <c r="M206" s="9">
        <v>385734</v>
      </c>
      <c r="N206" s="9">
        <f t="shared" si="19"/>
        <v>73289.460000000006</v>
      </c>
      <c r="O206" s="9">
        <f t="shared" si="20"/>
        <v>459023.46</v>
      </c>
      <c r="P206" s="10">
        <f t="shared" si="18"/>
        <v>918046.92</v>
      </c>
      <c r="Q206" s="9">
        <v>385734</v>
      </c>
      <c r="R206" s="8">
        <f t="shared" si="21"/>
        <v>73289.460000000006</v>
      </c>
      <c r="S206" s="8">
        <f t="shared" si="22"/>
        <v>459023.46</v>
      </c>
      <c r="T206" s="8">
        <f t="shared" si="23"/>
        <v>918046.92</v>
      </c>
    </row>
    <row r="207" spans="1:20" ht="18.75" customHeight="1" x14ac:dyDescent="0.25">
      <c r="A207" s="11">
        <v>202</v>
      </c>
      <c r="B207" s="5">
        <v>1</v>
      </c>
      <c r="C207" s="5" t="s">
        <v>41</v>
      </c>
      <c r="D207" s="17" t="s">
        <v>458</v>
      </c>
      <c r="E207" s="5" t="s">
        <v>192</v>
      </c>
      <c r="F207" s="5" t="s">
        <v>33</v>
      </c>
      <c r="G207" s="5"/>
      <c r="H207" s="5" t="s">
        <v>459</v>
      </c>
      <c r="I207" s="5"/>
      <c r="J207" s="5"/>
      <c r="K207" s="14"/>
      <c r="L207" s="15">
        <v>2</v>
      </c>
      <c r="M207" s="9">
        <v>385734</v>
      </c>
      <c r="N207" s="9">
        <f t="shared" si="19"/>
        <v>73289.460000000006</v>
      </c>
      <c r="O207" s="9">
        <f t="shared" si="20"/>
        <v>459023.46</v>
      </c>
      <c r="P207" s="10">
        <f t="shared" si="18"/>
        <v>918046.92</v>
      </c>
      <c r="Q207" s="9">
        <v>385734</v>
      </c>
      <c r="R207" s="8">
        <f t="shared" si="21"/>
        <v>73289.460000000006</v>
      </c>
      <c r="S207" s="8">
        <f t="shared" si="22"/>
        <v>459023.46</v>
      </c>
      <c r="T207" s="8">
        <f t="shared" si="23"/>
        <v>918046.92</v>
      </c>
    </row>
    <row r="208" spans="1:20" ht="32.25" customHeight="1" x14ac:dyDescent="0.25">
      <c r="A208" s="4">
        <v>203</v>
      </c>
      <c r="B208" s="12">
        <v>1</v>
      </c>
      <c r="C208" s="12" t="s">
        <v>41</v>
      </c>
      <c r="D208" s="13" t="s">
        <v>460</v>
      </c>
      <c r="E208" s="13" t="s">
        <v>192</v>
      </c>
      <c r="F208" s="12" t="s">
        <v>33</v>
      </c>
      <c r="G208" s="12"/>
      <c r="H208" s="12" t="s">
        <v>461</v>
      </c>
      <c r="I208" s="12"/>
      <c r="J208" s="12"/>
      <c r="K208" s="6"/>
      <c r="L208" s="15">
        <v>2</v>
      </c>
      <c r="M208" s="9">
        <v>385734</v>
      </c>
      <c r="N208" s="9">
        <f t="shared" si="19"/>
        <v>73289.460000000006</v>
      </c>
      <c r="O208" s="9">
        <f t="shared" si="20"/>
        <v>459023.46</v>
      </c>
      <c r="P208" s="10">
        <f t="shared" si="18"/>
        <v>918046.92</v>
      </c>
      <c r="Q208" s="9">
        <v>385734</v>
      </c>
      <c r="R208" s="8">
        <f t="shared" si="21"/>
        <v>73289.460000000006</v>
      </c>
      <c r="S208" s="8">
        <f t="shared" si="22"/>
        <v>459023.46</v>
      </c>
      <c r="T208" s="8">
        <f t="shared" si="23"/>
        <v>918046.92</v>
      </c>
    </row>
    <row r="209" spans="1:20" ht="31.5" customHeight="1" x14ac:dyDescent="0.25">
      <c r="A209" s="11">
        <v>204</v>
      </c>
      <c r="B209" s="5">
        <v>1</v>
      </c>
      <c r="C209" s="5" t="s">
        <v>41</v>
      </c>
      <c r="D209" s="17" t="s">
        <v>462</v>
      </c>
      <c r="E209" s="5" t="s">
        <v>192</v>
      </c>
      <c r="F209" s="5" t="s">
        <v>33</v>
      </c>
      <c r="G209" s="5"/>
      <c r="H209" s="5" t="s">
        <v>459</v>
      </c>
      <c r="I209" s="5"/>
      <c r="J209" s="5"/>
      <c r="K209" s="14"/>
      <c r="L209" s="15">
        <v>2</v>
      </c>
      <c r="M209" s="9">
        <v>385734</v>
      </c>
      <c r="N209" s="9">
        <f t="shared" si="19"/>
        <v>73289.460000000006</v>
      </c>
      <c r="O209" s="9">
        <f t="shared" si="20"/>
        <v>459023.46</v>
      </c>
      <c r="P209" s="10">
        <f t="shared" si="18"/>
        <v>918046.92</v>
      </c>
      <c r="Q209" s="9">
        <v>385734</v>
      </c>
      <c r="R209" s="8">
        <f t="shared" si="21"/>
        <v>73289.460000000006</v>
      </c>
      <c r="S209" s="8">
        <f t="shared" si="22"/>
        <v>459023.46</v>
      </c>
      <c r="T209" s="8">
        <f t="shared" si="23"/>
        <v>918046.92</v>
      </c>
    </row>
    <row r="210" spans="1:20" ht="28.5" customHeight="1" x14ac:dyDescent="0.25">
      <c r="A210" s="4">
        <v>205</v>
      </c>
      <c r="B210" s="12">
        <v>1</v>
      </c>
      <c r="C210" s="12" t="s">
        <v>41</v>
      </c>
      <c r="D210" s="13" t="s">
        <v>463</v>
      </c>
      <c r="E210" s="13" t="s">
        <v>60</v>
      </c>
      <c r="F210" s="12" t="s">
        <v>363</v>
      </c>
      <c r="G210" s="12" t="s">
        <v>464</v>
      </c>
      <c r="H210" s="12" t="s">
        <v>465</v>
      </c>
      <c r="I210" s="12" t="s">
        <v>466</v>
      </c>
      <c r="J210" s="12">
        <v>0.75</v>
      </c>
      <c r="K210" s="6"/>
      <c r="L210" s="15">
        <v>2</v>
      </c>
      <c r="M210" s="9">
        <v>518986</v>
      </c>
      <c r="N210" s="9">
        <f t="shared" si="19"/>
        <v>98607.34</v>
      </c>
      <c r="O210" s="9">
        <f t="shared" si="20"/>
        <v>617593.34</v>
      </c>
      <c r="P210" s="10">
        <f t="shared" si="18"/>
        <v>1235186.68</v>
      </c>
      <c r="Q210" s="9">
        <v>518986</v>
      </c>
      <c r="R210" s="8">
        <f t="shared" si="21"/>
        <v>98607.34</v>
      </c>
      <c r="S210" s="8">
        <f t="shared" si="22"/>
        <v>617593.34</v>
      </c>
      <c r="T210" s="8">
        <f t="shared" si="23"/>
        <v>1235186.68</v>
      </c>
    </row>
    <row r="211" spans="1:20" ht="33.75" customHeight="1" x14ac:dyDescent="0.25">
      <c r="A211" s="11">
        <v>206</v>
      </c>
      <c r="B211" s="5">
        <v>1</v>
      </c>
      <c r="C211" s="5" t="s">
        <v>41</v>
      </c>
      <c r="D211" s="17" t="s">
        <v>463</v>
      </c>
      <c r="E211" s="17" t="s">
        <v>60</v>
      </c>
      <c r="F211" s="5" t="s">
        <v>363</v>
      </c>
      <c r="G211" s="5" t="s">
        <v>467</v>
      </c>
      <c r="H211" s="5" t="s">
        <v>468</v>
      </c>
      <c r="I211" s="5" t="s">
        <v>466</v>
      </c>
      <c r="J211" s="5">
        <v>0.75</v>
      </c>
      <c r="K211" s="14"/>
      <c r="L211" s="15">
        <v>2</v>
      </c>
      <c r="M211" s="9">
        <v>518986</v>
      </c>
      <c r="N211" s="9">
        <f t="shared" si="19"/>
        <v>98607.34</v>
      </c>
      <c r="O211" s="9">
        <f t="shared" si="20"/>
        <v>617593.34</v>
      </c>
      <c r="P211" s="10">
        <f t="shared" si="18"/>
        <v>1235186.68</v>
      </c>
      <c r="Q211" s="9">
        <v>518986</v>
      </c>
      <c r="R211" s="8">
        <f t="shared" si="21"/>
        <v>98607.34</v>
      </c>
      <c r="S211" s="8">
        <f t="shared" si="22"/>
        <v>617593.34</v>
      </c>
      <c r="T211" s="8">
        <f t="shared" si="23"/>
        <v>1235186.68</v>
      </c>
    </row>
    <row r="212" spans="1:20" ht="31.5" customHeight="1" x14ac:dyDescent="0.25">
      <c r="A212" s="4">
        <v>207</v>
      </c>
      <c r="B212" s="12">
        <v>1</v>
      </c>
      <c r="C212" s="12" t="s">
        <v>41</v>
      </c>
      <c r="D212" s="13" t="s">
        <v>463</v>
      </c>
      <c r="E212" s="13" t="s">
        <v>60</v>
      </c>
      <c r="F212" s="12" t="s">
        <v>363</v>
      </c>
      <c r="G212" s="12" t="s">
        <v>469</v>
      </c>
      <c r="H212" s="12" t="s">
        <v>470</v>
      </c>
      <c r="I212" s="12" t="s">
        <v>48</v>
      </c>
      <c r="J212" s="12" t="s">
        <v>471</v>
      </c>
      <c r="K212" s="6"/>
      <c r="L212" s="15">
        <v>2</v>
      </c>
      <c r="M212" s="9">
        <v>518986</v>
      </c>
      <c r="N212" s="9">
        <f t="shared" si="19"/>
        <v>98607.34</v>
      </c>
      <c r="O212" s="9">
        <f t="shared" si="20"/>
        <v>617593.34</v>
      </c>
      <c r="P212" s="10">
        <f t="shared" si="18"/>
        <v>1235186.68</v>
      </c>
      <c r="Q212" s="9">
        <v>518986</v>
      </c>
      <c r="R212" s="8">
        <f t="shared" si="21"/>
        <v>98607.34</v>
      </c>
      <c r="S212" s="8">
        <f t="shared" si="22"/>
        <v>617593.34</v>
      </c>
      <c r="T212" s="8">
        <f t="shared" si="23"/>
        <v>1235186.68</v>
      </c>
    </row>
    <row r="213" spans="1:20" ht="30" customHeight="1" x14ac:dyDescent="0.25">
      <c r="A213" s="11">
        <v>208</v>
      </c>
      <c r="B213" s="5">
        <v>1</v>
      </c>
      <c r="C213" s="5" t="s">
        <v>41</v>
      </c>
      <c r="D213" s="17" t="s">
        <v>463</v>
      </c>
      <c r="E213" s="17" t="s">
        <v>60</v>
      </c>
      <c r="F213" s="5" t="s">
        <v>363</v>
      </c>
      <c r="G213" s="5" t="s">
        <v>469</v>
      </c>
      <c r="H213" s="5" t="s">
        <v>472</v>
      </c>
      <c r="I213" s="5" t="s">
        <v>473</v>
      </c>
      <c r="J213" s="5" t="s">
        <v>471</v>
      </c>
      <c r="K213" s="14"/>
      <c r="L213" s="15">
        <v>2</v>
      </c>
      <c r="M213" s="9">
        <v>518986</v>
      </c>
      <c r="N213" s="9">
        <f t="shared" si="19"/>
        <v>98607.34</v>
      </c>
      <c r="O213" s="9">
        <f t="shared" si="20"/>
        <v>617593.34</v>
      </c>
      <c r="P213" s="10">
        <f t="shared" si="18"/>
        <v>1235186.68</v>
      </c>
      <c r="Q213" s="9">
        <v>518986</v>
      </c>
      <c r="R213" s="8">
        <f t="shared" si="21"/>
        <v>98607.34</v>
      </c>
      <c r="S213" s="8">
        <f t="shared" si="22"/>
        <v>617593.34</v>
      </c>
      <c r="T213" s="8">
        <f t="shared" si="23"/>
        <v>1235186.68</v>
      </c>
    </row>
    <row r="214" spans="1:20" ht="18.75" customHeight="1" x14ac:dyDescent="0.25">
      <c r="A214" s="4">
        <v>209</v>
      </c>
      <c r="B214" s="12">
        <v>1</v>
      </c>
      <c r="C214" s="12" t="s">
        <v>52</v>
      </c>
      <c r="D214" s="13" t="s">
        <v>474</v>
      </c>
      <c r="E214" s="12" t="s">
        <v>19</v>
      </c>
      <c r="F214" s="12" t="s">
        <v>71</v>
      </c>
      <c r="G214" s="12" t="s">
        <v>245</v>
      </c>
      <c r="H214" s="12" t="s">
        <v>475</v>
      </c>
      <c r="I214" s="12" t="s">
        <v>342</v>
      </c>
      <c r="J214" s="12" t="s">
        <v>476</v>
      </c>
      <c r="K214" s="6"/>
      <c r="L214" s="15">
        <v>2</v>
      </c>
      <c r="M214" s="9">
        <v>306833.68400000001</v>
      </c>
      <c r="N214" s="9">
        <f t="shared" si="19"/>
        <v>58298.399960000002</v>
      </c>
      <c r="O214" s="9">
        <f t="shared" si="20"/>
        <v>365132.08396000002</v>
      </c>
      <c r="P214" s="10">
        <f t="shared" si="18"/>
        <v>730264.16792000004</v>
      </c>
      <c r="Q214" s="9">
        <v>306833.68400000001</v>
      </c>
      <c r="R214" s="8">
        <f t="shared" si="21"/>
        <v>58298.399960000002</v>
      </c>
      <c r="S214" s="8">
        <f t="shared" si="22"/>
        <v>365132.08396000002</v>
      </c>
      <c r="T214" s="8">
        <f t="shared" si="23"/>
        <v>730264.16792000004</v>
      </c>
    </row>
    <row r="215" spans="1:20" ht="18.75" customHeight="1" x14ac:dyDescent="0.25">
      <c r="A215" s="11">
        <v>210</v>
      </c>
      <c r="B215" s="5" t="s">
        <v>16</v>
      </c>
      <c r="C215" s="5" t="s">
        <v>52</v>
      </c>
      <c r="D215" s="17" t="s">
        <v>474</v>
      </c>
      <c r="E215" s="5" t="s">
        <v>25</v>
      </c>
      <c r="F215" s="5" t="s">
        <v>71</v>
      </c>
      <c r="G215" s="5"/>
      <c r="H215" s="5"/>
      <c r="I215" s="5" t="s">
        <v>342</v>
      </c>
      <c r="J215" s="5" t="s">
        <v>476</v>
      </c>
      <c r="K215" s="14"/>
      <c r="L215" s="15">
        <v>2</v>
      </c>
      <c r="M215" s="9">
        <v>306833.68400000001</v>
      </c>
      <c r="N215" s="9">
        <f t="shared" si="19"/>
        <v>58298.399960000002</v>
      </c>
      <c r="O215" s="9">
        <f t="shared" si="20"/>
        <v>365132.08396000002</v>
      </c>
      <c r="P215" s="10">
        <f t="shared" si="18"/>
        <v>730264.16792000004</v>
      </c>
      <c r="Q215" s="9">
        <v>306833.68400000001</v>
      </c>
      <c r="R215" s="8">
        <f t="shared" si="21"/>
        <v>58298.399960000002</v>
      </c>
      <c r="S215" s="8">
        <f t="shared" si="22"/>
        <v>365132.08396000002</v>
      </c>
      <c r="T215" s="8">
        <f t="shared" si="23"/>
        <v>730264.16792000004</v>
      </c>
    </row>
    <row r="216" spans="1:20" ht="18.75" customHeight="1" x14ac:dyDescent="0.25">
      <c r="A216" s="4">
        <v>211</v>
      </c>
      <c r="B216" s="12" t="s">
        <v>51</v>
      </c>
      <c r="C216" s="12" t="s">
        <v>67</v>
      </c>
      <c r="D216" s="13" t="s">
        <v>477</v>
      </c>
      <c r="E216" s="13" t="s">
        <v>19</v>
      </c>
      <c r="F216" s="12" t="s">
        <v>71</v>
      </c>
      <c r="G216" s="12" t="s">
        <v>72</v>
      </c>
      <c r="H216" s="12" t="s">
        <v>478</v>
      </c>
      <c r="I216" s="12" t="s">
        <v>69</v>
      </c>
      <c r="J216" s="12" t="s">
        <v>479</v>
      </c>
      <c r="K216" s="6"/>
      <c r="L216" s="15">
        <v>2</v>
      </c>
      <c r="M216" s="9">
        <v>306833.68400000001</v>
      </c>
      <c r="N216" s="9">
        <f t="shared" si="19"/>
        <v>58298.399960000002</v>
      </c>
      <c r="O216" s="9">
        <f t="shared" si="20"/>
        <v>365132.08396000002</v>
      </c>
      <c r="P216" s="10">
        <f t="shared" si="18"/>
        <v>730264.16792000004</v>
      </c>
      <c r="Q216" s="9">
        <v>306833.68400000001</v>
      </c>
      <c r="R216" s="8">
        <f t="shared" si="21"/>
        <v>58298.399960000002</v>
      </c>
      <c r="S216" s="8">
        <f t="shared" si="22"/>
        <v>365132.08396000002</v>
      </c>
      <c r="T216" s="8">
        <f t="shared" si="23"/>
        <v>730264.16792000004</v>
      </c>
    </row>
    <row r="217" spans="1:20" ht="33.75" customHeight="1" x14ac:dyDescent="0.25">
      <c r="A217" s="11">
        <v>212</v>
      </c>
      <c r="B217" s="5" t="s">
        <v>51</v>
      </c>
      <c r="C217" s="5" t="s">
        <v>67</v>
      </c>
      <c r="D217" s="17" t="s">
        <v>480</v>
      </c>
      <c r="E217" s="17" t="s">
        <v>19</v>
      </c>
      <c r="F217" s="5" t="s">
        <v>37</v>
      </c>
      <c r="G217" s="5" t="s">
        <v>481</v>
      </c>
      <c r="H217" s="5" t="s">
        <v>482</v>
      </c>
      <c r="I217" s="5" t="s">
        <v>483</v>
      </c>
      <c r="J217" s="5" t="s">
        <v>484</v>
      </c>
      <c r="K217" s="14"/>
      <c r="L217" s="15">
        <v>2</v>
      </c>
      <c r="M217" s="9">
        <v>306833.68400000001</v>
      </c>
      <c r="N217" s="9">
        <f t="shared" si="19"/>
        <v>58298.399960000002</v>
      </c>
      <c r="O217" s="9">
        <f t="shared" si="20"/>
        <v>365132.08396000002</v>
      </c>
      <c r="P217" s="10">
        <f t="shared" si="18"/>
        <v>730264.16792000004</v>
      </c>
      <c r="Q217" s="9">
        <v>306833.68400000001</v>
      </c>
      <c r="R217" s="8">
        <f t="shared" si="21"/>
        <v>58298.399960000002</v>
      </c>
      <c r="S217" s="8">
        <f t="shared" si="22"/>
        <v>365132.08396000002</v>
      </c>
      <c r="T217" s="8">
        <f t="shared" si="23"/>
        <v>730264.16792000004</v>
      </c>
    </row>
    <row r="218" spans="1:20" ht="51" customHeight="1" x14ac:dyDescent="0.25">
      <c r="A218" s="4">
        <v>213</v>
      </c>
      <c r="B218" s="12" t="s">
        <v>51</v>
      </c>
      <c r="C218" s="12" t="s">
        <v>67</v>
      </c>
      <c r="D218" s="13" t="s">
        <v>485</v>
      </c>
      <c r="E218" s="13" t="s">
        <v>25</v>
      </c>
      <c r="F218" s="12" t="s">
        <v>37</v>
      </c>
      <c r="G218" s="12" t="s">
        <v>486</v>
      </c>
      <c r="H218" s="12"/>
      <c r="I218" s="12" t="s">
        <v>483</v>
      </c>
      <c r="J218" s="12" t="s">
        <v>487</v>
      </c>
      <c r="K218" s="6"/>
      <c r="L218" s="15">
        <v>2</v>
      </c>
      <c r="M218" s="9">
        <v>306833.68400000001</v>
      </c>
      <c r="N218" s="9">
        <f t="shared" si="19"/>
        <v>58298.399960000002</v>
      </c>
      <c r="O218" s="9">
        <f t="shared" si="20"/>
        <v>365132.08396000002</v>
      </c>
      <c r="P218" s="10">
        <f t="shared" si="18"/>
        <v>730264.16792000004</v>
      </c>
      <c r="Q218" s="9">
        <v>306833.68400000001</v>
      </c>
      <c r="R218" s="8">
        <f t="shared" si="21"/>
        <v>58298.399960000002</v>
      </c>
      <c r="S218" s="8">
        <f t="shared" si="22"/>
        <v>365132.08396000002</v>
      </c>
      <c r="T218" s="8">
        <f t="shared" si="23"/>
        <v>730264.16792000004</v>
      </c>
    </row>
    <row r="219" spans="1:20" ht="31.5" customHeight="1" x14ac:dyDescent="0.25">
      <c r="A219" s="11">
        <v>214</v>
      </c>
      <c r="B219" s="5" t="s">
        <v>51</v>
      </c>
      <c r="C219" s="5" t="s">
        <v>67</v>
      </c>
      <c r="D219" s="17" t="s">
        <v>488</v>
      </c>
      <c r="E219" s="17" t="s">
        <v>19</v>
      </c>
      <c r="F219" s="5" t="s">
        <v>37</v>
      </c>
      <c r="G219" s="5" t="s">
        <v>481</v>
      </c>
      <c r="H219" s="5" t="s">
        <v>489</v>
      </c>
      <c r="I219" s="5"/>
      <c r="J219" s="5" t="s">
        <v>490</v>
      </c>
      <c r="K219" s="14"/>
      <c r="L219" s="15">
        <v>2</v>
      </c>
      <c r="M219" s="9">
        <v>306833.68400000001</v>
      </c>
      <c r="N219" s="9">
        <f t="shared" si="19"/>
        <v>58298.399960000002</v>
      </c>
      <c r="O219" s="9">
        <f t="shared" si="20"/>
        <v>365132.08396000002</v>
      </c>
      <c r="P219" s="10">
        <f t="shared" si="18"/>
        <v>730264.16792000004</v>
      </c>
      <c r="Q219" s="9">
        <v>306833.68400000001</v>
      </c>
      <c r="R219" s="8">
        <f t="shared" si="21"/>
        <v>58298.399960000002</v>
      </c>
      <c r="S219" s="8">
        <f t="shared" si="22"/>
        <v>365132.08396000002</v>
      </c>
      <c r="T219" s="8">
        <f t="shared" si="23"/>
        <v>730264.16792000004</v>
      </c>
    </row>
    <row r="220" spans="1:20" ht="51" customHeight="1" x14ac:dyDescent="0.25">
      <c r="A220" s="4">
        <v>215</v>
      </c>
      <c r="B220" s="12" t="s">
        <v>51</v>
      </c>
      <c r="C220" s="12" t="s">
        <v>67</v>
      </c>
      <c r="D220" s="13" t="s">
        <v>491</v>
      </c>
      <c r="E220" s="13" t="s">
        <v>25</v>
      </c>
      <c r="F220" s="12" t="s">
        <v>37</v>
      </c>
      <c r="G220" s="12" t="s">
        <v>253</v>
      </c>
      <c r="H220" s="12" t="s">
        <v>492</v>
      </c>
      <c r="I220" s="12" t="s">
        <v>493</v>
      </c>
      <c r="J220" s="12" t="s">
        <v>484</v>
      </c>
      <c r="K220" s="6"/>
      <c r="L220" s="15">
        <v>2</v>
      </c>
      <c r="M220" s="9">
        <v>306833.68400000001</v>
      </c>
      <c r="N220" s="9">
        <f t="shared" si="19"/>
        <v>58298.399960000002</v>
      </c>
      <c r="O220" s="9">
        <f t="shared" si="20"/>
        <v>365132.08396000002</v>
      </c>
      <c r="P220" s="10">
        <f t="shared" si="18"/>
        <v>730264.16792000004</v>
      </c>
      <c r="Q220" s="9">
        <v>306833.68400000001</v>
      </c>
      <c r="R220" s="8">
        <f t="shared" si="21"/>
        <v>58298.399960000002</v>
      </c>
      <c r="S220" s="8">
        <f t="shared" si="22"/>
        <v>365132.08396000002</v>
      </c>
      <c r="T220" s="8">
        <f t="shared" si="23"/>
        <v>730264.16792000004</v>
      </c>
    </row>
    <row r="221" spans="1:20" ht="18.75" customHeight="1" x14ac:dyDescent="0.25">
      <c r="A221" s="11">
        <v>216</v>
      </c>
      <c r="B221" s="5" t="s">
        <v>51</v>
      </c>
      <c r="C221" s="5" t="s">
        <v>41</v>
      </c>
      <c r="D221" s="17" t="s">
        <v>494</v>
      </c>
      <c r="E221" s="17" t="s">
        <v>93</v>
      </c>
      <c r="F221" s="5" t="s">
        <v>33</v>
      </c>
      <c r="G221" s="5"/>
      <c r="H221" s="5"/>
      <c r="I221" s="5"/>
      <c r="J221" s="5"/>
      <c r="K221" s="14"/>
      <c r="L221" s="15">
        <v>2</v>
      </c>
      <c r="M221" s="9">
        <v>385734</v>
      </c>
      <c r="N221" s="9">
        <f t="shared" si="19"/>
        <v>73289.460000000006</v>
      </c>
      <c r="O221" s="9">
        <f t="shared" si="20"/>
        <v>459023.46</v>
      </c>
      <c r="P221" s="10">
        <f t="shared" si="18"/>
        <v>918046.92</v>
      </c>
      <c r="Q221" s="9">
        <v>385734</v>
      </c>
      <c r="R221" s="8">
        <f t="shared" si="21"/>
        <v>73289.460000000006</v>
      </c>
      <c r="S221" s="8">
        <f t="shared" si="22"/>
        <v>459023.46</v>
      </c>
      <c r="T221" s="8">
        <f t="shared" si="23"/>
        <v>918046.92</v>
      </c>
    </row>
    <row r="222" spans="1:20" ht="18.75" customHeight="1" x14ac:dyDescent="0.25">
      <c r="A222" s="4">
        <v>217</v>
      </c>
      <c r="B222" s="12" t="s">
        <v>51</v>
      </c>
      <c r="C222" s="12" t="s">
        <v>309</v>
      </c>
      <c r="D222" s="13" t="s">
        <v>495</v>
      </c>
      <c r="E222" s="13" t="s">
        <v>19</v>
      </c>
      <c r="F222" s="12" t="s">
        <v>37</v>
      </c>
      <c r="G222" s="12" t="s">
        <v>496</v>
      </c>
      <c r="H222" s="12" t="s">
        <v>497</v>
      </c>
      <c r="I222" s="12" t="s">
        <v>498</v>
      </c>
      <c r="J222" s="12" t="s">
        <v>235</v>
      </c>
      <c r="K222" s="6"/>
      <c r="L222" s="15">
        <v>2</v>
      </c>
      <c r="M222" s="9">
        <v>306833.68400000001</v>
      </c>
      <c r="N222" s="9">
        <f t="shared" si="19"/>
        <v>58298.399960000002</v>
      </c>
      <c r="O222" s="9">
        <f t="shared" si="20"/>
        <v>365132.08396000002</v>
      </c>
      <c r="P222" s="10">
        <f t="shared" si="18"/>
        <v>730264.16792000004</v>
      </c>
      <c r="Q222" s="9">
        <v>306833.68400000001</v>
      </c>
      <c r="R222" s="8">
        <f t="shared" si="21"/>
        <v>58298.399960000002</v>
      </c>
      <c r="S222" s="8">
        <f t="shared" si="22"/>
        <v>365132.08396000002</v>
      </c>
      <c r="T222" s="8">
        <f t="shared" si="23"/>
        <v>730264.16792000004</v>
      </c>
    </row>
    <row r="223" spans="1:20" ht="18.75" customHeight="1" x14ac:dyDescent="0.25">
      <c r="A223" s="11">
        <v>218</v>
      </c>
      <c r="B223" s="5" t="s">
        <v>30</v>
      </c>
      <c r="C223" s="5" t="s">
        <v>309</v>
      </c>
      <c r="D223" s="17" t="s">
        <v>495</v>
      </c>
      <c r="E223" s="17" t="s">
        <v>25</v>
      </c>
      <c r="F223" s="5" t="s">
        <v>37</v>
      </c>
      <c r="G223" s="5"/>
      <c r="H223" s="5"/>
      <c r="I223" s="5"/>
      <c r="J223" s="5"/>
      <c r="K223" s="14"/>
      <c r="L223" s="15">
        <v>2</v>
      </c>
      <c r="M223" s="9">
        <v>306833.68400000001</v>
      </c>
      <c r="N223" s="9">
        <f t="shared" si="19"/>
        <v>58298.399960000002</v>
      </c>
      <c r="O223" s="9">
        <f t="shared" si="20"/>
        <v>365132.08396000002</v>
      </c>
      <c r="P223" s="10">
        <f t="shared" si="18"/>
        <v>730264.16792000004</v>
      </c>
      <c r="Q223" s="9">
        <v>306833.68400000001</v>
      </c>
      <c r="R223" s="8">
        <f t="shared" si="21"/>
        <v>58298.399960000002</v>
      </c>
      <c r="S223" s="8">
        <f t="shared" si="22"/>
        <v>365132.08396000002</v>
      </c>
      <c r="T223" s="8">
        <f t="shared" si="23"/>
        <v>730264.16792000004</v>
      </c>
    </row>
    <row r="224" spans="1:20" ht="18.75" customHeight="1" x14ac:dyDescent="0.25">
      <c r="A224" s="4">
        <v>219</v>
      </c>
      <c r="B224" s="12" t="s">
        <v>51</v>
      </c>
      <c r="C224" s="12" t="s">
        <v>309</v>
      </c>
      <c r="D224" s="13" t="s">
        <v>495</v>
      </c>
      <c r="E224" s="12" t="s">
        <v>19</v>
      </c>
      <c r="F224" s="12" t="s">
        <v>28</v>
      </c>
      <c r="G224" s="12" t="s">
        <v>499</v>
      </c>
      <c r="H224" s="12" t="s">
        <v>500</v>
      </c>
      <c r="I224" s="12" t="s">
        <v>501</v>
      </c>
      <c r="J224" s="12"/>
      <c r="K224" s="6"/>
      <c r="L224" s="15">
        <v>2</v>
      </c>
      <c r="M224" s="9">
        <v>288398</v>
      </c>
      <c r="N224" s="9">
        <f t="shared" si="19"/>
        <v>54795.62</v>
      </c>
      <c r="O224" s="9">
        <f t="shared" si="20"/>
        <v>343193.62</v>
      </c>
      <c r="P224" s="10">
        <f t="shared" si="18"/>
        <v>686387.24</v>
      </c>
      <c r="Q224" s="9">
        <v>288398</v>
      </c>
      <c r="R224" s="8">
        <f t="shared" si="21"/>
        <v>54795.62</v>
      </c>
      <c r="S224" s="8">
        <f t="shared" si="22"/>
        <v>343193.62</v>
      </c>
      <c r="T224" s="8">
        <f t="shared" si="23"/>
        <v>686387.24</v>
      </c>
    </row>
    <row r="225" spans="1:20" ht="18.75" customHeight="1" x14ac:dyDescent="0.25">
      <c r="A225" s="11">
        <v>220</v>
      </c>
      <c r="B225" s="5" t="s">
        <v>30</v>
      </c>
      <c r="C225" s="5" t="s">
        <v>309</v>
      </c>
      <c r="D225" s="17" t="s">
        <v>495</v>
      </c>
      <c r="E225" s="17" t="s">
        <v>25</v>
      </c>
      <c r="F225" s="5" t="s">
        <v>28</v>
      </c>
      <c r="G225" s="5"/>
      <c r="H225" s="5"/>
      <c r="I225" s="5"/>
      <c r="J225" s="5"/>
      <c r="K225" s="14"/>
      <c r="L225" s="15">
        <v>2</v>
      </c>
      <c r="M225" s="9">
        <v>306833.68400000001</v>
      </c>
      <c r="N225" s="9">
        <f t="shared" si="19"/>
        <v>58298.399960000002</v>
      </c>
      <c r="O225" s="9">
        <f t="shared" si="20"/>
        <v>365132.08396000002</v>
      </c>
      <c r="P225" s="10">
        <f t="shared" si="18"/>
        <v>730264.16792000004</v>
      </c>
      <c r="Q225" s="9">
        <v>306833.68400000001</v>
      </c>
      <c r="R225" s="8">
        <f t="shared" si="21"/>
        <v>58298.399960000002</v>
      </c>
      <c r="S225" s="8">
        <f t="shared" si="22"/>
        <v>365132.08396000002</v>
      </c>
      <c r="T225" s="8">
        <f t="shared" si="23"/>
        <v>730264.16792000004</v>
      </c>
    </row>
    <row r="226" spans="1:20" ht="28.5" customHeight="1" x14ac:dyDescent="0.25">
      <c r="A226" s="4">
        <v>221</v>
      </c>
      <c r="B226" s="12" t="s">
        <v>51</v>
      </c>
      <c r="C226" s="12" t="s">
        <v>41</v>
      </c>
      <c r="D226" s="13" t="s">
        <v>502</v>
      </c>
      <c r="E226" s="12" t="s">
        <v>192</v>
      </c>
      <c r="F226" s="12" t="s">
        <v>33</v>
      </c>
      <c r="G226" s="12"/>
      <c r="H226" s="12"/>
      <c r="I226" s="12"/>
      <c r="J226" s="12"/>
      <c r="K226" s="6"/>
      <c r="L226" s="15">
        <v>2</v>
      </c>
      <c r="M226" s="9">
        <v>385734</v>
      </c>
      <c r="N226" s="9">
        <f t="shared" si="19"/>
        <v>73289.460000000006</v>
      </c>
      <c r="O226" s="9">
        <f t="shared" si="20"/>
        <v>459023.46</v>
      </c>
      <c r="P226" s="10">
        <f t="shared" si="18"/>
        <v>918046.92</v>
      </c>
      <c r="Q226" s="9">
        <v>385734</v>
      </c>
      <c r="R226" s="8">
        <f t="shared" si="21"/>
        <v>73289.460000000006</v>
      </c>
      <c r="S226" s="8">
        <f t="shared" si="22"/>
        <v>459023.46</v>
      </c>
      <c r="T226" s="8">
        <f t="shared" si="23"/>
        <v>918046.92</v>
      </c>
    </row>
    <row r="227" spans="1:20" ht="18.75" customHeight="1" x14ac:dyDescent="0.25">
      <c r="A227" s="11">
        <v>222</v>
      </c>
      <c r="B227" s="5">
        <v>2</v>
      </c>
      <c r="C227" s="5" t="s">
        <v>81</v>
      </c>
      <c r="D227" s="17" t="s">
        <v>503</v>
      </c>
      <c r="E227" s="17" t="s">
        <v>19</v>
      </c>
      <c r="F227" s="5" t="s">
        <v>46</v>
      </c>
      <c r="G227" s="5" t="s">
        <v>504</v>
      </c>
      <c r="H227" s="5" t="s">
        <v>505</v>
      </c>
      <c r="I227" s="5" t="s">
        <v>23</v>
      </c>
      <c r="J227" s="5" t="s">
        <v>506</v>
      </c>
      <c r="K227" s="14"/>
      <c r="L227" s="15">
        <v>2</v>
      </c>
      <c r="M227" s="9">
        <v>306833.68400000001</v>
      </c>
      <c r="N227" s="9">
        <f t="shared" si="19"/>
        <v>58298.399960000002</v>
      </c>
      <c r="O227" s="9">
        <f t="shared" si="20"/>
        <v>365132.08396000002</v>
      </c>
      <c r="P227" s="10">
        <f t="shared" si="18"/>
        <v>730264.16792000004</v>
      </c>
      <c r="Q227" s="9">
        <v>306833.68400000001</v>
      </c>
      <c r="R227" s="8">
        <f t="shared" si="21"/>
        <v>58298.399960000002</v>
      </c>
      <c r="S227" s="8">
        <f t="shared" si="22"/>
        <v>365132.08396000002</v>
      </c>
      <c r="T227" s="8">
        <f t="shared" si="23"/>
        <v>730264.16792000004</v>
      </c>
    </row>
    <row r="228" spans="1:20" ht="18.75" customHeight="1" x14ac:dyDescent="0.25">
      <c r="A228" s="4">
        <v>223</v>
      </c>
      <c r="B228" s="12">
        <v>2</v>
      </c>
      <c r="C228" s="12" t="s">
        <v>81</v>
      </c>
      <c r="D228" s="13" t="s">
        <v>503</v>
      </c>
      <c r="E228" s="12" t="s">
        <v>25</v>
      </c>
      <c r="F228" s="12" t="s">
        <v>46</v>
      </c>
      <c r="G228" s="12" t="s">
        <v>507</v>
      </c>
      <c r="H228" s="12" t="s">
        <v>508</v>
      </c>
      <c r="I228" s="12" t="s">
        <v>23</v>
      </c>
      <c r="J228" s="12" t="s">
        <v>509</v>
      </c>
      <c r="K228" s="6"/>
      <c r="L228" s="15">
        <v>2</v>
      </c>
      <c r="M228" s="9">
        <v>306833.68400000001</v>
      </c>
      <c r="N228" s="9">
        <f t="shared" si="19"/>
        <v>58298.399960000002</v>
      </c>
      <c r="O228" s="9">
        <f t="shared" si="20"/>
        <v>365132.08396000002</v>
      </c>
      <c r="P228" s="10">
        <f t="shared" si="18"/>
        <v>730264.16792000004</v>
      </c>
      <c r="Q228" s="9">
        <v>306833.68400000001</v>
      </c>
      <c r="R228" s="8">
        <f t="shared" si="21"/>
        <v>58298.399960000002</v>
      </c>
      <c r="S228" s="8">
        <f t="shared" si="22"/>
        <v>365132.08396000002</v>
      </c>
      <c r="T228" s="8">
        <f t="shared" si="23"/>
        <v>730264.16792000004</v>
      </c>
    </row>
    <row r="229" spans="1:20" ht="18.75" customHeight="1" x14ac:dyDescent="0.25">
      <c r="A229" s="11">
        <v>224</v>
      </c>
      <c r="B229" s="5">
        <v>2</v>
      </c>
      <c r="C229" s="5" t="s">
        <v>81</v>
      </c>
      <c r="D229" s="17" t="s">
        <v>510</v>
      </c>
      <c r="E229" s="17" t="s">
        <v>60</v>
      </c>
      <c r="F229" s="5" t="s">
        <v>129</v>
      </c>
      <c r="G229" s="5" t="s">
        <v>511</v>
      </c>
      <c r="H229" s="5" t="s">
        <v>512</v>
      </c>
      <c r="I229" s="5"/>
      <c r="J229" s="5"/>
      <c r="K229" s="14"/>
      <c r="L229" s="15">
        <v>2</v>
      </c>
      <c r="M229" s="9">
        <v>534367</v>
      </c>
      <c r="N229" s="9">
        <f t="shared" si="19"/>
        <v>101529.73</v>
      </c>
      <c r="O229" s="9">
        <f t="shared" si="20"/>
        <v>635896.73</v>
      </c>
      <c r="P229" s="10">
        <f t="shared" si="18"/>
        <v>1271793.46</v>
      </c>
      <c r="Q229" s="9">
        <v>534367</v>
      </c>
      <c r="R229" s="8">
        <f t="shared" si="21"/>
        <v>101529.73</v>
      </c>
      <c r="S229" s="8">
        <f t="shared" si="22"/>
        <v>635896.73</v>
      </c>
      <c r="T229" s="8">
        <f t="shared" si="23"/>
        <v>1271793.46</v>
      </c>
    </row>
    <row r="230" spans="1:20" ht="18.75" customHeight="1" x14ac:dyDescent="0.25">
      <c r="A230" s="4">
        <v>225</v>
      </c>
      <c r="B230" s="12">
        <v>2</v>
      </c>
      <c r="C230" s="12" t="s">
        <v>81</v>
      </c>
      <c r="D230" s="13" t="s">
        <v>513</v>
      </c>
      <c r="E230" s="12" t="s">
        <v>60</v>
      </c>
      <c r="F230" s="12" t="s">
        <v>135</v>
      </c>
      <c r="G230" s="12" t="s">
        <v>444</v>
      </c>
      <c r="H230" s="12" t="s">
        <v>514</v>
      </c>
      <c r="I230" s="12"/>
      <c r="J230" s="12">
        <v>0.75</v>
      </c>
      <c r="K230" s="6"/>
      <c r="L230" s="15">
        <v>2</v>
      </c>
      <c r="M230" s="9">
        <v>518986</v>
      </c>
      <c r="N230" s="9">
        <f t="shared" si="19"/>
        <v>98607.34</v>
      </c>
      <c r="O230" s="9">
        <f t="shared" si="20"/>
        <v>617593.34</v>
      </c>
      <c r="P230" s="10">
        <f t="shared" si="18"/>
        <v>1235186.68</v>
      </c>
      <c r="Q230" s="9">
        <v>518986</v>
      </c>
      <c r="R230" s="8">
        <f t="shared" si="21"/>
        <v>98607.34</v>
      </c>
      <c r="S230" s="8">
        <f t="shared" si="22"/>
        <v>617593.34</v>
      </c>
      <c r="T230" s="8">
        <f t="shared" si="23"/>
        <v>1235186.68</v>
      </c>
    </row>
    <row r="231" spans="1:20" ht="18.75" customHeight="1" x14ac:dyDescent="0.25">
      <c r="A231" s="11">
        <v>226</v>
      </c>
      <c r="B231" s="5">
        <v>2</v>
      </c>
      <c r="C231" s="5" t="s">
        <v>81</v>
      </c>
      <c r="D231" s="17" t="s">
        <v>513</v>
      </c>
      <c r="E231" s="5" t="s">
        <v>60</v>
      </c>
      <c r="F231" s="5" t="s">
        <v>135</v>
      </c>
      <c r="G231" s="5" t="s">
        <v>444</v>
      </c>
      <c r="H231" s="5" t="s">
        <v>515</v>
      </c>
      <c r="I231" s="5"/>
      <c r="J231" s="5">
        <v>0.75</v>
      </c>
      <c r="K231" s="14"/>
      <c r="L231" s="15">
        <v>2</v>
      </c>
      <c r="M231" s="9">
        <v>518986</v>
      </c>
      <c r="N231" s="9">
        <f t="shared" si="19"/>
        <v>98607.34</v>
      </c>
      <c r="O231" s="9">
        <f t="shared" si="20"/>
        <v>617593.34</v>
      </c>
      <c r="P231" s="10">
        <f t="shared" si="18"/>
        <v>1235186.68</v>
      </c>
      <c r="Q231" s="9">
        <v>518986</v>
      </c>
      <c r="R231" s="8">
        <f t="shared" si="21"/>
        <v>98607.34</v>
      </c>
      <c r="S231" s="8">
        <f t="shared" si="22"/>
        <v>617593.34</v>
      </c>
      <c r="T231" s="8">
        <f t="shared" si="23"/>
        <v>1235186.68</v>
      </c>
    </row>
    <row r="232" spans="1:20" ht="18.75" customHeight="1" x14ac:dyDescent="0.25">
      <c r="A232" s="4">
        <v>227</v>
      </c>
      <c r="B232" s="12" t="s">
        <v>30</v>
      </c>
      <c r="C232" s="12" t="s">
        <v>133</v>
      </c>
      <c r="D232" s="13" t="s">
        <v>139</v>
      </c>
      <c r="E232" s="13" t="s">
        <v>32</v>
      </c>
      <c r="F232" s="12" t="s">
        <v>61</v>
      </c>
      <c r="G232" s="12"/>
      <c r="H232" s="12"/>
      <c r="I232" s="12"/>
      <c r="J232" s="12"/>
      <c r="K232" s="6"/>
      <c r="L232" s="15">
        <v>2</v>
      </c>
      <c r="M232" s="9">
        <v>513726</v>
      </c>
      <c r="N232" s="9">
        <f t="shared" si="19"/>
        <v>97607.94</v>
      </c>
      <c r="O232" s="9">
        <f t="shared" si="20"/>
        <v>611333.93999999994</v>
      </c>
      <c r="P232" s="10">
        <f t="shared" si="18"/>
        <v>1222667.8799999999</v>
      </c>
      <c r="Q232" s="9">
        <v>513726</v>
      </c>
      <c r="R232" s="8">
        <f t="shared" si="21"/>
        <v>97607.94</v>
      </c>
      <c r="S232" s="8">
        <f t="shared" si="22"/>
        <v>611333.93999999994</v>
      </c>
      <c r="T232" s="8">
        <f t="shared" si="23"/>
        <v>1222667.8799999999</v>
      </c>
    </row>
    <row r="233" spans="1:20" ht="18.75" customHeight="1" x14ac:dyDescent="0.25">
      <c r="A233" s="11">
        <v>228</v>
      </c>
      <c r="B233" s="5">
        <v>2</v>
      </c>
      <c r="C233" s="5" t="s">
        <v>140</v>
      </c>
      <c r="D233" s="17" t="s">
        <v>516</v>
      </c>
      <c r="E233" s="5" t="s">
        <v>517</v>
      </c>
      <c r="F233" s="5" t="s">
        <v>518</v>
      </c>
      <c r="G233" s="5"/>
      <c r="H233" s="5"/>
      <c r="I233" s="5"/>
      <c r="J233" s="5"/>
      <c r="K233" s="14"/>
      <c r="L233" s="15">
        <v>2</v>
      </c>
      <c r="M233" s="9">
        <v>518986</v>
      </c>
      <c r="N233" s="9">
        <f t="shared" si="19"/>
        <v>98607.34</v>
      </c>
      <c r="O233" s="9">
        <f t="shared" si="20"/>
        <v>617593.34</v>
      </c>
      <c r="P233" s="10">
        <f t="shared" si="18"/>
        <v>1235186.68</v>
      </c>
      <c r="Q233" s="9">
        <v>518986</v>
      </c>
      <c r="R233" s="8">
        <f t="shared" si="21"/>
        <v>98607.34</v>
      </c>
      <c r="S233" s="8">
        <f t="shared" si="22"/>
        <v>617593.34</v>
      </c>
      <c r="T233" s="8">
        <f t="shared" si="23"/>
        <v>1235186.68</v>
      </c>
    </row>
    <row r="234" spans="1:20" ht="18.75" customHeight="1" x14ac:dyDescent="0.25">
      <c r="A234" s="4">
        <v>229</v>
      </c>
      <c r="B234" s="12">
        <v>2</v>
      </c>
      <c r="C234" s="12" t="s">
        <v>140</v>
      </c>
      <c r="D234" s="13" t="s">
        <v>519</v>
      </c>
      <c r="E234" s="12" t="s">
        <v>19</v>
      </c>
      <c r="F234" s="12" t="s">
        <v>71</v>
      </c>
      <c r="G234" s="12"/>
      <c r="H234" s="12" t="s">
        <v>520</v>
      </c>
      <c r="I234" s="12"/>
      <c r="J234" s="12"/>
      <c r="K234" s="6"/>
      <c r="L234" s="15">
        <v>2</v>
      </c>
      <c r="M234" s="9">
        <v>306833.68400000001</v>
      </c>
      <c r="N234" s="9">
        <f t="shared" si="19"/>
        <v>58298.399960000002</v>
      </c>
      <c r="O234" s="9">
        <f t="shared" si="20"/>
        <v>365132.08396000002</v>
      </c>
      <c r="P234" s="10">
        <f t="shared" si="18"/>
        <v>730264.16792000004</v>
      </c>
      <c r="Q234" s="9">
        <v>306833.68400000001</v>
      </c>
      <c r="R234" s="8">
        <f t="shared" si="21"/>
        <v>58298.399960000002</v>
      </c>
      <c r="S234" s="8">
        <f t="shared" si="22"/>
        <v>365132.08396000002</v>
      </c>
      <c r="T234" s="8">
        <f t="shared" si="23"/>
        <v>730264.16792000004</v>
      </c>
    </row>
    <row r="235" spans="1:20" ht="18.75" customHeight="1" x14ac:dyDescent="0.25">
      <c r="A235" s="11">
        <v>230</v>
      </c>
      <c r="B235" s="5" t="s">
        <v>30</v>
      </c>
      <c r="C235" s="5" t="s">
        <v>140</v>
      </c>
      <c r="D235" s="17" t="s">
        <v>521</v>
      </c>
      <c r="E235" s="17" t="s">
        <v>25</v>
      </c>
      <c r="F235" s="5" t="s">
        <v>71</v>
      </c>
      <c r="G235" s="5"/>
      <c r="H235" s="5"/>
      <c r="I235" s="5"/>
      <c r="J235" s="5"/>
      <c r="K235" s="14"/>
      <c r="L235" s="15">
        <v>2</v>
      </c>
      <c r="M235" s="9">
        <v>306833.68400000001</v>
      </c>
      <c r="N235" s="9">
        <f t="shared" si="19"/>
        <v>58298.399960000002</v>
      </c>
      <c r="O235" s="9">
        <f t="shared" si="20"/>
        <v>365132.08396000002</v>
      </c>
      <c r="P235" s="10">
        <f t="shared" si="18"/>
        <v>730264.16792000004</v>
      </c>
      <c r="Q235" s="9">
        <v>306833.68400000001</v>
      </c>
      <c r="R235" s="8">
        <f t="shared" si="21"/>
        <v>58298.399960000002</v>
      </c>
      <c r="S235" s="8">
        <f t="shared" si="22"/>
        <v>365132.08396000002</v>
      </c>
      <c r="T235" s="8">
        <f t="shared" si="23"/>
        <v>730264.16792000004</v>
      </c>
    </row>
    <row r="236" spans="1:20" ht="18.75" customHeight="1" x14ac:dyDescent="0.25">
      <c r="A236" s="4">
        <v>231</v>
      </c>
      <c r="B236" s="12">
        <v>2</v>
      </c>
      <c r="C236" s="12" t="s">
        <v>140</v>
      </c>
      <c r="D236" s="13" t="s">
        <v>522</v>
      </c>
      <c r="E236" s="12" t="s">
        <v>107</v>
      </c>
      <c r="F236" s="12" t="s">
        <v>119</v>
      </c>
      <c r="G236" s="12"/>
      <c r="H236" s="12"/>
      <c r="I236" s="12"/>
      <c r="J236" s="12"/>
      <c r="K236" s="6"/>
      <c r="L236" s="15">
        <v>2</v>
      </c>
      <c r="M236" s="9">
        <v>399760</v>
      </c>
      <c r="N236" s="9">
        <f t="shared" si="19"/>
        <v>75954.399999999994</v>
      </c>
      <c r="O236" s="9">
        <f t="shared" si="20"/>
        <v>475714.4</v>
      </c>
      <c r="P236" s="10">
        <f t="shared" si="18"/>
        <v>951428.8</v>
      </c>
      <c r="Q236" s="9">
        <v>399760</v>
      </c>
      <c r="R236" s="8">
        <f t="shared" si="21"/>
        <v>75954.399999999994</v>
      </c>
      <c r="S236" s="8">
        <f t="shared" si="22"/>
        <v>475714.4</v>
      </c>
      <c r="T236" s="8">
        <f t="shared" si="23"/>
        <v>951428.8</v>
      </c>
    </row>
    <row r="237" spans="1:20" ht="18.75" customHeight="1" x14ac:dyDescent="0.25">
      <c r="A237" s="11">
        <v>232</v>
      </c>
      <c r="B237" s="5">
        <v>2</v>
      </c>
      <c r="C237" s="5" t="s">
        <v>140</v>
      </c>
      <c r="D237" s="17" t="s">
        <v>523</v>
      </c>
      <c r="E237" s="5" t="s">
        <v>107</v>
      </c>
      <c r="F237" s="5" t="s">
        <v>119</v>
      </c>
      <c r="G237" s="5"/>
      <c r="H237" s="5"/>
      <c r="I237" s="5"/>
      <c r="J237" s="5"/>
      <c r="K237" s="14"/>
      <c r="L237" s="15">
        <v>2</v>
      </c>
      <c r="M237" s="9">
        <v>399760</v>
      </c>
      <c r="N237" s="9">
        <f t="shared" si="19"/>
        <v>75954.399999999994</v>
      </c>
      <c r="O237" s="9">
        <f t="shared" si="20"/>
        <v>475714.4</v>
      </c>
      <c r="P237" s="10">
        <f t="shared" si="18"/>
        <v>951428.8</v>
      </c>
      <c r="Q237" s="9">
        <v>399760</v>
      </c>
      <c r="R237" s="8">
        <f t="shared" si="21"/>
        <v>75954.399999999994</v>
      </c>
      <c r="S237" s="8">
        <f t="shared" si="22"/>
        <v>475714.4</v>
      </c>
      <c r="T237" s="8">
        <f t="shared" si="23"/>
        <v>951428.8</v>
      </c>
    </row>
    <row r="238" spans="1:20" ht="33.75" customHeight="1" x14ac:dyDescent="0.25">
      <c r="A238" s="4">
        <v>233</v>
      </c>
      <c r="B238" s="12">
        <v>2</v>
      </c>
      <c r="C238" s="12" t="s">
        <v>140</v>
      </c>
      <c r="D238" s="13" t="s">
        <v>524</v>
      </c>
      <c r="E238" s="12" t="s">
        <v>107</v>
      </c>
      <c r="F238" s="12" t="s">
        <v>119</v>
      </c>
      <c r="G238" s="12"/>
      <c r="H238" s="12"/>
      <c r="I238" s="12"/>
      <c r="J238" s="12"/>
      <c r="K238" s="6"/>
      <c r="L238" s="15">
        <v>2</v>
      </c>
      <c r="M238" s="9">
        <v>399760</v>
      </c>
      <c r="N238" s="9">
        <f t="shared" si="19"/>
        <v>75954.399999999994</v>
      </c>
      <c r="O238" s="9">
        <f t="shared" si="20"/>
        <v>475714.4</v>
      </c>
      <c r="P238" s="10">
        <f t="shared" si="18"/>
        <v>951428.8</v>
      </c>
      <c r="Q238" s="9">
        <v>399760</v>
      </c>
      <c r="R238" s="8">
        <f t="shared" si="21"/>
        <v>75954.399999999994</v>
      </c>
      <c r="S238" s="8">
        <f t="shared" si="22"/>
        <v>475714.4</v>
      </c>
      <c r="T238" s="8">
        <f t="shared" si="23"/>
        <v>951428.8</v>
      </c>
    </row>
    <row r="239" spans="1:20" ht="18.75" customHeight="1" x14ac:dyDescent="0.25">
      <c r="A239" s="11">
        <v>234</v>
      </c>
      <c r="B239" s="5">
        <v>2</v>
      </c>
      <c r="C239" s="5" t="s">
        <v>140</v>
      </c>
      <c r="D239" s="17" t="s">
        <v>525</v>
      </c>
      <c r="E239" s="5" t="s">
        <v>19</v>
      </c>
      <c r="F239" s="5" t="s">
        <v>119</v>
      </c>
      <c r="G239" s="5"/>
      <c r="H239" s="5"/>
      <c r="I239" s="5"/>
      <c r="J239" s="5"/>
      <c r="K239" s="14"/>
      <c r="L239" s="15">
        <v>2</v>
      </c>
      <c r="M239" s="9">
        <v>306833.68400000001</v>
      </c>
      <c r="N239" s="9">
        <f t="shared" si="19"/>
        <v>58298.399960000002</v>
      </c>
      <c r="O239" s="9">
        <f t="shared" si="20"/>
        <v>365132.08396000002</v>
      </c>
      <c r="P239" s="10">
        <f t="shared" si="18"/>
        <v>730264.16792000004</v>
      </c>
      <c r="Q239" s="9">
        <v>306833.68400000001</v>
      </c>
      <c r="R239" s="8">
        <f t="shared" si="21"/>
        <v>58298.399960000002</v>
      </c>
      <c r="S239" s="8">
        <f t="shared" si="22"/>
        <v>365132.08396000002</v>
      </c>
      <c r="T239" s="8">
        <f t="shared" si="23"/>
        <v>730264.16792000004</v>
      </c>
    </row>
    <row r="240" spans="1:20" ht="18.75" customHeight="1" x14ac:dyDescent="0.25">
      <c r="A240" s="4">
        <v>235</v>
      </c>
      <c r="B240" s="12" t="s">
        <v>30</v>
      </c>
      <c r="C240" s="12" t="s">
        <v>140</v>
      </c>
      <c r="D240" s="13" t="s">
        <v>526</v>
      </c>
      <c r="E240" s="12" t="s">
        <v>25</v>
      </c>
      <c r="F240" s="12" t="s">
        <v>119</v>
      </c>
      <c r="G240" s="12"/>
      <c r="H240" s="12"/>
      <c r="I240" s="12"/>
      <c r="J240" s="12"/>
      <c r="K240" s="6"/>
      <c r="L240" s="15">
        <v>2</v>
      </c>
      <c r="M240" s="9">
        <v>306833.68400000001</v>
      </c>
      <c r="N240" s="9">
        <f t="shared" si="19"/>
        <v>58298.399960000002</v>
      </c>
      <c r="O240" s="9">
        <f t="shared" si="20"/>
        <v>365132.08396000002</v>
      </c>
      <c r="P240" s="10">
        <f t="shared" si="18"/>
        <v>730264.16792000004</v>
      </c>
      <c r="Q240" s="9">
        <v>306833.68400000001</v>
      </c>
      <c r="R240" s="8">
        <f t="shared" si="21"/>
        <v>58298.399960000002</v>
      </c>
      <c r="S240" s="8">
        <f t="shared" si="22"/>
        <v>365132.08396000002</v>
      </c>
      <c r="T240" s="8">
        <f t="shared" si="23"/>
        <v>730264.16792000004</v>
      </c>
    </row>
    <row r="241" spans="1:20" ht="18.75" customHeight="1" x14ac:dyDescent="0.25">
      <c r="A241" s="11">
        <v>236</v>
      </c>
      <c r="B241" s="5">
        <v>2</v>
      </c>
      <c r="C241" s="5" t="s">
        <v>140</v>
      </c>
      <c r="D241" s="17" t="s">
        <v>527</v>
      </c>
      <c r="E241" s="5" t="s">
        <v>19</v>
      </c>
      <c r="F241" s="5" t="s">
        <v>71</v>
      </c>
      <c r="G241" s="5"/>
      <c r="H241" s="5"/>
      <c r="I241" s="5"/>
      <c r="J241" s="5"/>
      <c r="K241" s="14"/>
      <c r="L241" s="15">
        <v>2</v>
      </c>
      <c r="M241" s="9">
        <v>306833.68400000001</v>
      </c>
      <c r="N241" s="9">
        <f t="shared" si="19"/>
        <v>58298.399960000002</v>
      </c>
      <c r="O241" s="9">
        <f t="shared" si="20"/>
        <v>365132.08396000002</v>
      </c>
      <c r="P241" s="10">
        <f t="shared" si="18"/>
        <v>730264.16792000004</v>
      </c>
      <c r="Q241" s="9">
        <v>306833.68400000001</v>
      </c>
      <c r="R241" s="8">
        <f t="shared" si="21"/>
        <v>58298.399960000002</v>
      </c>
      <c r="S241" s="8">
        <f t="shared" si="22"/>
        <v>365132.08396000002</v>
      </c>
      <c r="T241" s="8">
        <f t="shared" si="23"/>
        <v>730264.16792000004</v>
      </c>
    </row>
    <row r="242" spans="1:20" ht="18.75" customHeight="1" x14ac:dyDescent="0.25">
      <c r="A242" s="4">
        <v>237</v>
      </c>
      <c r="B242" s="12">
        <v>2</v>
      </c>
      <c r="C242" s="12" t="s">
        <v>140</v>
      </c>
      <c r="D242" s="13" t="s">
        <v>527</v>
      </c>
      <c r="E242" s="12" t="s">
        <v>19</v>
      </c>
      <c r="F242" s="12" t="s">
        <v>71</v>
      </c>
      <c r="G242" s="12"/>
      <c r="H242" s="12"/>
      <c r="I242" s="12"/>
      <c r="J242" s="12"/>
      <c r="K242" s="6"/>
      <c r="L242" s="15">
        <v>2</v>
      </c>
      <c r="M242" s="9">
        <v>306833.68400000001</v>
      </c>
      <c r="N242" s="9">
        <f t="shared" si="19"/>
        <v>58298.399960000002</v>
      </c>
      <c r="O242" s="9">
        <f t="shared" si="20"/>
        <v>365132.08396000002</v>
      </c>
      <c r="P242" s="10">
        <f t="shared" si="18"/>
        <v>730264.16792000004</v>
      </c>
      <c r="Q242" s="9">
        <v>306833.68400000001</v>
      </c>
      <c r="R242" s="8">
        <f t="shared" si="21"/>
        <v>58298.399960000002</v>
      </c>
      <c r="S242" s="8">
        <f t="shared" si="22"/>
        <v>365132.08396000002</v>
      </c>
      <c r="T242" s="8">
        <f t="shared" si="23"/>
        <v>730264.16792000004</v>
      </c>
    </row>
    <row r="243" spans="1:20" ht="31.5" customHeight="1" x14ac:dyDescent="0.25">
      <c r="A243" s="11">
        <v>238</v>
      </c>
      <c r="B243" s="5" t="s">
        <v>30</v>
      </c>
      <c r="C243" s="5" t="s">
        <v>154</v>
      </c>
      <c r="D243" s="17" t="s">
        <v>528</v>
      </c>
      <c r="E243" s="5" t="s">
        <v>25</v>
      </c>
      <c r="F243" s="5" t="s">
        <v>156</v>
      </c>
      <c r="G243" s="5" t="s">
        <v>529</v>
      </c>
      <c r="H243" s="5"/>
      <c r="I243" s="5" t="s">
        <v>159</v>
      </c>
      <c r="J243" s="5" t="s">
        <v>160</v>
      </c>
      <c r="K243" s="14"/>
      <c r="L243" s="15">
        <v>2</v>
      </c>
      <c r="M243" s="9">
        <v>306833.68400000001</v>
      </c>
      <c r="N243" s="9">
        <f t="shared" si="19"/>
        <v>58298.399960000002</v>
      </c>
      <c r="O243" s="9">
        <f t="shared" si="20"/>
        <v>365132.08396000002</v>
      </c>
      <c r="P243" s="10">
        <f t="shared" si="18"/>
        <v>730264.16792000004</v>
      </c>
      <c r="Q243" s="9">
        <v>306833.68400000001</v>
      </c>
      <c r="R243" s="8">
        <f t="shared" si="21"/>
        <v>58298.399960000002</v>
      </c>
      <c r="S243" s="8">
        <f t="shared" si="22"/>
        <v>365132.08396000002</v>
      </c>
      <c r="T243" s="8">
        <f t="shared" si="23"/>
        <v>730264.16792000004</v>
      </c>
    </row>
    <row r="244" spans="1:20" ht="32.25" customHeight="1" x14ac:dyDescent="0.25">
      <c r="A244" s="4">
        <v>239</v>
      </c>
      <c r="B244" s="12">
        <v>2</v>
      </c>
      <c r="C244" s="12" t="s">
        <v>154</v>
      </c>
      <c r="D244" s="13" t="s">
        <v>530</v>
      </c>
      <c r="E244" s="12" t="s">
        <v>19</v>
      </c>
      <c r="F244" s="12" t="s">
        <v>135</v>
      </c>
      <c r="G244" s="12" t="s">
        <v>162</v>
      </c>
      <c r="H244" s="12" t="s">
        <v>531</v>
      </c>
      <c r="I244" s="12" t="s">
        <v>532</v>
      </c>
      <c r="J244" s="12" t="s">
        <v>163</v>
      </c>
      <c r="K244" s="6"/>
      <c r="L244" s="15">
        <v>2</v>
      </c>
      <c r="M244" s="9">
        <v>306833.68400000001</v>
      </c>
      <c r="N244" s="9">
        <f t="shared" si="19"/>
        <v>58298.399960000002</v>
      </c>
      <c r="O244" s="9">
        <f t="shared" si="20"/>
        <v>365132.08396000002</v>
      </c>
      <c r="P244" s="10">
        <f t="shared" si="18"/>
        <v>730264.16792000004</v>
      </c>
      <c r="Q244" s="9">
        <v>306833.68400000001</v>
      </c>
      <c r="R244" s="8">
        <f t="shared" si="21"/>
        <v>58298.399960000002</v>
      </c>
      <c r="S244" s="8">
        <f t="shared" si="22"/>
        <v>365132.08396000002</v>
      </c>
      <c r="T244" s="8">
        <f t="shared" si="23"/>
        <v>730264.16792000004</v>
      </c>
    </row>
    <row r="245" spans="1:20" ht="18.75" customHeight="1" x14ac:dyDescent="0.25">
      <c r="A245" s="11">
        <v>240</v>
      </c>
      <c r="B245" s="5">
        <v>7</v>
      </c>
      <c r="C245" s="5" t="s">
        <v>224</v>
      </c>
      <c r="D245" s="17" t="s">
        <v>533</v>
      </c>
      <c r="E245" s="17" t="s">
        <v>19</v>
      </c>
      <c r="F245" s="5" t="s">
        <v>156</v>
      </c>
      <c r="G245" s="5" t="s">
        <v>215</v>
      </c>
      <c r="H245" s="5" t="s">
        <v>216</v>
      </c>
      <c r="I245" s="5"/>
      <c r="J245" s="5"/>
      <c r="K245" s="14"/>
      <c r="L245" s="15">
        <v>2</v>
      </c>
      <c r="M245" s="9">
        <v>306833.68400000001</v>
      </c>
      <c r="N245" s="9">
        <f t="shared" si="19"/>
        <v>58298.399960000002</v>
      </c>
      <c r="O245" s="9">
        <f t="shared" si="20"/>
        <v>365132.08396000002</v>
      </c>
      <c r="P245" s="10">
        <f t="shared" si="18"/>
        <v>730264.16792000004</v>
      </c>
      <c r="Q245" s="9">
        <v>306833.68400000001</v>
      </c>
      <c r="R245" s="8">
        <f t="shared" si="21"/>
        <v>58298.399960000002</v>
      </c>
      <c r="S245" s="8">
        <f t="shared" si="22"/>
        <v>365132.08396000002</v>
      </c>
      <c r="T245" s="8">
        <f t="shared" si="23"/>
        <v>730264.16792000004</v>
      </c>
    </row>
    <row r="246" spans="1:20" ht="18.75" customHeight="1" x14ac:dyDescent="0.25">
      <c r="A246" s="4">
        <v>241</v>
      </c>
      <c r="B246" s="12">
        <v>7</v>
      </c>
      <c r="C246" s="12" t="s">
        <v>224</v>
      </c>
      <c r="D246" s="13" t="s">
        <v>533</v>
      </c>
      <c r="E246" s="12" t="s">
        <v>25</v>
      </c>
      <c r="F246" s="12" t="s">
        <v>156</v>
      </c>
      <c r="G246" s="12" t="s">
        <v>217</v>
      </c>
      <c r="H246" s="12" t="s">
        <v>218</v>
      </c>
      <c r="I246" s="12" t="s">
        <v>493</v>
      </c>
      <c r="J246" s="12"/>
      <c r="K246" s="6"/>
      <c r="L246" s="15">
        <v>2</v>
      </c>
      <c r="M246" s="9">
        <v>306833.68400000001</v>
      </c>
      <c r="N246" s="9">
        <f t="shared" si="19"/>
        <v>58298.399960000002</v>
      </c>
      <c r="O246" s="9">
        <f t="shared" si="20"/>
        <v>365132.08396000002</v>
      </c>
      <c r="P246" s="10">
        <f t="shared" si="18"/>
        <v>730264.16792000004</v>
      </c>
      <c r="Q246" s="9">
        <v>306833.68400000001</v>
      </c>
      <c r="R246" s="8">
        <f t="shared" si="21"/>
        <v>58298.399960000002</v>
      </c>
      <c r="S246" s="8">
        <f t="shared" si="22"/>
        <v>365132.08396000002</v>
      </c>
      <c r="T246" s="8">
        <f t="shared" si="23"/>
        <v>730264.16792000004</v>
      </c>
    </row>
    <row r="247" spans="1:20" ht="30" customHeight="1" x14ac:dyDescent="0.25">
      <c r="A247" s="11">
        <v>242</v>
      </c>
      <c r="B247" s="5">
        <v>4</v>
      </c>
      <c r="C247" s="5" t="s">
        <v>52</v>
      </c>
      <c r="D247" s="17" t="s">
        <v>534</v>
      </c>
      <c r="E247" s="17" t="s">
        <v>93</v>
      </c>
      <c r="F247" s="5" t="s">
        <v>33</v>
      </c>
      <c r="G247" s="5"/>
      <c r="H247" s="5"/>
      <c r="I247" s="5"/>
      <c r="J247" s="5"/>
      <c r="K247" s="14"/>
      <c r="L247" s="15">
        <v>2</v>
      </c>
      <c r="M247" s="9">
        <v>385734</v>
      </c>
      <c r="N247" s="9">
        <f t="shared" si="19"/>
        <v>73289.460000000006</v>
      </c>
      <c r="O247" s="9">
        <f t="shared" si="20"/>
        <v>459023.46</v>
      </c>
      <c r="P247" s="10">
        <f t="shared" si="18"/>
        <v>918046.92</v>
      </c>
      <c r="Q247" s="9">
        <v>385734</v>
      </c>
      <c r="R247" s="8">
        <f t="shared" si="21"/>
        <v>73289.460000000006</v>
      </c>
      <c r="S247" s="8">
        <f t="shared" si="22"/>
        <v>459023.46</v>
      </c>
      <c r="T247" s="8">
        <f t="shared" si="23"/>
        <v>918046.92</v>
      </c>
    </row>
    <row r="248" spans="1:20" ht="18.75" customHeight="1" x14ac:dyDescent="0.25">
      <c r="A248" s="4">
        <v>243</v>
      </c>
      <c r="B248" s="12">
        <v>4</v>
      </c>
      <c r="C248" s="12" t="s">
        <v>52</v>
      </c>
      <c r="D248" s="13" t="s">
        <v>535</v>
      </c>
      <c r="E248" s="12" t="s">
        <v>192</v>
      </c>
      <c r="F248" s="12" t="s">
        <v>33</v>
      </c>
      <c r="G248" s="12"/>
      <c r="H248" s="12"/>
      <c r="I248" s="12"/>
      <c r="J248" s="12"/>
      <c r="K248" s="6"/>
      <c r="L248" s="15">
        <v>2</v>
      </c>
      <c r="M248" s="9">
        <v>385734</v>
      </c>
      <c r="N248" s="9">
        <f t="shared" si="19"/>
        <v>73289.460000000006</v>
      </c>
      <c r="O248" s="9">
        <f t="shared" si="20"/>
        <v>459023.46</v>
      </c>
      <c r="P248" s="10">
        <f t="shared" si="18"/>
        <v>918046.92</v>
      </c>
      <c r="Q248" s="9">
        <v>385734</v>
      </c>
      <c r="R248" s="8">
        <f t="shared" si="21"/>
        <v>73289.460000000006</v>
      </c>
      <c r="S248" s="8">
        <f t="shared" si="22"/>
        <v>459023.46</v>
      </c>
      <c r="T248" s="8">
        <f t="shared" si="23"/>
        <v>918046.92</v>
      </c>
    </row>
    <row r="249" spans="1:20" ht="18.75" customHeight="1" x14ac:dyDescent="0.25">
      <c r="A249" s="11">
        <v>244</v>
      </c>
      <c r="B249" s="5">
        <v>4</v>
      </c>
      <c r="C249" s="5" t="s">
        <v>52</v>
      </c>
      <c r="D249" s="17" t="s">
        <v>536</v>
      </c>
      <c r="E249" s="17" t="s">
        <v>93</v>
      </c>
      <c r="F249" s="5" t="s">
        <v>33</v>
      </c>
      <c r="G249" s="5"/>
      <c r="H249" s="5"/>
      <c r="I249" s="5"/>
      <c r="J249" s="5"/>
      <c r="K249" s="14"/>
      <c r="L249" s="15">
        <v>2</v>
      </c>
      <c r="M249" s="9">
        <v>385734</v>
      </c>
      <c r="N249" s="9">
        <f t="shared" si="19"/>
        <v>73289.460000000006</v>
      </c>
      <c r="O249" s="9">
        <f t="shared" si="20"/>
        <v>459023.46</v>
      </c>
      <c r="P249" s="10">
        <f t="shared" si="18"/>
        <v>918046.92</v>
      </c>
      <c r="Q249" s="9">
        <v>385734</v>
      </c>
      <c r="R249" s="8">
        <f t="shared" si="21"/>
        <v>73289.460000000006</v>
      </c>
      <c r="S249" s="8">
        <f t="shared" si="22"/>
        <v>459023.46</v>
      </c>
      <c r="T249" s="8">
        <f t="shared" si="23"/>
        <v>918046.92</v>
      </c>
    </row>
    <row r="250" spans="1:20" ht="18.75" customHeight="1" x14ac:dyDescent="0.25">
      <c r="A250" s="4">
        <v>245</v>
      </c>
      <c r="B250" s="12">
        <v>4</v>
      </c>
      <c r="C250" s="12" t="s">
        <v>52</v>
      </c>
      <c r="D250" s="13" t="s">
        <v>537</v>
      </c>
      <c r="E250" s="12" t="s">
        <v>192</v>
      </c>
      <c r="F250" s="12" t="s">
        <v>33</v>
      </c>
      <c r="G250" s="12"/>
      <c r="H250" s="12"/>
      <c r="I250" s="12"/>
      <c r="J250" s="12"/>
      <c r="K250" s="6"/>
      <c r="L250" s="15">
        <v>2</v>
      </c>
      <c r="M250" s="9">
        <v>385734</v>
      </c>
      <c r="N250" s="9">
        <f t="shared" si="19"/>
        <v>73289.460000000006</v>
      </c>
      <c r="O250" s="9">
        <f t="shared" si="20"/>
        <v>459023.46</v>
      </c>
      <c r="P250" s="10">
        <f t="shared" si="18"/>
        <v>918046.92</v>
      </c>
      <c r="Q250" s="9">
        <v>385734</v>
      </c>
      <c r="R250" s="8">
        <f t="shared" si="21"/>
        <v>73289.460000000006</v>
      </c>
      <c r="S250" s="8">
        <f>+Q250+R250</f>
        <v>459023.46</v>
      </c>
      <c r="T250" s="8">
        <f>+S250*L250</f>
        <v>918046.92</v>
      </c>
    </row>
    <row r="251" spans="1:20" ht="18.75" customHeight="1" x14ac:dyDescent="0.25">
      <c r="A251" s="11"/>
      <c r="B251" s="5"/>
      <c r="C251" s="18"/>
      <c r="D251" s="18"/>
      <c r="E251" s="19"/>
      <c r="F251" s="18"/>
      <c r="G251" s="18"/>
      <c r="H251" s="18"/>
      <c r="I251" s="18"/>
      <c r="J251" s="18"/>
      <c r="K251" s="14"/>
      <c r="L251" s="14"/>
      <c r="M251" s="9"/>
      <c r="N251" s="9"/>
      <c r="O251" s="20">
        <f>SUM(O6:O250)</f>
        <v>149999999.83331972</v>
      </c>
      <c r="P251" s="20">
        <f>SUM(P6:P250)</f>
        <v>299999999.66663945</v>
      </c>
      <c r="Q251" s="29"/>
      <c r="R251" s="29"/>
      <c r="S251" s="30">
        <f>SUM(S6:S250)</f>
        <v>149999999.83331972</v>
      </c>
      <c r="T251" s="30">
        <f>SUM(T6:T250)</f>
        <v>299999999.66663945</v>
      </c>
    </row>
    <row r="252" spans="1:20" ht="19.899999999999999" customHeight="1" x14ac:dyDescent="0.25">
      <c r="A252" s="4"/>
      <c r="B252" s="44" t="s">
        <v>538</v>
      </c>
      <c r="C252" s="45"/>
      <c r="D252" s="45"/>
      <c r="E252" s="45"/>
      <c r="F252" s="45"/>
      <c r="G252" s="45"/>
      <c r="H252" s="45"/>
      <c r="I252" s="45"/>
      <c r="J252" s="46"/>
      <c r="K252" s="22"/>
      <c r="L252" s="43" t="s">
        <v>11</v>
      </c>
      <c r="M252" s="43"/>
      <c r="N252" s="43"/>
      <c r="O252" s="43"/>
      <c r="P252" s="40" t="s">
        <v>604</v>
      </c>
      <c r="Q252" s="40"/>
      <c r="R252" s="40"/>
      <c r="S252" s="40"/>
    </row>
    <row r="253" spans="1:20" ht="63.75" customHeight="1" x14ac:dyDescent="0.25">
      <c r="A253" s="11"/>
      <c r="B253" s="5"/>
      <c r="C253" s="5"/>
      <c r="D253" s="5" t="s">
        <v>539</v>
      </c>
      <c r="E253" s="17" t="s">
        <v>540</v>
      </c>
      <c r="F253" s="17" t="s">
        <v>0</v>
      </c>
      <c r="G253" s="5"/>
      <c r="H253" s="5"/>
      <c r="I253" s="23"/>
      <c r="J253" s="5"/>
      <c r="K253" s="24" t="s">
        <v>12</v>
      </c>
      <c r="L253" s="2" t="s">
        <v>12</v>
      </c>
      <c r="M253" s="2" t="s">
        <v>13</v>
      </c>
      <c r="N253" s="50" t="s">
        <v>14</v>
      </c>
      <c r="O253" s="51"/>
      <c r="P253" s="2" t="s">
        <v>12</v>
      </c>
      <c r="Q253" s="2" t="s">
        <v>13</v>
      </c>
      <c r="R253" s="37" t="s">
        <v>14</v>
      </c>
      <c r="S253" s="38"/>
    </row>
    <row r="254" spans="1:20" ht="15" customHeight="1" x14ac:dyDescent="0.25">
      <c r="A254" s="4">
        <v>375</v>
      </c>
      <c r="B254" s="5"/>
      <c r="C254" s="5"/>
      <c r="D254" s="5" t="s">
        <v>541</v>
      </c>
      <c r="E254" s="17" t="s">
        <v>542</v>
      </c>
      <c r="F254" s="5"/>
      <c r="G254" s="5"/>
      <c r="H254" s="5"/>
      <c r="I254" s="23"/>
      <c r="J254" s="5"/>
      <c r="K254" s="6">
        <v>9667</v>
      </c>
      <c r="L254" s="6">
        <v>10169.683999999999</v>
      </c>
      <c r="M254" s="9">
        <f>L254*19%</f>
        <v>1932.2399599999999</v>
      </c>
      <c r="N254" s="34">
        <f>+L254+M254</f>
        <v>12101.92396</v>
      </c>
      <c r="O254" s="35"/>
      <c r="P254" s="29">
        <v>10169.683999999999</v>
      </c>
      <c r="Q254" s="32">
        <f>P254*19%</f>
        <v>1932.2399599999999</v>
      </c>
      <c r="R254" s="33">
        <f>SUM(P254:Q254)</f>
        <v>12101.92396</v>
      </c>
      <c r="S254" s="33"/>
    </row>
    <row r="255" spans="1:20" ht="30.75" customHeight="1" x14ac:dyDescent="0.25">
      <c r="A255" s="11">
        <v>376</v>
      </c>
      <c r="B255" s="5"/>
      <c r="C255" s="5"/>
      <c r="D255" s="5" t="s">
        <v>543</v>
      </c>
      <c r="E255" s="17" t="s">
        <v>544</v>
      </c>
      <c r="F255" s="5"/>
      <c r="G255" s="5"/>
      <c r="H255" s="5"/>
      <c r="I255" s="23"/>
      <c r="J255" s="5"/>
      <c r="K255" s="14">
        <v>8100</v>
      </c>
      <c r="L255" s="14">
        <v>8521.2000000000007</v>
      </c>
      <c r="M255" s="9">
        <f t="shared" ref="M255:M291" si="24">L255*19%</f>
        <v>1619.0280000000002</v>
      </c>
      <c r="N255" s="34">
        <f>+L255+M255</f>
        <v>10140.228000000001</v>
      </c>
      <c r="O255" s="35"/>
      <c r="P255" s="29">
        <v>8521.2000000000007</v>
      </c>
      <c r="Q255" s="32">
        <f t="shared" ref="Q255:Q291" si="25">P255*19%</f>
        <v>1619.0280000000002</v>
      </c>
      <c r="R255" s="33">
        <f t="shared" ref="R255:R291" si="26">SUM(P255:Q255)</f>
        <v>10140.228000000001</v>
      </c>
      <c r="S255" s="33"/>
    </row>
    <row r="256" spans="1:20" ht="33" customHeight="1" x14ac:dyDescent="0.25">
      <c r="A256" s="4">
        <v>377</v>
      </c>
      <c r="B256" s="5"/>
      <c r="C256" s="5"/>
      <c r="D256" s="5" t="s">
        <v>545</v>
      </c>
      <c r="E256" s="17" t="s">
        <v>546</v>
      </c>
      <c r="F256" s="5"/>
      <c r="G256" s="5"/>
      <c r="H256" s="5"/>
      <c r="I256" s="23"/>
      <c r="J256" s="5"/>
      <c r="K256" s="6">
        <v>47986</v>
      </c>
      <c r="L256" s="6">
        <v>50481.271999999997</v>
      </c>
      <c r="M256" s="9">
        <f>L256*19%</f>
        <v>9591.4416799999999</v>
      </c>
      <c r="N256" s="34">
        <f t="shared" ref="N256:N291" si="27">+L256+M256</f>
        <v>60072.713680000001</v>
      </c>
      <c r="O256" s="35"/>
      <c r="P256" s="53">
        <v>50481.271999999997</v>
      </c>
      <c r="Q256" s="32">
        <f t="shared" si="25"/>
        <v>9591.4416799999999</v>
      </c>
      <c r="R256" s="33">
        <f t="shared" si="26"/>
        <v>60072.713680000001</v>
      </c>
      <c r="S256" s="33"/>
    </row>
    <row r="257" spans="1:19" ht="32.25" customHeight="1" x14ac:dyDescent="0.25">
      <c r="A257" s="11">
        <v>378</v>
      </c>
      <c r="B257" s="5"/>
      <c r="C257" s="5"/>
      <c r="D257" s="5" t="s">
        <v>547</v>
      </c>
      <c r="E257" s="17" t="s">
        <v>546</v>
      </c>
      <c r="F257" s="5"/>
      <c r="G257" s="5"/>
      <c r="H257" s="5"/>
      <c r="I257" s="23"/>
      <c r="J257" s="5"/>
      <c r="K257" s="14">
        <v>36087</v>
      </c>
      <c r="L257" s="14">
        <v>37963.523999999998</v>
      </c>
      <c r="M257" s="9">
        <f t="shared" si="24"/>
        <v>7213.0695599999999</v>
      </c>
      <c r="N257" s="34">
        <f t="shared" si="27"/>
        <v>45176.593559999994</v>
      </c>
      <c r="O257" s="35"/>
      <c r="P257" s="53">
        <v>37963.523999999998</v>
      </c>
      <c r="Q257" s="32">
        <f t="shared" si="25"/>
        <v>7213.0695599999999</v>
      </c>
      <c r="R257" s="33">
        <f t="shared" si="26"/>
        <v>45176.593559999994</v>
      </c>
      <c r="S257" s="33"/>
    </row>
    <row r="258" spans="1:19" ht="15" customHeight="1" x14ac:dyDescent="0.25">
      <c r="A258" s="4">
        <v>379</v>
      </c>
      <c r="B258" s="5"/>
      <c r="C258" s="5"/>
      <c r="D258" s="5" t="s">
        <v>548</v>
      </c>
      <c r="E258" s="17" t="s">
        <v>546</v>
      </c>
      <c r="F258" s="5"/>
      <c r="G258" s="5"/>
      <c r="H258" s="5"/>
      <c r="I258" s="23"/>
      <c r="J258" s="5"/>
      <c r="K258" s="6">
        <v>28160</v>
      </c>
      <c r="L258" s="6">
        <v>29624.32</v>
      </c>
      <c r="M258" s="9">
        <f t="shared" si="24"/>
        <v>5628.6207999999997</v>
      </c>
      <c r="N258" s="34">
        <f t="shared" si="27"/>
        <v>35252.940799999997</v>
      </c>
      <c r="O258" s="35"/>
      <c r="P258" s="53">
        <v>29624.32</v>
      </c>
      <c r="Q258" s="32">
        <f t="shared" si="25"/>
        <v>5628.6207999999997</v>
      </c>
      <c r="R258" s="33">
        <f t="shared" si="26"/>
        <v>35252.940799999997</v>
      </c>
      <c r="S258" s="33"/>
    </row>
    <row r="259" spans="1:19" ht="15" customHeight="1" x14ac:dyDescent="0.25">
      <c r="A259" s="11">
        <v>380</v>
      </c>
      <c r="B259" s="5"/>
      <c r="C259" s="5"/>
      <c r="D259" s="5" t="s">
        <v>549</v>
      </c>
      <c r="E259" s="17" t="s">
        <v>546</v>
      </c>
      <c r="F259" s="5"/>
      <c r="G259" s="5"/>
      <c r="H259" s="5"/>
      <c r="I259" s="23"/>
      <c r="J259" s="5"/>
      <c r="K259" s="14">
        <v>26167</v>
      </c>
      <c r="L259" s="14">
        <v>27527.684000000001</v>
      </c>
      <c r="M259" s="9">
        <f t="shared" si="24"/>
        <v>5230.2599600000003</v>
      </c>
      <c r="N259" s="34">
        <f t="shared" si="27"/>
        <v>32757.943960000001</v>
      </c>
      <c r="O259" s="35"/>
      <c r="P259" s="53">
        <v>27527.684000000001</v>
      </c>
      <c r="Q259" s="32">
        <f t="shared" si="25"/>
        <v>5230.2599600000003</v>
      </c>
      <c r="R259" s="33">
        <f t="shared" si="26"/>
        <v>32757.943960000001</v>
      </c>
      <c r="S259" s="33"/>
    </row>
    <row r="260" spans="1:19" ht="15" customHeight="1" x14ac:dyDescent="0.25">
      <c r="A260" s="4">
        <v>381</v>
      </c>
      <c r="B260" s="5"/>
      <c r="C260" s="5"/>
      <c r="D260" s="5" t="s">
        <v>550</v>
      </c>
      <c r="E260" s="17" t="s">
        <v>546</v>
      </c>
      <c r="F260" s="5"/>
      <c r="G260" s="5"/>
      <c r="H260" s="5"/>
      <c r="I260" s="23"/>
      <c r="J260" s="5"/>
      <c r="K260" s="6">
        <v>19300</v>
      </c>
      <c r="L260" s="6">
        <v>20303.599999999999</v>
      </c>
      <c r="M260" s="9">
        <f t="shared" si="24"/>
        <v>3857.6839999999997</v>
      </c>
      <c r="N260" s="34">
        <f t="shared" si="27"/>
        <v>24161.284</v>
      </c>
      <c r="O260" s="35"/>
      <c r="P260" s="53">
        <v>20303.599999999999</v>
      </c>
      <c r="Q260" s="32">
        <f t="shared" si="25"/>
        <v>3857.6839999999997</v>
      </c>
      <c r="R260" s="33">
        <f t="shared" si="26"/>
        <v>24161.284</v>
      </c>
      <c r="S260" s="33"/>
    </row>
    <row r="261" spans="1:19" ht="15" customHeight="1" x14ac:dyDescent="0.25">
      <c r="A261" s="11">
        <v>382</v>
      </c>
      <c r="B261" s="5"/>
      <c r="C261" s="5"/>
      <c r="D261" s="5" t="s">
        <v>551</v>
      </c>
      <c r="E261" s="17" t="s">
        <v>552</v>
      </c>
      <c r="F261" s="5"/>
      <c r="G261" s="5"/>
      <c r="H261" s="5"/>
      <c r="I261" s="23"/>
      <c r="J261" s="5"/>
      <c r="K261" s="14">
        <v>3833</v>
      </c>
      <c r="L261" s="14">
        <v>4032.3159999999998</v>
      </c>
      <c r="M261" s="9">
        <f t="shared" si="24"/>
        <v>766.14004</v>
      </c>
      <c r="N261" s="34">
        <f t="shared" si="27"/>
        <v>4798.45604</v>
      </c>
      <c r="O261" s="35"/>
      <c r="P261" s="53">
        <v>4032.3159999999998</v>
      </c>
      <c r="Q261" s="32">
        <f t="shared" si="25"/>
        <v>766.14004</v>
      </c>
      <c r="R261" s="33">
        <f t="shared" si="26"/>
        <v>4798.45604</v>
      </c>
      <c r="S261" s="33"/>
    </row>
    <row r="262" spans="1:19" ht="15" customHeight="1" x14ac:dyDescent="0.25">
      <c r="A262" s="4">
        <v>383</v>
      </c>
      <c r="B262" s="5"/>
      <c r="C262" s="5"/>
      <c r="D262" s="5" t="s">
        <v>553</v>
      </c>
      <c r="E262" s="17" t="s">
        <v>554</v>
      </c>
      <c r="F262" s="5"/>
      <c r="G262" s="5"/>
      <c r="H262" s="5"/>
      <c r="I262" s="23"/>
      <c r="J262" s="5"/>
      <c r="K262" s="6">
        <v>443333</v>
      </c>
      <c r="L262" s="6">
        <v>466386.31599999999</v>
      </c>
      <c r="M262" s="9">
        <f t="shared" si="24"/>
        <v>88613.400039999993</v>
      </c>
      <c r="N262" s="34">
        <f t="shared" si="27"/>
        <v>554999.71603999997</v>
      </c>
      <c r="O262" s="35"/>
      <c r="P262" s="53">
        <v>466386.31599999999</v>
      </c>
      <c r="Q262" s="32">
        <f t="shared" si="25"/>
        <v>88613.400039999993</v>
      </c>
      <c r="R262" s="33">
        <f t="shared" si="26"/>
        <v>554999.71603999997</v>
      </c>
      <c r="S262" s="33"/>
    </row>
    <row r="263" spans="1:19" ht="15" customHeight="1" x14ac:dyDescent="0.25">
      <c r="A263" s="11">
        <v>384</v>
      </c>
      <c r="B263" s="5"/>
      <c r="C263" s="5"/>
      <c r="D263" s="5" t="s">
        <v>555</v>
      </c>
      <c r="E263" s="17" t="s">
        <v>556</v>
      </c>
      <c r="F263" s="5"/>
      <c r="G263" s="5"/>
      <c r="H263" s="5"/>
      <c r="I263" s="23"/>
      <c r="J263" s="5"/>
      <c r="K263" s="14">
        <v>260000</v>
      </c>
      <c r="L263" s="14">
        <v>273520</v>
      </c>
      <c r="M263" s="9">
        <f t="shared" si="24"/>
        <v>51968.800000000003</v>
      </c>
      <c r="N263" s="34">
        <f t="shared" si="27"/>
        <v>325488.8</v>
      </c>
      <c r="O263" s="35"/>
      <c r="P263" s="53">
        <v>273520</v>
      </c>
      <c r="Q263" s="32">
        <f t="shared" si="25"/>
        <v>51968.800000000003</v>
      </c>
      <c r="R263" s="33">
        <f t="shared" si="26"/>
        <v>325488.8</v>
      </c>
      <c r="S263" s="33"/>
    </row>
    <row r="264" spans="1:19" ht="15" customHeight="1" x14ac:dyDescent="0.25">
      <c r="A264" s="4">
        <v>385</v>
      </c>
      <c r="B264" s="5"/>
      <c r="C264" s="5"/>
      <c r="D264" s="5" t="s">
        <v>557</v>
      </c>
      <c r="E264" s="17" t="s">
        <v>558</v>
      </c>
      <c r="F264" s="5"/>
      <c r="G264" s="5"/>
      <c r="H264" s="5"/>
      <c r="I264" s="23"/>
      <c r="J264" s="5"/>
      <c r="K264" s="6">
        <v>746667</v>
      </c>
      <c r="L264" s="6">
        <v>785493.68400000001</v>
      </c>
      <c r="M264" s="9">
        <f t="shared" si="24"/>
        <v>149243.79996</v>
      </c>
      <c r="N264" s="34">
        <f t="shared" si="27"/>
        <v>934737.48395999998</v>
      </c>
      <c r="O264" s="35"/>
      <c r="P264" s="53">
        <v>785493.68400000001</v>
      </c>
      <c r="Q264" s="32">
        <f t="shared" si="25"/>
        <v>149243.79996</v>
      </c>
      <c r="R264" s="33">
        <f t="shared" si="26"/>
        <v>934737.48395999998</v>
      </c>
      <c r="S264" s="33"/>
    </row>
    <row r="265" spans="1:19" ht="15" customHeight="1" x14ac:dyDescent="0.25">
      <c r="A265" s="11">
        <v>386</v>
      </c>
      <c r="B265" s="5"/>
      <c r="C265" s="5"/>
      <c r="D265" s="5" t="s">
        <v>559</v>
      </c>
      <c r="E265" s="17" t="s">
        <v>560</v>
      </c>
      <c r="F265" s="5"/>
      <c r="G265" s="5"/>
      <c r="H265" s="5"/>
      <c r="I265" s="23"/>
      <c r="J265" s="5"/>
      <c r="K265" s="14">
        <v>858333</v>
      </c>
      <c r="L265" s="14">
        <v>902966.31599999999</v>
      </c>
      <c r="M265" s="9">
        <f t="shared" si="24"/>
        <v>171563.60003999999</v>
      </c>
      <c r="N265" s="34">
        <f t="shared" si="27"/>
        <v>1074529.91604</v>
      </c>
      <c r="O265" s="35"/>
      <c r="P265" s="53">
        <v>902966.31599999999</v>
      </c>
      <c r="Q265" s="32">
        <f t="shared" si="25"/>
        <v>171563.60003999999</v>
      </c>
      <c r="R265" s="33">
        <f t="shared" si="26"/>
        <v>1074529.91604</v>
      </c>
      <c r="S265" s="33"/>
    </row>
    <row r="266" spans="1:19" ht="15" customHeight="1" x14ac:dyDescent="0.25">
      <c r="A266" s="4">
        <v>387</v>
      </c>
      <c r="B266" s="5"/>
      <c r="C266" s="5"/>
      <c r="D266" s="5" t="s">
        <v>561</v>
      </c>
      <c r="E266" s="17" t="s">
        <v>560</v>
      </c>
      <c r="F266" s="5"/>
      <c r="G266" s="5"/>
      <c r="H266" s="5"/>
      <c r="I266" s="23"/>
      <c r="J266" s="5"/>
      <c r="K266" s="6">
        <v>1276667</v>
      </c>
      <c r="L266" s="6">
        <v>1343053.6839999999</v>
      </c>
      <c r="M266" s="9">
        <f t="shared" si="24"/>
        <v>255180.19995999997</v>
      </c>
      <c r="N266" s="34">
        <f t="shared" si="27"/>
        <v>1598233.8839599998</v>
      </c>
      <c r="O266" s="35"/>
      <c r="P266" s="53">
        <v>1343053.6839999999</v>
      </c>
      <c r="Q266" s="32">
        <f t="shared" si="25"/>
        <v>255180.19995999997</v>
      </c>
      <c r="R266" s="33">
        <f t="shared" si="26"/>
        <v>1598233.8839599998</v>
      </c>
      <c r="S266" s="33"/>
    </row>
    <row r="267" spans="1:19" ht="15" customHeight="1" x14ac:dyDescent="0.25">
      <c r="A267" s="11">
        <v>388</v>
      </c>
      <c r="B267" s="5"/>
      <c r="C267" s="5"/>
      <c r="D267" s="5" t="s">
        <v>562</v>
      </c>
      <c r="E267" s="17" t="s">
        <v>558</v>
      </c>
      <c r="F267" s="5"/>
      <c r="G267" s="5"/>
      <c r="H267" s="5"/>
      <c r="I267" s="23"/>
      <c r="J267" s="5"/>
      <c r="K267" s="14">
        <v>701667</v>
      </c>
      <c r="L267" s="14">
        <v>738153.68400000001</v>
      </c>
      <c r="M267" s="9">
        <f t="shared" si="24"/>
        <v>140249.19996</v>
      </c>
      <c r="N267" s="34">
        <f t="shared" si="27"/>
        <v>878402.88396000001</v>
      </c>
      <c r="O267" s="35"/>
      <c r="P267" s="53">
        <v>738153.68400000001</v>
      </c>
      <c r="Q267" s="32">
        <f t="shared" si="25"/>
        <v>140249.19996</v>
      </c>
      <c r="R267" s="33">
        <f t="shared" si="26"/>
        <v>878402.88396000001</v>
      </c>
      <c r="S267" s="33"/>
    </row>
    <row r="268" spans="1:19" ht="15" customHeight="1" x14ac:dyDescent="0.25">
      <c r="A268" s="4">
        <v>389</v>
      </c>
      <c r="B268" s="5"/>
      <c r="C268" s="5"/>
      <c r="D268" s="5" t="s">
        <v>563</v>
      </c>
      <c r="E268" s="17" t="s">
        <v>558</v>
      </c>
      <c r="F268" s="5"/>
      <c r="G268" s="5"/>
      <c r="H268" s="5"/>
      <c r="I268" s="23"/>
      <c r="J268" s="5"/>
      <c r="K268" s="6">
        <v>654333</v>
      </c>
      <c r="L268" s="6">
        <v>688358.31599999999</v>
      </c>
      <c r="M268" s="9">
        <f t="shared" si="24"/>
        <v>130788.08004</v>
      </c>
      <c r="N268" s="34">
        <f t="shared" si="27"/>
        <v>819146.39604000002</v>
      </c>
      <c r="O268" s="35"/>
      <c r="P268" s="53">
        <v>688358.31599999999</v>
      </c>
      <c r="Q268" s="32">
        <f t="shared" si="25"/>
        <v>130788.08004</v>
      </c>
      <c r="R268" s="33">
        <f t="shared" si="26"/>
        <v>819146.39604000002</v>
      </c>
      <c r="S268" s="33"/>
    </row>
    <row r="269" spans="1:19" ht="15" customHeight="1" x14ac:dyDescent="0.25">
      <c r="A269" s="11">
        <v>390</v>
      </c>
      <c r="B269" s="5"/>
      <c r="C269" s="5"/>
      <c r="D269" s="5" t="s">
        <v>564</v>
      </c>
      <c r="E269" s="17" t="s">
        <v>558</v>
      </c>
      <c r="F269" s="5"/>
      <c r="G269" s="5"/>
      <c r="H269" s="5"/>
      <c r="I269" s="23"/>
      <c r="J269" s="5"/>
      <c r="K269" s="14">
        <v>721333</v>
      </c>
      <c r="L269" s="14">
        <v>758842.31599999999</v>
      </c>
      <c r="M269" s="9">
        <f t="shared" si="24"/>
        <v>144180.04003999999</v>
      </c>
      <c r="N269" s="34">
        <f t="shared" si="27"/>
        <v>903022.35603999998</v>
      </c>
      <c r="O269" s="35"/>
      <c r="P269" s="53">
        <v>758842.31599999999</v>
      </c>
      <c r="Q269" s="32">
        <f t="shared" si="25"/>
        <v>144180.04003999999</v>
      </c>
      <c r="R269" s="33">
        <f t="shared" si="26"/>
        <v>903022.35603999998</v>
      </c>
      <c r="S269" s="33"/>
    </row>
    <row r="270" spans="1:19" ht="15" customHeight="1" x14ac:dyDescent="0.25">
      <c r="A270" s="4">
        <v>391</v>
      </c>
      <c r="B270" s="5"/>
      <c r="C270" s="5"/>
      <c r="D270" s="5" t="s">
        <v>565</v>
      </c>
      <c r="E270" s="17" t="s">
        <v>566</v>
      </c>
      <c r="F270" s="5"/>
      <c r="G270" s="5"/>
      <c r="H270" s="5"/>
      <c r="I270" s="23"/>
      <c r="J270" s="5"/>
      <c r="K270" s="6">
        <v>123667</v>
      </c>
      <c r="L270" s="6">
        <v>130097.68399999999</v>
      </c>
      <c r="M270" s="9">
        <f t="shared" si="24"/>
        <v>24718.559959999999</v>
      </c>
      <c r="N270" s="34">
        <f t="shared" si="27"/>
        <v>154816.24395999999</v>
      </c>
      <c r="O270" s="35"/>
      <c r="P270" s="53">
        <v>130097.68399999999</v>
      </c>
      <c r="Q270" s="32">
        <f t="shared" si="25"/>
        <v>24718.559959999999</v>
      </c>
      <c r="R270" s="33">
        <f t="shared" si="26"/>
        <v>154816.24395999999</v>
      </c>
      <c r="S270" s="33"/>
    </row>
    <row r="271" spans="1:19" ht="33" customHeight="1" x14ac:dyDescent="0.25">
      <c r="A271" s="11">
        <v>392</v>
      </c>
      <c r="B271" s="5"/>
      <c r="C271" s="5"/>
      <c r="D271" s="5" t="s">
        <v>567</v>
      </c>
      <c r="E271" s="17" t="s">
        <v>568</v>
      </c>
      <c r="F271" s="5"/>
      <c r="G271" s="5"/>
      <c r="H271" s="5"/>
      <c r="I271" s="23"/>
      <c r="J271" s="5"/>
      <c r="K271" s="14">
        <v>7547</v>
      </c>
      <c r="L271" s="14">
        <v>7939.4440000000004</v>
      </c>
      <c r="M271" s="9">
        <f t="shared" si="24"/>
        <v>1508.4943600000001</v>
      </c>
      <c r="N271" s="34">
        <f t="shared" si="27"/>
        <v>9447.9383600000001</v>
      </c>
      <c r="O271" s="35"/>
      <c r="P271" s="53">
        <v>7939.4440000000004</v>
      </c>
      <c r="Q271" s="32">
        <f t="shared" si="25"/>
        <v>1508.4943600000001</v>
      </c>
      <c r="R271" s="33">
        <f t="shared" si="26"/>
        <v>9447.9383600000001</v>
      </c>
      <c r="S271" s="33"/>
    </row>
    <row r="272" spans="1:19" ht="30.75" customHeight="1" x14ac:dyDescent="0.25">
      <c r="A272" s="4">
        <v>393</v>
      </c>
      <c r="B272" s="5"/>
      <c r="C272" s="5"/>
      <c r="D272" s="5" t="s">
        <v>569</v>
      </c>
      <c r="E272" s="17" t="s">
        <v>568</v>
      </c>
      <c r="F272" s="5"/>
      <c r="G272" s="5"/>
      <c r="H272" s="5"/>
      <c r="I272" s="23"/>
      <c r="J272" s="5"/>
      <c r="K272" s="6">
        <v>7667</v>
      </c>
      <c r="L272" s="6">
        <v>8065.6840000000002</v>
      </c>
      <c r="M272" s="9">
        <f t="shared" si="24"/>
        <v>1532.4799600000001</v>
      </c>
      <c r="N272" s="34">
        <f t="shared" si="27"/>
        <v>9598.1639599999999</v>
      </c>
      <c r="O272" s="35"/>
      <c r="P272" s="53">
        <v>8065.6840000000002</v>
      </c>
      <c r="Q272" s="32">
        <f t="shared" si="25"/>
        <v>1532.4799600000001</v>
      </c>
      <c r="R272" s="33">
        <f t="shared" si="26"/>
        <v>9598.1639599999999</v>
      </c>
      <c r="S272" s="33"/>
    </row>
    <row r="273" spans="1:19" ht="33" customHeight="1" x14ac:dyDescent="0.25">
      <c r="A273" s="11">
        <v>394</v>
      </c>
      <c r="B273" s="5"/>
      <c r="C273" s="5"/>
      <c r="D273" s="5" t="s">
        <v>570</v>
      </c>
      <c r="E273" s="17" t="s">
        <v>568</v>
      </c>
      <c r="F273" s="5"/>
      <c r="G273" s="5"/>
      <c r="H273" s="5"/>
      <c r="I273" s="23"/>
      <c r="J273" s="5"/>
      <c r="K273" s="14">
        <v>3767</v>
      </c>
      <c r="L273" s="14">
        <v>3962.884</v>
      </c>
      <c r="M273" s="9">
        <f t="shared" si="24"/>
        <v>752.94795999999997</v>
      </c>
      <c r="N273" s="34">
        <f t="shared" si="27"/>
        <v>4715.8319599999995</v>
      </c>
      <c r="O273" s="35"/>
      <c r="P273" s="53">
        <v>3962.884</v>
      </c>
      <c r="Q273" s="32">
        <f t="shared" si="25"/>
        <v>752.94795999999997</v>
      </c>
      <c r="R273" s="33">
        <f t="shared" si="26"/>
        <v>4715.8319599999995</v>
      </c>
      <c r="S273" s="33"/>
    </row>
    <row r="274" spans="1:19" ht="30.75" customHeight="1" x14ac:dyDescent="0.25">
      <c r="A274" s="4">
        <v>395</v>
      </c>
      <c r="B274" s="5"/>
      <c r="C274" s="5"/>
      <c r="D274" s="5" t="s">
        <v>571</v>
      </c>
      <c r="E274" s="17" t="s">
        <v>568</v>
      </c>
      <c r="F274" s="5"/>
      <c r="G274" s="5"/>
      <c r="H274" s="5"/>
      <c r="I274" s="23"/>
      <c r="J274" s="5"/>
      <c r="K274" s="6">
        <v>5100</v>
      </c>
      <c r="L274" s="6">
        <v>5365.2</v>
      </c>
      <c r="M274" s="9">
        <f t="shared" si="24"/>
        <v>1019.388</v>
      </c>
      <c r="N274" s="34">
        <f t="shared" si="27"/>
        <v>6384.5879999999997</v>
      </c>
      <c r="O274" s="35"/>
      <c r="P274" s="53">
        <v>5365.2</v>
      </c>
      <c r="Q274" s="32">
        <f t="shared" si="25"/>
        <v>1019.388</v>
      </c>
      <c r="R274" s="33">
        <f t="shared" si="26"/>
        <v>6384.5879999999997</v>
      </c>
      <c r="S274" s="33"/>
    </row>
    <row r="275" spans="1:19" ht="15" customHeight="1" x14ac:dyDescent="0.25">
      <c r="A275" s="11">
        <v>396</v>
      </c>
      <c r="B275" s="5"/>
      <c r="C275" s="5"/>
      <c r="D275" s="5" t="s">
        <v>572</v>
      </c>
      <c r="E275" s="17" t="s">
        <v>573</v>
      </c>
      <c r="F275" s="5"/>
      <c r="G275" s="5"/>
      <c r="H275" s="5"/>
      <c r="I275" s="23"/>
      <c r="J275" s="5"/>
      <c r="K275" s="14">
        <v>346667</v>
      </c>
      <c r="L275" s="14">
        <v>364693.68400000001</v>
      </c>
      <c r="M275" s="9">
        <f t="shared" si="24"/>
        <v>69291.799960000004</v>
      </c>
      <c r="N275" s="34">
        <f t="shared" si="27"/>
        <v>433985.48395999998</v>
      </c>
      <c r="O275" s="35"/>
      <c r="P275" s="53">
        <v>364693.68400000001</v>
      </c>
      <c r="Q275" s="32">
        <f t="shared" si="25"/>
        <v>69291.799960000004</v>
      </c>
      <c r="R275" s="33">
        <f t="shared" si="26"/>
        <v>433985.48395999998</v>
      </c>
      <c r="S275" s="33"/>
    </row>
    <row r="276" spans="1:19" ht="15" customHeight="1" x14ac:dyDescent="0.25">
      <c r="A276" s="4">
        <v>397</v>
      </c>
      <c r="B276" s="5"/>
      <c r="C276" s="5"/>
      <c r="D276" s="5" t="s">
        <v>574</v>
      </c>
      <c r="E276" s="17" t="s">
        <v>573</v>
      </c>
      <c r="F276" s="5"/>
      <c r="G276" s="5"/>
      <c r="H276" s="5"/>
      <c r="I276" s="23"/>
      <c r="J276" s="5"/>
      <c r="K276" s="6">
        <v>85000</v>
      </c>
      <c r="L276" s="6">
        <v>89420</v>
      </c>
      <c r="M276" s="9">
        <f t="shared" si="24"/>
        <v>16989.8</v>
      </c>
      <c r="N276" s="34">
        <f t="shared" si="27"/>
        <v>106409.8</v>
      </c>
      <c r="O276" s="35"/>
      <c r="P276" s="53">
        <v>89420</v>
      </c>
      <c r="Q276" s="32">
        <f t="shared" si="25"/>
        <v>16989.8</v>
      </c>
      <c r="R276" s="33">
        <f t="shared" si="26"/>
        <v>106409.8</v>
      </c>
      <c r="S276" s="33"/>
    </row>
    <row r="277" spans="1:19" ht="15" customHeight="1" x14ac:dyDescent="0.25">
      <c r="A277" s="11">
        <v>398</v>
      </c>
      <c r="B277" s="5"/>
      <c r="C277" s="5"/>
      <c r="D277" s="5" t="s">
        <v>575</v>
      </c>
      <c r="E277" s="17" t="s">
        <v>576</v>
      </c>
      <c r="F277" s="5"/>
      <c r="G277" s="5"/>
      <c r="H277" s="5"/>
      <c r="I277" s="23"/>
      <c r="J277" s="5"/>
      <c r="K277" s="14">
        <v>385333</v>
      </c>
      <c r="L277" s="14">
        <v>405370.31599999999</v>
      </c>
      <c r="M277" s="9">
        <f t="shared" si="24"/>
        <v>77020.36004</v>
      </c>
      <c r="N277" s="34">
        <f t="shared" si="27"/>
        <v>482390.67603999999</v>
      </c>
      <c r="O277" s="35"/>
      <c r="P277" s="53">
        <v>405370.31599999999</v>
      </c>
      <c r="Q277" s="32">
        <f t="shared" si="25"/>
        <v>77020.36004</v>
      </c>
      <c r="R277" s="33">
        <f t="shared" si="26"/>
        <v>482390.67603999999</v>
      </c>
      <c r="S277" s="33"/>
    </row>
    <row r="278" spans="1:19" ht="15" customHeight="1" x14ac:dyDescent="0.25">
      <c r="A278" s="4">
        <v>399</v>
      </c>
      <c r="B278" s="5"/>
      <c r="C278" s="5"/>
      <c r="D278" s="5" t="s">
        <v>577</v>
      </c>
      <c r="E278" s="17" t="s">
        <v>576</v>
      </c>
      <c r="F278" s="5"/>
      <c r="G278" s="5"/>
      <c r="H278" s="5"/>
      <c r="I278" s="23"/>
      <c r="J278" s="5"/>
      <c r="K278" s="6">
        <v>174333</v>
      </c>
      <c r="L278" s="6">
        <v>183398.31599999999</v>
      </c>
      <c r="M278" s="9">
        <f t="shared" si="24"/>
        <v>34845.680039999999</v>
      </c>
      <c r="N278" s="34">
        <f t="shared" si="27"/>
        <v>218243.99604</v>
      </c>
      <c r="O278" s="35"/>
      <c r="P278" s="53">
        <v>183398.31599999999</v>
      </c>
      <c r="Q278" s="32">
        <f t="shared" si="25"/>
        <v>34845.680039999999</v>
      </c>
      <c r="R278" s="33">
        <f t="shared" si="26"/>
        <v>218243.99604</v>
      </c>
      <c r="S278" s="33"/>
    </row>
    <row r="279" spans="1:19" ht="30" customHeight="1" x14ac:dyDescent="0.25">
      <c r="A279" s="11">
        <v>400</v>
      </c>
      <c r="B279" s="5"/>
      <c r="C279" s="5"/>
      <c r="D279" s="17" t="s">
        <v>578</v>
      </c>
      <c r="E279" s="17" t="s">
        <v>576</v>
      </c>
      <c r="F279" s="5"/>
      <c r="G279" s="5"/>
      <c r="H279" s="5"/>
      <c r="I279" s="23"/>
      <c r="J279" s="5"/>
      <c r="K279" s="14">
        <v>356667</v>
      </c>
      <c r="L279" s="14">
        <v>375213.68400000001</v>
      </c>
      <c r="M279" s="9">
        <f t="shared" si="24"/>
        <v>71290.599960000007</v>
      </c>
      <c r="N279" s="34">
        <f t="shared" si="27"/>
        <v>446504.28396000003</v>
      </c>
      <c r="O279" s="35"/>
      <c r="P279" s="53">
        <v>375213.68400000001</v>
      </c>
      <c r="Q279" s="32">
        <f t="shared" si="25"/>
        <v>71290.599960000007</v>
      </c>
      <c r="R279" s="33">
        <f t="shared" si="26"/>
        <v>446504.28396000003</v>
      </c>
      <c r="S279" s="33"/>
    </row>
    <row r="280" spans="1:19" ht="32.25" customHeight="1" x14ac:dyDescent="0.25">
      <c r="A280" s="4">
        <v>401</v>
      </c>
      <c r="B280" s="5"/>
      <c r="C280" s="5"/>
      <c r="D280" s="5" t="s">
        <v>579</v>
      </c>
      <c r="E280" s="17" t="s">
        <v>580</v>
      </c>
      <c r="F280" s="5"/>
      <c r="G280" s="5"/>
      <c r="H280" s="5"/>
      <c r="I280" s="23"/>
      <c r="J280" s="5"/>
      <c r="K280" s="6">
        <v>145667</v>
      </c>
      <c r="L280" s="6">
        <v>153241.68400000001</v>
      </c>
      <c r="M280" s="9">
        <f t="shared" si="24"/>
        <v>29115.919960000003</v>
      </c>
      <c r="N280" s="34">
        <f t="shared" si="27"/>
        <v>182357.60396000001</v>
      </c>
      <c r="O280" s="35"/>
      <c r="P280" s="53">
        <v>153241.68400000001</v>
      </c>
      <c r="Q280" s="32">
        <f t="shared" si="25"/>
        <v>29115.919960000003</v>
      </c>
      <c r="R280" s="33">
        <f t="shared" si="26"/>
        <v>182357.60396000001</v>
      </c>
      <c r="S280" s="33"/>
    </row>
    <row r="281" spans="1:19" ht="32.25" customHeight="1" x14ac:dyDescent="0.25">
      <c r="A281" s="11">
        <v>402</v>
      </c>
      <c r="B281" s="5"/>
      <c r="C281" s="5"/>
      <c r="D281" s="5" t="s">
        <v>581</v>
      </c>
      <c r="E281" s="17" t="s">
        <v>580</v>
      </c>
      <c r="F281" s="5"/>
      <c r="G281" s="5"/>
      <c r="H281" s="5"/>
      <c r="I281" s="23"/>
      <c r="J281" s="5"/>
      <c r="K281" s="14">
        <v>138667</v>
      </c>
      <c r="L281" s="14">
        <v>145877.68400000001</v>
      </c>
      <c r="M281" s="9">
        <f t="shared" si="24"/>
        <v>27716.759960000003</v>
      </c>
      <c r="N281" s="34">
        <f t="shared" si="27"/>
        <v>173594.44396</v>
      </c>
      <c r="O281" s="35"/>
      <c r="P281" s="53">
        <v>145877.68400000001</v>
      </c>
      <c r="Q281" s="32">
        <f t="shared" si="25"/>
        <v>27716.759960000003</v>
      </c>
      <c r="R281" s="33">
        <f t="shared" si="26"/>
        <v>173594.44396</v>
      </c>
      <c r="S281" s="33"/>
    </row>
    <row r="282" spans="1:19" ht="24" customHeight="1" x14ac:dyDescent="0.25">
      <c r="A282" s="4">
        <v>403</v>
      </c>
      <c r="B282" s="5"/>
      <c r="C282" s="5"/>
      <c r="D282" s="5" t="s">
        <v>582</v>
      </c>
      <c r="E282" s="17" t="s">
        <v>580</v>
      </c>
      <c r="F282" s="5"/>
      <c r="G282" s="5"/>
      <c r="H282" s="5"/>
      <c r="I282" s="23"/>
      <c r="J282" s="5"/>
      <c r="K282" s="6">
        <v>135000</v>
      </c>
      <c r="L282" s="6">
        <v>142020</v>
      </c>
      <c r="M282" s="9">
        <f t="shared" si="24"/>
        <v>26983.8</v>
      </c>
      <c r="N282" s="34">
        <f t="shared" si="27"/>
        <v>169003.8</v>
      </c>
      <c r="O282" s="35"/>
      <c r="P282" s="53">
        <v>142020</v>
      </c>
      <c r="Q282" s="32">
        <f t="shared" si="25"/>
        <v>26983.8</v>
      </c>
      <c r="R282" s="33">
        <f t="shared" si="26"/>
        <v>169003.8</v>
      </c>
      <c r="S282" s="33"/>
    </row>
    <row r="283" spans="1:19" ht="15" customHeight="1" x14ac:dyDescent="0.25">
      <c r="A283" s="11">
        <v>404</v>
      </c>
      <c r="B283" s="5"/>
      <c r="C283" s="5"/>
      <c r="D283" s="5" t="s">
        <v>583</v>
      </c>
      <c r="E283" s="17" t="s">
        <v>580</v>
      </c>
      <c r="F283" s="5"/>
      <c r="G283" s="5"/>
      <c r="H283" s="5"/>
      <c r="I283" s="23"/>
      <c r="J283" s="5"/>
      <c r="K283" s="14">
        <v>139667</v>
      </c>
      <c r="L283" s="14">
        <v>146929.68400000001</v>
      </c>
      <c r="M283" s="9">
        <f t="shared" si="24"/>
        <v>27916.63996</v>
      </c>
      <c r="N283" s="34">
        <f t="shared" si="27"/>
        <v>174846.32396000001</v>
      </c>
      <c r="O283" s="35"/>
      <c r="P283" s="53">
        <v>146929.68400000001</v>
      </c>
      <c r="Q283" s="32">
        <f t="shared" si="25"/>
        <v>27916.63996</v>
      </c>
      <c r="R283" s="33">
        <f t="shared" si="26"/>
        <v>174846.32396000001</v>
      </c>
      <c r="S283" s="33"/>
    </row>
    <row r="284" spans="1:19" ht="15" customHeight="1" x14ac:dyDescent="0.25">
      <c r="A284" s="4">
        <v>405</v>
      </c>
      <c r="B284" s="5"/>
      <c r="C284" s="5"/>
      <c r="D284" s="5" t="s">
        <v>584</v>
      </c>
      <c r="E284" s="17" t="s">
        <v>580</v>
      </c>
      <c r="F284" s="5"/>
      <c r="G284" s="5"/>
      <c r="H284" s="5"/>
      <c r="I284" s="23"/>
      <c r="J284" s="5"/>
      <c r="K284" s="6">
        <v>87000</v>
      </c>
      <c r="L284" s="6">
        <v>91524</v>
      </c>
      <c r="M284" s="9">
        <f t="shared" si="24"/>
        <v>17389.560000000001</v>
      </c>
      <c r="N284" s="34">
        <f t="shared" si="27"/>
        <v>108913.56</v>
      </c>
      <c r="O284" s="35"/>
      <c r="P284" s="53">
        <v>91524</v>
      </c>
      <c r="Q284" s="32">
        <f t="shared" si="25"/>
        <v>17389.560000000001</v>
      </c>
      <c r="R284" s="33">
        <f t="shared" si="26"/>
        <v>108913.56</v>
      </c>
      <c r="S284" s="33"/>
    </row>
    <row r="285" spans="1:19" ht="33.75" customHeight="1" x14ac:dyDescent="0.25">
      <c r="A285" s="11">
        <v>406</v>
      </c>
      <c r="B285" s="5"/>
      <c r="C285" s="5"/>
      <c r="D285" s="17" t="s">
        <v>585</v>
      </c>
      <c r="E285" s="17" t="s">
        <v>586</v>
      </c>
      <c r="F285" s="5"/>
      <c r="G285" s="5"/>
      <c r="H285" s="5"/>
      <c r="I285" s="23"/>
      <c r="J285" s="5"/>
      <c r="K285" s="14">
        <v>67600</v>
      </c>
      <c r="L285" s="14">
        <v>71115.199999999997</v>
      </c>
      <c r="M285" s="9">
        <f t="shared" si="24"/>
        <v>13511.887999999999</v>
      </c>
      <c r="N285" s="34">
        <f t="shared" si="27"/>
        <v>84627.087999999989</v>
      </c>
      <c r="O285" s="35"/>
      <c r="P285" s="53">
        <v>71115.199999999997</v>
      </c>
      <c r="Q285" s="32">
        <f t="shared" si="25"/>
        <v>13511.887999999999</v>
      </c>
      <c r="R285" s="33">
        <f t="shared" si="26"/>
        <v>84627.087999999989</v>
      </c>
      <c r="S285" s="33"/>
    </row>
    <row r="286" spans="1:19" ht="25.15" customHeight="1" x14ac:dyDescent="0.25">
      <c r="A286" s="4">
        <v>407</v>
      </c>
      <c r="B286" s="5"/>
      <c r="C286" s="5"/>
      <c r="D286" s="5" t="s">
        <v>587</v>
      </c>
      <c r="E286" s="17" t="s">
        <v>588</v>
      </c>
      <c r="F286" s="5"/>
      <c r="G286" s="5"/>
      <c r="H286" s="5"/>
      <c r="I286" s="23"/>
      <c r="J286" s="5"/>
      <c r="K286" s="6">
        <v>163333</v>
      </c>
      <c r="L286" s="6">
        <v>171826.31599999999</v>
      </c>
      <c r="M286" s="9">
        <f t="shared" si="24"/>
        <v>32647.000039999999</v>
      </c>
      <c r="N286" s="34">
        <f t="shared" si="27"/>
        <v>204473.31604000001</v>
      </c>
      <c r="O286" s="35"/>
      <c r="P286" s="53">
        <v>171826.31599999999</v>
      </c>
      <c r="Q286" s="32">
        <f t="shared" si="25"/>
        <v>32647.000039999999</v>
      </c>
      <c r="R286" s="33">
        <f t="shared" si="26"/>
        <v>204473.31604000001</v>
      </c>
      <c r="S286" s="33"/>
    </row>
    <row r="287" spans="1:19" ht="15" customHeight="1" x14ac:dyDescent="0.25">
      <c r="A287" s="11">
        <v>408</v>
      </c>
      <c r="B287" s="5"/>
      <c r="C287" s="5"/>
      <c r="D287" s="17" t="s">
        <v>589</v>
      </c>
      <c r="E287" s="17" t="s">
        <v>576</v>
      </c>
      <c r="F287" s="5"/>
      <c r="G287" s="5"/>
      <c r="H287" s="5"/>
      <c r="I287" s="23"/>
      <c r="J287" s="5"/>
      <c r="K287" s="14">
        <v>365000</v>
      </c>
      <c r="L287" s="14">
        <v>383980</v>
      </c>
      <c r="M287" s="9">
        <f t="shared" si="24"/>
        <v>72956.2</v>
      </c>
      <c r="N287" s="34">
        <f t="shared" si="27"/>
        <v>456936.2</v>
      </c>
      <c r="O287" s="35"/>
      <c r="P287" s="53">
        <v>383980</v>
      </c>
      <c r="Q287" s="32">
        <f t="shared" si="25"/>
        <v>72956.2</v>
      </c>
      <c r="R287" s="33">
        <f t="shared" si="26"/>
        <v>456936.2</v>
      </c>
      <c r="S287" s="33"/>
    </row>
    <row r="288" spans="1:19" ht="15" customHeight="1" x14ac:dyDescent="0.25">
      <c r="A288" s="11">
        <v>409</v>
      </c>
      <c r="B288" s="5"/>
      <c r="C288" s="5"/>
      <c r="D288" s="17" t="s">
        <v>590</v>
      </c>
      <c r="E288" s="17"/>
      <c r="F288" s="5"/>
      <c r="G288" s="5"/>
      <c r="H288" s="5"/>
      <c r="I288" s="23"/>
      <c r="J288" s="5"/>
      <c r="K288" s="14"/>
      <c r="L288" s="14">
        <v>680000</v>
      </c>
      <c r="M288" s="9">
        <f t="shared" si="24"/>
        <v>129200</v>
      </c>
      <c r="N288" s="34">
        <f t="shared" si="27"/>
        <v>809200</v>
      </c>
      <c r="O288" s="35"/>
      <c r="P288" s="53">
        <v>680000</v>
      </c>
      <c r="Q288" s="32">
        <f t="shared" si="25"/>
        <v>129200</v>
      </c>
      <c r="R288" s="33">
        <f t="shared" si="26"/>
        <v>809200</v>
      </c>
      <c r="S288" s="33"/>
    </row>
    <row r="289" spans="1:19" ht="15" customHeight="1" x14ac:dyDescent="0.25">
      <c r="A289" s="4">
        <v>410</v>
      </c>
      <c r="B289" s="5"/>
      <c r="C289" s="5"/>
      <c r="D289" s="17" t="s">
        <v>591</v>
      </c>
      <c r="E289" s="17"/>
      <c r="F289" s="5"/>
      <c r="G289" s="5"/>
      <c r="H289" s="5"/>
      <c r="I289" s="23"/>
      <c r="J289" s="5"/>
      <c r="K289" s="14"/>
      <c r="L289" s="14">
        <v>980000</v>
      </c>
      <c r="M289" s="9">
        <f t="shared" si="24"/>
        <v>186200</v>
      </c>
      <c r="N289" s="34">
        <f t="shared" si="27"/>
        <v>1166200</v>
      </c>
      <c r="O289" s="35"/>
      <c r="P289" s="53">
        <v>980000</v>
      </c>
      <c r="Q289" s="32">
        <f t="shared" si="25"/>
        <v>186200</v>
      </c>
      <c r="R289" s="33">
        <f t="shared" si="26"/>
        <v>1166200</v>
      </c>
      <c r="S289" s="33"/>
    </row>
    <row r="290" spans="1:19" ht="33.75" customHeight="1" x14ac:dyDescent="0.25">
      <c r="A290" s="11">
        <v>411</v>
      </c>
      <c r="B290" s="5"/>
      <c r="C290" s="5"/>
      <c r="D290" s="17" t="s">
        <v>592</v>
      </c>
      <c r="E290" s="17" t="s">
        <v>593</v>
      </c>
      <c r="F290" s="5"/>
      <c r="G290" s="5"/>
      <c r="H290" s="5"/>
      <c r="I290" s="23"/>
      <c r="J290" s="5"/>
      <c r="K290" s="6">
        <v>128667</v>
      </c>
      <c r="L290" s="6">
        <v>135357.68400000001</v>
      </c>
      <c r="M290" s="9">
        <f t="shared" si="24"/>
        <v>25717.95996</v>
      </c>
      <c r="N290" s="34">
        <f t="shared" si="27"/>
        <v>161075.64396000002</v>
      </c>
      <c r="O290" s="35"/>
      <c r="P290" s="53">
        <v>135357.68400000001</v>
      </c>
      <c r="Q290" s="32">
        <f t="shared" si="25"/>
        <v>25717.95996</v>
      </c>
      <c r="R290" s="33">
        <f t="shared" si="26"/>
        <v>161075.64396000002</v>
      </c>
      <c r="S290" s="33"/>
    </row>
    <row r="291" spans="1:19" ht="15" customHeight="1" x14ac:dyDescent="0.25">
      <c r="A291" s="11">
        <v>412</v>
      </c>
      <c r="B291" s="5"/>
      <c r="C291" s="5"/>
      <c r="D291" s="17" t="s">
        <v>594</v>
      </c>
      <c r="E291" s="17" t="s">
        <v>593</v>
      </c>
      <c r="F291" s="5"/>
      <c r="G291" s="5"/>
      <c r="H291" s="5"/>
      <c r="I291" s="23"/>
      <c r="J291" s="5"/>
      <c r="K291" s="14">
        <v>128667</v>
      </c>
      <c r="L291" s="14">
        <v>135357.68400000001</v>
      </c>
      <c r="M291" s="9">
        <f t="shared" si="24"/>
        <v>25717.95996</v>
      </c>
      <c r="N291" s="34">
        <f t="shared" si="27"/>
        <v>161075.64396000002</v>
      </c>
      <c r="O291" s="35"/>
      <c r="P291" s="53">
        <v>135357.68400000001</v>
      </c>
      <c r="Q291" s="32">
        <f t="shared" si="25"/>
        <v>25717.95996</v>
      </c>
      <c r="R291" s="33">
        <f t="shared" si="26"/>
        <v>161075.64396000002</v>
      </c>
      <c r="S291" s="33"/>
    </row>
    <row r="292" spans="1:19" ht="15" customHeight="1" x14ac:dyDescent="0.25">
      <c r="A292" s="36" t="s">
        <v>601</v>
      </c>
      <c r="B292" s="36"/>
      <c r="C292" s="36"/>
      <c r="D292" s="36"/>
      <c r="E292" s="36"/>
      <c r="F292" s="36"/>
      <c r="G292" s="36"/>
      <c r="H292" s="36"/>
      <c r="I292" s="36"/>
      <c r="J292" s="36"/>
      <c r="K292" s="36"/>
      <c r="L292" s="36"/>
      <c r="M292" s="36"/>
      <c r="N292" s="36"/>
      <c r="O292" s="9">
        <f>SUM(N254:O291)</f>
        <v>13037824.150119998</v>
      </c>
      <c r="S292" s="16">
        <f>SUM(R254:S291)</f>
        <v>13037824.150119998</v>
      </c>
    </row>
    <row r="293" spans="1:19" ht="31.5" customHeight="1" x14ac:dyDescent="0.25">
      <c r="A293" s="47" t="s">
        <v>595</v>
      </c>
      <c r="B293" s="48"/>
      <c r="C293" s="48"/>
      <c r="D293" s="48"/>
      <c r="E293" s="48"/>
      <c r="F293" s="48"/>
      <c r="G293" s="48"/>
      <c r="H293" s="48"/>
      <c r="I293" s="48"/>
      <c r="J293" s="48"/>
      <c r="K293" s="48"/>
      <c r="L293" s="48"/>
      <c r="O293" s="25">
        <f>+P251+O292</f>
        <v>313037823.81675947</v>
      </c>
      <c r="P293" s="21"/>
      <c r="S293" s="25">
        <f>+T251+S292</f>
        <v>313037823.81675947</v>
      </c>
    </row>
    <row r="294" spans="1:19" ht="30" customHeight="1" x14ac:dyDescent="0.25">
      <c r="A294" s="26" t="s">
        <v>596</v>
      </c>
      <c r="B294" s="27"/>
      <c r="C294" s="27"/>
      <c r="D294" s="27"/>
      <c r="E294" s="27"/>
      <c r="F294" s="27"/>
      <c r="G294" s="27"/>
      <c r="H294" s="27"/>
      <c r="I294" s="27"/>
      <c r="J294" s="27"/>
      <c r="K294" s="27"/>
      <c r="L294" s="27"/>
      <c r="O294" s="21"/>
      <c r="P294" s="21"/>
    </row>
    <row r="295" spans="1:19" x14ac:dyDescent="0.25">
      <c r="A295" s="1"/>
      <c r="K295" s="21"/>
      <c r="L295" s="21"/>
    </row>
    <row r="296" spans="1:19" ht="33" customHeight="1" x14ac:dyDescent="0.25">
      <c r="A296" s="42" t="s">
        <v>597</v>
      </c>
      <c r="B296" s="42"/>
      <c r="C296" s="31" t="s">
        <v>604</v>
      </c>
      <c r="D296" s="52" t="e" vm="1">
        <v>#VALUE!</v>
      </c>
      <c r="K296" s="21"/>
      <c r="L296" s="21"/>
    </row>
    <row r="297" spans="1:19" ht="18" x14ac:dyDescent="0.25">
      <c r="A297" s="42" t="s">
        <v>598</v>
      </c>
      <c r="B297" s="42"/>
      <c r="C297" s="31" t="s">
        <v>605</v>
      </c>
      <c r="D297" s="52"/>
      <c r="K297" s="21"/>
      <c r="L297" s="21"/>
    </row>
    <row r="298" spans="1:19" ht="36" x14ac:dyDescent="0.25">
      <c r="A298" s="42" t="s">
        <v>599</v>
      </c>
      <c r="B298" s="42"/>
      <c r="C298" s="31" t="s">
        <v>606</v>
      </c>
      <c r="D298" s="52"/>
      <c r="E298" s="28"/>
      <c r="K298" s="21"/>
      <c r="L298" s="21"/>
    </row>
    <row r="299" spans="1:19" ht="18" x14ac:dyDescent="0.25">
      <c r="A299" s="42" t="s">
        <v>600</v>
      </c>
      <c r="B299" s="42"/>
      <c r="C299" s="31">
        <v>3146626104</v>
      </c>
      <c r="D299" s="52"/>
      <c r="E299" s="28"/>
      <c r="K299" s="21"/>
      <c r="L299" s="21"/>
    </row>
  </sheetData>
  <sheetProtection algorithmName="SHA-512" hashValue="XEGhSYGsncIhPnEzASWl4ZNe2hYLhT/M4KkpMTwkUz/H9nddUX2qAFJo7xgjHC8zueW+10XSZQVCCCM2cSwbHw==" saltValue="ci6ih0w8GInOdlF9rFoOkw==" spinCount="100000" sheet="1" formatCells="0" formatColumns="0" formatRows="0" insertColumns="0" insertRows="0" insertHyperlinks="0" deleteColumns="0" deleteRows="0" sort="0" autoFilter="0" pivotTables="0"/>
  <mergeCells count="104">
    <mergeCell ref="D296:D299"/>
    <mergeCell ref="A1:T1"/>
    <mergeCell ref="A2:T2"/>
    <mergeCell ref="A296:B296"/>
    <mergeCell ref="A297:B297"/>
    <mergeCell ref="A298:B298"/>
    <mergeCell ref="A299:B299"/>
    <mergeCell ref="M4:P4"/>
    <mergeCell ref="B252:J252"/>
    <mergeCell ref="A293:L293"/>
    <mergeCell ref="J4:J5"/>
    <mergeCell ref="L4:L5"/>
    <mergeCell ref="L252:O252"/>
    <mergeCell ref="P252:S252"/>
    <mergeCell ref="N253:O253"/>
    <mergeCell ref="N254:O254"/>
    <mergeCell ref="N255:O255"/>
    <mergeCell ref="A3:L3"/>
    <mergeCell ref="A4:A5"/>
    <mergeCell ref="B4:B5"/>
    <mergeCell ref="C4:C5"/>
    <mergeCell ref="D4:D5"/>
    <mergeCell ref="E4:E5"/>
    <mergeCell ref="F4:F5"/>
    <mergeCell ref="G4:G5"/>
    <mergeCell ref="H4:H5"/>
    <mergeCell ref="I4:I5"/>
    <mergeCell ref="Q4:T4"/>
    <mergeCell ref="N261:O261"/>
    <mergeCell ref="N262:O262"/>
    <mergeCell ref="N263:O263"/>
    <mergeCell ref="N264:O264"/>
    <mergeCell ref="N265:O265"/>
    <mergeCell ref="N256:O256"/>
    <mergeCell ref="N257:O257"/>
    <mergeCell ref="N258:O258"/>
    <mergeCell ref="N259:O259"/>
    <mergeCell ref="N260:O260"/>
    <mergeCell ref="N271:O271"/>
    <mergeCell ref="N272:O272"/>
    <mergeCell ref="N273:O273"/>
    <mergeCell ref="N274:O274"/>
    <mergeCell ref="N275:O275"/>
    <mergeCell ref="N266:O266"/>
    <mergeCell ref="N267:O267"/>
    <mergeCell ref="N268:O268"/>
    <mergeCell ref="N269:O269"/>
    <mergeCell ref="N270:O270"/>
    <mergeCell ref="N289:O289"/>
    <mergeCell ref="N290:O290"/>
    <mergeCell ref="N281:O281"/>
    <mergeCell ref="N282:O282"/>
    <mergeCell ref="N283:O283"/>
    <mergeCell ref="N284:O284"/>
    <mergeCell ref="N285:O285"/>
    <mergeCell ref="N276:O276"/>
    <mergeCell ref="N277:O277"/>
    <mergeCell ref="N278:O278"/>
    <mergeCell ref="N279:O279"/>
    <mergeCell ref="N280:O280"/>
    <mergeCell ref="R267:S267"/>
    <mergeCell ref="R268:S268"/>
    <mergeCell ref="R269:S269"/>
    <mergeCell ref="R270:S270"/>
    <mergeCell ref="R271:S271"/>
    <mergeCell ref="N291:O291"/>
    <mergeCell ref="A292:N292"/>
    <mergeCell ref="R253:S253"/>
    <mergeCell ref="R254:S254"/>
    <mergeCell ref="R255:S255"/>
    <mergeCell ref="R256:S256"/>
    <mergeCell ref="R257:S257"/>
    <mergeCell ref="R258:S258"/>
    <mergeCell ref="R259:S259"/>
    <mergeCell ref="R260:S260"/>
    <mergeCell ref="R261:S261"/>
    <mergeCell ref="R262:S262"/>
    <mergeCell ref="R263:S263"/>
    <mergeCell ref="R264:S264"/>
    <mergeCell ref="R265:S265"/>
    <mergeCell ref="R266:S266"/>
    <mergeCell ref="N286:O286"/>
    <mergeCell ref="N287:O287"/>
    <mergeCell ref="N288:O288"/>
    <mergeCell ref="R277:S277"/>
    <mergeCell ref="R278:S278"/>
    <mergeCell ref="R279:S279"/>
    <mergeCell ref="R280:S280"/>
    <mergeCell ref="R281:S281"/>
    <mergeCell ref="R272:S272"/>
    <mergeCell ref="R273:S273"/>
    <mergeCell ref="R274:S274"/>
    <mergeCell ref="R275:S275"/>
    <mergeCell ref="R276:S276"/>
    <mergeCell ref="R287:S287"/>
    <mergeCell ref="R288:S288"/>
    <mergeCell ref="R289:S289"/>
    <mergeCell ref="R290:S290"/>
    <mergeCell ref="R291:S291"/>
    <mergeCell ref="R282:S282"/>
    <mergeCell ref="R283:S283"/>
    <mergeCell ref="R284:S284"/>
    <mergeCell ref="R285:S285"/>
    <mergeCell ref="R286:S286"/>
  </mergeCells>
  <pageMargins left="0.39370078740157483" right="0.39370078740157483" top="0.39370078740157483" bottom="0.39370078740157483" header="0.31496062992125984" footer="0.31496062992125984"/>
  <pageSetup paperSize="14" scale="4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OFERTA</vt:lpstr>
      <vt:lpstr>OFERTA!Títulos_a_imprimir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pAoLa AnDrEa vAReLa FaJaRdO</dc:creator>
  <cp:lastModifiedBy>ana milena echeverry arroyave</cp:lastModifiedBy>
  <cp:lastPrinted>2025-08-25T16:33:39Z</cp:lastPrinted>
  <dcterms:created xsi:type="dcterms:W3CDTF">2025-08-20T03:12:15Z</dcterms:created>
  <dcterms:modified xsi:type="dcterms:W3CDTF">2025-09-18T09:50:04Z</dcterms:modified>
</cp:coreProperties>
</file>