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2025\SAN ANTONIO\"/>
    </mc:Choice>
  </mc:AlternateContent>
  <xr:revisionPtr revIDLastSave="0" documentId="8_{6FB7F228-6C39-460C-90F3-23A812058F80}" xr6:coauthVersionLast="45" xr6:coauthVersionMax="45" xr10:uidLastSave="{00000000-0000-0000-0000-000000000000}"/>
  <bookViews>
    <workbookView xWindow="-120" yWindow="-120" windowWidth="29040" windowHeight="15840" xr2:uid="{9973DE11-D24F-4343-9071-2EB8A9F2CCA8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I40" i="1" s="1"/>
  <c r="F40" i="1"/>
  <c r="F39" i="1" s="1"/>
  <c r="E40" i="1"/>
  <c r="D40" i="1"/>
  <c r="G39" i="1"/>
  <c r="E39" i="1"/>
  <c r="D39" i="1"/>
  <c r="G37" i="1"/>
  <c r="F37" i="1"/>
  <c r="F36" i="1" s="1"/>
  <c r="E37" i="1"/>
  <c r="D37" i="1"/>
  <c r="G36" i="1"/>
  <c r="E36" i="1"/>
  <c r="D36" i="1"/>
  <c r="G34" i="1"/>
  <c r="F34" i="1"/>
  <c r="E34" i="1"/>
  <c r="D34" i="1"/>
  <c r="G33" i="1"/>
  <c r="I33" i="1" s="1"/>
  <c r="F33" i="1"/>
  <c r="E33" i="1"/>
  <c r="D33" i="1"/>
  <c r="G32" i="1"/>
  <c r="F32" i="1"/>
  <c r="E32" i="1"/>
  <c r="D32" i="1"/>
  <c r="G29" i="1"/>
  <c r="F29" i="1"/>
  <c r="E29" i="1"/>
  <c r="D29" i="1"/>
  <c r="G28" i="1"/>
  <c r="I28" i="1" s="1"/>
  <c r="F28" i="1"/>
  <c r="E28" i="1"/>
  <c r="D28" i="1"/>
  <c r="G27" i="1"/>
  <c r="F27" i="1"/>
  <c r="E27" i="1"/>
  <c r="D27" i="1"/>
  <c r="G26" i="1"/>
  <c r="F26" i="1"/>
  <c r="E26" i="1"/>
  <c r="D26" i="1"/>
  <c r="G25" i="1"/>
  <c r="I25" i="1" s="1"/>
  <c r="F25" i="1"/>
  <c r="E25" i="1"/>
  <c r="D25" i="1"/>
  <c r="G23" i="1"/>
  <c r="I23" i="1" s="1"/>
  <c r="E23" i="1"/>
  <c r="D23" i="1"/>
  <c r="G22" i="1"/>
  <c r="F22" i="1"/>
  <c r="E22" i="1"/>
  <c r="D22" i="1"/>
  <c r="G21" i="1"/>
  <c r="I21" i="1" s="1"/>
  <c r="F21" i="1"/>
  <c r="E21" i="1"/>
  <c r="D21" i="1"/>
  <c r="G19" i="1"/>
  <c r="F19" i="1"/>
  <c r="F18" i="1" s="1"/>
  <c r="E19" i="1"/>
  <c r="D19" i="1"/>
  <c r="G18" i="1"/>
  <c r="E18" i="1"/>
  <c r="D18" i="1"/>
  <c r="G16" i="1"/>
  <c r="I16" i="1" s="1"/>
  <c r="E16" i="1"/>
  <c r="D16" i="1"/>
  <c r="G14" i="1"/>
  <c r="F14" i="1"/>
  <c r="I14" i="1" s="1"/>
  <c r="E14" i="1"/>
  <c r="D14" i="1"/>
  <c r="G12" i="1"/>
  <c r="F12" i="1"/>
  <c r="I12" i="1" s="1"/>
  <c r="E12" i="1"/>
  <c r="D12" i="1"/>
  <c r="G11" i="1"/>
  <c r="F11" i="1"/>
  <c r="E11" i="1"/>
  <c r="D11" i="1"/>
  <c r="D1" i="1"/>
  <c r="I32" i="1" l="1"/>
  <c r="I37" i="1"/>
  <c r="I11" i="1"/>
  <c r="I10" i="1" s="1"/>
  <c r="I13" i="1"/>
  <c r="I27" i="1"/>
  <c r="I34" i="1"/>
  <c r="I18" i="1"/>
  <c r="I22" i="1"/>
  <c r="I20" i="1" s="1"/>
  <c r="I29" i="1"/>
  <c r="I26" i="1"/>
  <c r="I24" i="1" s="1"/>
  <c r="I39" i="1"/>
  <c r="I38" i="1" s="1"/>
  <c r="I36" i="1"/>
  <c r="I35" i="1" s="1"/>
  <c r="I31" i="1"/>
  <c r="I19" i="1"/>
  <c r="I17" i="1" s="1"/>
  <c r="I9" i="1" l="1"/>
  <c r="I30" i="1"/>
  <c r="I42" i="1"/>
  <c r="I45" i="1" l="1"/>
  <c r="I44" i="1"/>
  <c r="I43" i="1"/>
  <c r="I46" i="1" s="1"/>
  <c r="I47" i="1" l="1"/>
  <c r="I48" i="1" s="1"/>
</calcChain>
</file>

<file path=xl/sharedStrings.xml><?xml version="1.0" encoding="utf-8"?>
<sst xmlns="http://schemas.openxmlformats.org/spreadsheetml/2006/main" count="99" uniqueCount="77">
  <si>
    <t>MUNICIPIO DE TOCA
DEPARTAMENTO DE BOYACÁ</t>
  </si>
  <si>
    <t>PRESUPUESTO GENERAL DEL PROYECTO</t>
  </si>
  <si>
    <t>ITEM</t>
  </si>
  <si>
    <t>APU´S</t>
  </si>
  <si>
    <t>FUENTE</t>
  </si>
  <si>
    <t xml:space="preserve">DESCRIPCIÓN </t>
  </si>
  <si>
    <t>UNIDAD</t>
  </si>
  <si>
    <t>CANT</t>
  </si>
  <si>
    <t>Vr. UNIT.</t>
  </si>
  <si>
    <t>INC. DIST.</t>
  </si>
  <si>
    <t>Vr. TOTAL OBRA CIVIL</t>
  </si>
  <si>
    <t>SAN ANTONIO</t>
  </si>
  <si>
    <t xml:space="preserve">PISOS </t>
  </si>
  <si>
    <t>1.01.01</t>
  </si>
  <si>
    <t>2.01.34</t>
  </si>
  <si>
    <t>Gober.</t>
  </si>
  <si>
    <t>1.01.02</t>
  </si>
  <si>
    <t>2.05.19</t>
  </si>
  <si>
    <t>MESON</t>
  </si>
  <si>
    <t>1.02.01</t>
  </si>
  <si>
    <t>2.04.09</t>
  </si>
  <si>
    <t>1.02.02</t>
  </si>
  <si>
    <t xml:space="preserve">ENCHAPE EN CERAMICA PARA MESONES </t>
  </si>
  <si>
    <t>M2</t>
  </si>
  <si>
    <t>1.02.03</t>
  </si>
  <si>
    <t>2.06.15</t>
  </si>
  <si>
    <t xml:space="preserve">PINTURA </t>
  </si>
  <si>
    <t>1.03.01</t>
  </si>
  <si>
    <t>2.07.07</t>
  </si>
  <si>
    <t>1.03.02</t>
  </si>
  <si>
    <t>2.07.20</t>
  </si>
  <si>
    <t xml:space="preserve">TECHO </t>
  </si>
  <si>
    <t>1,04,01</t>
  </si>
  <si>
    <t>2.01.46</t>
  </si>
  <si>
    <t>1,04,02</t>
  </si>
  <si>
    <t>2.09.01</t>
  </si>
  <si>
    <t>1,04,03</t>
  </si>
  <si>
    <t>2.10.177</t>
  </si>
  <si>
    <t>CASETA PARA CILINDRO DE GAS</t>
  </si>
  <si>
    <t>1,05,01</t>
  </si>
  <si>
    <t>2.01.70</t>
  </si>
  <si>
    <t>01.70</t>
  </si>
  <si>
    <t>1,05,02</t>
  </si>
  <si>
    <t>3.03.12</t>
  </si>
  <si>
    <t>1,05,03</t>
  </si>
  <si>
    <t>2.03.26</t>
  </si>
  <si>
    <t>1,05,04</t>
  </si>
  <si>
    <t>2.04.30</t>
  </si>
  <si>
    <t>1,05,05</t>
  </si>
  <si>
    <t>2.15.09</t>
  </si>
  <si>
    <t>LA URIBE</t>
  </si>
  <si>
    <t>TECHO COCINA Y COMEDOR</t>
  </si>
  <si>
    <t>2,01,01</t>
  </si>
  <si>
    <t>2.08.32</t>
  </si>
  <si>
    <t>2,01,02</t>
  </si>
  <si>
    <t>2.08.38</t>
  </si>
  <si>
    <t>2,01,03</t>
  </si>
  <si>
    <t>2.08.03</t>
  </si>
  <si>
    <t>PINTURA INTERNA</t>
  </si>
  <si>
    <t>2,02,01</t>
  </si>
  <si>
    <t>2,02,02</t>
  </si>
  <si>
    <t>2.07.14</t>
  </si>
  <si>
    <t>PINTURA FACHADA</t>
  </si>
  <si>
    <t>2,03,01</t>
  </si>
  <si>
    <t>1.03.08</t>
  </si>
  <si>
    <t>2,03,02</t>
  </si>
  <si>
    <t>2.07.15</t>
  </si>
  <si>
    <t>COSTO DIRECTO OBRA CIVIL</t>
  </si>
  <si>
    <t>A. I. U. 30% DEL COSTO DIRECTO</t>
  </si>
  <si>
    <t>ADMINISTRACION 22%</t>
  </si>
  <si>
    <t>IMPREVISTOS 3%</t>
  </si>
  <si>
    <t>UTILIDAD 5%</t>
  </si>
  <si>
    <t>A.I.U. 30%</t>
  </si>
  <si>
    <t>SUB-TOTAL CON AIU</t>
  </si>
  <si>
    <t>COSTO TOTAL OBRA</t>
  </si>
  <si>
    <t>NOTA:</t>
  </si>
  <si>
    <t>Los valores  plasmados en el presente presupuesto están redondeados al Peso, los APU´s están de acuerdo a resolución 050 del 05 de mayo del 2025 de la gobernación de Boyacá.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</si>
</sst>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[$€-2]* #,##0.00_);_([$€-2]* \(#,##0.00\);_([$€-2]* &quot;-&quot;??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[$$-240A]\ #,##0.00"/>
    <numFmt numFmtId="168" formatCode="#,##0.0;\-#,##0.0"/>
    <numFmt numFmtId="169" formatCode="_(&quot;$&quot;\ * #,##0.0_);_(&quot;$&quot;\ * \(#,##0.0\);_(&quot;$&quot;\ * &quot;-&quot;??_);_(@_)"/>
    <numFmt numFmtId="170" formatCode="_([$€-2]* #,##0.0000_);_([$€-2]* \(#,##0.0000\);_([$€-2]* &quot;-&quot;??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/>
  </cellStyleXfs>
  <cellXfs count="113">
    <xf numFmtId="0" fontId="0" fillId="0" borderId="0" xfId="0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4" fontId="2" fillId="0" borderId="5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4" fontId="3" fillId="2" borderId="12" xfId="0" applyNumberFormat="1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/>
    </xf>
    <xf numFmtId="166" fontId="3" fillId="2" borderId="12" xfId="1" applyNumberFormat="1" applyFont="1" applyFill="1" applyBorder="1" applyAlignment="1">
      <alignment horizontal="center" vertical="center"/>
    </xf>
    <xf numFmtId="44" fontId="3" fillId="2" borderId="12" xfId="1" applyFont="1" applyFill="1" applyBorder="1" applyAlignment="1">
      <alignment horizontal="center" vertical="center" wrapText="1"/>
    </xf>
    <xf numFmtId="167" fontId="3" fillId="2" borderId="12" xfId="1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37" fontId="3" fillId="3" borderId="12" xfId="0" applyNumberFormat="1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left" vertical="center" wrapText="1"/>
    </xf>
    <xf numFmtId="164" fontId="3" fillId="3" borderId="12" xfId="0" applyNumberFormat="1" applyFont="1" applyFill="1" applyBorder="1" applyAlignment="1">
      <alignment vertical="center"/>
    </xf>
    <xf numFmtId="2" fontId="3" fillId="3" borderId="12" xfId="0" applyNumberFormat="1" applyFont="1" applyFill="1" applyBorder="1" applyAlignment="1">
      <alignment horizontal="center" vertical="center"/>
    </xf>
    <xf numFmtId="165" fontId="3" fillId="3" borderId="12" xfId="0" applyNumberFormat="1" applyFont="1" applyFill="1" applyBorder="1" applyAlignment="1">
      <alignment vertical="center"/>
    </xf>
    <xf numFmtId="164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168" fontId="3" fillId="4" borderId="12" xfId="0" applyNumberFormat="1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vertical="center" wrapText="1"/>
    </xf>
    <xf numFmtId="164" fontId="3" fillId="4" borderId="12" xfId="0" applyNumberFormat="1" applyFont="1" applyFill="1" applyBorder="1" applyAlignment="1">
      <alignment vertical="center"/>
    </xf>
    <xf numFmtId="2" fontId="3" fillId="4" borderId="12" xfId="0" applyNumberFormat="1" applyFont="1" applyFill="1" applyBorder="1" applyAlignment="1">
      <alignment horizontal="center" vertical="center"/>
    </xf>
    <xf numFmtId="165" fontId="3" fillId="4" borderId="12" xfId="0" applyNumberFormat="1" applyFont="1" applyFill="1" applyBorder="1" applyAlignment="1">
      <alignment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7" fontId="2" fillId="0" borderId="12" xfId="0" applyNumberFormat="1" applyFont="1" applyBorder="1" applyAlignment="1">
      <alignment horizontal="center" vertical="center"/>
    </xf>
    <xf numFmtId="37" fontId="2" fillId="0" borderId="12" xfId="0" applyNumberFormat="1" applyFont="1" applyBorder="1" applyAlignment="1">
      <alignment horizontal="left" vertical="center" wrapText="1"/>
    </xf>
    <xf numFmtId="2" fontId="2" fillId="0" borderId="12" xfId="0" applyNumberFormat="1" applyFont="1" applyBorder="1" applyAlignment="1">
      <alignment horizontal="center" vertical="center"/>
    </xf>
    <xf numFmtId="44" fontId="2" fillId="0" borderId="12" xfId="1" applyFont="1" applyFill="1" applyBorder="1" applyAlignment="1">
      <alignment vertical="center"/>
    </xf>
    <xf numFmtId="9" fontId="2" fillId="0" borderId="12" xfId="2" applyFont="1" applyFill="1" applyBorder="1" applyAlignment="1">
      <alignment vertical="center"/>
    </xf>
    <xf numFmtId="44" fontId="2" fillId="0" borderId="12" xfId="1" applyFont="1" applyFill="1" applyBorder="1" applyAlignment="1">
      <alignment horizontal="left" vertical="center"/>
    </xf>
    <xf numFmtId="165" fontId="2" fillId="0" borderId="12" xfId="0" applyNumberFormat="1" applyFont="1" applyBorder="1" applyAlignment="1">
      <alignment vertical="center"/>
    </xf>
    <xf numFmtId="164" fontId="3" fillId="0" borderId="13" xfId="0" applyNumberFormat="1" applyFont="1" applyBorder="1" applyAlignment="1">
      <alignment horizontal="center" vertical="center"/>
    </xf>
    <xf numFmtId="164" fontId="4" fillId="5" borderId="14" xfId="0" applyNumberFormat="1" applyFont="1" applyFill="1" applyBorder="1" applyAlignment="1">
      <alignment horizontal="right" vertical="center"/>
    </xf>
    <xf numFmtId="164" fontId="4" fillId="5" borderId="15" xfId="0" applyNumberFormat="1" applyFont="1" applyFill="1" applyBorder="1" applyAlignment="1">
      <alignment horizontal="right" vertical="center"/>
    </xf>
    <xf numFmtId="164" fontId="4" fillId="5" borderId="16" xfId="0" applyNumberFormat="1" applyFont="1" applyFill="1" applyBorder="1" applyAlignment="1">
      <alignment horizontal="right" vertical="center"/>
    </xf>
    <xf numFmtId="169" fontId="4" fillId="0" borderId="17" xfId="0" applyNumberFormat="1" applyFont="1" applyBorder="1" applyAlignment="1">
      <alignment horizontal="left" vertical="center"/>
    </xf>
    <xf numFmtId="167" fontId="2" fillId="0" borderId="0" xfId="0" applyNumberFormat="1" applyFont="1"/>
    <xf numFmtId="44" fontId="2" fillId="0" borderId="0" xfId="1" applyFont="1" applyFill="1" applyBorder="1"/>
    <xf numFmtId="164" fontId="5" fillId="5" borderId="18" xfId="0" applyNumberFormat="1" applyFont="1" applyFill="1" applyBorder="1" applyAlignment="1">
      <alignment horizontal="center" vertical="center" wrapText="1"/>
    </xf>
    <xf numFmtId="164" fontId="5" fillId="5" borderId="13" xfId="0" applyNumberFormat="1" applyFont="1" applyFill="1" applyBorder="1" applyAlignment="1">
      <alignment horizontal="center" vertical="center" wrapText="1"/>
    </xf>
    <xf numFmtId="164" fontId="5" fillId="5" borderId="19" xfId="0" applyNumberFormat="1" applyFont="1" applyFill="1" applyBorder="1" applyAlignment="1">
      <alignment horizontal="center" vertical="center" wrapText="1"/>
    </xf>
    <xf numFmtId="166" fontId="5" fillId="5" borderId="20" xfId="0" applyNumberFormat="1" applyFont="1" applyFill="1" applyBorder="1" applyAlignment="1">
      <alignment horizontal="right" vertical="center" wrapText="1"/>
    </xf>
    <xf numFmtId="166" fontId="5" fillId="5" borderId="21" xfId="0" applyNumberFormat="1" applyFont="1" applyFill="1" applyBorder="1" applyAlignment="1">
      <alignment horizontal="right" vertical="center" wrapText="1"/>
    </xf>
    <xf numFmtId="166" fontId="5" fillId="5" borderId="22" xfId="0" applyNumberFormat="1" applyFont="1" applyFill="1" applyBorder="1" applyAlignment="1">
      <alignment horizontal="right" vertical="center" wrapText="1"/>
    </xf>
    <xf numFmtId="169" fontId="5" fillId="0" borderId="23" xfId="0" applyNumberFormat="1" applyFont="1" applyBorder="1" applyAlignment="1">
      <alignment horizontal="left" vertical="center"/>
    </xf>
    <xf numFmtId="167" fontId="2" fillId="0" borderId="0" xfId="1" applyNumberFormat="1" applyFont="1"/>
    <xf numFmtId="164" fontId="5" fillId="5" borderId="24" xfId="0" applyNumberFormat="1" applyFont="1" applyFill="1" applyBorder="1" applyAlignment="1">
      <alignment horizontal="center" vertical="center" wrapText="1"/>
    </xf>
    <xf numFmtId="164" fontId="5" fillId="5" borderId="0" xfId="0" applyNumberFormat="1" applyFont="1" applyFill="1" applyAlignment="1">
      <alignment horizontal="center" vertical="center" wrapText="1"/>
    </xf>
    <xf numFmtId="164" fontId="5" fillId="5" borderId="25" xfId="0" applyNumberFormat="1" applyFont="1" applyFill="1" applyBorder="1" applyAlignment="1">
      <alignment horizontal="center" vertical="center" wrapText="1"/>
    </xf>
    <xf numFmtId="164" fontId="5" fillId="5" borderId="20" xfId="0" applyNumberFormat="1" applyFont="1" applyFill="1" applyBorder="1" applyAlignment="1">
      <alignment horizontal="right" vertical="center" wrapText="1"/>
    </xf>
    <xf numFmtId="164" fontId="5" fillId="5" borderId="21" xfId="0" applyNumberFormat="1" applyFont="1" applyFill="1" applyBorder="1" applyAlignment="1">
      <alignment horizontal="right" vertical="center" wrapText="1"/>
    </xf>
    <xf numFmtId="164" fontId="5" fillId="5" borderId="22" xfId="0" applyNumberFormat="1" applyFont="1" applyFill="1" applyBorder="1" applyAlignment="1">
      <alignment horizontal="right" vertical="center" wrapText="1"/>
    </xf>
    <xf numFmtId="164" fontId="5" fillId="5" borderId="26" xfId="0" applyNumberFormat="1" applyFont="1" applyFill="1" applyBorder="1" applyAlignment="1">
      <alignment horizontal="center" vertical="center" wrapText="1"/>
    </xf>
    <xf numFmtId="164" fontId="5" fillId="5" borderId="27" xfId="0" applyNumberFormat="1" applyFont="1" applyFill="1" applyBorder="1" applyAlignment="1">
      <alignment horizontal="center" vertical="center" wrapText="1"/>
    </xf>
    <xf numFmtId="164" fontId="5" fillId="5" borderId="28" xfId="0" applyNumberFormat="1" applyFont="1" applyFill="1" applyBorder="1" applyAlignment="1">
      <alignment horizontal="center" vertical="center" wrapText="1"/>
    </xf>
    <xf numFmtId="164" fontId="4" fillId="5" borderId="29" xfId="0" applyNumberFormat="1" applyFont="1" applyFill="1" applyBorder="1" applyAlignment="1">
      <alignment horizontal="right" vertical="center" wrapText="1"/>
    </xf>
    <xf numFmtId="164" fontId="4" fillId="5" borderId="21" xfId="0" applyNumberFormat="1" applyFont="1" applyFill="1" applyBorder="1" applyAlignment="1">
      <alignment horizontal="right" vertical="center" wrapText="1"/>
    </xf>
    <xf numFmtId="164" fontId="4" fillId="5" borderId="22" xfId="0" applyNumberFormat="1" applyFont="1" applyFill="1" applyBorder="1" applyAlignment="1">
      <alignment horizontal="right" vertical="center" wrapText="1"/>
    </xf>
    <xf numFmtId="169" fontId="4" fillId="0" borderId="23" xfId="0" applyNumberFormat="1" applyFont="1" applyBorder="1" applyAlignment="1">
      <alignment horizontal="left" vertical="center"/>
    </xf>
    <xf numFmtId="164" fontId="4" fillId="5" borderId="29" xfId="0" applyNumberFormat="1" applyFont="1" applyFill="1" applyBorder="1" applyAlignment="1">
      <alignment horizontal="right" vertical="center"/>
    </xf>
    <xf numFmtId="164" fontId="4" fillId="5" borderId="21" xfId="0" applyNumberFormat="1" applyFont="1" applyFill="1" applyBorder="1" applyAlignment="1">
      <alignment horizontal="right" vertical="center"/>
    </xf>
    <xf numFmtId="164" fontId="4" fillId="5" borderId="22" xfId="0" applyNumberFormat="1" applyFont="1" applyFill="1" applyBorder="1" applyAlignment="1">
      <alignment horizontal="right" vertical="center"/>
    </xf>
    <xf numFmtId="164" fontId="6" fillId="6" borderId="30" xfId="3" applyFont="1" applyFill="1" applyBorder="1" applyAlignment="1">
      <alignment horizontal="right" vertical="center"/>
    </xf>
    <xf numFmtId="164" fontId="6" fillId="6" borderId="31" xfId="3" applyFont="1" applyFill="1" applyBorder="1" applyAlignment="1">
      <alignment horizontal="right" vertical="center"/>
    </xf>
    <xf numFmtId="164" fontId="6" fillId="6" borderId="32" xfId="3" applyFont="1" applyFill="1" applyBorder="1" applyAlignment="1">
      <alignment horizontal="right" vertical="center"/>
    </xf>
    <xf numFmtId="169" fontId="6" fillId="6" borderId="11" xfId="3" applyNumberFormat="1" applyFont="1" applyFill="1" applyBorder="1" applyAlignment="1">
      <alignment horizontal="left" vertical="center"/>
    </xf>
    <xf numFmtId="170" fontId="2" fillId="0" borderId="0" xfId="0" applyNumberFormat="1" applyFont="1"/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5" fillId="0" borderId="0" xfId="3" applyFont="1" applyAlignment="1">
      <alignment horizontal="right" vertical="center" wrapText="1"/>
    </xf>
    <xf numFmtId="164" fontId="5" fillId="0" borderId="0" xfId="3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9" fontId="5" fillId="0" borderId="0" xfId="3" applyNumberFormat="1" applyFont="1" applyAlignment="1">
      <alignment horizontal="left" vertical="center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/>
    <xf numFmtId="164" fontId="2" fillId="0" borderId="0" xfId="0" applyNumberFormat="1" applyFont="1" applyAlignment="1">
      <alignment wrapText="1"/>
    </xf>
    <xf numFmtId="44" fontId="2" fillId="0" borderId="0" xfId="1" applyFont="1"/>
    <xf numFmtId="164" fontId="2" fillId="0" borderId="0" xfId="0" applyNumberFormat="1" applyFont="1" applyAlignment="1">
      <alignment horizontal="left" wrapText="1"/>
    </xf>
    <xf numFmtId="0" fontId="0" fillId="0" borderId="0" xfId="0" applyAlignment="1">
      <alignment wrapText="1"/>
    </xf>
  </cellXfs>
  <cellStyles count="4">
    <cellStyle name="Moneda" xfId="1" builtinId="4"/>
    <cellStyle name="Normal" xfId="0" builtinId="0"/>
    <cellStyle name="Normal 2 13" xfId="3" xr:uid="{073DEB5D-FCB6-442C-9459-C3B5912858A5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666749</xdr:colOff>
      <xdr:row>0</xdr:row>
      <xdr:rowOff>54429</xdr:rowOff>
    </xdr:from>
    <xdr:ext cx="1129393" cy="1129392"/>
    <xdr:pic>
      <xdr:nvPicPr>
        <xdr:cNvPr id="2" name="Imagen 1">
          <a:extLst>
            <a:ext uri="{FF2B5EF4-FFF2-40B4-BE49-F238E27FC236}">
              <a16:creationId xmlns:a16="http://schemas.microsoft.com/office/drawing/2014/main" id="{E646E638-E8E1-48E3-992B-3E75A243939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" y="54429"/>
          <a:ext cx="1129393" cy="1129392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LA%20URIBE%20Y%20SAN%20ANTONIO%20%20DEFINITI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PROYECTO"/>
      <sheetName val="PRESUPUESTO"/>
      <sheetName val="LISTADO PRECIOS GOBER 2025"/>
      <sheetName val="MEMORIA DE CANTIDADES"/>
      <sheetName val="APUS"/>
    </sheetNames>
    <sheetDataSet>
      <sheetData sheetId="0">
        <row r="4">
          <cell r="C4" t="str">
            <v>OBJETO: MEJORAMIENTO Y ADECUACIÓN DE LA INFRAESTRUCTURA DE LAS SEDES URIBE DE LA INSTITUCIÓN EDUCATIVA RAFAEL URIBE Y SAN ANTONIO DE LA INSTITUCIÓN EDUCATIVA PLINIO MENDOZA NEIRA, DEL MUNICIPIO DE TOCA, DEPARTAMENTO DE BOYACÁ</v>
          </cell>
        </row>
      </sheetData>
      <sheetData sheetId="1"/>
      <sheetData sheetId="2">
        <row r="30">
          <cell r="C30" t="str">
            <v>1.01.01</v>
          </cell>
          <cell r="D30" t="str">
            <v>CONCRETO SIMPLE DE 10.1 Mpa. (1500 PSI)</v>
          </cell>
          <cell r="E30" t="str">
            <v>Precio Gob. Boy.</v>
          </cell>
          <cell r="F30" t="str">
            <v>M3</v>
          </cell>
          <cell r="I30">
            <v>425789.66</v>
          </cell>
        </row>
        <row r="31">
          <cell r="C31" t="str">
            <v>1.01.02</v>
          </cell>
          <cell r="D31" t="str">
            <v>CONCRETO SIMPLE DE 14 Mpa. (2000 PSI)</v>
          </cell>
          <cell r="E31" t="str">
            <v>Precio Gob. Boy.</v>
          </cell>
          <cell r="F31" t="str">
            <v>M3</v>
          </cell>
          <cell r="I31">
            <v>453833.24</v>
          </cell>
        </row>
        <row r="32">
          <cell r="C32" t="str">
            <v>1.01.03</v>
          </cell>
          <cell r="D32" t="str">
            <v>CONCRETO SIMPLE DE 17.5 Mpa. (2500 PSI)</v>
          </cell>
          <cell r="E32" t="str">
            <v>Precio Gob. Boy.</v>
          </cell>
          <cell r="F32" t="str">
            <v>M3</v>
          </cell>
          <cell r="I32">
            <v>503770.05</v>
          </cell>
        </row>
        <row r="33">
          <cell r="C33" t="str">
            <v>1.01.04</v>
          </cell>
          <cell r="D33" t="str">
            <v>CONCRETO SIMPLE DE 21 Mpa. (3000 PSI)</v>
          </cell>
          <cell r="E33" t="str">
            <v>Precio Gob. Boy.</v>
          </cell>
          <cell r="F33" t="str">
            <v>M3</v>
          </cell>
          <cell r="I33">
            <v>556652.91</v>
          </cell>
        </row>
        <row r="34">
          <cell r="C34" t="str">
            <v>1.01.05</v>
          </cell>
          <cell r="D34" t="str">
            <v>CONCRETO SIMPLE DE 24.5 Mpa. (3500 PSI)</v>
          </cell>
          <cell r="E34" t="str">
            <v>Precio Gob. Boy.</v>
          </cell>
          <cell r="F34" t="str">
            <v>M3</v>
          </cell>
          <cell r="I34">
            <v>611396.72</v>
          </cell>
        </row>
        <row r="35">
          <cell r="C35" t="str">
            <v>1.01.06</v>
          </cell>
          <cell r="D35" t="str">
            <v>CONCRETO SIMPLE DE 28 Mpa. (4000 PSI)</v>
          </cell>
          <cell r="E35" t="str">
            <v>Precio Gob. Boy.</v>
          </cell>
          <cell r="F35" t="str">
            <v>M3</v>
          </cell>
          <cell r="I35">
            <v>643234.55000000005</v>
          </cell>
        </row>
        <row r="36">
          <cell r="C36" t="str">
            <v>1.01.07</v>
          </cell>
          <cell r="D36" t="str">
            <v>CONCRETO IMPERMEABILIZADO DE 21 Mpa. (3000 PSI)</v>
          </cell>
          <cell r="E36" t="str">
            <v>Precio Gob. Boy.</v>
          </cell>
          <cell r="F36" t="str">
            <v>M3</v>
          </cell>
          <cell r="I36">
            <v>617573.9</v>
          </cell>
        </row>
        <row r="37">
          <cell r="C37" t="str">
            <v>1.01.08</v>
          </cell>
          <cell r="D37" t="str">
            <v>CONCRETO IMPERMEABILIZADO DE 28 Mpa. (4000 PSI)</v>
          </cell>
          <cell r="E37" t="str">
            <v>Precio Gob. Boy.</v>
          </cell>
          <cell r="F37" t="str">
            <v>M3</v>
          </cell>
          <cell r="I37">
            <v>705887.17</v>
          </cell>
        </row>
        <row r="38">
          <cell r="C38">
            <v>1.02</v>
          </cell>
          <cell r="D38" t="str">
            <v>M O R T E R O S</v>
          </cell>
        </row>
        <row r="39">
          <cell r="C39" t="str">
            <v>1.02.01</v>
          </cell>
          <cell r="D39" t="str">
            <v>LECHADA PARA DUCTOS</v>
          </cell>
          <cell r="E39" t="str">
            <v>Precio Gob. Boy.</v>
          </cell>
          <cell r="F39" t="str">
            <v>LT</v>
          </cell>
          <cell r="I39">
            <v>1223.45</v>
          </cell>
        </row>
        <row r="40">
          <cell r="C40" t="str">
            <v>1.02.02</v>
          </cell>
          <cell r="D40" t="str">
            <v>LECHADA AGUA-CEMENTO</v>
          </cell>
          <cell r="E40" t="str">
            <v>Precio Gob. Boy.</v>
          </cell>
          <cell r="F40" t="str">
            <v>M2</v>
          </cell>
          <cell r="I40">
            <v>1223.45</v>
          </cell>
        </row>
        <row r="41">
          <cell r="C41" t="str">
            <v>1.02.03</v>
          </cell>
          <cell r="D41" t="str">
            <v>MORTERO 1:3</v>
          </cell>
          <cell r="E41" t="str">
            <v>Precio Gob. Boy.</v>
          </cell>
          <cell r="F41" t="str">
            <v>M3</v>
          </cell>
          <cell r="I41">
            <v>551162.35</v>
          </cell>
        </row>
        <row r="42">
          <cell r="C42" t="str">
            <v>1.02.04</v>
          </cell>
          <cell r="D42" t="str">
            <v>MORTERO 1:3 IMPERMEABILIZADO</v>
          </cell>
          <cell r="E42" t="str">
            <v>Precio Gob. Boy.</v>
          </cell>
          <cell r="F42" t="str">
            <v>M3</v>
          </cell>
          <cell r="I42">
            <v>713708.61</v>
          </cell>
        </row>
        <row r="43">
          <cell r="C43" t="str">
            <v>1.02.05</v>
          </cell>
          <cell r="D43" t="str">
            <v>MORTERO 1:4</v>
          </cell>
          <cell r="E43" t="str">
            <v>Precio Gob. Boy.</v>
          </cell>
          <cell r="F43" t="str">
            <v>M3</v>
          </cell>
          <cell r="I43">
            <v>484893.26</v>
          </cell>
        </row>
        <row r="44">
          <cell r="C44" t="str">
            <v>1.02.06</v>
          </cell>
          <cell r="D44" t="str">
            <v>MORTERO 1:4 IMPERMEABILIZADO</v>
          </cell>
          <cell r="E44" t="str">
            <v>Precio Gob. Boy.</v>
          </cell>
          <cell r="F44" t="str">
            <v>M3</v>
          </cell>
          <cell r="I44">
            <v>660208.26</v>
          </cell>
        </row>
        <row r="45">
          <cell r="C45" t="str">
            <v>1.02.07</v>
          </cell>
          <cell r="D45" t="str">
            <v>MORTERO 1:5</v>
          </cell>
          <cell r="E45" t="str">
            <v>Precio Gob. Boy.</v>
          </cell>
          <cell r="F45" t="str">
            <v>M3</v>
          </cell>
          <cell r="I45">
            <v>445565.06</v>
          </cell>
        </row>
        <row r="46">
          <cell r="C46" t="str">
            <v>1.02.08</v>
          </cell>
          <cell r="D46" t="str">
            <v>MORTERO 1:6</v>
          </cell>
          <cell r="E46" t="str">
            <v>Precio Gob. Boy.</v>
          </cell>
          <cell r="F46" t="str">
            <v>M3</v>
          </cell>
          <cell r="I46">
            <v>419673.36</v>
          </cell>
        </row>
        <row r="47">
          <cell r="C47" t="str">
            <v>1.02.09</v>
          </cell>
          <cell r="D47" t="str">
            <v>MORTERO TIPO GROUTING DE 17.5 Mpa. (2500 PSI)</v>
          </cell>
          <cell r="E47" t="str">
            <v>Precio Gob. Boy.</v>
          </cell>
          <cell r="F47" t="str">
            <v>M3</v>
          </cell>
          <cell r="I47">
            <v>569366.37</v>
          </cell>
        </row>
        <row r="48">
          <cell r="C48" t="str">
            <v>1.02.10</v>
          </cell>
          <cell r="D48" t="str">
            <v>MORTERO TIPO GROUTING DE 21 Mpa. (3000 PSI).</v>
          </cell>
          <cell r="E48" t="str">
            <v>Precio Gob. Boy.</v>
          </cell>
          <cell r="F48" t="str">
            <v>M3</v>
          </cell>
          <cell r="I48">
            <v>546625.81999999995</v>
          </cell>
        </row>
        <row r="49">
          <cell r="C49" t="str">
            <v>1.02.11</v>
          </cell>
          <cell r="D49" t="str">
            <v>MORTERO TIPO GROUTING DE 24.5 Mpa. (3500 PSI).</v>
          </cell>
          <cell r="E49" t="str">
            <v>Precio Gob. Boy.</v>
          </cell>
          <cell r="F49" t="str">
            <v>M3</v>
          </cell>
          <cell r="I49">
            <v>580626.72</v>
          </cell>
        </row>
        <row r="50">
          <cell r="C50" t="str">
            <v>1.02.12</v>
          </cell>
          <cell r="D50" t="str">
            <v>MORTERO TIPO GROUTING DE 28 Mpa. (4000 PSI)</v>
          </cell>
          <cell r="E50" t="str">
            <v>Precio Gob. Boy.</v>
          </cell>
          <cell r="F50" t="str">
            <v>M3</v>
          </cell>
          <cell r="I50">
            <v>631463.12</v>
          </cell>
        </row>
        <row r="51">
          <cell r="C51">
            <v>1.03</v>
          </cell>
          <cell r="D51" t="str">
            <v>P A Ñ E T E S</v>
          </cell>
        </row>
        <row r="52">
          <cell r="C52" t="str">
            <v>1.03.01</v>
          </cell>
          <cell r="D52" t="str">
            <v>FILOS Y DILATACIONES EN PAÑETES</v>
          </cell>
          <cell r="E52" t="str">
            <v>Precio Gob. Boy.</v>
          </cell>
          <cell r="F52" t="str">
            <v>ML</v>
          </cell>
          <cell r="I52">
            <v>12797.41</v>
          </cell>
        </row>
        <row r="53">
          <cell r="C53" t="str">
            <v>1.03.02</v>
          </cell>
          <cell r="D53" t="str">
            <v>PAÑETE IMPERMEABILIZADO PARA GOTERAS</v>
          </cell>
          <cell r="E53" t="str">
            <v>Precio Gob. Boy.</v>
          </cell>
          <cell r="F53" t="str">
            <v>ML</v>
          </cell>
          <cell r="I53">
            <v>17450.87</v>
          </cell>
        </row>
        <row r="54">
          <cell r="C54" t="str">
            <v>1.03.03</v>
          </cell>
          <cell r="D54" t="str">
            <v>GUADUA BAJO ENTRAMADO</v>
          </cell>
          <cell r="E54" t="str">
            <v>Precio Gob. Boy.</v>
          </cell>
          <cell r="F54" t="str">
            <v>M2</v>
          </cell>
          <cell r="I54">
            <v>41882.589999999997</v>
          </cell>
        </row>
        <row r="55">
          <cell r="C55" t="str">
            <v>1.03.04</v>
          </cell>
          <cell r="D55" t="str">
            <v>MALLA CON VENA BAJO ENTRAMADO</v>
          </cell>
          <cell r="E55" t="str">
            <v>Precio Gob. Boy.</v>
          </cell>
          <cell r="F55" t="str">
            <v>M2</v>
          </cell>
          <cell r="I55">
            <v>23234.12</v>
          </cell>
        </row>
        <row r="56">
          <cell r="C56" t="str">
            <v>1.03.05</v>
          </cell>
          <cell r="D56" t="str">
            <v>PAÑETE BAJO MALLA 1:5</v>
          </cell>
          <cell r="E56" t="str">
            <v>Precio Gob. Boy.</v>
          </cell>
          <cell r="F56" t="str">
            <v>M2</v>
          </cell>
          <cell r="I56">
            <v>36230.04</v>
          </cell>
        </row>
        <row r="57">
          <cell r="C57" t="str">
            <v>1.03.06</v>
          </cell>
          <cell r="D57" t="str">
            <v>PAÑETE BAJO MALLA 1:6</v>
          </cell>
          <cell r="E57" t="str">
            <v>Precio Gob. Boy.</v>
          </cell>
          <cell r="F57" t="str">
            <v>M2</v>
          </cell>
          <cell r="I57">
            <v>35712.21</v>
          </cell>
        </row>
        <row r="58">
          <cell r="C58" t="str">
            <v>1.03.07</v>
          </cell>
          <cell r="D58" t="str">
            <v>PAÑETE IMPERMEABILIZADO 1:3</v>
          </cell>
          <cell r="E58" t="str">
            <v>Precio Gob. Boy.</v>
          </cell>
          <cell r="F58" t="str">
            <v>M2</v>
          </cell>
          <cell r="I58">
            <v>38524.31</v>
          </cell>
        </row>
        <row r="59">
          <cell r="C59" t="str">
            <v>1.03.08</v>
          </cell>
          <cell r="D59" t="str">
            <v>PAÑETE LISO BAJO PLACA 1.4</v>
          </cell>
          <cell r="E59" t="str">
            <v>Precio Gob. Boy.</v>
          </cell>
          <cell r="F59" t="str">
            <v>M2</v>
          </cell>
          <cell r="I59">
            <v>36739.61</v>
          </cell>
        </row>
        <row r="60">
          <cell r="C60" t="str">
            <v>1.03.09</v>
          </cell>
          <cell r="D60" t="str">
            <v>PAÑETE LISO BAJO MALLA 1:4</v>
          </cell>
          <cell r="E60" t="str">
            <v>Precio Gob. Boy.</v>
          </cell>
          <cell r="F60" t="str">
            <v>M2</v>
          </cell>
          <cell r="I60">
            <v>39441.07</v>
          </cell>
        </row>
        <row r="61">
          <cell r="C61" t="str">
            <v>1.03.10</v>
          </cell>
          <cell r="D61" t="str">
            <v>PAÑETE LISO CULATAS 1:4</v>
          </cell>
          <cell r="E61" t="str">
            <v>Precio Gob. Boy.</v>
          </cell>
          <cell r="F61" t="str">
            <v>M2</v>
          </cell>
          <cell r="I61">
            <v>39441.07</v>
          </cell>
        </row>
        <row r="62">
          <cell r="C62" t="str">
            <v>1.03.11</v>
          </cell>
          <cell r="D62" t="str">
            <v>PAÑETE LISO CULATAS 1:5</v>
          </cell>
          <cell r="E62" t="str">
            <v>Precio Gob. Boy.</v>
          </cell>
          <cell r="F62" t="str">
            <v>M2</v>
          </cell>
          <cell r="I62">
            <v>38457.870000000003</v>
          </cell>
        </row>
        <row r="63">
          <cell r="C63" t="str">
            <v>1.03.12</v>
          </cell>
          <cell r="D63" t="str">
            <v>PAÑETE LISO MUROS 1:4</v>
          </cell>
          <cell r="E63" t="str">
            <v>Precio Gob. Boy.</v>
          </cell>
          <cell r="F63" t="str">
            <v>M2</v>
          </cell>
          <cell r="I63">
            <v>35818.47</v>
          </cell>
        </row>
        <row r="64">
          <cell r="C64" t="str">
            <v>1.03.13</v>
          </cell>
          <cell r="D64" t="str">
            <v>PAÑETE LISO MUROS 1:5</v>
          </cell>
          <cell r="E64" t="str">
            <v>Precio Gob. Boy.</v>
          </cell>
          <cell r="F64" t="str">
            <v>M2</v>
          </cell>
          <cell r="I64">
            <v>34835.269999999997</v>
          </cell>
        </row>
        <row r="65">
          <cell r="C65" t="str">
            <v>1.03.14</v>
          </cell>
          <cell r="D65" t="str">
            <v>PAÑETE RUSTICO MUROS 1:5</v>
          </cell>
          <cell r="E65" t="str">
            <v>Precio Gob. Boy.</v>
          </cell>
          <cell r="F65" t="str">
            <v>M2</v>
          </cell>
          <cell r="I65">
            <v>36369.58</v>
          </cell>
        </row>
        <row r="66">
          <cell r="C66" t="str">
            <v>1.03.15</v>
          </cell>
          <cell r="D66" t="str">
            <v>PAÑETE RUSTICO PLACAS 1:5</v>
          </cell>
          <cell r="E66" t="str">
            <v>Precio Gob. Boy.</v>
          </cell>
          <cell r="F66" t="str">
            <v>M2</v>
          </cell>
          <cell r="I66">
            <v>39992.17</v>
          </cell>
        </row>
        <row r="68">
          <cell r="C68">
            <v>2</v>
          </cell>
          <cell r="D68" t="str">
            <v>E D I F I C A C I O N E S</v>
          </cell>
        </row>
        <row r="69">
          <cell r="C69">
            <v>2.0099999999999998</v>
          </cell>
          <cell r="D69" t="str">
            <v>A C T I V I D A D E S    P R E L I M I N A R E S</v>
          </cell>
        </row>
        <row r="70">
          <cell r="C70" t="str">
            <v>2.01.01</v>
          </cell>
          <cell r="D70" t="str">
            <v>ABERTURA DE VANO PARA PUERTA O VENTANA</v>
          </cell>
          <cell r="E70" t="str">
            <v>Precio Gob. Boy.</v>
          </cell>
          <cell r="F70" t="str">
            <v>M2</v>
          </cell>
          <cell r="I70">
            <v>24171.56</v>
          </cell>
        </row>
        <row r="71">
          <cell r="C71" t="str">
            <v>2.01.02</v>
          </cell>
          <cell r="D71" t="str">
            <v>ACARREO DE MATERIALES PÉTREOS, TIERRA Y VARIOS (DESPUÉS DE 5 KM.).</v>
          </cell>
          <cell r="E71" t="str">
            <v>Precio Gob. Boy.</v>
          </cell>
          <cell r="F71" t="str">
            <v>M3-KM</v>
          </cell>
          <cell r="I71">
            <v>2127</v>
          </cell>
        </row>
        <row r="72">
          <cell r="C72" t="str">
            <v>2.01.03</v>
          </cell>
          <cell r="D72" t="str">
            <v>CERRAMIENTO EN ALAMBRE DE PUAS CAL.12. x 5 HILOS, CON POSTES DE MADERA. DISTANCIA ENTRE POSTES 2 M.</v>
          </cell>
          <cell r="E72" t="str">
            <v>Precio Gob. Boy.</v>
          </cell>
          <cell r="F72" t="str">
            <v>ML</v>
          </cell>
          <cell r="I72">
            <v>42613.31</v>
          </cell>
        </row>
        <row r="73">
          <cell r="C73" t="str">
            <v>2.01.04</v>
          </cell>
          <cell r="D73" t="str">
            <v>CERRAMIENTO EN TABLA BURRA H =3.00 M.</v>
          </cell>
          <cell r="E73" t="str">
            <v>Precio Gob. Boy.</v>
          </cell>
          <cell r="F73" t="str">
            <v>ML</v>
          </cell>
          <cell r="I73">
            <v>192070.61</v>
          </cell>
        </row>
        <row r="74">
          <cell r="C74" t="str">
            <v>2.01.05</v>
          </cell>
          <cell r="D74" t="str">
            <v>CONFIGURACIÓN - NIVELACIÓN DE TERRENO PARA EDIFICACIONES</v>
          </cell>
          <cell r="E74" t="str">
            <v>Precio Gob. Boy.</v>
          </cell>
          <cell r="F74" t="str">
            <v>M2</v>
          </cell>
          <cell r="I74">
            <v>1781.33</v>
          </cell>
        </row>
        <row r="75">
          <cell r="C75" t="str">
            <v>2.01.06</v>
          </cell>
          <cell r="D75" t="str">
            <v>CONFORMACIÓN Y COMPACTACIÓN DE SUBRASANTE CBR=95%</v>
          </cell>
          <cell r="E75" t="str">
            <v>Precio Gob. Boy.</v>
          </cell>
          <cell r="F75" t="str">
            <v>M2</v>
          </cell>
          <cell r="I75">
            <v>8181.83</v>
          </cell>
        </row>
        <row r="76">
          <cell r="C76" t="str">
            <v>2.01.07</v>
          </cell>
          <cell r="D76" t="str">
            <v>CORTE ARBOL (INCLUYE DETOCONAMIENTO DE RAICES). H &gt; 3.0 M.  (INCLUYE RETIRO Y ACARREO LIBRE HASTA 5 KM.)</v>
          </cell>
          <cell r="E76" t="str">
            <v>Precio Gob. Boy.</v>
          </cell>
          <cell r="F76" t="str">
            <v>UND</v>
          </cell>
          <cell r="I76">
            <v>137857.06</v>
          </cell>
        </row>
        <row r="77">
          <cell r="C77" t="str">
            <v>2.01.08</v>
          </cell>
          <cell r="D77" t="str">
            <v>CORTE DE ARBUSTO (INCLUYE RETIRO Y ACARREO LIBRE HASTA 5 KM.)</v>
          </cell>
          <cell r="E77" t="str">
            <v>Precio Gob. Boy.</v>
          </cell>
          <cell r="F77" t="str">
            <v>UND</v>
          </cell>
          <cell r="I77">
            <v>12596.63</v>
          </cell>
        </row>
        <row r="78">
          <cell r="C78" t="str">
            <v>2.01.09</v>
          </cell>
          <cell r="D78" t="str">
            <v>CORTE DE RAÍZ (DESTOCONAMIENTO), D = 30 CM. - 80 CM. (INCLUYE RETIRO Y ACARREO LIBRE HASTA 5 KM.)</v>
          </cell>
          <cell r="E78" t="str">
            <v>Precio Gob. Boy.</v>
          </cell>
          <cell r="F78" t="str">
            <v>UND</v>
          </cell>
          <cell r="I78">
            <v>28553.31</v>
          </cell>
        </row>
        <row r="79">
          <cell r="C79" t="str">
            <v>2.01.10</v>
          </cell>
          <cell r="D79" t="str">
            <v>DEMOLICIÓN DE ESTRUCTURAS DE CONCRETO CICLOPEO, (INCLUYE RETIRO Y ACARREO LIBRE HASTA 5 KM.)</v>
          </cell>
          <cell r="E79" t="str">
            <v>Precio Gob. Boy.</v>
          </cell>
          <cell r="F79" t="str">
            <v>M3</v>
          </cell>
          <cell r="I79">
            <v>333667.15000000002</v>
          </cell>
        </row>
        <row r="80">
          <cell r="C80" t="str">
            <v>2.01.11</v>
          </cell>
          <cell r="D80" t="str">
            <v>DEMOLICIÓN DE SARDINEL EN CONCRETO, (INCLUYE RETIRO Y ACARREO LIBRE HASTA 5 KM.)</v>
          </cell>
          <cell r="E80" t="str">
            <v>Precio Gob. Boy.</v>
          </cell>
          <cell r="F80" t="str">
            <v>ML</v>
          </cell>
          <cell r="I80">
            <v>7613.13</v>
          </cell>
        </row>
        <row r="81">
          <cell r="C81" t="str">
            <v>2.01.12</v>
          </cell>
          <cell r="D81" t="str">
            <v>DEMOLICIÓN DE ALFAJIA EN CONCRETO, (INCLUYE RETIRO Y ACARREO LIBRE HASTA 5 KM.)</v>
          </cell>
          <cell r="E81" t="str">
            <v>Precio Gob. Boy.</v>
          </cell>
          <cell r="F81" t="str">
            <v>ML</v>
          </cell>
          <cell r="I81">
            <v>5071.42</v>
          </cell>
        </row>
        <row r="82">
          <cell r="C82" t="str">
            <v>2.01.13</v>
          </cell>
          <cell r="D82" t="str">
            <v>DEMOLICIÓN DE ANDÉN O PLACA DE CONTRAPISO EN CONCRETO E &gt; A 12 CM. (INCLUYE RETIRO Y ACARREO LIBRE HASTA 5 KM.)</v>
          </cell>
          <cell r="E82" t="str">
            <v>Precio Gob. Boy.</v>
          </cell>
          <cell r="F82" t="str">
            <v>M2</v>
          </cell>
          <cell r="I82">
            <v>38101.75</v>
          </cell>
        </row>
        <row r="83">
          <cell r="C83" t="str">
            <v>2.01.14</v>
          </cell>
          <cell r="D83" t="str">
            <v>DEMOLICIÓN DE ANDÉN O PLACA DE CONTRAPISO EN CONCRETO E &lt; = A 12CM. (INCLUYE RETIRO Y ACARREO LIBRE HASTA 5 KM.)</v>
          </cell>
          <cell r="E83" t="str">
            <v>Precio Gob. Boy.</v>
          </cell>
          <cell r="F83" t="str">
            <v>M2</v>
          </cell>
          <cell r="I83">
            <v>34674.089999999997</v>
          </cell>
        </row>
        <row r="84">
          <cell r="C84" t="str">
            <v>2.01.15</v>
          </cell>
          <cell r="D84" t="str">
            <v>DEMOLICIÓN DE CAJA DE INSPECCIÓN. (INCLUYE RETIRO Y ACARREO LIBRE HASTA 5 KM.)</v>
          </cell>
          <cell r="E84" t="str">
            <v>Precio Gob. Boy.</v>
          </cell>
          <cell r="F84" t="str">
            <v>UND</v>
          </cell>
          <cell r="I84">
            <v>56478.77</v>
          </cell>
        </row>
        <row r="85">
          <cell r="C85" t="str">
            <v>2.01.16</v>
          </cell>
          <cell r="D85" t="str">
            <v>DEMOLICIÓN DE CIELO FALSO EN ESTERILLA - ADOBE, (INCLUYE RETIRO Y ACARREO LIBRE HASTA 5 KM.)</v>
          </cell>
          <cell r="E85" t="str">
            <v>Precio Gob. Boy.</v>
          </cell>
          <cell r="F85" t="str">
            <v>M2</v>
          </cell>
          <cell r="I85">
            <v>26712.93</v>
          </cell>
        </row>
        <row r="86">
          <cell r="C86" t="str">
            <v>2.01.17</v>
          </cell>
          <cell r="D86" t="str">
            <v>DEMOLICIÓN DE CIELO FALSO EN ESTRUCTURA DE ALUMINIO, (INCLUYE RETIRO Y ACARREO LIBRE HASTA 5 KM.)</v>
          </cell>
          <cell r="E86" t="str">
            <v>Precio Gob. Boy.</v>
          </cell>
          <cell r="F86" t="str">
            <v>M2</v>
          </cell>
          <cell r="I86">
            <v>11054.85</v>
          </cell>
        </row>
        <row r="87">
          <cell r="C87" t="str">
            <v>2.01.18</v>
          </cell>
          <cell r="D87" t="str">
            <v>DEMOLICIÓN DE CIMIENTO EN CONCRETO, (INCLUYE RETIRO Y ACARREO LIBRE HASTA 5 KM.)</v>
          </cell>
          <cell r="E87" t="str">
            <v>Precio Gob. Boy.</v>
          </cell>
          <cell r="F87" t="str">
            <v>M3</v>
          </cell>
          <cell r="I87">
            <v>293775.44</v>
          </cell>
        </row>
        <row r="88">
          <cell r="C88" t="str">
            <v>2.01.19</v>
          </cell>
          <cell r="D88" t="str">
            <v>DEMOLICIÓN DE COLUMNA EN CONCRETO, (INCLUYE RETIRO Y ACARREO LIBRE HASTA 5 KM.)</v>
          </cell>
          <cell r="E88" t="str">
            <v>Precio Gob. Boy.</v>
          </cell>
          <cell r="F88" t="str">
            <v>M3</v>
          </cell>
          <cell r="I88">
            <v>310729.65999999997</v>
          </cell>
        </row>
        <row r="89">
          <cell r="C89" t="str">
            <v>2.01.20</v>
          </cell>
          <cell r="D89" t="str">
            <v>DEMOLICIÓN DE CUNETA EN CONCRETO, (INCLUYE RETIRO Y ACARREO LIBRE HASTA 5 KM.)</v>
          </cell>
          <cell r="E89" t="str">
            <v>Precio Gob. Boy.</v>
          </cell>
          <cell r="F89" t="str">
            <v>ML</v>
          </cell>
          <cell r="I89">
            <v>25680.42</v>
          </cell>
        </row>
        <row r="90">
          <cell r="C90" t="str">
            <v>2.01.21</v>
          </cell>
          <cell r="D90" t="str">
            <v>DEMOLICIÓN DE PISOS EN CONCRETO &lt; = 10 CM. (INCLUYE RETIRO Y ACARREO LIBRE HASTA 5 KM.)</v>
          </cell>
          <cell r="E90" t="str">
            <v>Precio Gob. Boy.</v>
          </cell>
          <cell r="F90" t="str">
            <v>M2</v>
          </cell>
          <cell r="I90">
            <v>47059.98</v>
          </cell>
        </row>
        <row r="91">
          <cell r="C91" t="str">
            <v>2.01.22</v>
          </cell>
          <cell r="D91" t="str">
            <v>DEMOLICIÓN DE SUMIDEROS, (INCLUYE RETIRO Y ACARREO LIBRE HASTA 5 KM.)</v>
          </cell>
          <cell r="E91" t="str">
            <v>Precio Gob. Boy.</v>
          </cell>
          <cell r="F91" t="str">
            <v>UND</v>
          </cell>
          <cell r="I91">
            <v>95668.53</v>
          </cell>
        </row>
        <row r="92">
          <cell r="C92" t="str">
            <v>2.01.23</v>
          </cell>
          <cell r="D92" t="str">
            <v>DEMOLICIÓN DE ENCHAPE CERÁMICO, (INCLUYE RETIRO Y ACARREO LIBRE HASTA 5 KM.)</v>
          </cell>
          <cell r="E92" t="str">
            <v>Precio Gob. Boy.</v>
          </cell>
          <cell r="F92" t="str">
            <v>M2</v>
          </cell>
          <cell r="I92">
            <v>9885.94</v>
          </cell>
        </row>
        <row r="93">
          <cell r="C93" t="str">
            <v>2.01.24</v>
          </cell>
          <cell r="D93" t="str">
            <v>DEMOLICIÓN DE ESCALERA EN CONCRETO REFORZADO, (INCLUYE RETIRO Y ACARREO LIBRE HASTA 5 KM.)</v>
          </cell>
          <cell r="E93" t="str">
            <v>Precio Gob. Boy.</v>
          </cell>
          <cell r="F93" t="str">
            <v>M3</v>
          </cell>
          <cell r="I93">
            <v>220798.47</v>
          </cell>
        </row>
        <row r="94">
          <cell r="C94" t="str">
            <v>2.01.25</v>
          </cell>
          <cell r="D94" t="str">
            <v>DEMOLICIÓN DE GUARDAESCOBA. (INCLUYE RETIRO Y ACARREO LIBRE HASTA 5 KM.)</v>
          </cell>
          <cell r="E94" t="str">
            <v>Precio Gob. Boy.</v>
          </cell>
          <cell r="F94" t="str">
            <v>ML</v>
          </cell>
          <cell r="I94">
            <v>2700.36</v>
          </cell>
        </row>
        <row r="95">
          <cell r="C95" t="str">
            <v>2.01.26</v>
          </cell>
          <cell r="D95" t="str">
            <v>DEMOLICIÓN DE LAVADERO EXISTENTE. (INCLUYE RETIRO Y ACARREO LIBRE HASTA 5 KM.)</v>
          </cell>
          <cell r="E95" t="str">
            <v>Precio Gob. Boy.</v>
          </cell>
          <cell r="F95" t="str">
            <v>UND</v>
          </cell>
          <cell r="I95">
            <v>62700.69</v>
          </cell>
        </row>
        <row r="96">
          <cell r="C96" t="str">
            <v>2.01.27</v>
          </cell>
          <cell r="D96" t="str">
            <v>DEMOLICIÓN DE MESON EN CONCRETO. (INCLUYE RETIRO Y ACARREO LIBRE HASTA 5 KM.)</v>
          </cell>
          <cell r="E96" t="str">
            <v>Precio Gob. Boy.</v>
          </cell>
          <cell r="F96" t="str">
            <v>M2</v>
          </cell>
          <cell r="I96">
            <v>36955.99</v>
          </cell>
        </row>
        <row r="97">
          <cell r="C97" t="str">
            <v>2.01.28</v>
          </cell>
          <cell r="D97" t="str">
            <v>DEMOLICIÓN DE MURO EN ADOBE. (INCLUYE RETIRO Y ACARREO LIBRE HASTA 5 KM.)</v>
          </cell>
          <cell r="E97" t="str">
            <v>Precio Gob. Boy.</v>
          </cell>
          <cell r="F97" t="str">
            <v>M3</v>
          </cell>
          <cell r="I97">
            <v>142603.63</v>
          </cell>
        </row>
        <row r="98">
          <cell r="C98" t="str">
            <v>2.01.29</v>
          </cell>
          <cell r="D98" t="str">
            <v>DEMOLICIÓN DE MURO EN CONCRETO REFORZADO, (INCLUYE RETIRO Y ACARREO LIBRE HASTA 5 KM.)</v>
          </cell>
          <cell r="E98" t="str">
            <v>Precio Gob. Boy.</v>
          </cell>
          <cell r="F98" t="str">
            <v>M3</v>
          </cell>
          <cell r="I98">
            <v>255421.84</v>
          </cell>
        </row>
        <row r="99">
          <cell r="C99" t="str">
            <v>2.01.30</v>
          </cell>
          <cell r="D99" t="str">
            <v>DEMOLICIÓN DE MUROS EN MAMPOSTERÍA DE LADRILLO E = 0.25 M. (INCLUYE RETIRO Y ACARREO LIBRE HASTA 5 KM.)</v>
          </cell>
          <cell r="E99" t="str">
            <v>Precio Gob. Boy.</v>
          </cell>
          <cell r="F99" t="str">
            <v>M2</v>
          </cell>
          <cell r="I99">
            <v>20278.060000000001</v>
          </cell>
        </row>
        <row r="100">
          <cell r="C100" t="str">
            <v>2.01.31</v>
          </cell>
          <cell r="D100" t="str">
            <v>DEMOLICIÓN DE MUROS EN MAMPOSTERÍA DE LADRILLO E = 0.15 M. (INCLUYE RETIRO Y ACARREO LIBRE HASTA 5 KM.)</v>
          </cell>
          <cell r="E100" t="str">
            <v>Precio Gob. Boy.</v>
          </cell>
          <cell r="F100" t="str">
            <v>M2</v>
          </cell>
          <cell r="I100">
            <v>16462.87</v>
          </cell>
        </row>
        <row r="101">
          <cell r="C101" t="str">
            <v>2.01.32</v>
          </cell>
          <cell r="D101" t="str">
            <v>DEMOLICIÓN DE PAÑETES. (INCLUYE RETIRO Y ACARREO LIBRE HASTA 5 KM.)</v>
          </cell>
          <cell r="E101" t="str">
            <v>Precio Gob. Boy.</v>
          </cell>
          <cell r="F101" t="str">
            <v>M2</v>
          </cell>
          <cell r="I101">
            <v>7159</v>
          </cell>
        </row>
        <row r="102">
          <cell r="C102" t="str">
            <v>2.01.33</v>
          </cell>
          <cell r="D102" t="str">
            <v>DEMOLICIÓN DE PAÑETES BAJO PLACA. (INCLUYE RETIRO Y ACARREO LIBRE HASTA 5 KM.)</v>
          </cell>
          <cell r="E102" t="str">
            <v>Precio Gob. Boy.</v>
          </cell>
          <cell r="F102" t="str">
            <v>M2</v>
          </cell>
          <cell r="I102">
            <v>9157.73</v>
          </cell>
        </row>
        <row r="103">
          <cell r="C103" t="str">
            <v>2.01.34</v>
          </cell>
          <cell r="D103" t="str">
            <v>DEMOLICIÓN DE PISO EN CERÁMICA + MORTERO. (INCLUYE RETIRO Y ACARREO LIBRE HASTA 5 KM.)</v>
          </cell>
          <cell r="E103" t="str">
            <v>Precio Gob. Boy.</v>
          </cell>
          <cell r="F103" t="str">
            <v>M2</v>
          </cell>
          <cell r="I103">
            <v>10131.43</v>
          </cell>
        </row>
        <row r="104">
          <cell r="C104" t="str">
            <v>2.01.35</v>
          </cell>
          <cell r="D104" t="str">
            <v>DEMOLICIÓN DE PISO EN GRANITO PULIDO. (INCLUYE RETIRO Y ACARREO LIBRE HASTA 5 KM.)</v>
          </cell>
          <cell r="E104" t="str">
            <v>Precio Gob. Boy.</v>
          </cell>
          <cell r="F104" t="str">
            <v>M2</v>
          </cell>
          <cell r="I104">
            <v>9710.59</v>
          </cell>
        </row>
        <row r="105">
          <cell r="C105" t="str">
            <v>2.01.36</v>
          </cell>
          <cell r="D105" t="str">
            <v>DEMOLICIÓN DE PLACA DE PISO EN CONCRETO DE  E = 10 CM. (INCLUYE RETIRO Y ACARREO LIBRE HASTA 5 KM.)</v>
          </cell>
          <cell r="E105" t="str">
            <v>Precio Gob. Boy.</v>
          </cell>
          <cell r="F105" t="str">
            <v>M2</v>
          </cell>
          <cell r="I105">
            <v>58159.74</v>
          </cell>
        </row>
        <row r="106">
          <cell r="C106" t="str">
            <v>2.01.37</v>
          </cell>
          <cell r="D106" t="str">
            <v>DEMOLICIÓN DE PLACAS ALIGERADAS EN CONCRETO E &lt; = 25 CM. (INCLUYE RETIRO Y ACARREO LIBRE HASTA 5 KM.)</v>
          </cell>
          <cell r="E106" t="str">
            <v>Precio Gob. Boy.</v>
          </cell>
          <cell r="F106" t="str">
            <v>M2</v>
          </cell>
          <cell r="I106">
            <v>71709.62</v>
          </cell>
        </row>
        <row r="107">
          <cell r="C107" t="str">
            <v>2.01.38</v>
          </cell>
          <cell r="D107" t="str">
            <v>DEMOLICIÓN DE PLACAS ALIGERADAS EN CONCRETO E &gt; 25 CM. (INCLUYE RETIRO Y ACARREO LIBRE HASTA 5 KM.)</v>
          </cell>
          <cell r="E107" t="str">
            <v>Precio Gob. Boy.</v>
          </cell>
          <cell r="F107" t="str">
            <v>M2</v>
          </cell>
          <cell r="I107">
            <v>84286.02</v>
          </cell>
        </row>
        <row r="108">
          <cell r="C108" t="str">
            <v>2.01.39</v>
          </cell>
          <cell r="D108" t="str">
            <v>DEMOLICIÓN DE PLACAS MACIZAS EN CONCRETO E &lt; = 20 CM. (INCLUYE RETIRO Y ACARREO LIBRE HASTA 5 KM.)</v>
          </cell>
          <cell r="E108" t="str">
            <v>Precio Gob. Boy.</v>
          </cell>
          <cell r="F108" t="str">
            <v>M2</v>
          </cell>
          <cell r="I108">
            <v>83303.83</v>
          </cell>
        </row>
        <row r="109">
          <cell r="C109" t="str">
            <v>2.01.40</v>
          </cell>
          <cell r="D109" t="str">
            <v>DEMOLICIÓN DE VIGA DE AMARRE EN CONCRETO, SECCIÓN HASTA 500 CM2. (INCLUYE RETIRO Y ACARREO LIBRE HASTA 5 KM.)</v>
          </cell>
          <cell r="E109" t="str">
            <v>Precio Gob. Boy.</v>
          </cell>
          <cell r="F109" t="str">
            <v>ML</v>
          </cell>
          <cell r="I109">
            <v>45372.05</v>
          </cell>
        </row>
        <row r="110">
          <cell r="C110" t="str">
            <v>2.01.41</v>
          </cell>
          <cell r="D110" t="str">
            <v>DEMOLICIÓN DE VIGA AÉREA O VIGA CANAL EN CONCRETO, (INCLUYE RETIRO Y ACARREO LIBRE HASTA 5 KM.)</v>
          </cell>
          <cell r="E110" t="str">
            <v>Precio Gob. Boy.</v>
          </cell>
          <cell r="F110" t="str">
            <v>M3</v>
          </cell>
          <cell r="I110">
            <v>183152.51</v>
          </cell>
        </row>
        <row r="111">
          <cell r="C111" t="str">
            <v>2.01.42</v>
          </cell>
          <cell r="D111" t="str">
            <v>DESCAPOTE MANUAL HASTA 20 CM. (INCLUYE RETIRO Y ACARREO LIBRE HASTA 5 KM.)</v>
          </cell>
          <cell r="E111" t="str">
            <v>Precio Gob. Boy.</v>
          </cell>
          <cell r="F111" t="str">
            <v>M2</v>
          </cell>
          <cell r="I111">
            <v>10392.120000000001</v>
          </cell>
        </row>
        <row r="112">
          <cell r="C112" t="str">
            <v>2.01.43</v>
          </cell>
          <cell r="D112" t="str">
            <v>DESMONTE DE ADOQUÍN PREFABRICADO. (INCLUYE RETIRO Y ACARREO LIBRE HASTA 5 KM.)</v>
          </cell>
          <cell r="E112" t="str">
            <v>Precio Gob. Boy.</v>
          </cell>
          <cell r="F112" t="str">
            <v>M2</v>
          </cell>
          <cell r="I112">
            <v>10114.16</v>
          </cell>
        </row>
        <row r="113">
          <cell r="C113" t="str">
            <v>2.01.44</v>
          </cell>
          <cell r="D113" t="str">
            <v>DESMONTE DE CERRAMIENTO EN ALAMBRE DE PÚAS DE 3 A 5 LÍNEAS, INCLUYE RETIRO DE POSTERÍA. (INCLUYE RETIRO Y ACARREO LIBRE HASTA 5 KM.)</v>
          </cell>
          <cell r="E113" t="str">
            <v>Precio Gob. Boy.</v>
          </cell>
          <cell r="F113" t="str">
            <v>ML</v>
          </cell>
          <cell r="I113">
            <v>11158.63</v>
          </cell>
        </row>
        <row r="114">
          <cell r="C114" t="str">
            <v>2.01.45</v>
          </cell>
          <cell r="D114" t="str">
            <v>DESMONTE DE CANALES Y BAJANTES EN LÁMINA. (INCLUYE RETIRO Y ACARREO LIBRE HASTA 5 KM.)</v>
          </cell>
          <cell r="E114" t="str">
            <v>Precio Gob. Boy.</v>
          </cell>
          <cell r="F114" t="str">
            <v>ML</v>
          </cell>
          <cell r="I114">
            <v>10148.74</v>
          </cell>
        </row>
        <row r="115">
          <cell r="C115" t="str">
            <v>2.01.46</v>
          </cell>
          <cell r="D115" t="str">
            <v>DESMONTE DE CIELO FALSO EN MADERA, (NO INCLUYE DESMONTE DE ESTRUCTURA). (INCLUYE RETIRO Y ACARREO LIBRE HASTA 5 KM.)</v>
          </cell>
          <cell r="E115" t="str">
            <v>Precio Gob. Boy.</v>
          </cell>
          <cell r="F115" t="str">
            <v>M2</v>
          </cell>
          <cell r="I115">
            <v>9430.39</v>
          </cell>
        </row>
        <row r="116">
          <cell r="C116" t="str">
            <v>2.01.47</v>
          </cell>
          <cell r="D116" t="str">
            <v>DESMONTE DE CORREAS METÁLICAS.</v>
          </cell>
          <cell r="E116" t="str">
            <v>Precio Gob. Boy.</v>
          </cell>
          <cell r="F116" t="str">
            <v>ML</v>
          </cell>
          <cell r="I116">
            <v>7561.28</v>
          </cell>
        </row>
        <row r="117">
          <cell r="C117" t="str">
            <v>2.01.48</v>
          </cell>
          <cell r="D117" t="str">
            <v>DESMONTE DE CORREA - VIGA - COLUMNA EN MADERA. (INCLUYE RETIRO Y ACARREO LIBRE HASTA 5 KM.)</v>
          </cell>
          <cell r="E117" t="str">
            <v>Precio Gob. Boy.</v>
          </cell>
          <cell r="F117" t="str">
            <v>ML</v>
          </cell>
          <cell r="I117">
            <v>7583.14</v>
          </cell>
        </row>
        <row r="118">
          <cell r="C118" t="str">
            <v>2.01.49</v>
          </cell>
          <cell r="D118" t="str">
            <v>DESMONTE DE CUBIERTA EN TEJA DE BARRO, (INCLUYE RETIRO Y ACARREO LIBRE HASTA 5 KM.)</v>
          </cell>
          <cell r="E118" t="str">
            <v>Precio Gob. Boy.</v>
          </cell>
          <cell r="F118" t="str">
            <v>M2</v>
          </cell>
          <cell r="I118">
            <v>41162.71</v>
          </cell>
        </row>
        <row r="119">
          <cell r="C119" t="str">
            <v>2.01.50</v>
          </cell>
          <cell r="D119" t="str">
            <v>DESMONTE CUBIERTAS TEJA DE ASBESTO Y/ O ASBESTO CEMENTO. (INCLUYE RETIRO - ACARREO LIBRE HASTA 5 KM.)</v>
          </cell>
          <cell r="E119" t="str">
            <v>Precio Gob. Boy.</v>
          </cell>
          <cell r="F119" t="str">
            <v>M2</v>
          </cell>
          <cell r="I119">
            <v>14525.67</v>
          </cell>
        </row>
        <row r="120">
          <cell r="C120" t="str">
            <v>2.01.51</v>
          </cell>
          <cell r="D120" t="str">
            <v>DESMONTE DE CUBIERTA EN LÁMINA. (INCLUYE RETIRO Y ACARREO LIBRE HASTA 5 KM.)</v>
          </cell>
          <cell r="E120" t="str">
            <v>Precio Gob. Boy.</v>
          </cell>
          <cell r="F120" t="str">
            <v>M2</v>
          </cell>
          <cell r="I120">
            <v>10410.68</v>
          </cell>
        </row>
        <row r="121">
          <cell r="C121" t="str">
            <v>2.01.52</v>
          </cell>
          <cell r="D121" t="str">
            <v>DESMONTE DE CUBIERTA DE ZINC + ENTRAMADO. (INCLUYE RETIRO Y ACARREO LIBRE HASTA 5 KM.)</v>
          </cell>
          <cell r="E121" t="str">
            <v>Precio Gob. Boy.</v>
          </cell>
          <cell r="F121" t="str">
            <v>M2</v>
          </cell>
          <cell r="I121">
            <v>20819.48</v>
          </cell>
        </row>
        <row r="122">
          <cell r="C122" t="str">
            <v>2.01.53</v>
          </cell>
          <cell r="D122" t="str">
            <v>DESMONTE DE DIVISIÓN - PISO A TECHO. (INCLUYE RETIRO Y ACARREO LIBRE HASTA 5 KM.)</v>
          </cell>
          <cell r="E122" t="str">
            <v>Precio Gob. Boy.</v>
          </cell>
          <cell r="F122" t="str">
            <v>M2</v>
          </cell>
          <cell r="I122">
            <v>16389.37</v>
          </cell>
        </row>
        <row r="123">
          <cell r="C123" t="str">
            <v>2.01.54</v>
          </cell>
          <cell r="D123" t="str">
            <v>DESMONTE DE ESTRUCTURA EN MADERA PARA CIELO FALSO, (INCLUYE RETIRO Y ACARREO LIBRE HASTA 5 KM.)</v>
          </cell>
          <cell r="E123" t="str">
            <v>Precio Gob. Boy.</v>
          </cell>
          <cell r="F123" t="str">
            <v>M2</v>
          </cell>
          <cell r="I123">
            <v>9953.59</v>
          </cell>
        </row>
        <row r="124">
          <cell r="C124" t="str">
            <v>2.01.55</v>
          </cell>
          <cell r="D124" t="str">
            <v>DESMONTE DE ESTRUCTURA EN MADERA PARA CUBIERTA EN TEJA DE FIBROCEMENTO. (INCLUYE RETIRO Y ACARREO LIBRE HASTA 5 KM.)</v>
          </cell>
          <cell r="E124" t="str">
            <v>Precio Gob. Boy.</v>
          </cell>
          <cell r="F124" t="str">
            <v>M2</v>
          </cell>
          <cell r="I124">
            <v>11487.88</v>
          </cell>
        </row>
        <row r="125">
          <cell r="C125" t="str">
            <v>2.01.56</v>
          </cell>
          <cell r="D125" t="str">
            <v>DESMONTE DE ESTRUCTURA EN MADERA PARA CUBIERTA EN TEJA DE BARRO. (INCLUYE RETIRO Y ACARREO LIBRE HASTA 5 KM.)</v>
          </cell>
          <cell r="E125" t="str">
            <v>Precio Gob. Boy.</v>
          </cell>
          <cell r="F125" t="str">
            <v>M2</v>
          </cell>
          <cell r="I125">
            <v>18711.47</v>
          </cell>
        </row>
        <row r="126">
          <cell r="C126" t="str">
            <v>2.01.57</v>
          </cell>
          <cell r="D126" t="str">
            <v>DESMONTE DE ESTRUCTURA METÁLICA PERFILES - VIGAS.</v>
          </cell>
          <cell r="E126" t="str">
            <v>Precio Gob. Boy.</v>
          </cell>
          <cell r="F126" t="str">
            <v>KG</v>
          </cell>
          <cell r="I126">
            <v>3020.26</v>
          </cell>
        </row>
        <row r="127">
          <cell r="C127" t="str">
            <v>2.01.58</v>
          </cell>
          <cell r="D127" t="str">
            <v>DESMONTE DE MALLA ESLABONADA DE H = 2.0 M.</v>
          </cell>
          <cell r="E127" t="str">
            <v>Precio Gob. Boy.</v>
          </cell>
          <cell r="F127" t="str">
            <v>ML</v>
          </cell>
          <cell r="I127">
            <v>6046.66</v>
          </cell>
        </row>
        <row r="128">
          <cell r="C128" t="str">
            <v>2.01.59</v>
          </cell>
          <cell r="D128" t="str">
            <v>DESMONTE DE MARCOS, PUERTAS Y VENTANAS.</v>
          </cell>
          <cell r="E128" t="str">
            <v>Precio Gob. Boy.</v>
          </cell>
          <cell r="F128" t="str">
            <v>M2</v>
          </cell>
          <cell r="I128">
            <v>31209.119999999999</v>
          </cell>
        </row>
        <row r="129">
          <cell r="C129" t="str">
            <v>2.01.60</v>
          </cell>
          <cell r="D129" t="str">
            <v>DESMONTE DE REJA METÁLICA.</v>
          </cell>
          <cell r="E129" t="str">
            <v>Precio Gob. Boy.</v>
          </cell>
          <cell r="F129" t="str">
            <v>M2</v>
          </cell>
          <cell r="I129">
            <v>15866.17</v>
          </cell>
        </row>
        <row r="130">
          <cell r="C130" t="str">
            <v>2.01.61</v>
          </cell>
          <cell r="D130" t="str">
            <v>DESMONTE DE VIDRIOS.</v>
          </cell>
          <cell r="E130" t="str">
            <v>Precio Gob. Boy.</v>
          </cell>
          <cell r="F130" t="str">
            <v>M2</v>
          </cell>
          <cell r="I130">
            <v>3786.95</v>
          </cell>
        </row>
        <row r="131">
          <cell r="C131" t="str">
            <v>2.01.62</v>
          </cell>
          <cell r="D131" t="str">
            <v>LOCALIZACIÓN Y REPLANTEO DE OBRA ARQUITECTÓNICA</v>
          </cell>
          <cell r="E131" t="str">
            <v>Precio Gob. Boy.</v>
          </cell>
          <cell r="F131" t="str">
            <v>M2</v>
          </cell>
          <cell r="I131">
            <v>7740.8</v>
          </cell>
        </row>
        <row r="132">
          <cell r="C132" t="str">
            <v>2.01.63</v>
          </cell>
          <cell r="D132" t="str">
            <v>LOCALIZACIÓN Y REPLANTEO DE OBRA ARQUITECTÓNICA. (NO INCLUYE COMISIÓN TOPOGRÁFICA).</v>
          </cell>
          <cell r="E132" t="str">
            <v>Precio Gob. Boy.</v>
          </cell>
          <cell r="F132" t="str">
            <v>M2</v>
          </cell>
          <cell r="I132">
            <v>3036.75</v>
          </cell>
        </row>
        <row r="133">
          <cell r="C133" t="str">
            <v>2.01.64</v>
          </cell>
          <cell r="D133" t="str">
            <v>LOCALIZACIÓN Y REPLANTEO DE REDES</v>
          </cell>
          <cell r="E133" t="str">
            <v>Precio Gob. Boy.</v>
          </cell>
          <cell r="F133" t="str">
            <v>ML</v>
          </cell>
          <cell r="I133">
            <v>4761.3</v>
          </cell>
        </row>
        <row r="134">
          <cell r="C134" t="str">
            <v>2.01.65</v>
          </cell>
          <cell r="D134" t="str">
            <v>REGATAS SOBRE MUROS EN CONCRETO, MAMPOSTERÍA DE LADRILLO O DE BLOQUE</v>
          </cell>
          <cell r="E134" t="str">
            <v>Precio Gob. Boy.</v>
          </cell>
          <cell r="F134" t="str">
            <v>ML</v>
          </cell>
          <cell r="I134">
            <v>2696.49</v>
          </cell>
        </row>
        <row r="135">
          <cell r="C135" t="str">
            <v>2.01.66</v>
          </cell>
          <cell r="D135" t="str">
            <v>RETIRO DE TUBERÍA DE REDES DE ACUEDUCTO (GALVANIZADA, PVC O AC) HASTA 1"</v>
          </cell>
          <cell r="E135" t="str">
            <v>Precio Gob. Boy.</v>
          </cell>
          <cell r="F135" t="str">
            <v>ML</v>
          </cell>
          <cell r="I135">
            <v>4255.84</v>
          </cell>
        </row>
        <row r="136">
          <cell r="C136" t="str">
            <v>2.01.67</v>
          </cell>
          <cell r="D136" t="str">
            <v>RETIRO DE TUBERÍA EXISTENTE HASTA 12"</v>
          </cell>
          <cell r="E136" t="str">
            <v>Precio Gob. Boy.</v>
          </cell>
          <cell r="F136" t="str">
            <v>ML</v>
          </cell>
          <cell r="I136">
            <v>7728.53</v>
          </cell>
        </row>
        <row r="137">
          <cell r="C137" t="str">
            <v>2.01.68</v>
          </cell>
          <cell r="D137" t="str">
            <v>RETIRO TUBERÍA EXISTENTE &gt; A 12"</v>
          </cell>
          <cell r="E137" t="str">
            <v>Precio Gob. Boy.</v>
          </cell>
          <cell r="F137" t="str">
            <v>ML</v>
          </cell>
          <cell r="I137">
            <v>14515.29</v>
          </cell>
        </row>
        <row r="138">
          <cell r="C138" t="str">
            <v>2.01.69</v>
          </cell>
          <cell r="D138" t="str">
            <v>ROTURA DE PAVIMENTO. (INCLUYE RETIRO Y ACARREO LIBRE HASTA 5 KM.)</v>
          </cell>
          <cell r="E138" t="str">
            <v>Precio Gob. Boy.</v>
          </cell>
          <cell r="F138" t="str">
            <v>M2</v>
          </cell>
          <cell r="I138">
            <v>29269.82</v>
          </cell>
        </row>
        <row r="139">
          <cell r="C139" t="str">
            <v>2.01.70</v>
          </cell>
          <cell r="D139" t="str">
            <v>EXCAVACIÓN MANUAL EN MATERIAL COMÚN</v>
          </cell>
          <cell r="E139" t="str">
            <v>Precio Gob. Boy.</v>
          </cell>
          <cell r="F139" t="str">
            <v>M3</v>
          </cell>
          <cell r="I139">
            <v>70577.63</v>
          </cell>
        </row>
        <row r="140">
          <cell r="C140" t="str">
            <v>2.01.71</v>
          </cell>
          <cell r="D140" t="str">
            <v>EXCAVACIÓN MANUAL EN MATERIAL CONGLOMERADO</v>
          </cell>
          <cell r="E140" t="str">
            <v>Precio Gob. Boy.</v>
          </cell>
          <cell r="F140" t="str">
            <v>M3</v>
          </cell>
          <cell r="I140">
            <v>98194.96</v>
          </cell>
        </row>
        <row r="141">
          <cell r="C141">
            <v>2.02</v>
          </cell>
          <cell r="D141" t="str">
            <v>C I M E N T A C I O N E S    Y   D E S A G Ü E S</v>
          </cell>
        </row>
        <row r="142">
          <cell r="C142" t="str">
            <v>2.02.01</v>
          </cell>
          <cell r="D142" t="str">
            <v>BASE EN CONCRETO POBRE DE E = 0.05 M. 14 MPa - (2000 PSI)</v>
          </cell>
          <cell r="E142" t="str">
            <v>Precio Gob. Boy.</v>
          </cell>
          <cell r="F142" t="str">
            <v>M2</v>
          </cell>
          <cell r="I142">
            <v>37114.050000000003</v>
          </cell>
        </row>
        <row r="143">
          <cell r="C143" t="str">
            <v>2.02.02</v>
          </cell>
          <cell r="D143" t="str">
            <v>CAJAS DE INSPECCIÓN EN LADRILLO DE 0.60 X 0.60 x 0.60 M. (NO INCLUYE TAPA).</v>
          </cell>
          <cell r="E143" t="str">
            <v>Precio Gob. Boy.</v>
          </cell>
          <cell r="F143" t="str">
            <v>UND</v>
          </cell>
          <cell r="I143">
            <v>437626.92</v>
          </cell>
        </row>
        <row r="144">
          <cell r="C144" t="str">
            <v>2.02.03</v>
          </cell>
          <cell r="D144" t="str">
            <v>CAJAS DE INSPECCIÓN EN LADRILLO DE 0.80 X 0.80 X 0.80 M. (NO INCLUYE TAPA).</v>
          </cell>
          <cell r="E144" t="str">
            <v>Precio Gob. Boy.</v>
          </cell>
          <cell r="F144" t="str">
            <v>UND</v>
          </cell>
          <cell r="I144">
            <v>588710.31000000006</v>
          </cell>
        </row>
        <row r="145">
          <cell r="C145" t="str">
            <v>2.02.04</v>
          </cell>
          <cell r="D145" t="str">
            <v>CAJAS DE INSPECCIÓN EN LADRILLO DE 1.00 X 1.00 X 1.00 M. (NO INCLUYE TAPA).</v>
          </cell>
          <cell r="E145" t="str">
            <v>Precio Gob. Boy.</v>
          </cell>
          <cell r="F145" t="str">
            <v>UND</v>
          </cell>
          <cell r="I145">
            <v>737541.36</v>
          </cell>
        </row>
        <row r="146">
          <cell r="C146" t="str">
            <v>2.02.05</v>
          </cell>
          <cell r="D146" t="str">
            <v>CAJAS DE INSPECCIÓN EN LADRILLO DE 1.20 X 1.20 X 1.20 M. (NO INCLUYE TAPA).</v>
          </cell>
          <cell r="E146" t="str">
            <v>Precio Gob. Boy.</v>
          </cell>
          <cell r="F146" t="str">
            <v>UND</v>
          </cell>
          <cell r="I146">
            <v>902713.3</v>
          </cell>
        </row>
        <row r="147">
          <cell r="C147" t="str">
            <v>2.02.06</v>
          </cell>
          <cell r="D147" t="str">
            <v>CONCRETO CICLÓPEO DE 10,5 MPa (1500 PSI) RELACIÓN 60C/40P</v>
          </cell>
          <cell r="E147" t="str">
            <v>Precio Gob. Boy.</v>
          </cell>
          <cell r="F147" t="str">
            <v>M3</v>
          </cell>
          <cell r="I147">
            <v>416872.35</v>
          </cell>
        </row>
        <row r="148">
          <cell r="C148" t="str">
            <v>2.02.07</v>
          </cell>
          <cell r="D148" t="str">
            <v>CONCRETO CICLÓPEO DE 14 MPa (2000 PSI) RELACIÓN 60C/40P</v>
          </cell>
          <cell r="E148" t="str">
            <v>Precio Gob. Boy.</v>
          </cell>
          <cell r="F148" t="str">
            <v>M3</v>
          </cell>
          <cell r="I148">
            <v>464664.86</v>
          </cell>
        </row>
        <row r="149">
          <cell r="C149" t="str">
            <v>2.02.08</v>
          </cell>
          <cell r="D149" t="str">
            <v>CONCRETO CICLÓPEO DE 17.5MPa (2500 PSI) RELACIÓN 60C/40P</v>
          </cell>
          <cell r="E149" t="str">
            <v>Precio Gob. Boy.</v>
          </cell>
          <cell r="F149" t="str">
            <v>M3</v>
          </cell>
          <cell r="I149">
            <v>525812.24</v>
          </cell>
        </row>
        <row r="150">
          <cell r="C150" t="str">
            <v>2.02.09</v>
          </cell>
          <cell r="D150" t="str">
            <v>CONCRETO CICLÓPEO DE 21 MPa (3000 PSI) RELACIÓN 60C/40P</v>
          </cell>
          <cell r="E150" t="str">
            <v>Precio Gob. Boy.</v>
          </cell>
          <cell r="F150" t="str">
            <v>M3</v>
          </cell>
          <cell r="I150">
            <v>588756.71</v>
          </cell>
        </row>
        <row r="151">
          <cell r="C151" t="str">
            <v>2.02.10</v>
          </cell>
          <cell r="D151" t="str">
            <v>CONCRETO PARA ZAPATAS DE 21 MPa (3000 PSI) + FORMALETA MADERA</v>
          </cell>
          <cell r="E151" t="str">
            <v>Precio Gob. Boy.</v>
          </cell>
          <cell r="F151" t="str">
            <v>M3</v>
          </cell>
          <cell r="I151">
            <v>918406.92</v>
          </cell>
        </row>
        <row r="152">
          <cell r="C152" t="str">
            <v>2.02.11</v>
          </cell>
          <cell r="D152" t="str">
            <v>CONCRETO PARA ZAPATAS DE 24.5 MPa (3500 PSI) + FORMALETA MADERA</v>
          </cell>
          <cell r="F152" t="str">
            <v>M3</v>
          </cell>
          <cell r="I152">
            <v>975887.92</v>
          </cell>
        </row>
        <row r="153">
          <cell r="C153" t="str">
            <v>2.02.12</v>
          </cell>
          <cell r="D153" t="str">
            <v>CONCRETO PARA VIGA DE AMARRE DE 21 MPa (3000 PSI) TIPO TE INVERTIDA</v>
          </cell>
          <cell r="E153" t="str">
            <v>Precio Gob. Boy.</v>
          </cell>
          <cell r="F153" t="str">
            <v>M3</v>
          </cell>
          <cell r="I153">
            <v>887884.83</v>
          </cell>
        </row>
        <row r="154">
          <cell r="C154" t="str">
            <v>2.02.13</v>
          </cell>
          <cell r="D154" t="str">
            <v>CONCRETO PARA VIGA DE AMARRE 21 MPa (3000 PSI) SECCION RECTANGULAR</v>
          </cell>
          <cell r="E154" t="str">
            <v>Precio Gob. Boy.</v>
          </cell>
          <cell r="F154" t="str">
            <v>M3</v>
          </cell>
          <cell r="I154">
            <v>887295</v>
          </cell>
        </row>
        <row r="155">
          <cell r="C155" t="str">
            <v>2.02.14</v>
          </cell>
          <cell r="D155" t="str">
            <v>MUROS EN GAVIONES, INCLUYE MALLA ESLABONADA TRIPLE TORSION CAL. 12</v>
          </cell>
          <cell r="E155" t="str">
            <v>Precio Gob. Boy.</v>
          </cell>
          <cell r="F155" t="str">
            <v>M3</v>
          </cell>
          <cell r="I155">
            <v>376171.19</v>
          </cell>
        </row>
        <row r="156">
          <cell r="C156" t="str">
            <v>2.02.15</v>
          </cell>
          <cell r="D156" t="str">
            <v>EXCAVACIÓNES MECANICAS Y CORTES EN MATERIAL COMÚN (INCLUYE ACARREO LIBRE HASTA 5 KM.)</v>
          </cell>
          <cell r="E156" t="str">
            <v>Precio Gob. Boy.</v>
          </cell>
          <cell r="F156" t="str">
            <v>M3</v>
          </cell>
          <cell r="I156">
            <v>26955.15</v>
          </cell>
        </row>
        <row r="157">
          <cell r="C157" t="str">
            <v>2.02.16</v>
          </cell>
          <cell r="D157" t="str">
            <v>EXCAVACIÓNES MECANICAS Y CORTES EN MATERIAL DE ROCA SIN EXPLOSIVOS, (INCLUYE CARGUE Y ACARREO LIBRE HASTA 5 KM.)</v>
          </cell>
          <cell r="E157" t="str">
            <v>Precio Gob. Boy.</v>
          </cell>
          <cell r="F157" t="str">
            <v>M3</v>
          </cell>
          <cell r="I157">
            <v>99562.05</v>
          </cell>
        </row>
        <row r="158">
          <cell r="C158" t="str">
            <v>2.02.17</v>
          </cell>
          <cell r="D158" t="str">
            <v>LOSA FLOTANTE CON CASETON, VIGAS H = 40 - 45 CM. DE 21 MPa (3000 PSI)</v>
          </cell>
          <cell r="E158" t="str">
            <v>Precio Gob. Boy.</v>
          </cell>
          <cell r="F158" t="str">
            <v>M2</v>
          </cell>
          <cell r="I158">
            <v>197396.68</v>
          </cell>
        </row>
        <row r="159">
          <cell r="C159" t="str">
            <v>2.02.18</v>
          </cell>
          <cell r="D159" t="str">
            <v>LOSA MACIZA PARA CIMIENTO EN CONCRETO DE 21 MPa (3000 PSI) H = 10 CM.</v>
          </cell>
          <cell r="E159" t="str">
            <v>Precio Gob. Boy.</v>
          </cell>
          <cell r="F159" t="str">
            <v>M2</v>
          </cell>
          <cell r="I159">
            <v>107038.84</v>
          </cell>
        </row>
        <row r="160">
          <cell r="C160" t="str">
            <v>2.02.19</v>
          </cell>
          <cell r="D160" t="str">
            <v>LOSA MACIZA PARA CIMIENTO EN CONCRETO DE 21 MPa (3000 PSI) H = 15 CM.</v>
          </cell>
          <cell r="E160" t="str">
            <v>Precio Gob. Boy.</v>
          </cell>
          <cell r="F160" t="str">
            <v>M2</v>
          </cell>
          <cell r="I160">
            <v>129023.38</v>
          </cell>
        </row>
        <row r="161">
          <cell r="C161" t="str">
            <v>2.02.20</v>
          </cell>
          <cell r="D161" t="str">
            <v>LOSA MACIZA PARA CIMIENTO EN CONCRETO DE 21 MPa (3000 PSI) H = 20 CM.</v>
          </cell>
          <cell r="E161" t="str">
            <v>Precio Gob. Boy.</v>
          </cell>
          <cell r="F161" t="str">
            <v>M2</v>
          </cell>
          <cell r="I161">
            <v>164684.60999999999</v>
          </cell>
        </row>
        <row r="162">
          <cell r="C162" t="str">
            <v>2.02.21</v>
          </cell>
          <cell r="D162" t="str">
            <v>MURO DE CONTENCIÓN EN CONCRETO CICLOPEO, H &lt; 1.5 M. (60C/40P)</v>
          </cell>
          <cell r="E162" t="str">
            <v>Precio Gob. Boy.</v>
          </cell>
          <cell r="F162" t="str">
            <v>M3</v>
          </cell>
          <cell r="I162">
            <v>778880.99</v>
          </cell>
        </row>
        <row r="163">
          <cell r="C163" t="str">
            <v>2.02.22</v>
          </cell>
          <cell r="D163" t="str">
            <v>MURO DE CONTENCIÓN EN CONCRETO DE 21 MPa (3000 PSI) DE 1.00 M. &lt; H &lt; 2.00 M.</v>
          </cell>
          <cell r="E163" t="str">
            <v>Precio Gob. Boy.</v>
          </cell>
          <cell r="F163" t="str">
            <v>M3</v>
          </cell>
          <cell r="I163">
            <v>1053365.49</v>
          </cell>
        </row>
        <row r="164">
          <cell r="C164" t="str">
            <v>2.02.23</v>
          </cell>
          <cell r="D164" t="str">
            <v>MURO DE CONTENCIÓN EN CONCRETO DE 21 MPa (3000 PSI) DE 2.01 M. &lt; H &lt; 3.50 M.</v>
          </cell>
          <cell r="E164" t="str">
            <v>Precio Gob. Boy.</v>
          </cell>
          <cell r="F164" t="str">
            <v>M3</v>
          </cell>
          <cell r="I164">
            <v>1139230.7</v>
          </cell>
        </row>
        <row r="165">
          <cell r="C165" t="str">
            <v>2.02.24</v>
          </cell>
          <cell r="D165" t="str">
            <v>RELLENO CON MATERIAL DE SITIO, COMPACTADO CON PLANCHA VIBRATORIA (RANA)</v>
          </cell>
          <cell r="E165" t="str">
            <v>Precio Gob. Boy.</v>
          </cell>
          <cell r="F165" t="str">
            <v>M3</v>
          </cell>
          <cell r="I165">
            <v>27765.74</v>
          </cell>
        </row>
        <row r="166">
          <cell r="C166" t="str">
            <v>2.02.25</v>
          </cell>
          <cell r="D166" t="str">
            <v>SOLADO EN CONCRETO DE ESPESOR E = 0.05 M. 14 MPa (2000 PSI)</v>
          </cell>
          <cell r="E166" t="str">
            <v>Precio Gob. Boy.</v>
          </cell>
          <cell r="F166" t="str">
            <v>M2</v>
          </cell>
          <cell r="I166">
            <v>33431.730000000003</v>
          </cell>
        </row>
        <row r="167">
          <cell r="C167" t="str">
            <v>2.02.26</v>
          </cell>
          <cell r="D167" t="str">
            <v>SOLADO EN CONCRETO DE ESPESOR E = 0.07 M. 14 MPa (2000 PSI)</v>
          </cell>
          <cell r="E167" t="str">
            <v>Precio Gob. Boy.</v>
          </cell>
          <cell r="F167" t="str">
            <v>M2</v>
          </cell>
          <cell r="I167">
            <v>43122.13</v>
          </cell>
        </row>
        <row r="168">
          <cell r="C168" t="str">
            <v>2.02.27</v>
          </cell>
          <cell r="D168" t="str">
            <v>SUMINISTRO E INSTALACIÓN DE TUBERÍA PVC D = 4" PARA DRENAJE SIN FILTRO</v>
          </cell>
          <cell r="E168" t="str">
            <v>Precio Gob. Boy.</v>
          </cell>
          <cell r="F168" t="str">
            <v>ML</v>
          </cell>
          <cell r="I168">
            <v>33484.589999999997</v>
          </cell>
        </row>
        <row r="169">
          <cell r="C169" t="str">
            <v>2.02.28</v>
          </cell>
          <cell r="D169" t="str">
            <v>SUMINISTRO E INSTALACIÓN DE TUBERÍA PVC D = 6" PARA DRENAJE SIN FILTRO</v>
          </cell>
          <cell r="E169" t="str">
            <v>Precio Gob. Boy.</v>
          </cell>
          <cell r="F169" t="str">
            <v>ML</v>
          </cell>
          <cell r="I169">
            <v>63531.31</v>
          </cell>
        </row>
        <row r="170">
          <cell r="C170" t="str">
            <v>2.02.29</v>
          </cell>
          <cell r="D170" t="str">
            <v>SUMINISTRO E INSTALACIÓN DE TUBERÍA PVC D = 8" PARA DRENAJE CON FILTRO</v>
          </cell>
          <cell r="E170" t="str">
            <v>Precio Gob. Boy.</v>
          </cell>
          <cell r="F170" t="str">
            <v>ML</v>
          </cell>
          <cell r="I170">
            <v>120424.27</v>
          </cell>
        </row>
        <row r="171">
          <cell r="C171" t="str">
            <v>2.02.30</v>
          </cell>
          <cell r="D171" t="str">
            <v>SUMINISTRO E INSTALACIÓN DE TUBERÍA PVC D = 8" PARA DRENAJE SIN FILTRO</v>
          </cell>
          <cell r="E171" t="str">
            <v>Precio Gob. Boy.</v>
          </cell>
          <cell r="F171" t="str">
            <v>ML</v>
          </cell>
          <cell r="I171">
            <v>115886.39999999999</v>
          </cell>
        </row>
        <row r="172">
          <cell r="C172" t="str">
            <v>2.02.31</v>
          </cell>
          <cell r="D172" t="str">
            <v>SUMINISTRO E INSTALACIÓN DE TUBERÍA PVC SANITARIA D = 2"</v>
          </cell>
          <cell r="E172" t="str">
            <v>Precio Gob. Boy.</v>
          </cell>
          <cell r="F172" t="str">
            <v>ML</v>
          </cell>
          <cell r="I172">
            <v>34739.449999999997</v>
          </cell>
        </row>
        <row r="173">
          <cell r="C173" t="str">
            <v>2.02.32</v>
          </cell>
          <cell r="D173" t="str">
            <v>SUMINISTRO E INSTALACIÓN DE TUBERÍA PVC SANITARIA D = 3"</v>
          </cell>
          <cell r="E173" t="str">
            <v>Precio Gob. Boy.</v>
          </cell>
          <cell r="F173" t="str">
            <v>ML</v>
          </cell>
          <cell r="I173">
            <v>37310.69</v>
          </cell>
        </row>
        <row r="174">
          <cell r="C174" t="str">
            <v>2.02.33</v>
          </cell>
          <cell r="D174" t="str">
            <v>SUMINISTRO E INSTALACIÓN DE TUBERÍA PVC SANITARIA D = 4"</v>
          </cell>
          <cell r="E174" t="str">
            <v>Precio Gob. Boy.</v>
          </cell>
          <cell r="F174" t="str">
            <v>ML</v>
          </cell>
          <cell r="I174">
            <v>52061.96</v>
          </cell>
        </row>
        <row r="175">
          <cell r="C175" t="str">
            <v>2.02.34</v>
          </cell>
          <cell r="D175" t="str">
            <v>SUMINISTRO, FIGURADA Y AMARRE DE ACERO DE 240 MPa (37000 PSI)</v>
          </cell>
          <cell r="E175" t="str">
            <v>Precio Gob. Boy.</v>
          </cell>
          <cell r="F175" t="str">
            <v>KG</v>
          </cell>
          <cell r="I175">
            <v>6843.45</v>
          </cell>
        </row>
        <row r="176">
          <cell r="C176" t="str">
            <v>2.02.35</v>
          </cell>
          <cell r="D176" t="str">
            <v>SUMINISTRO, FIGURADA Y AMARRE DE ACERO DE 420 MPa (60000 PSI)</v>
          </cell>
          <cell r="E176" t="str">
            <v>Precio Gob. Boy.</v>
          </cell>
          <cell r="F176" t="str">
            <v>KG</v>
          </cell>
          <cell r="I176">
            <v>7675.05</v>
          </cell>
        </row>
        <row r="177">
          <cell r="C177" t="str">
            <v>2.02.36</v>
          </cell>
          <cell r="D177" t="str">
            <v>RELLENO CON MATERIAL DEL SITIO, COMPACTADO CON CILINDRO VIBROCOMPACTADOR</v>
          </cell>
          <cell r="E177" t="str">
            <v>Precio Gob. Boy.</v>
          </cell>
          <cell r="F177" t="str">
            <v>M3</v>
          </cell>
          <cell r="I177">
            <v>35253.699999999997</v>
          </cell>
        </row>
        <row r="178">
          <cell r="C178">
            <v>2.0299999999999998</v>
          </cell>
          <cell r="D178" t="str">
            <v>E S T R U C T U R A S   D E   C O N C R E T O</v>
          </cell>
        </row>
        <row r="179">
          <cell r="C179" t="str">
            <v>2.03.01</v>
          </cell>
          <cell r="D179" t="str">
            <v>COLUMNAS Y PEDESTALES EN CONCRETO DE 21 MPa - (3000 PSI), H &lt; 3.00 M. (FORMALETA MADERA)</v>
          </cell>
          <cell r="E179" t="str">
            <v>Precio Gob. Boy.</v>
          </cell>
          <cell r="F179" t="str">
            <v>M3</v>
          </cell>
          <cell r="I179">
            <v>1136574.77</v>
          </cell>
        </row>
        <row r="180">
          <cell r="C180" t="str">
            <v>2.03.02</v>
          </cell>
          <cell r="D180" t="str">
            <v>COLUMNAS Y PEDESTALES EN CONCRETO DE 21 MPa - (3000 PSI), H &gt; 3.01 M. (FORMALETA MADERA)</v>
          </cell>
          <cell r="E180" t="str">
            <v>Precio Gob. Boy.</v>
          </cell>
          <cell r="F180" t="str">
            <v>M3</v>
          </cell>
          <cell r="I180">
            <v>1271675.51</v>
          </cell>
        </row>
        <row r="181">
          <cell r="C181" t="str">
            <v>2.03.03</v>
          </cell>
          <cell r="D181" t="str">
            <v>COLUMNAS EN CONCRETO DE 24.5 MPa - (3500 PSI), H &lt; = 3.00 M. (FORMALETA MADERA)</v>
          </cell>
          <cell r="F181" t="str">
            <v>M3</v>
          </cell>
          <cell r="I181">
            <v>1192960.8899999999</v>
          </cell>
        </row>
        <row r="182">
          <cell r="C182" t="str">
            <v>2.03.04</v>
          </cell>
          <cell r="D182" t="str">
            <v>COLUMNAS EN CONCRETO DE 24.5 MPa - (3500 PSI), H &gt; 3.00 M. (FORMALETA MADERA)</v>
          </cell>
          <cell r="F182" t="str">
            <v>M3</v>
          </cell>
          <cell r="I182">
            <v>1405368.71</v>
          </cell>
        </row>
        <row r="183">
          <cell r="C183" t="str">
            <v>2.03.05</v>
          </cell>
          <cell r="D183" t="str">
            <v>VIGA CANAL EN CONCRETO IMPERMEABILZADO DE 21 MPa - (3000 PSI)</v>
          </cell>
          <cell r="E183" t="str">
            <v>Precio Gob. Boy.</v>
          </cell>
          <cell r="F183" t="str">
            <v>M3</v>
          </cell>
          <cell r="I183">
            <v>1397529.52</v>
          </cell>
        </row>
        <row r="184">
          <cell r="C184" t="str">
            <v>2.03.06</v>
          </cell>
          <cell r="D184" t="str">
            <v>VIGA CANAL EN CONCRETO IMPERMEABILZADO DE 24.5 MPa - (3500 PSI)</v>
          </cell>
          <cell r="E184" t="str">
            <v>Precio Gob. Boy.</v>
          </cell>
          <cell r="F184" t="str">
            <v>M3</v>
          </cell>
          <cell r="I184">
            <v>1517817.75</v>
          </cell>
        </row>
        <row r="185">
          <cell r="C185" t="str">
            <v>2.03.07</v>
          </cell>
          <cell r="D185" t="str">
            <v>VIGA CANAL EN CONCRETO IMPERMEABILZADO DE 28 MPa - (4000 PSI)</v>
          </cell>
          <cell r="E185" t="str">
            <v>Precio Gob. Boy.</v>
          </cell>
          <cell r="F185" t="str">
            <v>M3</v>
          </cell>
          <cell r="I185">
            <v>1470438.19</v>
          </cell>
        </row>
        <row r="186">
          <cell r="C186" t="str">
            <v>2.03.08</v>
          </cell>
          <cell r="D186" t="str">
            <v>ESCALERA MACIZA DE 21 MPa - (3000 PSI)</v>
          </cell>
          <cell r="E186" t="str">
            <v>Precio Gob. Boy.</v>
          </cell>
          <cell r="F186" t="str">
            <v>M3</v>
          </cell>
          <cell r="I186">
            <v>1524568.03</v>
          </cell>
        </row>
        <row r="187">
          <cell r="C187" t="str">
            <v>2.03.09</v>
          </cell>
          <cell r="D187" t="str">
            <v>ESCALERA MACIZA DE 24.5 MPa - (3500 PSI)</v>
          </cell>
          <cell r="F187" t="str">
            <v>M3</v>
          </cell>
          <cell r="I187">
            <v>1612989.15</v>
          </cell>
        </row>
        <row r="188">
          <cell r="C188" t="str">
            <v>2.03.10</v>
          </cell>
          <cell r="D188" t="str">
            <v>PLACA EN CONCRETO DE 21 MPa - (3000 PSI), E = 0.30 M. ALIGERADA EN CASETÓN. (NO INCLUYE REFUERZO).</v>
          </cell>
          <cell r="E188" t="str">
            <v>Precio Gob. Boy.</v>
          </cell>
          <cell r="F188" t="str">
            <v>M2</v>
          </cell>
          <cell r="I188">
            <v>209058.62</v>
          </cell>
        </row>
        <row r="189">
          <cell r="C189" t="str">
            <v>2.03.11</v>
          </cell>
          <cell r="D189" t="str">
            <v>PLACA EN CONCRETO DE 24.5 MPa - (3500 PSI), E = 0.30 M. ALIGERADA EN CASETÓN. (NO INCLUYE REFUERZO).</v>
          </cell>
          <cell r="F189" t="str">
            <v>M2</v>
          </cell>
          <cell r="I189">
            <v>217012.88</v>
          </cell>
        </row>
        <row r="190">
          <cell r="C190" t="str">
            <v>2.03.12</v>
          </cell>
          <cell r="D190" t="str">
            <v>PLACA EN CONCRETO DE 21 MPa - (3000 PSI), E = 0.35 M. ALIGERADA EN CASETÓN. (NO INCLUYE REFUERZO).</v>
          </cell>
          <cell r="E190" t="str">
            <v>Precio Gob. Boy.</v>
          </cell>
          <cell r="F190" t="str">
            <v>M2</v>
          </cell>
          <cell r="I190">
            <v>229820.72</v>
          </cell>
        </row>
        <row r="191">
          <cell r="C191" t="str">
            <v>2.03.13</v>
          </cell>
          <cell r="D191" t="str">
            <v>PLACA EN CONCRETO DE 24.5 MPa - (3500 PSI), E = 0.35 M. ALIGERADA EN CASETÓN. (NO INCLUYE REFUERZO).</v>
          </cell>
          <cell r="E191" t="str">
            <v>Precio Gob. Boy.</v>
          </cell>
          <cell r="F191" t="str">
            <v>M2</v>
          </cell>
          <cell r="I191">
            <v>237484.85</v>
          </cell>
        </row>
        <row r="192">
          <cell r="C192" t="str">
            <v>2.03.14</v>
          </cell>
          <cell r="D192" t="str">
            <v>PLACA EN CONCRETO DE 21 MPa - (3000 PSI), E = 0.40 M. ALIGERADA EN CASETÓN. (NO INCLUYE REFUERZO).</v>
          </cell>
          <cell r="E192" t="str">
            <v>Precio Gob. Boy.</v>
          </cell>
          <cell r="F192" t="str">
            <v>M2</v>
          </cell>
          <cell r="I192">
            <v>243631.3</v>
          </cell>
        </row>
        <row r="193">
          <cell r="C193" t="str">
            <v>2.03.15</v>
          </cell>
          <cell r="D193" t="str">
            <v>PLACA EN CONCRETO DE 24.5 MPa - (3500 PSI), E = 0.40 M. ALIGERADA EN CASETÓN. (NO INCLUYE REFUERZO).</v>
          </cell>
          <cell r="E193" t="str">
            <v>Precio Gob. Boy.</v>
          </cell>
          <cell r="F193" t="str">
            <v>M2</v>
          </cell>
          <cell r="I193">
            <v>251842.87</v>
          </cell>
        </row>
        <row r="194">
          <cell r="C194" t="str">
            <v>2.03.16</v>
          </cell>
          <cell r="D194" t="str">
            <v>PLACA EN CONCRETO DE 21 MPa - (3000 PSI), E = 0.45 M. ALIGERADA EN CASETÓN. (NO INCLUYE REFUERZO).</v>
          </cell>
          <cell r="F194" t="str">
            <v>M2</v>
          </cell>
          <cell r="I194">
            <v>280585.49</v>
          </cell>
        </row>
        <row r="195">
          <cell r="C195" t="str">
            <v>2.03.17</v>
          </cell>
          <cell r="D195" t="str">
            <v>PLACA EN CONCRETO DE 24.5 MPa - (3500 PSI), E = 0.45 M. ALIGERADA EN CASETÓN. (NO INCLUYE REFUERZO).</v>
          </cell>
          <cell r="F195" t="str">
            <v>M2</v>
          </cell>
          <cell r="I195">
            <v>290986.82</v>
          </cell>
        </row>
        <row r="196">
          <cell r="C196" t="str">
            <v>2.03.18</v>
          </cell>
          <cell r="D196" t="str">
            <v>PLACA EN CONCRETO DE 21 MPa - (3000 PSI), E = 0.50 M. ALIGERADA EN CASETÓN. (NO INCLUYE REFUERZO).</v>
          </cell>
          <cell r="F196" t="str">
            <v>M2</v>
          </cell>
          <cell r="I196">
            <v>292248.06</v>
          </cell>
        </row>
        <row r="197">
          <cell r="C197" t="str">
            <v>2.03.19</v>
          </cell>
          <cell r="D197" t="str">
            <v>PLACA EN CONCRETO DE 24.5 MPa - (3500 PSI), E = 0.50 M. ALIGERADA EN CASETÓN. (NO INCLUYE REFUERZO).</v>
          </cell>
          <cell r="F197" t="str">
            <v>M2</v>
          </cell>
          <cell r="I197">
            <v>303196.82</v>
          </cell>
        </row>
        <row r="198">
          <cell r="C198" t="str">
            <v>2.03.20</v>
          </cell>
          <cell r="D198" t="str">
            <v>PLACA EN CONCRETO DE 28 MPa - (4000 PSI), E = 0.30 M. ALIGERADA EN CASETÓN. (NO INCLUYE REFUERZO).</v>
          </cell>
          <cell r="E198" t="str">
            <v>Precio Gob. Boy.</v>
          </cell>
          <cell r="F198" t="str">
            <v>M2</v>
          </cell>
          <cell r="I198">
            <v>220833.42</v>
          </cell>
        </row>
        <row r="199">
          <cell r="C199" t="str">
            <v>2.03.21</v>
          </cell>
          <cell r="D199" t="str">
            <v>PLACA EN CONCRETO DE 21 MPa - (3000 PSI) E = 0.10 M. CON LÁMINA COLABORANTE TIPO METALDECK</v>
          </cell>
          <cell r="E199" t="str">
            <v>Precio Gob. Boy.</v>
          </cell>
          <cell r="F199" t="str">
            <v>M2</v>
          </cell>
          <cell r="I199">
            <v>170082.4</v>
          </cell>
        </row>
        <row r="200">
          <cell r="C200" t="str">
            <v>2.03.22</v>
          </cell>
          <cell r="D200" t="str">
            <v>PLACA EN CONCRETO DE 24.5 MPa - (3500 PSI) E = 0.10 M. CON LÁMINA COLABORANTE TIPO METALDECK</v>
          </cell>
          <cell r="E200" t="str">
            <v>Precio Gob. Boy.</v>
          </cell>
          <cell r="F200" t="str">
            <v>M2</v>
          </cell>
          <cell r="I200">
            <v>175556.78</v>
          </cell>
        </row>
        <row r="201">
          <cell r="C201" t="str">
            <v>2.03.23</v>
          </cell>
          <cell r="D201" t="str">
            <v>PLACA DE ENTREPISO EN CONCRETO DE 21 MPa - (3000 PSI)  E = 0.15 M.,  ALIGERADA EN BLOQUE.</v>
          </cell>
          <cell r="E201" t="str">
            <v>Precio Gob. Boy.</v>
          </cell>
          <cell r="F201" t="str">
            <v>M2</v>
          </cell>
          <cell r="I201">
            <v>205339.08</v>
          </cell>
        </row>
        <row r="202">
          <cell r="C202" t="str">
            <v>2.03.24</v>
          </cell>
          <cell r="D202" t="str">
            <v>PLACA FACIL DE 21 MPa - (3000 PSI) E = 0.05 M.</v>
          </cell>
          <cell r="E202" t="str">
            <v>Precio Gob. Boy.</v>
          </cell>
          <cell r="F202" t="str">
            <v>M2</v>
          </cell>
          <cell r="I202">
            <v>363174.49</v>
          </cell>
        </row>
        <row r="203">
          <cell r="C203" t="str">
            <v>2.03.25</v>
          </cell>
          <cell r="D203" t="str">
            <v>PLACA FACIL DE 24.5 MPa - (3500 PSI) E = 0.05 M.</v>
          </cell>
          <cell r="E203" t="str">
            <v>Precio Gob. Boy.</v>
          </cell>
          <cell r="F203" t="str">
            <v>M2</v>
          </cell>
          <cell r="I203">
            <v>335513.65999999997</v>
          </cell>
        </row>
        <row r="204">
          <cell r="C204" t="str">
            <v>2.03.26</v>
          </cell>
          <cell r="D204" t="str">
            <v>PLACA MACIZA EN CONCRETO DE 21 MPa - (3000 PSI) E = 0.10 M.</v>
          </cell>
          <cell r="E204" t="str">
            <v>Precio Gob. Boy.</v>
          </cell>
          <cell r="F204" t="str">
            <v>M2</v>
          </cell>
          <cell r="I204">
            <v>162748.88</v>
          </cell>
        </row>
        <row r="205">
          <cell r="C205" t="str">
            <v>2.03.27</v>
          </cell>
          <cell r="D205" t="str">
            <v>PLACA MACIZA EN CONCRETO DE 21 MPa - (3000 PSI) E = 0.12 M.</v>
          </cell>
          <cell r="E205" t="str">
            <v>Precio Gob. Boy.</v>
          </cell>
          <cell r="F205" t="str">
            <v>M2</v>
          </cell>
          <cell r="I205">
            <v>178177.98</v>
          </cell>
        </row>
        <row r="206">
          <cell r="C206" t="str">
            <v>2.03.28</v>
          </cell>
          <cell r="D206" t="str">
            <v>PLACA MACIZA EN CONCRETO DE 21 MPa - (3000 PSI) E = 0.15 M.</v>
          </cell>
          <cell r="E206" t="str">
            <v>Precio Gob. Boy.</v>
          </cell>
          <cell r="F206" t="str">
            <v>M2</v>
          </cell>
          <cell r="I206">
            <v>207765.66</v>
          </cell>
        </row>
        <row r="207">
          <cell r="C207" t="str">
            <v>2.03.29</v>
          </cell>
          <cell r="D207" t="str">
            <v>VIGA AÉREA EN CONCRETO DE 21 MPa - (3000 PSI).</v>
          </cell>
          <cell r="E207" t="str">
            <v>Precio Gob. Boy.</v>
          </cell>
          <cell r="F207" t="str">
            <v>M3</v>
          </cell>
          <cell r="I207">
            <v>1471612.53</v>
          </cell>
        </row>
        <row r="208">
          <cell r="C208" t="str">
            <v>2.03.30</v>
          </cell>
          <cell r="D208" t="str">
            <v>VIGA AÉREA EN CONCRETO DE 24.5 MPa - (3500 PSI).</v>
          </cell>
          <cell r="F208" t="str">
            <v>M3</v>
          </cell>
          <cell r="I208">
            <v>1527998.65</v>
          </cell>
        </row>
        <row r="209">
          <cell r="C209" t="str">
            <v>2.03.31</v>
          </cell>
          <cell r="D209" t="str">
            <v>VIGA DE AMARRE SOBRE MURO DE 21 MPa - (3000 PSI).</v>
          </cell>
          <cell r="E209" t="str">
            <v>Precio Gob. Boy.</v>
          </cell>
          <cell r="F209" t="str">
            <v>M3</v>
          </cell>
          <cell r="I209">
            <v>1087554.32</v>
          </cell>
        </row>
        <row r="210">
          <cell r="C210" t="str">
            <v>2.03.32</v>
          </cell>
          <cell r="D210" t="str">
            <v>VIGA DE AMARRE SOBRE MURO DE 24.5 MPa - (3500 PSI).</v>
          </cell>
          <cell r="F210" t="str">
            <v>M3</v>
          </cell>
          <cell r="I210">
            <v>1143940.44</v>
          </cell>
        </row>
        <row r="211">
          <cell r="C211" t="str">
            <v>2.03.33</v>
          </cell>
          <cell r="D211" t="str">
            <v>COLUMNAS Y PEDESTALES EN CONCRETO DE 21 MPa - (3000 PSI), H &lt; = A 3.0 M. (FORMALETA METALICA).</v>
          </cell>
          <cell r="E211" t="str">
            <v>Precio Gob. Boy.</v>
          </cell>
          <cell r="F211" t="str">
            <v>M3</v>
          </cell>
          <cell r="I211">
            <v>1308131.18</v>
          </cell>
        </row>
        <row r="212">
          <cell r="C212" t="str">
            <v>2.03.34</v>
          </cell>
          <cell r="D212" t="str">
            <v>COLUMNAS Y PEDESTALES EN CONCRETO DE 21 MPa - (3000 PSI), H &gt; A 3.0 M. (FORMALETA METALICA).</v>
          </cell>
          <cell r="E212" t="str">
            <v>Precio Gob. Boy.</v>
          </cell>
          <cell r="F212" t="str">
            <v>M3</v>
          </cell>
          <cell r="I212">
            <v>1594306.77</v>
          </cell>
        </row>
        <row r="213">
          <cell r="C213" t="str">
            <v>2.03.35</v>
          </cell>
          <cell r="D213" t="str">
            <v>SUMINISTRO E INSTALACIÓN DE MALLA ELECTROSOLDADA</v>
          </cell>
          <cell r="F213" t="str">
            <v>KG</v>
          </cell>
          <cell r="I213">
            <v>7423.82</v>
          </cell>
        </row>
        <row r="214">
          <cell r="C214" t="str">
            <v>2.03.36</v>
          </cell>
          <cell r="D214" t="str">
            <v>SUMINISTRO E INSTALACIÓN DE ADHERENTE EPOXICO PARA CONCRETOS. TIPO SIKADUR 32 O SIMILAR</v>
          </cell>
          <cell r="E214" t="str">
            <v>Precio Gob. Boy.</v>
          </cell>
          <cell r="F214" t="str">
            <v>M2</v>
          </cell>
          <cell r="I214">
            <v>99965.07</v>
          </cell>
        </row>
        <row r="215">
          <cell r="C215">
            <v>2.04</v>
          </cell>
          <cell r="D215" t="str">
            <v>M A M P O S T E R I A</v>
          </cell>
        </row>
        <row r="216">
          <cell r="C216" t="str">
            <v>2.04.01</v>
          </cell>
          <cell r="D216" t="str">
            <v>ALFAJÍA EN CONCRETO ANCHO = 0.15 M. 17.5 MPa - (2500 PSI) (INCLUYE REFUERZO).</v>
          </cell>
          <cell r="E216" t="str">
            <v>Precio Gob. Boy.</v>
          </cell>
          <cell r="F216" t="str">
            <v>ML</v>
          </cell>
          <cell r="I216">
            <v>45996.46</v>
          </cell>
        </row>
        <row r="217">
          <cell r="C217" t="str">
            <v>2.04.02</v>
          </cell>
          <cell r="D217" t="str">
            <v>ALFAJÍA EN CONCRETO ANCHO = 0.25 M. 17.5 MPa - (2500 PSI) (INCLUYE REFUERZO).</v>
          </cell>
          <cell r="E217" t="str">
            <v>Precio Gob. Boy.</v>
          </cell>
          <cell r="F217" t="str">
            <v>ML</v>
          </cell>
          <cell r="I217">
            <v>77362.8</v>
          </cell>
        </row>
        <row r="218">
          <cell r="C218" t="str">
            <v>2.04.03</v>
          </cell>
          <cell r="D218" t="str">
            <v>ALFAJÍA EN LADRILLO PRENSADO TIPO MAGUNCIA</v>
          </cell>
          <cell r="E218" t="str">
            <v>Precio Gob. Boy.</v>
          </cell>
          <cell r="F218" t="str">
            <v>ML</v>
          </cell>
          <cell r="I218">
            <v>50952.15</v>
          </cell>
        </row>
        <row r="219">
          <cell r="C219" t="str">
            <v>2.04.04</v>
          </cell>
          <cell r="D219" t="str">
            <v>DINTELES EN CONCRETO DE 21 MPa (3000 PSI) SIN REFUERZO</v>
          </cell>
          <cell r="E219" t="str">
            <v>Precio Gob. Boy.</v>
          </cell>
          <cell r="F219" t="str">
            <v>M3</v>
          </cell>
          <cell r="I219">
            <v>1074323.3700000001</v>
          </cell>
        </row>
        <row r="220">
          <cell r="C220" t="str">
            <v>2.04.05</v>
          </cell>
          <cell r="D220" t="str">
            <v>DINTELES EN CONCRETO DE 15 X 20 CM. DE 17.5 MPa - (2500 PSI). (INCLUYE REFUERZO).</v>
          </cell>
          <cell r="E220" t="str">
            <v>Precio Gob. Boy.</v>
          </cell>
          <cell r="F220" t="str">
            <v>ML</v>
          </cell>
          <cell r="I220">
            <v>68306.91</v>
          </cell>
        </row>
        <row r="221">
          <cell r="C221" t="str">
            <v>2.04.06</v>
          </cell>
          <cell r="D221" t="str">
            <v>DINTELES EN CONCRETO DE 15 X 20 CM. DE 21 MPa - (3000 PSI). (INCLUYE REFUERZO).</v>
          </cell>
          <cell r="F221" t="str">
            <v>ML</v>
          </cell>
          <cell r="I221">
            <v>69893.399999999994</v>
          </cell>
        </row>
        <row r="222">
          <cell r="C222" t="str">
            <v>2.04.07</v>
          </cell>
          <cell r="D222" t="str">
            <v>ENCHAPE EN LADRILLO PRENSADO</v>
          </cell>
          <cell r="E222" t="str">
            <v>Precio Gob. Boy.</v>
          </cell>
          <cell r="F222" t="str">
            <v>M2</v>
          </cell>
          <cell r="I222">
            <v>165043.97</v>
          </cell>
        </row>
        <row r="223">
          <cell r="C223" t="str">
            <v>2.04.08</v>
          </cell>
          <cell r="D223" t="str">
            <v>LAVADA DE FACHADA CON ÁCIDO MURIÁTICO Y/O NÍTRICO</v>
          </cell>
          <cell r="E223" t="str">
            <v>Precio Gob. Boy.</v>
          </cell>
          <cell r="F223" t="str">
            <v>M2</v>
          </cell>
          <cell r="I223">
            <v>12575.48</v>
          </cell>
        </row>
        <row r="224">
          <cell r="C224" t="str">
            <v>2.04.09</v>
          </cell>
          <cell r="D224" t="str">
            <v>MESONES EN CONCRETO A = 0.60 M. 17.5 MPa - (2500 PSI) INCLUYE REFUERZO, E = 0.10 M.</v>
          </cell>
          <cell r="E224" t="str">
            <v>Precio Gob. Boy.</v>
          </cell>
          <cell r="F224" t="str">
            <v>M2</v>
          </cell>
          <cell r="I224">
            <v>187405.13</v>
          </cell>
        </row>
        <row r="225">
          <cell r="C225" t="str">
            <v>2.04.10</v>
          </cell>
          <cell r="D225" t="str">
            <v>MURO EN ADOBE ESTABILIZADO E = 0.65 M.</v>
          </cell>
          <cell r="E225" t="str">
            <v>Precio Gob. Boy.</v>
          </cell>
          <cell r="F225" t="str">
            <v>M2</v>
          </cell>
          <cell r="I225">
            <v>382212.58</v>
          </cell>
        </row>
        <row r="226">
          <cell r="C226" t="str">
            <v>2.04.11</v>
          </cell>
          <cell r="D226" t="str">
            <v>MURO EN BAHAREQUE E = 0.20 M.</v>
          </cell>
          <cell r="E226" t="str">
            <v>Precio Gob. Boy.</v>
          </cell>
          <cell r="F226" t="str">
            <v>M2</v>
          </cell>
          <cell r="I226">
            <v>181994.56</v>
          </cell>
        </row>
        <row r="227">
          <cell r="C227" t="str">
            <v>2.04.12</v>
          </cell>
          <cell r="D227" t="str">
            <v>MURO EN BLOQUE DE CONCRETO E = 0.10 M.</v>
          </cell>
          <cell r="E227" t="str">
            <v>Precio Gob. Boy.</v>
          </cell>
          <cell r="F227" t="str">
            <v>M2</v>
          </cell>
          <cell r="I227">
            <v>105223.1</v>
          </cell>
        </row>
        <row r="228">
          <cell r="C228" t="str">
            <v>2.04.13</v>
          </cell>
          <cell r="D228" t="str">
            <v>MURO EN BLOQUE DE CONCRETO E = 0.20 M.</v>
          </cell>
          <cell r="E228" t="str">
            <v>Precio Gob. Boy.</v>
          </cell>
          <cell r="F228" t="str">
            <v>M2</v>
          </cell>
          <cell r="I228">
            <v>134239.54999999999</v>
          </cell>
        </row>
        <row r="229">
          <cell r="C229" t="str">
            <v>2.04.14</v>
          </cell>
          <cell r="D229" t="str">
            <v>MURO EN BLOQUE DE ARCILLA No.4. E = 0.10 M.</v>
          </cell>
          <cell r="E229" t="str">
            <v>Precio Gob. Boy.</v>
          </cell>
          <cell r="F229" t="str">
            <v>M2</v>
          </cell>
          <cell r="I229">
            <v>68169.33</v>
          </cell>
        </row>
        <row r="230">
          <cell r="C230" t="str">
            <v>2.04.15</v>
          </cell>
          <cell r="D230" t="str">
            <v>MURO EN BLOQUE DE ARCILLA No.4. E = 0.20 M.</v>
          </cell>
          <cell r="E230" t="str">
            <v>Precio Gob. Boy.</v>
          </cell>
          <cell r="F230" t="str">
            <v>M2</v>
          </cell>
          <cell r="I230">
            <v>151044.84</v>
          </cell>
        </row>
        <row r="231">
          <cell r="C231" t="str">
            <v>2.04.16</v>
          </cell>
          <cell r="D231" t="str">
            <v>MURO EN BLOQUE DE ARCILLA No.5. E = 0.12 M.</v>
          </cell>
          <cell r="E231" t="str">
            <v>Precio Gob. Boy.</v>
          </cell>
          <cell r="F231" t="str">
            <v>M2</v>
          </cell>
          <cell r="I231">
            <v>71370.94</v>
          </cell>
        </row>
        <row r="232">
          <cell r="C232" t="str">
            <v>2.04.17</v>
          </cell>
          <cell r="D232" t="str">
            <v>MURO EN BLOQUE DE ARCILLA No.5. E = 0.20 M.</v>
          </cell>
          <cell r="E232" t="str">
            <v>Precio Gob. Boy.</v>
          </cell>
          <cell r="F232" t="str">
            <v>M2</v>
          </cell>
          <cell r="I232">
            <v>121037.84</v>
          </cell>
        </row>
        <row r="233">
          <cell r="C233" t="str">
            <v>2.04.18</v>
          </cell>
          <cell r="D233" t="str">
            <v>MURO EN DRY WALL DE 1/2" DOBLE CARA E = 0.10 M.</v>
          </cell>
          <cell r="E233" t="str">
            <v>Precio Gob. Boy.</v>
          </cell>
          <cell r="F233" t="str">
            <v>M2</v>
          </cell>
          <cell r="I233">
            <v>93055.78</v>
          </cell>
        </row>
        <row r="234">
          <cell r="C234" t="str">
            <v>2.04.19</v>
          </cell>
          <cell r="D234" t="str">
            <v>MURO EN DRY WALL DE 1/2" DOBLE CARA E = 0.12 M.</v>
          </cell>
          <cell r="E234" t="str">
            <v>Precio Gob. Boy.</v>
          </cell>
          <cell r="F234" t="str">
            <v>M2</v>
          </cell>
          <cell r="I234">
            <v>93071.63</v>
          </cell>
        </row>
        <row r="235">
          <cell r="C235" t="str">
            <v>2.04.20</v>
          </cell>
          <cell r="D235" t="str">
            <v>MURO EN MAMPOSTERÍA DE LADRILLO ESTRUCTURAL E = 0.15 M.</v>
          </cell>
          <cell r="E235" t="str">
            <v>Precio Gob. Boy.</v>
          </cell>
          <cell r="F235" t="str">
            <v>M2</v>
          </cell>
          <cell r="I235">
            <v>166296.4</v>
          </cell>
        </row>
        <row r="236">
          <cell r="C236" t="str">
            <v>2.04.21</v>
          </cell>
          <cell r="D236" t="str">
            <v>MURO EN TAPIA PISADA, INCLUYE FORMALETA</v>
          </cell>
          <cell r="E236" t="str">
            <v>Precio Gob. Boy.</v>
          </cell>
          <cell r="F236" t="str">
            <v>M3</v>
          </cell>
          <cell r="I236">
            <v>428730.15</v>
          </cell>
        </row>
        <row r="237">
          <cell r="C237" t="str">
            <v>2.04.22</v>
          </cell>
          <cell r="D237" t="str">
            <v>MURO EN MAMPOSTERÍA DE LADRILLO VITRIFICADO E = 0.12 M.</v>
          </cell>
          <cell r="E237" t="str">
            <v>Precio Gob. Boy.</v>
          </cell>
          <cell r="F237" t="str">
            <v>M2</v>
          </cell>
          <cell r="I237">
            <v>172423.44</v>
          </cell>
        </row>
        <row r="238">
          <cell r="C238" t="str">
            <v>2.04.23</v>
          </cell>
          <cell r="D238" t="str">
            <v>MURO EN LADRILLO PRENSADO LIVIANO E = 0.25 M. (TIPO SANTA FE O SIMILAR)</v>
          </cell>
          <cell r="E238" t="str">
            <v>Precio Gob. Boy.</v>
          </cell>
          <cell r="F238" t="str">
            <v>M2</v>
          </cell>
          <cell r="I238">
            <v>239130.38</v>
          </cell>
        </row>
        <row r="239">
          <cell r="C239" t="str">
            <v>2.04.24</v>
          </cell>
          <cell r="D239" t="str">
            <v>MURO EN LADRILLO PRENSADO MACIZO E = 0.25 M. (TIPO SANTA FE O SIMILAR)</v>
          </cell>
          <cell r="E239" t="str">
            <v>Precio Gob. Boy.</v>
          </cell>
          <cell r="F239" t="str">
            <v>M2</v>
          </cell>
          <cell r="I239">
            <v>298130.38</v>
          </cell>
        </row>
        <row r="240">
          <cell r="C240" t="str">
            <v>2.04.25</v>
          </cell>
          <cell r="D240" t="str">
            <v>MURO EN LADRILLO PRENSADO MACIZO E = 0.12 M. (TIPO SANTA FE O SIMILAR)</v>
          </cell>
          <cell r="E240" t="str">
            <v>Precio Gob. Boy.</v>
          </cell>
          <cell r="F240" t="str">
            <v>M2</v>
          </cell>
          <cell r="I240">
            <v>153223.1</v>
          </cell>
        </row>
        <row r="241">
          <cell r="C241" t="str">
            <v>2.04.26</v>
          </cell>
          <cell r="D241" t="str">
            <v>MURO EN LADRILLO SEMIPRENSADO E = 0.12 M. (TIPO MAGUNCIA O SIMILAR)</v>
          </cell>
          <cell r="E241" t="str">
            <v>Precio Gob. Boy.</v>
          </cell>
          <cell r="F241" t="str">
            <v>M2</v>
          </cell>
          <cell r="I241">
            <v>112083.1</v>
          </cell>
        </row>
        <row r="242">
          <cell r="C242" t="str">
            <v>2.04.27</v>
          </cell>
          <cell r="D242" t="str">
            <v>MURO EN LADRILLO SEMIPRENSADO E = 0.25 M. (TIPO MAGUNCIA O SIMILAR)</v>
          </cell>
          <cell r="E242" t="str">
            <v>Precio Gob. Boy.</v>
          </cell>
          <cell r="F242" t="str">
            <v>M2</v>
          </cell>
          <cell r="I242">
            <v>204120.38</v>
          </cell>
        </row>
        <row r="243">
          <cell r="C243" t="str">
            <v>2.04.28</v>
          </cell>
          <cell r="D243" t="str">
            <v>MURO TERMOACÚSTICO CON PAÑETE</v>
          </cell>
          <cell r="E243" t="str">
            <v>Precio Gob. Boy.</v>
          </cell>
          <cell r="F243" t="str">
            <v>M2</v>
          </cell>
          <cell r="I243">
            <v>127722.96</v>
          </cell>
        </row>
        <row r="244">
          <cell r="C244" t="str">
            <v>2.04.29</v>
          </cell>
          <cell r="D244" t="str">
            <v>MURO EN LADRILLO TOLETE COMUN DE E = 0.06 M.</v>
          </cell>
          <cell r="E244" t="str">
            <v>Precio Gob. Boy.</v>
          </cell>
          <cell r="F244" t="str">
            <v>M2</v>
          </cell>
          <cell r="I244">
            <v>67484.05</v>
          </cell>
        </row>
        <row r="245">
          <cell r="C245" t="str">
            <v>2.04.30</v>
          </cell>
          <cell r="D245" t="str">
            <v>MURO EN LADRILLO TOLETE COMUN DE E = 0.10 M.</v>
          </cell>
          <cell r="E245" t="str">
            <v>Precio Gob. Boy.</v>
          </cell>
          <cell r="F245" t="str">
            <v>M2</v>
          </cell>
          <cell r="I245">
            <v>88442.67</v>
          </cell>
        </row>
        <row r="246">
          <cell r="C246" t="str">
            <v>2.04.31</v>
          </cell>
          <cell r="D246" t="str">
            <v>MURO EN LADRILLO TOLETE COMUN DE E = 0.20 M.</v>
          </cell>
          <cell r="E246" t="str">
            <v>Precio Gob. Boy.</v>
          </cell>
          <cell r="F246" t="str">
            <v>M2</v>
          </cell>
          <cell r="I246">
            <v>157324.45000000001</v>
          </cell>
        </row>
        <row r="247">
          <cell r="C247" t="str">
            <v>2.04.32</v>
          </cell>
          <cell r="D247" t="str">
            <v>PASAMANOS EN CONCRETO DE 17.5 MPA (2500 PSI) - (INCLUYE REFUERZO).</v>
          </cell>
          <cell r="E247" t="str">
            <v>Precio Gob. Boy.</v>
          </cell>
          <cell r="F247" t="str">
            <v>ML</v>
          </cell>
          <cell r="I247">
            <v>116567.6</v>
          </cell>
        </row>
        <row r="248">
          <cell r="C248" t="str">
            <v>2.04.33</v>
          </cell>
          <cell r="D248" t="str">
            <v>REMATES EN LADRILLO PRENSADO MACIZO (TIPO SANTA FE O SIMILAR).</v>
          </cell>
          <cell r="E248" t="str">
            <v>Precio Gob. Boy.</v>
          </cell>
          <cell r="F248" t="str">
            <v>ML</v>
          </cell>
          <cell r="I248">
            <v>85998.04</v>
          </cell>
        </row>
        <row r="249">
          <cell r="C249" t="str">
            <v>2.04.34</v>
          </cell>
          <cell r="D249" t="str">
            <v>SOBRECIMIENTO EN LADRILLO TOLETE COMÚN E = 0.12 M. (INCLUYE PAÑETE IMPERMEABILIZADO).</v>
          </cell>
          <cell r="E249" t="str">
            <v>Precio Gob. Boy.</v>
          </cell>
          <cell r="F249" t="str">
            <v>ML</v>
          </cell>
          <cell r="I249">
            <v>75291.31</v>
          </cell>
        </row>
        <row r="250">
          <cell r="C250" t="str">
            <v>2.04.35</v>
          </cell>
          <cell r="D250" t="str">
            <v>SOBRECIMIENTO EN LADRILLO TOLETE COMÚN E = 0.20 M. (INCLUYE PAÑETE IMPERMEABILIZADO).</v>
          </cell>
          <cell r="E250" t="str">
            <v>Precio Gob. Boy.</v>
          </cell>
          <cell r="F250" t="str">
            <v>M2</v>
          </cell>
          <cell r="I250">
            <v>166549.22</v>
          </cell>
        </row>
        <row r="251">
          <cell r="C251" t="str">
            <v>2.04.36</v>
          </cell>
          <cell r="D251" t="str">
            <v>SOBRECIMIENTO EN LADRILLO TOLETE COMÚN E= 0.25 M. (INCLUYE PAÑETE IMPERMEABILIZADO).</v>
          </cell>
          <cell r="E251" t="str">
            <v>Precio Gob. Boy.</v>
          </cell>
          <cell r="F251" t="str">
            <v>ML</v>
          </cell>
          <cell r="I251">
            <v>181167.24</v>
          </cell>
        </row>
        <row r="252">
          <cell r="C252" t="str">
            <v>2.04.37</v>
          </cell>
          <cell r="D252" t="str">
            <v>MURO DOBLE CARA DE E = 0.08 M., EN LÁMINA DE FIBROCEMENTO DE 8 MM.</v>
          </cell>
          <cell r="E252" t="str">
            <v>Precio Gob. Boy.</v>
          </cell>
          <cell r="F252" t="str">
            <v>M2</v>
          </cell>
          <cell r="I252">
            <v>132717.63</v>
          </cell>
        </row>
        <row r="253">
          <cell r="C253" t="str">
            <v>2.04.38</v>
          </cell>
          <cell r="D253" t="str">
            <v>MURO DOBLE CARA DE E = 0.08 M., EN LÁMINA DE FIBROCEMENTO DE 10 MM.</v>
          </cell>
          <cell r="E253" t="str">
            <v>Precio Gob. Boy.</v>
          </cell>
          <cell r="F253" t="str">
            <v>M2</v>
          </cell>
          <cell r="I253">
            <v>148176.9</v>
          </cell>
        </row>
        <row r="254">
          <cell r="C254" t="str">
            <v>2.04.39</v>
          </cell>
          <cell r="D254" t="str">
            <v>MURO DE LADRILLO EN PANDERETA DE 5.5 CM. (TIPO SANTA FE).</v>
          </cell>
          <cell r="E254" t="str">
            <v>Precio Gob. Boy.</v>
          </cell>
          <cell r="F254" t="str">
            <v>M2</v>
          </cell>
          <cell r="I254">
            <v>88473.85</v>
          </cell>
        </row>
        <row r="255">
          <cell r="C255">
            <v>2.0499999999999998</v>
          </cell>
          <cell r="D255" t="str">
            <v>P I S O S   -   B A S E S   -   A C A B A D O S</v>
          </cell>
        </row>
        <row r="256">
          <cell r="C256" t="str">
            <v>2.05.01</v>
          </cell>
          <cell r="D256" t="str">
            <v>ALISTADO DE PISO 1:3 E = 4.0 CM (ENDURECIDO).</v>
          </cell>
          <cell r="E256" t="str">
            <v>Precio Gob. Boy.</v>
          </cell>
          <cell r="F256" t="str">
            <v>M2</v>
          </cell>
          <cell r="I256">
            <v>59484.58</v>
          </cell>
        </row>
        <row r="257">
          <cell r="C257" t="str">
            <v>2.05.02</v>
          </cell>
          <cell r="D257" t="str">
            <v>ALISTADO PARA LISTÓN E = 4.0 CM.</v>
          </cell>
          <cell r="E257" t="str">
            <v>Precio Gob. Boy.</v>
          </cell>
          <cell r="F257" t="str">
            <v>M2</v>
          </cell>
          <cell r="I257">
            <v>24381.57</v>
          </cell>
        </row>
        <row r="258">
          <cell r="C258" t="str">
            <v>2.05.03</v>
          </cell>
          <cell r="D258" t="str">
            <v>ALISTADO DE PISO 1:3 IMPERMEABILIZADO, E = 4.0 CM.</v>
          </cell>
          <cell r="E258" t="str">
            <v>Precio Gob. Boy.</v>
          </cell>
          <cell r="F258" t="str">
            <v>M2</v>
          </cell>
          <cell r="I258">
            <v>43891.31</v>
          </cell>
        </row>
        <row r="259">
          <cell r="C259" t="str">
            <v>2.05.04</v>
          </cell>
          <cell r="D259" t="str">
            <v>ALISTADO PISO 1:5 E= 4.0 CM.</v>
          </cell>
          <cell r="E259" t="str">
            <v>Precio Gob. Boy.</v>
          </cell>
          <cell r="F259" t="str">
            <v>M2</v>
          </cell>
          <cell r="I259">
            <v>33165.57</v>
          </cell>
        </row>
        <row r="260">
          <cell r="C260" t="str">
            <v>2.05.05</v>
          </cell>
          <cell r="D260" t="str">
            <v>ALISTADO DE PISO IMPERMEABILIZADO PARA TERRAZAS E = 8.0 CM.</v>
          </cell>
          <cell r="E260" t="str">
            <v>Precio Gob. Boy.</v>
          </cell>
          <cell r="F260" t="str">
            <v>M2</v>
          </cell>
          <cell r="I260">
            <v>88282.559999999998</v>
          </cell>
        </row>
        <row r="261">
          <cell r="C261" t="str">
            <v>2.05.06</v>
          </cell>
          <cell r="D261" t="str">
            <v>BASE EN MATERIAL DE AFIRMADO COMPACTADO</v>
          </cell>
          <cell r="E261" t="str">
            <v>Precio Gob. Boy.</v>
          </cell>
          <cell r="F261" t="str">
            <v>M3</v>
          </cell>
          <cell r="I261">
            <v>92883.83</v>
          </cell>
        </row>
        <row r="262">
          <cell r="C262" t="str">
            <v>2.05.07</v>
          </cell>
          <cell r="D262" t="str">
            <v>BOCA PUERTA EN GRANITO PULIDO</v>
          </cell>
          <cell r="E262" t="str">
            <v>Precio Gob. Boy.</v>
          </cell>
          <cell r="F262" t="str">
            <v>ML</v>
          </cell>
          <cell r="I262">
            <v>96736.98</v>
          </cell>
        </row>
        <row r="263">
          <cell r="C263" t="str">
            <v>2.05.08</v>
          </cell>
          <cell r="D263" t="str">
            <v>BOCA PUERTA EN GRANITO LAVADO</v>
          </cell>
          <cell r="E263" t="str">
            <v>Precio Gob. Boy.</v>
          </cell>
          <cell r="F263" t="str">
            <v>ML</v>
          </cell>
          <cell r="I263">
            <v>65901.149999999994</v>
          </cell>
        </row>
        <row r="264">
          <cell r="C264" t="str">
            <v>2.05.09</v>
          </cell>
          <cell r="D264" t="str">
            <v>PASO PARA ESCALERA EN GRANITO PULIDO</v>
          </cell>
          <cell r="E264" t="str">
            <v>Precio Gob. Boy.</v>
          </cell>
          <cell r="F264" t="str">
            <v>ML</v>
          </cell>
          <cell r="I264">
            <v>161374.53</v>
          </cell>
        </row>
        <row r="265">
          <cell r="C265" t="str">
            <v>2.05.10</v>
          </cell>
          <cell r="D265" t="str">
            <v>PASO PARA ESCALERA EN GRAVILLA LAVADA</v>
          </cell>
          <cell r="E265" t="str">
            <v>Precio Gob. Boy.</v>
          </cell>
          <cell r="F265" t="str">
            <v>ML</v>
          </cell>
          <cell r="I265">
            <v>120514.39</v>
          </cell>
        </row>
        <row r="266">
          <cell r="C266" t="str">
            <v>2.05.11</v>
          </cell>
          <cell r="D266" t="str">
            <v>SUMINISTRO E INSTALACIÓN DE PIRLÁN EN ALUMINIO</v>
          </cell>
          <cell r="E266" t="str">
            <v>Precio Gob. Boy.</v>
          </cell>
          <cell r="F266" t="str">
            <v>ML</v>
          </cell>
          <cell r="I266">
            <v>27840.57</v>
          </cell>
        </row>
        <row r="267">
          <cell r="C267" t="str">
            <v>2.05.12</v>
          </cell>
          <cell r="D267" t="str">
            <v>PIRLÁN EN LADRILLO</v>
          </cell>
          <cell r="E267" t="str">
            <v>Precio Gob. Boy.</v>
          </cell>
          <cell r="F267" t="str">
            <v>ML</v>
          </cell>
          <cell r="I267">
            <v>42943.35</v>
          </cell>
        </row>
        <row r="268">
          <cell r="C268" t="str">
            <v>2.05.13</v>
          </cell>
          <cell r="D268" t="str">
            <v>PISO EN ALFOMBRA USO RESIDENCIAL O INSTITUCIONAL (TRÁFICO LIVIANO).</v>
          </cell>
          <cell r="E268" t="str">
            <v>Precio Gob. Boy.</v>
          </cell>
          <cell r="F268" t="str">
            <v>M2</v>
          </cell>
          <cell r="I268">
            <v>121278.09</v>
          </cell>
        </row>
        <row r="269">
          <cell r="C269" t="str">
            <v>2.05.14</v>
          </cell>
          <cell r="D269" t="str">
            <v xml:space="preserve">PISO EN ALFOMBRA USO RESIDENCIAL O INSTITUCIONAL DE 7 MM. (TRÁFICO PESADO). </v>
          </cell>
          <cell r="E269" t="str">
            <v>Precio Gob. Boy.</v>
          </cell>
          <cell r="F269" t="str">
            <v>M2</v>
          </cell>
          <cell r="I269">
            <v>153453.76999999999</v>
          </cell>
        </row>
        <row r="270">
          <cell r="C270" t="str">
            <v>2.05.15</v>
          </cell>
          <cell r="D270" t="str">
            <v>PISO EN GRAMA (SEMILLAS)</v>
          </cell>
          <cell r="E270" t="str">
            <v>Precio Gob. Boy.</v>
          </cell>
          <cell r="F270" t="str">
            <v>M2</v>
          </cell>
          <cell r="I270">
            <v>14991.17</v>
          </cell>
        </row>
        <row r="271">
          <cell r="C271" t="str">
            <v>2.05.16</v>
          </cell>
          <cell r="D271" t="str">
            <v>PISO EN GRANITO LAVADO</v>
          </cell>
          <cell r="E271" t="str">
            <v>Precio Gob. Boy.</v>
          </cell>
          <cell r="F271" t="str">
            <v>M2</v>
          </cell>
          <cell r="I271">
            <v>188250.25</v>
          </cell>
        </row>
        <row r="272">
          <cell r="C272" t="str">
            <v>2.05.17</v>
          </cell>
          <cell r="D272" t="str">
            <v>PISO EN POLVO DE LADRILLO</v>
          </cell>
          <cell r="E272" t="str">
            <v>Precio Gob. Boy.</v>
          </cell>
          <cell r="F272" t="str">
            <v>M3</v>
          </cell>
          <cell r="I272">
            <v>423213.06</v>
          </cell>
        </row>
        <row r="273">
          <cell r="C273" t="str">
            <v>2.05.18</v>
          </cell>
          <cell r="D273" t="str">
            <v>PISO EN GRANITO PULIDO</v>
          </cell>
          <cell r="E273" t="str">
            <v>Precio Gob. Boy.</v>
          </cell>
          <cell r="F273" t="str">
            <v>M2</v>
          </cell>
          <cell r="I273">
            <v>214844.27</v>
          </cell>
        </row>
        <row r="274">
          <cell r="C274" t="str">
            <v>2.05.19</v>
          </cell>
          <cell r="D274" t="str">
            <v>PISO EN CERÁMICA</v>
          </cell>
          <cell r="E274" t="str">
            <v>Precio Gob. Boy.</v>
          </cell>
          <cell r="F274" t="str">
            <v>M2</v>
          </cell>
          <cell r="I274">
            <v>91325.6</v>
          </cell>
        </row>
        <row r="275">
          <cell r="C275" t="str">
            <v>2.05.20</v>
          </cell>
          <cell r="D275" t="str">
            <v>PISO EN TABLÓN DE GRES 30 X 30 CM.</v>
          </cell>
          <cell r="E275" t="str">
            <v>Precio Gob. Boy.</v>
          </cell>
          <cell r="F275" t="str">
            <v>M2</v>
          </cell>
          <cell r="I275">
            <v>94639.44</v>
          </cell>
        </row>
        <row r="276">
          <cell r="C276" t="str">
            <v>2.05.21</v>
          </cell>
          <cell r="D276" t="str">
            <v xml:space="preserve">PISO LÁMINADO EN MADERA DE 7.00 - 8.00 MM. COLOR A ELECCCIÓN </v>
          </cell>
          <cell r="F276" t="str">
            <v>M2</v>
          </cell>
          <cell r="I276">
            <v>73778.67</v>
          </cell>
        </row>
        <row r="277">
          <cell r="C277" t="str">
            <v>2.05.22</v>
          </cell>
          <cell r="D277" t="str">
            <v xml:space="preserve">PISO VINILICO SPC TRAFICO 22 (RESIDENCIAL) E = 4.00 MM. COLOR A ELECCCIÓN </v>
          </cell>
          <cell r="F277" t="str">
            <v>M2</v>
          </cell>
          <cell r="I277">
            <v>120031.17</v>
          </cell>
        </row>
        <row r="278">
          <cell r="C278" t="str">
            <v>2.05.23</v>
          </cell>
          <cell r="D278" t="str">
            <v xml:space="preserve">PISO VINILICO SPC TRAFICO 32 (COMERCIAL) E = 5.00 MM. COLOR A ELECCCIÓN </v>
          </cell>
          <cell r="F278" t="str">
            <v>M2</v>
          </cell>
          <cell r="I278">
            <v>175178.22</v>
          </cell>
        </row>
        <row r="279">
          <cell r="C279" t="str">
            <v>2.05.24</v>
          </cell>
          <cell r="D279" t="str">
            <v>PISO EN VINILO DE 1.6 MM. (REF. PISOPAK O SIMILAR).</v>
          </cell>
          <cell r="E279" t="str">
            <v>Precio Gob. Boy.</v>
          </cell>
          <cell r="F279" t="str">
            <v>M2</v>
          </cell>
          <cell r="I279">
            <v>76157.990000000005</v>
          </cell>
        </row>
        <row r="280">
          <cell r="C280" t="str">
            <v>2.05.25</v>
          </cell>
          <cell r="D280" t="str">
            <v>PLACA BASE EN CONCRETO E = 8.0 CM. 17.5 MPa (2500 PSI)</v>
          </cell>
          <cell r="E280" t="str">
            <v>Precio Gob. Boy.</v>
          </cell>
          <cell r="F280" t="str">
            <v>M2</v>
          </cell>
          <cell r="I280">
            <v>74483.78</v>
          </cell>
        </row>
        <row r="281">
          <cell r="C281" t="str">
            <v>2.05.26</v>
          </cell>
          <cell r="D281" t="str">
            <v>PLACA BASE EN CONCRETO E = 10.0 CM. 17.5 MPa (2500 PSI)</v>
          </cell>
          <cell r="E281" t="str">
            <v>Precio Gob. Boy.</v>
          </cell>
          <cell r="F281" t="str">
            <v>M2</v>
          </cell>
          <cell r="I281">
            <v>87627.78</v>
          </cell>
        </row>
        <row r="282">
          <cell r="C282" t="str">
            <v>2.05.27</v>
          </cell>
          <cell r="D282" t="str">
            <v>POYOS EN CONCRETO DE 17.5 (2500 PSI) PARA COCINA Y BASE DE MUEBLES.(A = 60 CM. E = 8 CM).</v>
          </cell>
          <cell r="E282" t="str">
            <v>Precio Gob. Boy.</v>
          </cell>
          <cell r="F282" t="str">
            <v>M2</v>
          </cell>
          <cell r="I282">
            <v>75852.259999999995</v>
          </cell>
        </row>
        <row r="283">
          <cell r="C283" t="str">
            <v>2.05.28</v>
          </cell>
          <cell r="D283" t="str">
            <v>PULIDO Y DESTRONCADO DE PISOS EN BALDOSÍN DE GRANITO</v>
          </cell>
          <cell r="E283" t="str">
            <v>Precio Gob. Boy.</v>
          </cell>
          <cell r="F283" t="str">
            <v>M2</v>
          </cell>
          <cell r="I283">
            <v>62012.59</v>
          </cell>
        </row>
        <row r="284">
          <cell r="C284" t="str">
            <v>2.05.29</v>
          </cell>
          <cell r="D284" t="str">
            <v>PULIDO DE PISOS EN MARMOL</v>
          </cell>
          <cell r="E284" t="str">
            <v>Precio Gob. Boy.</v>
          </cell>
          <cell r="F284" t="str">
            <v>M2</v>
          </cell>
          <cell r="I284">
            <v>49760.160000000003</v>
          </cell>
        </row>
        <row r="285">
          <cell r="C285" t="str">
            <v>2.05.30</v>
          </cell>
          <cell r="D285" t="str">
            <v>SUMINISTRO E INSTALACIÓN DE BALDOSÍN DE GRANITO No. 5 (30 X 30 X 1.7 CM.)</v>
          </cell>
          <cell r="E285" t="str">
            <v>Precio Gob. Boy.</v>
          </cell>
          <cell r="F285" t="str">
            <v>M2</v>
          </cell>
          <cell r="I285">
            <v>132446.26999999999</v>
          </cell>
        </row>
        <row r="286">
          <cell r="C286" t="str">
            <v>2.05.31</v>
          </cell>
          <cell r="D286" t="str">
            <v>CAÑUELA EN CONCRETO DE 17.5 MPa. (2500 PSI) DE 0.20 X 0.12 M FUNDIDA EN SITIO.</v>
          </cell>
          <cell r="E286" t="str">
            <v>Precio Gob. Boy.</v>
          </cell>
          <cell r="F286" t="str">
            <v>ML</v>
          </cell>
          <cell r="I286">
            <v>44557.42</v>
          </cell>
        </row>
        <row r="287">
          <cell r="C287" t="str">
            <v>2.05.32</v>
          </cell>
          <cell r="D287" t="str">
            <v>SUMINISTRO E INSTALACIÓN DE GUARDAESCOBA EN GRANITO. H = 7.0 - 8.0 CM.</v>
          </cell>
          <cell r="E287" t="str">
            <v>Precio Gob. Boy.</v>
          </cell>
          <cell r="F287" t="str">
            <v>ML</v>
          </cell>
          <cell r="I287">
            <v>63148.36</v>
          </cell>
        </row>
        <row r="288">
          <cell r="C288" t="str">
            <v>2.05.33</v>
          </cell>
          <cell r="D288" t="str">
            <v>SUMINISTRO E INSTALACIÓN DE GUARDAESCOBA EN BALDOSÍN DE GRANITO DE H = 7.0 A 8.0 CM.</v>
          </cell>
          <cell r="E288" t="str">
            <v>Precio Gob. Boy.</v>
          </cell>
          <cell r="F288" t="str">
            <v>ML</v>
          </cell>
          <cell r="I288">
            <v>45650.06</v>
          </cell>
        </row>
        <row r="289">
          <cell r="C289" t="str">
            <v>2.05.34</v>
          </cell>
          <cell r="D289" t="str">
            <v>SUMINISTRO E INSTALACIÓN DE GUARDAESCOBA EN VINISOL DE H = 7.0 CM.</v>
          </cell>
          <cell r="E289" t="str">
            <v>Precio Gob. Boy.</v>
          </cell>
          <cell r="F289" t="str">
            <v>ML</v>
          </cell>
          <cell r="I289">
            <v>22722.07</v>
          </cell>
        </row>
        <row r="290">
          <cell r="C290" t="str">
            <v>2.05.35</v>
          </cell>
          <cell r="D290" t="str">
            <v>SUMINISTRO E INSTALACIÓN DE GUARDAESCOBA EN MADERA.PINO E = 8.0 CM.</v>
          </cell>
          <cell r="E290" t="str">
            <v>Precio Gob. Boy.</v>
          </cell>
          <cell r="F290" t="str">
            <v>ML</v>
          </cell>
          <cell r="I290">
            <v>29197.919999999998</v>
          </cell>
        </row>
        <row r="291">
          <cell r="C291" t="str">
            <v>2.05.36</v>
          </cell>
          <cell r="D291" t="str">
            <v>SUMINISTRO E INSTALACIÓN DE GUARDAESCOBA DE GRES</v>
          </cell>
          <cell r="E291" t="str">
            <v>Precio Gob. Boy.</v>
          </cell>
          <cell r="F291" t="str">
            <v>ML</v>
          </cell>
          <cell r="I291">
            <v>20373.080000000002</v>
          </cell>
        </row>
        <row r="292">
          <cell r="C292" t="str">
            <v>2.05.37</v>
          </cell>
          <cell r="D292" t="str">
            <v>SUMINISTRO E INSTALACIÓN DE TABLETA DE GRES DE 20 X 20 CM.</v>
          </cell>
          <cell r="E292" t="str">
            <v>Precio Gob. Boy.</v>
          </cell>
          <cell r="F292" t="str">
            <v>M2</v>
          </cell>
          <cell r="I292">
            <v>82970.14</v>
          </cell>
        </row>
        <row r="293">
          <cell r="C293" t="str">
            <v>2.05.38</v>
          </cell>
          <cell r="D293" t="str">
            <v>SUMINISTRO E INSTALACIÓN TABLÓN DE GRES DE 30 X 30 CM.</v>
          </cell>
          <cell r="E293" t="str">
            <v>Precio Gob. Boy.</v>
          </cell>
          <cell r="F293" t="str">
            <v>M2</v>
          </cell>
          <cell r="I293">
            <v>95370.27</v>
          </cell>
        </row>
        <row r="294">
          <cell r="C294" t="str">
            <v>2.05.39</v>
          </cell>
          <cell r="D294" t="str">
            <v>SUNIMISTRO E INSTALACIÓN MEDIA CAÑA EN PVC DE E = 6.00 CM</v>
          </cell>
          <cell r="E294" t="str">
            <v>Precio Gob. Boy.</v>
          </cell>
          <cell r="F294" t="str">
            <v>ML</v>
          </cell>
          <cell r="I294">
            <v>9289.92</v>
          </cell>
        </row>
        <row r="295">
          <cell r="C295" t="str">
            <v>2.05.40</v>
          </cell>
          <cell r="D295" t="str">
            <v>SUNIMISTRO E INSTALACIÓN MEDIA CAÑA EN PVC DE E = 9.00 CM</v>
          </cell>
          <cell r="E295" t="str">
            <v>Precio Gob. Boy.</v>
          </cell>
          <cell r="F295" t="str">
            <v>ML</v>
          </cell>
          <cell r="I295">
            <v>9474.4500000000007</v>
          </cell>
        </row>
        <row r="296">
          <cell r="C296">
            <v>2.06</v>
          </cell>
          <cell r="D296" t="str">
            <v>E N C H A P E S</v>
          </cell>
        </row>
        <row r="297">
          <cell r="C297" t="str">
            <v>2.06.01</v>
          </cell>
          <cell r="D297" t="str">
            <v>SUMINISTRO E INSTALACIÓN DE ENCHAPE EN PIEDRA CREMA</v>
          </cell>
          <cell r="E297" t="str">
            <v>Precio Gob. Boy.</v>
          </cell>
          <cell r="F297" t="str">
            <v>M2</v>
          </cell>
          <cell r="I297">
            <v>328952.15999999997</v>
          </cell>
        </row>
        <row r="298">
          <cell r="C298" t="str">
            <v>2.06.02</v>
          </cell>
          <cell r="D298" t="str">
            <v>SUMINISTRO E INSTALACIÓN DE ENCHAPE EN PIEDRA MUÑECA</v>
          </cell>
          <cell r="E298" t="str">
            <v>Precio Gob. Boy.</v>
          </cell>
          <cell r="F298" t="str">
            <v>M2</v>
          </cell>
          <cell r="I298">
            <v>264319.64</v>
          </cell>
        </row>
        <row r="299">
          <cell r="C299" t="str">
            <v>2.06.03</v>
          </cell>
          <cell r="D299" t="str">
            <v>SUMINISTRO E INSTALACIÓN DE ENCHAPE EN PIEDRA SANTA ROSEÑA O SIMILAR</v>
          </cell>
          <cell r="E299" t="str">
            <v>Precio Gob. Boy.</v>
          </cell>
          <cell r="F299" t="str">
            <v>M2</v>
          </cell>
          <cell r="I299">
            <v>264319.64</v>
          </cell>
        </row>
        <row r="300">
          <cell r="C300" t="str">
            <v>2.06.04</v>
          </cell>
          <cell r="D300" t="str">
            <v>SUMINISTRO E INSTALACIÓN DE ENCHAPE EN PORCELANATO SELLADO</v>
          </cell>
          <cell r="E300" t="str">
            <v>Precio Gob. Boy.</v>
          </cell>
          <cell r="F300" t="str">
            <v>M2</v>
          </cell>
          <cell r="I300">
            <v>129656.38</v>
          </cell>
        </row>
        <row r="301">
          <cell r="C301" t="str">
            <v>2.06.05</v>
          </cell>
          <cell r="D301" t="str">
            <v>SUMINISTRO E INSTALACIÓN DE ESPACATO TRAVERTINO O SIMILAR</v>
          </cell>
          <cell r="E301" t="str">
            <v>Precio Gob. Boy.</v>
          </cell>
          <cell r="F301" t="str">
            <v>M2</v>
          </cell>
          <cell r="I301">
            <v>210288.15</v>
          </cell>
        </row>
        <row r="302">
          <cell r="C302" t="str">
            <v>2.06.06</v>
          </cell>
          <cell r="D302" t="str">
            <v>MURETE PARA DUCHA DE 0.10 X 0.20 M.</v>
          </cell>
          <cell r="E302" t="str">
            <v>Precio Gob. Boy.</v>
          </cell>
          <cell r="F302" t="str">
            <v>ML</v>
          </cell>
          <cell r="I302">
            <v>83876.75</v>
          </cell>
        </row>
        <row r="303">
          <cell r="C303" t="str">
            <v>2.06.07</v>
          </cell>
          <cell r="D303" t="str">
            <v>MURETE PARA DUCHA DE 0.20 X 0.30 M.</v>
          </cell>
          <cell r="E303" t="str">
            <v>Precio Gob. Boy.</v>
          </cell>
          <cell r="F303" t="str">
            <v>ML</v>
          </cell>
          <cell r="I303">
            <v>111012.47</v>
          </cell>
        </row>
        <row r="304">
          <cell r="C304" t="str">
            <v>2.06.08</v>
          </cell>
          <cell r="D304" t="str">
            <v>SUMINISTRO E INSTALACIÓN DE REJILLAS CUPULA TRAGANTE 5" X 3"</v>
          </cell>
          <cell r="E304" t="str">
            <v>Precio Gob. Boy.</v>
          </cell>
          <cell r="F304" t="str">
            <v>UND</v>
          </cell>
          <cell r="I304">
            <v>38625.620000000003</v>
          </cell>
        </row>
        <row r="305">
          <cell r="C305" t="str">
            <v>2.06.09</v>
          </cell>
          <cell r="D305" t="str">
            <v>SUMINISTRO E INSTALACIÓN DE REJILLAS CUPULA TRAGANTE 6" X 4"</v>
          </cell>
          <cell r="E305" t="str">
            <v>Precio Gob. Boy.</v>
          </cell>
          <cell r="F305" t="str">
            <v>UND</v>
          </cell>
          <cell r="I305">
            <v>66523.5</v>
          </cell>
        </row>
        <row r="306">
          <cell r="C306" t="str">
            <v>2.06.10</v>
          </cell>
          <cell r="D306" t="str">
            <v>SUMINISTRO E INSTALACIÓN DE REJILLA DE PISO EN ALUMINIO CON SOSCO DE 4" X 4" X 3".</v>
          </cell>
          <cell r="E306" t="str">
            <v>Precio Gob. Boy.</v>
          </cell>
          <cell r="F306" t="str">
            <v>UND</v>
          </cell>
          <cell r="I306">
            <v>28620.43</v>
          </cell>
        </row>
        <row r="307">
          <cell r="C307" t="str">
            <v>2.06.11</v>
          </cell>
          <cell r="D307" t="str">
            <v>SUMINISTRO E INSTALACIÓN DE REJILLA PLANA EN ALUMINIO DE 20 X 20 CM.</v>
          </cell>
          <cell r="E307" t="str">
            <v>Precio Gob. Boy.</v>
          </cell>
          <cell r="F307" t="str">
            <v>UND</v>
          </cell>
          <cell r="I307">
            <v>38784.269999999997</v>
          </cell>
        </row>
        <row r="308">
          <cell r="C308" t="str">
            <v>2.06.12</v>
          </cell>
          <cell r="D308" t="str">
            <v>SUMINISTRO E INSTALACIÓN DE REJILLA PLÁSTICA CON SOSCO DE 5" X 3"</v>
          </cell>
          <cell r="E308" t="str">
            <v>Precio Gob. Boy.</v>
          </cell>
          <cell r="F308" t="str">
            <v>UND</v>
          </cell>
          <cell r="I308">
            <v>18774.45</v>
          </cell>
        </row>
        <row r="309">
          <cell r="C309" t="str">
            <v>2.06.13</v>
          </cell>
          <cell r="D309" t="str">
            <v>SUMINISTRO E INSTALACIÓN DE REJILLA PLÁSTICA CON SOSCO DE 4" X 3"</v>
          </cell>
          <cell r="E309" t="str">
            <v>Precio Gob. Boy.</v>
          </cell>
          <cell r="F309" t="str">
            <v>UND</v>
          </cell>
          <cell r="I309">
            <v>23435.599999999999</v>
          </cell>
        </row>
        <row r="310">
          <cell r="C310" t="str">
            <v>2.06.14</v>
          </cell>
          <cell r="D310" t="str">
            <v>SUMINISTRO E INSTALACIÓN DE REJILLAS DE VENTILACIÓN DE 20 X 20 CM. EN ALUMINIO</v>
          </cell>
          <cell r="E310" t="str">
            <v>Precio Gob. Boy.</v>
          </cell>
          <cell r="F310" t="str">
            <v>UND</v>
          </cell>
          <cell r="I310">
            <v>38789.519999999997</v>
          </cell>
        </row>
        <row r="311">
          <cell r="C311" t="str">
            <v>2.06.15</v>
          </cell>
          <cell r="D311" t="str">
            <v>SUMINISTRO E INSTALACIÓN DE REMATE BOCEL DE ALUMINIO "WIN"</v>
          </cell>
          <cell r="E311" t="str">
            <v>Precio Gob. Boy.</v>
          </cell>
          <cell r="F311" t="str">
            <v>ML</v>
          </cell>
          <cell r="I311">
            <v>20594.02</v>
          </cell>
        </row>
        <row r="312">
          <cell r="C312" t="str">
            <v>2.06.16</v>
          </cell>
          <cell r="D312" t="str">
            <v>SUMINISTRO E INSTALACIÓN DE REMATE BOCEL PLÁSTICO MARMOLIZADO</v>
          </cell>
          <cell r="E312" t="str">
            <v>Precio Gob. Boy.</v>
          </cell>
          <cell r="F312" t="str">
            <v>ML</v>
          </cell>
          <cell r="I312">
            <v>18222.93</v>
          </cell>
        </row>
        <row r="313">
          <cell r="C313" t="str">
            <v>2.06.17</v>
          </cell>
          <cell r="D313" t="str">
            <v>SUMINISTRO E INSTALACIÓN DE TUBO PARA CORTINA DE DUCHA L = 1.50 M.</v>
          </cell>
          <cell r="E313" t="str">
            <v>Precio Gob. Boy.</v>
          </cell>
          <cell r="F313" t="str">
            <v>UND</v>
          </cell>
          <cell r="I313">
            <v>28326.47</v>
          </cell>
        </row>
        <row r="314">
          <cell r="C314">
            <v>2.0699999999999998</v>
          </cell>
          <cell r="D314" t="str">
            <v>P I N T U R A S   Y   E S M A L T E S</v>
          </cell>
        </row>
        <row r="315">
          <cell r="C315" t="str">
            <v>2.07.01</v>
          </cell>
          <cell r="D315" t="str">
            <v>SUMINISTRO E INSTALACIÓN DE ESMALTE LÁMINA LINEAL 3 MANOS</v>
          </cell>
          <cell r="E315" t="str">
            <v>Precio Gob. Boy.</v>
          </cell>
          <cell r="F315" t="str">
            <v>ML</v>
          </cell>
          <cell r="I315">
            <v>8226.84</v>
          </cell>
        </row>
        <row r="316">
          <cell r="C316" t="str">
            <v>2.07.02</v>
          </cell>
          <cell r="D316" t="str">
            <v>SUMINISTRO E INSTALACIÓN DE ESMALTE LÁMINA LLENA 3 MANOS</v>
          </cell>
          <cell r="E316" t="str">
            <v>Precio Gob. Boy.</v>
          </cell>
          <cell r="F316" t="str">
            <v>M2</v>
          </cell>
          <cell r="I316">
            <v>21284.69</v>
          </cell>
        </row>
        <row r="317">
          <cell r="C317" t="str">
            <v>2.07.03</v>
          </cell>
          <cell r="D317" t="str">
            <v>SUMINISTRO E INSTALACIÓN DE ESMALTE MADERA LINEAL 3 MANOS</v>
          </cell>
          <cell r="E317" t="str">
            <v>Precio Gob. Boy.</v>
          </cell>
          <cell r="F317" t="str">
            <v>ML</v>
          </cell>
          <cell r="I317">
            <v>10612.28</v>
          </cell>
        </row>
        <row r="318">
          <cell r="C318" t="str">
            <v>2.07.04</v>
          </cell>
          <cell r="D318" t="str">
            <v>SUMINISTRO E INSTALACIÓN DE ESMALTE MADERA LLENA 3 MANOS</v>
          </cell>
          <cell r="E318" t="str">
            <v>Precio Gob. Boy.</v>
          </cell>
          <cell r="F318" t="str">
            <v>M2</v>
          </cell>
          <cell r="I318">
            <v>23593.07</v>
          </cell>
        </row>
        <row r="319">
          <cell r="C319" t="str">
            <v>2.07.05</v>
          </cell>
          <cell r="D319" t="str">
            <v>SUMINISTRO E INSTALACIÓN DE ESMALTE MARCOS LÁMINA 3 MANOS</v>
          </cell>
          <cell r="E319" t="str">
            <v>Precio Gob. Boy.</v>
          </cell>
          <cell r="F319" t="str">
            <v>ML</v>
          </cell>
          <cell r="I319">
            <v>15319.45</v>
          </cell>
        </row>
        <row r="320">
          <cell r="C320" t="str">
            <v>2.07.06</v>
          </cell>
          <cell r="D320" t="str">
            <v>SUMINISTRO E INSTALACIÓN DE ESMALTE MARCOS MADERA 3 MANOS</v>
          </cell>
          <cell r="E320" t="str">
            <v>Precio Gob. Boy.</v>
          </cell>
          <cell r="F320" t="str">
            <v>ML</v>
          </cell>
          <cell r="I320">
            <v>18775.27</v>
          </cell>
        </row>
        <row r="321">
          <cell r="C321" t="str">
            <v>2.07.07</v>
          </cell>
          <cell r="D321" t="str">
            <v>SUMINISTRO E INSTALACIÓN DE ESTUCO BAJO PLACA</v>
          </cell>
          <cell r="E321" t="str">
            <v>Precio Gob. Boy.</v>
          </cell>
          <cell r="F321" t="str">
            <v>M2</v>
          </cell>
          <cell r="I321">
            <v>15255.75</v>
          </cell>
        </row>
        <row r="322">
          <cell r="C322" t="str">
            <v>2.07.08</v>
          </cell>
          <cell r="D322" t="str">
            <v>SUMINISTRO E INSTALACIÓN DE ESTUCO MUROS</v>
          </cell>
          <cell r="E322" t="str">
            <v>Precio Gob. Boy.</v>
          </cell>
          <cell r="F322" t="str">
            <v>M2</v>
          </cell>
          <cell r="I322">
            <v>10332.35</v>
          </cell>
        </row>
        <row r="323">
          <cell r="C323" t="str">
            <v>2.07.09</v>
          </cell>
          <cell r="D323" t="str">
            <v>SUMINISTRO E INSTALACIÓN DE ESTUCO Y VINILO A TRES MANOS BAJO PLACA</v>
          </cell>
          <cell r="E323" t="str">
            <v>Precio Gob. Boy.</v>
          </cell>
          <cell r="F323" t="str">
            <v>M2</v>
          </cell>
          <cell r="I323">
            <v>32105.27</v>
          </cell>
        </row>
        <row r="324">
          <cell r="C324" t="str">
            <v>2.07.10</v>
          </cell>
          <cell r="D324" t="str">
            <v>SUMINISTRO E INSTALACIÓN DE ESTUCO Y VINILO A TRES MANOS EN MUROS</v>
          </cell>
          <cell r="E324" t="str">
            <v>Precio Gob. Boy.</v>
          </cell>
          <cell r="F324" t="str">
            <v>M2</v>
          </cell>
          <cell r="I324">
            <v>21641.87</v>
          </cell>
        </row>
        <row r="325">
          <cell r="C325" t="str">
            <v>2.07.11</v>
          </cell>
          <cell r="D325" t="str">
            <v>FILOS Y DILATACIONES EN ESTUCO</v>
          </cell>
          <cell r="E325" t="str">
            <v>Precio Gob. Boy.</v>
          </cell>
          <cell r="F325" t="str">
            <v>ML</v>
          </cell>
          <cell r="I325">
            <v>9178.7800000000007</v>
          </cell>
        </row>
        <row r="326">
          <cell r="C326" t="str">
            <v>2.07.12</v>
          </cell>
          <cell r="D326" t="str">
            <v>SUMINISTRO E INSTALACIÓN DE MARMOLINA SOBRE PAÑETE.</v>
          </cell>
          <cell r="E326" t="str">
            <v>Precio Gob. Boy.</v>
          </cell>
          <cell r="F326" t="str">
            <v>M2</v>
          </cell>
          <cell r="I326">
            <v>23655.39</v>
          </cell>
        </row>
        <row r="327">
          <cell r="C327" t="str">
            <v>2.07.13</v>
          </cell>
          <cell r="D327" t="str">
            <v>SUMINISTRO E INSTALACIÓN DE REVESTIMIENTO PARA FACHADA TIPO GRANIPLAST</v>
          </cell>
          <cell r="E327" t="str">
            <v>Precio Gob. Boy.</v>
          </cell>
          <cell r="F327" t="str">
            <v>M2</v>
          </cell>
          <cell r="I327">
            <v>37006.69</v>
          </cell>
        </row>
        <row r="328">
          <cell r="C328" t="str">
            <v>2.07.14</v>
          </cell>
          <cell r="D328" t="str">
            <v>SUMINISTRO E INSTALACIÓN DE VINILO TIPO I SOBRE PAÑETE O ESTUCO A TRES MANOS.</v>
          </cell>
          <cell r="E328" t="str">
            <v>Precio Gob. Boy.</v>
          </cell>
          <cell r="F328" t="str">
            <v>M2</v>
          </cell>
          <cell r="I328">
            <v>11309.63</v>
          </cell>
        </row>
        <row r="329">
          <cell r="C329" t="str">
            <v>2.07.15</v>
          </cell>
          <cell r="D329" t="str">
            <v>SUMINISTRO E INSTALACIÓN DE PINTURA KORAZA O SIMILAR PARA FACHADAS TRES MANOS</v>
          </cell>
          <cell r="E329" t="str">
            <v>Precio Gob. Boy.</v>
          </cell>
          <cell r="F329" t="str">
            <v>M2</v>
          </cell>
          <cell r="I329">
            <v>19824.16</v>
          </cell>
        </row>
        <row r="330">
          <cell r="C330" t="str">
            <v>2.07.16</v>
          </cell>
          <cell r="D330" t="str">
            <v>SUMINISTRO E INSTALACIÓN DE TINTILLA SOBRE MADERA LINEAL</v>
          </cell>
          <cell r="E330" t="str">
            <v>Precio Gob. Boy.</v>
          </cell>
          <cell r="F330" t="str">
            <v>ML</v>
          </cell>
          <cell r="I330">
            <v>6403.29</v>
          </cell>
        </row>
        <row r="331">
          <cell r="C331" t="str">
            <v>2.07.17</v>
          </cell>
          <cell r="D331" t="str">
            <v>SUMINISTRO E INSTALACIÓN DE TINTILLA SOBRE MADERA LLENA</v>
          </cell>
          <cell r="E331" t="str">
            <v>Precio Gob. Boy.</v>
          </cell>
          <cell r="F331" t="str">
            <v>M2</v>
          </cell>
          <cell r="I331">
            <v>20543.43</v>
          </cell>
        </row>
        <row r="332">
          <cell r="C332" t="str">
            <v>2.07.18</v>
          </cell>
          <cell r="D332" t="str">
            <v>SUMINISTRO E INSTALACIÓN DE VINILO TIPO II SOBRE PAÑETE O ESTUCO A DOS MANOS BAJO PLACA</v>
          </cell>
          <cell r="E332" t="str">
            <v>Precio Gob. Boy.</v>
          </cell>
          <cell r="F332" t="str">
            <v>M2</v>
          </cell>
          <cell r="I332">
            <v>18767.13</v>
          </cell>
        </row>
        <row r="333">
          <cell r="C333" t="str">
            <v>2.07.19</v>
          </cell>
          <cell r="D333" t="str">
            <v>SUMINISTRO E INSTALACIÓN DE VINILO TIPO II SOBRE PAÑETE O ESTUCO A DOS MANOS EN MUROS</v>
          </cell>
          <cell r="E333" t="str">
            <v>Precio Gob. Boy.</v>
          </cell>
          <cell r="F333" t="str">
            <v>M2</v>
          </cell>
          <cell r="I333">
            <v>9941.61</v>
          </cell>
        </row>
        <row r="334">
          <cell r="C334" t="str">
            <v>2.07.20</v>
          </cell>
          <cell r="D334" t="str">
            <v>SUMINISTRO E INSTALACIÓN DE PINTURA EPÓXICA PARA MUROS A DOS MANOS</v>
          </cell>
          <cell r="F334" t="str">
            <v>M2</v>
          </cell>
          <cell r="I334">
            <v>20225.8</v>
          </cell>
        </row>
        <row r="335">
          <cell r="C335" t="str">
            <v>2.07.21</v>
          </cell>
          <cell r="D335" t="str">
            <v>SUMINISTRO E INSTALACIÓN DE PINTURA EPÓXICA BAJO PLACA A DOS MANOS</v>
          </cell>
          <cell r="F335" t="str">
            <v>M2</v>
          </cell>
          <cell r="I335">
            <v>23511.33</v>
          </cell>
        </row>
        <row r="336">
          <cell r="C336" t="str">
            <v>2.07.22</v>
          </cell>
          <cell r="D336" t="str">
            <v>SUMINISTRO E INSTALACIÓN DE ESTUCO ACRÍLICO Y PINTURA DE FACHADAS HASTA 3 METROS</v>
          </cell>
          <cell r="E336" t="str">
            <v>Precio Gob. Boy.</v>
          </cell>
          <cell r="F336" t="str">
            <v>M2</v>
          </cell>
          <cell r="I336">
            <v>31555.599999999999</v>
          </cell>
        </row>
        <row r="337">
          <cell r="C337" t="str">
            <v>2.07.23</v>
          </cell>
          <cell r="D337" t="str">
            <v>SUMINISTRO E INSTALACIÓN DE ESTUCO ACRÍLICO Y PINTURA DE FACHADAS MAYORES A 3 METROS</v>
          </cell>
          <cell r="E337" t="str">
            <v>Precio Gob. Boy.</v>
          </cell>
          <cell r="F337" t="str">
            <v>M2</v>
          </cell>
          <cell r="I337">
            <v>38126.65</v>
          </cell>
        </row>
        <row r="338">
          <cell r="C338" t="str">
            <v>2.07.24</v>
          </cell>
          <cell r="D338" t="str">
            <v>SUMINISTRO E INSTALACIÓN DE ESTUCO PLÁSTICO BAJO PLACA</v>
          </cell>
          <cell r="E338" t="str">
            <v>Precio Gob. Boy.</v>
          </cell>
          <cell r="F338" t="str">
            <v>M2</v>
          </cell>
          <cell r="I338">
            <v>18309.73</v>
          </cell>
        </row>
        <row r="339">
          <cell r="C339" t="str">
            <v>2.07.25</v>
          </cell>
          <cell r="D339" t="str">
            <v>SUMINISTRO E INSTALACIÓN DE ESTUCO PLÁSTICO EN MUROS</v>
          </cell>
          <cell r="E339" t="str">
            <v>Precio Gob. Boy.</v>
          </cell>
          <cell r="F339" t="str">
            <v>M2</v>
          </cell>
          <cell r="I339">
            <v>15732.1</v>
          </cell>
        </row>
        <row r="340">
          <cell r="C340">
            <v>2.08</v>
          </cell>
          <cell r="D340" t="str">
            <v>C U B I E R T A S</v>
          </cell>
        </row>
        <row r="341">
          <cell r="C341" t="str">
            <v>2.08.01</v>
          </cell>
          <cell r="D341" t="str">
            <v>ALISTADO PARA CUBIERTAS PLANAS EN MORTERO 1:3 DE E = 0.06 M.</v>
          </cell>
          <cell r="E341" t="str">
            <v>Precio Gob. Boy.</v>
          </cell>
          <cell r="F341" t="str">
            <v>M2</v>
          </cell>
          <cell r="I341">
            <v>63457.07</v>
          </cell>
        </row>
        <row r="342">
          <cell r="C342" t="str">
            <v>2.08.02</v>
          </cell>
          <cell r="D342" t="str">
            <v>SUMINISTRO E INSTALACIÓN DE TEJA DE BARRO TIPO ESPAÑOLA SOBRE LÁMINA DE FIBROCEMENTO DE E= 10 MM.</v>
          </cell>
          <cell r="E342" t="str">
            <v>Precio Gob. Boy.</v>
          </cell>
          <cell r="F342" t="str">
            <v>M2</v>
          </cell>
          <cell r="I342">
            <v>234218.3</v>
          </cell>
        </row>
        <row r="343">
          <cell r="C343" t="str">
            <v>2.08.03</v>
          </cell>
          <cell r="D343" t="str">
            <v>SUMINISTRO E INSTALACIÓN DE BAJANTE PVC DE AGUAS LLUVIA. (REF.AMAZONAS O SIMILAR)</v>
          </cell>
          <cell r="E343" t="str">
            <v>Precio Gob. Boy.</v>
          </cell>
          <cell r="F343" t="str">
            <v>ML</v>
          </cell>
          <cell r="I343">
            <v>75029.33</v>
          </cell>
        </row>
        <row r="344">
          <cell r="C344" t="str">
            <v>2.08.04</v>
          </cell>
          <cell r="D344" t="str">
            <v>SUMINISTRO E INSTALACIÓN DE CANAL PVC DE AGUAS LLUVIA. (REF. AMAZONAS O SIMILAR).</v>
          </cell>
          <cell r="E344" t="str">
            <v>Precio Gob. Boy.</v>
          </cell>
          <cell r="F344" t="str">
            <v>ML</v>
          </cell>
          <cell r="I344">
            <v>84768.97</v>
          </cell>
        </row>
        <row r="345">
          <cell r="C345" t="str">
            <v>2.08.05</v>
          </cell>
          <cell r="D345" t="str">
            <v>SUMINISTRO E INSTALACIÓN DE BAJANTE PVC DE AGUAS LLUVIA. (REF. RAINGO O SIMILAR)</v>
          </cell>
          <cell r="F345" t="str">
            <v>ML</v>
          </cell>
          <cell r="I345">
            <v>60215.68</v>
          </cell>
        </row>
        <row r="346">
          <cell r="C346" t="str">
            <v>2.08.06</v>
          </cell>
          <cell r="D346" t="str">
            <v>SUMINISTRO E INSTALACIÓN DE CANAL PVC DE AGUAS LLUVIA. (REF. RAINGO O SIMILAR).</v>
          </cell>
          <cell r="E346" t="str">
            <v>Precio Gob. Boy.</v>
          </cell>
          <cell r="F346" t="str">
            <v>ML</v>
          </cell>
          <cell r="I346">
            <v>77552.27</v>
          </cell>
        </row>
        <row r="347">
          <cell r="C347" t="str">
            <v>2.08.07</v>
          </cell>
          <cell r="D347" t="str">
            <v>SUMINISTRO E INSTALACIÓN DE CUBIERTA GALVANIZADA TRAPEZOIDAL CAL. 30</v>
          </cell>
          <cell r="E347" t="str">
            <v>Precio Gob. Boy.</v>
          </cell>
          <cell r="F347" t="str">
            <v>M2</v>
          </cell>
          <cell r="I347">
            <v>42879.54</v>
          </cell>
        </row>
        <row r="348">
          <cell r="C348" t="str">
            <v>2.08.08</v>
          </cell>
          <cell r="D348" t="str">
            <v>SUMINSITRO E INSTALACIÓN DE CUBIERTA AUTOPORTANTE SIN TRASLAPO EN LÁMINA GALVANIZADA PREPINTADA CALIBRE 18</v>
          </cell>
          <cell r="E348" t="str">
            <v>Precio Gob. Boy.</v>
          </cell>
          <cell r="F348" t="str">
            <v>M2</v>
          </cell>
          <cell r="I348">
            <v>333262.3</v>
          </cell>
        </row>
        <row r="349">
          <cell r="C349" t="str">
            <v>2.08.09</v>
          </cell>
          <cell r="D349" t="str">
            <v>SUMINSITRO E INSTALACIÓN DE CUBIERTA AUTOPORTANTE SIN TRASLAPO EN LÁMINA GALVANIZADA PREPINTADA CALIBRE 20</v>
          </cell>
          <cell r="E349" t="str">
            <v>Precio Gob. Boy.</v>
          </cell>
          <cell r="F349" t="str">
            <v>M2</v>
          </cell>
          <cell r="I349">
            <v>282262.3</v>
          </cell>
        </row>
        <row r="350">
          <cell r="C350" t="str">
            <v>2.08.10</v>
          </cell>
          <cell r="D350" t="str">
            <v>SUMINSITRO E INSTALACIÓN DE CUBIERTA AUTOPORTANTE SIN TRASLAPO EN LÁMINA GALVANIZADA PREPINTADA CALIBRE 22</v>
          </cell>
          <cell r="E350" t="str">
            <v>Precio Gob. Boy.</v>
          </cell>
          <cell r="F350" t="str">
            <v>M2</v>
          </cell>
          <cell r="I350">
            <v>261862.3</v>
          </cell>
        </row>
        <row r="351">
          <cell r="C351" t="str">
            <v>2.08.11</v>
          </cell>
          <cell r="D351" t="str">
            <v>SUMINISTRO E INSTALACIÓN DE ESTRUCTURA EN MADERA PARA CUBIERTA EN TEJA DE BARRO</v>
          </cell>
          <cell r="E351" t="str">
            <v>Precio Gob. Boy.</v>
          </cell>
          <cell r="F351" t="str">
            <v>M2</v>
          </cell>
          <cell r="I351">
            <v>143500.18</v>
          </cell>
        </row>
        <row r="352">
          <cell r="C352" t="str">
            <v>2.08.12</v>
          </cell>
          <cell r="D352" t="str">
            <v>SUMINISTRO E INSTALACIÓN DE ESTRUCTURA EN MADERA PARA CUBIERTA EN TEJA DE FIBROCEMENTO</v>
          </cell>
          <cell r="E352" t="str">
            <v>Precio Gob. Boy.</v>
          </cell>
          <cell r="F352" t="str">
            <v>M2</v>
          </cell>
          <cell r="I352">
            <v>121289.38</v>
          </cell>
        </row>
        <row r="353">
          <cell r="C353" t="str">
            <v>2.08.13</v>
          </cell>
          <cell r="D353" t="str">
            <v>SUMINISTRO E INSTALACIÓN DE ESTRUCTURA METÁLICA PARA TEJA DE FIBROCEMENTO EN PERFIL TIPO PERLIN P-10-12N</v>
          </cell>
          <cell r="E353" t="str">
            <v>Precio Gob. Boy.</v>
          </cell>
          <cell r="F353" t="str">
            <v>M2</v>
          </cell>
          <cell r="I353">
            <v>137006.91</v>
          </cell>
        </row>
        <row r="354">
          <cell r="C354" t="str">
            <v>2.08.14</v>
          </cell>
          <cell r="D354" t="str">
            <v>SUMINISTRO E INSTALACIÓN DE MANTO ASFÁLTICO DE 3 MM. PARA IMPERMEABILIZACIONES.</v>
          </cell>
          <cell r="E354" t="str">
            <v>Precio Gob. Boy.</v>
          </cell>
          <cell r="F354" t="str">
            <v>M2</v>
          </cell>
          <cell r="I354">
            <v>69080.600000000006</v>
          </cell>
        </row>
        <row r="355">
          <cell r="C355" t="str">
            <v>2.08.15</v>
          </cell>
          <cell r="D355" t="str">
            <v>SUMINISTRO E INSTALACIÓN CUBIERTA TIPO SHINGLE O SIMILAR, CON IMPERMEABILIZANTE. (INCLUYE CANBALLETE)</v>
          </cell>
          <cell r="E355" t="str">
            <v>Precio Gob. Boy.</v>
          </cell>
          <cell r="F355" t="str">
            <v>M2</v>
          </cell>
          <cell r="I355">
            <v>132607.32999999999</v>
          </cell>
        </row>
        <row r="356">
          <cell r="C356" t="str">
            <v>2.08.16</v>
          </cell>
          <cell r="D356" t="str">
            <v>SUMINISTRO E INSTALACIÓN CABALLETE ARTICULADO TEJA ESPAÑOLA EN FIBROCEMENTO</v>
          </cell>
          <cell r="E356" t="str">
            <v>Precio Gob. Boy.</v>
          </cell>
          <cell r="F356" t="str">
            <v>ML</v>
          </cell>
          <cell r="I356">
            <v>94507.16</v>
          </cell>
        </row>
        <row r="357">
          <cell r="C357" t="str">
            <v>2.08.17</v>
          </cell>
          <cell r="D357" t="str">
            <v>SUMINISTRO E INSTALACIÓN CABALLETE ONDULADO FIBROCEMENTO</v>
          </cell>
          <cell r="E357" t="str">
            <v>Precio Gob. Boy.</v>
          </cell>
          <cell r="F357" t="str">
            <v>ML</v>
          </cell>
          <cell r="I357">
            <v>81614.960000000006</v>
          </cell>
        </row>
        <row r="358">
          <cell r="C358" t="str">
            <v>2.08.18</v>
          </cell>
          <cell r="D358" t="str">
            <v>SUMINISTRO E INSTALACIÓN DE CANAL EN LÁMINA GALVANIZADA CALIBRE 23 ANCHO HASTA 0.40M ALTURA HASTA 0.30M . (INCLUYE ANTICORROSIVO PRIMER Y PINTURA).</v>
          </cell>
          <cell r="E358" t="str">
            <v>Precio Gob. Boy.</v>
          </cell>
          <cell r="F358" t="str">
            <v>ML</v>
          </cell>
          <cell r="I358">
            <v>147623.44</v>
          </cell>
        </row>
        <row r="359">
          <cell r="C359" t="str">
            <v>2.08.19</v>
          </cell>
          <cell r="D359" t="str">
            <v xml:space="preserve">SUMINISTRO E INSTALACIÓN CUBIERTA EN TEJA FIBROCEMENTO NUMERO 4. </v>
          </cell>
          <cell r="E359" t="str">
            <v>Precio Gob. Boy.</v>
          </cell>
          <cell r="F359" t="str">
            <v>M2</v>
          </cell>
          <cell r="I359">
            <v>57187.44</v>
          </cell>
        </row>
        <row r="360">
          <cell r="C360" t="str">
            <v>2.08.20</v>
          </cell>
          <cell r="D360" t="str">
            <v>SUMINISTRO E INSTALACIÓN CUBIERTA EN TEJA FIBROCEMENTO NUMERO 6.</v>
          </cell>
          <cell r="E360" t="str">
            <v>Precio Gob. Boy.</v>
          </cell>
          <cell r="F360" t="str">
            <v>M2</v>
          </cell>
          <cell r="I360">
            <v>62266.02</v>
          </cell>
        </row>
        <row r="361">
          <cell r="C361" t="str">
            <v>2.08.21</v>
          </cell>
          <cell r="D361" t="str">
            <v>SUMINISTRO E INSTALACIÓN CUBIERTA EN TEJA FIBROCEMENTO NUMERO 8.</v>
          </cell>
          <cell r="E361" t="str">
            <v>Precio Gob. Boy.</v>
          </cell>
          <cell r="F361" t="str">
            <v>M2</v>
          </cell>
          <cell r="I361">
            <v>66602.210000000006</v>
          </cell>
        </row>
        <row r="362">
          <cell r="C362" t="str">
            <v>2.08.22</v>
          </cell>
          <cell r="D362" t="str">
            <v>SUMINISTRO E INSTALACIÓN CUBIERTA EN TEJA FIBROCEMENTO NUMERO 10.</v>
          </cell>
          <cell r="E362" t="str">
            <v>Precio Gob. Boy.</v>
          </cell>
          <cell r="F362" t="str">
            <v>M2</v>
          </cell>
          <cell r="I362">
            <v>74297.23</v>
          </cell>
        </row>
        <row r="363">
          <cell r="C363" t="str">
            <v>2.08.23</v>
          </cell>
          <cell r="D363" t="str">
            <v>SUMINISTRO E INSTALACIÓN CUBIERTA EN TEJA DE POLICARBONATO ALVEOLAR DE 6 MM.</v>
          </cell>
          <cell r="E363" t="str">
            <v>Precio Gob. Boy.</v>
          </cell>
          <cell r="F363" t="str">
            <v>M2</v>
          </cell>
          <cell r="I363">
            <v>105642.05</v>
          </cell>
        </row>
        <row r="364">
          <cell r="C364" t="str">
            <v>2.08.24</v>
          </cell>
          <cell r="D364" t="str">
            <v>SUMINISTRO E INSTALACIÓN CUBIERTA EN TEJA DE POLICARBONATO ALVEOLAR DE 8 MM.</v>
          </cell>
          <cell r="F364" t="str">
            <v>M2</v>
          </cell>
          <cell r="I364">
            <v>121487.02</v>
          </cell>
        </row>
        <row r="365">
          <cell r="C365" t="str">
            <v>2.08.25</v>
          </cell>
          <cell r="D365" t="str">
            <v>SUMINISTRO E INSTALACIÓN DE CUBIERTA TIPO UPVC</v>
          </cell>
          <cell r="E365" t="str">
            <v>Precio Gob. Boy.</v>
          </cell>
          <cell r="F365" t="str">
            <v>M2</v>
          </cell>
          <cell r="I365">
            <v>106382.8</v>
          </cell>
        </row>
        <row r="366">
          <cell r="C366" t="str">
            <v>2.08.26</v>
          </cell>
          <cell r="D366" t="str">
            <v>SUMINISTRO E INSTALACIÓN CUBIERTA EN TEJA TIPO TECHOLINE O SIMILAR</v>
          </cell>
          <cell r="E366" t="str">
            <v>Precio Gob. Boy.</v>
          </cell>
          <cell r="F366" t="str">
            <v>M2</v>
          </cell>
          <cell r="I366">
            <v>71824.929999999993</v>
          </cell>
        </row>
        <row r="367">
          <cell r="C367" t="str">
            <v>2.08.27</v>
          </cell>
          <cell r="D367" t="str">
            <v>SUMINISTRO E INSTALACIÓN CUBIERTA EN TEJA ONDULADA PVC TRANSLUCIDA DE 0.9 MM.</v>
          </cell>
          <cell r="E367" t="str">
            <v>Precio Gob. Boy.</v>
          </cell>
          <cell r="F367" t="str">
            <v>M2</v>
          </cell>
          <cell r="I367">
            <v>56840.99</v>
          </cell>
        </row>
        <row r="368">
          <cell r="C368" t="str">
            <v>2.08.28</v>
          </cell>
          <cell r="D368" t="str">
            <v>SUMINISTRO E INSTALACIÓN CUBIERTA TEJA ONDULADA TERMOACÚSTICA</v>
          </cell>
          <cell r="E368" t="str">
            <v>Precio Gob. Boy.</v>
          </cell>
          <cell r="F368" t="str">
            <v>M2</v>
          </cell>
          <cell r="I368">
            <v>94742.35</v>
          </cell>
        </row>
        <row r="369">
          <cell r="C369" t="str">
            <v>2.08.29</v>
          </cell>
          <cell r="D369" t="str">
            <v>SUMINISTRO E INSTALACIÓN CUBIERTA TEJA ONDULADA TERMOACÚSTICA EN POLIPROPILENO.</v>
          </cell>
          <cell r="E369" t="str">
            <v>Precio Gob. Boy.</v>
          </cell>
          <cell r="F369" t="str">
            <v>M2</v>
          </cell>
          <cell r="I369">
            <v>52993.18</v>
          </cell>
        </row>
        <row r="370">
          <cell r="C370" t="str">
            <v>2.08.30</v>
          </cell>
          <cell r="D370" t="str">
            <v>SUMINISTRO E INSTALACIÓN FLANCHE EN LÁMINA E=0.25M</v>
          </cell>
          <cell r="E370" t="str">
            <v>Precio Gob. Boy.</v>
          </cell>
          <cell r="F370" t="str">
            <v>ML</v>
          </cell>
          <cell r="I370">
            <v>52443.46</v>
          </cell>
        </row>
        <row r="371">
          <cell r="C371" t="str">
            <v>2.08.31</v>
          </cell>
          <cell r="D371" t="str">
            <v>SUMINISTRO E INSTALACIÓN DE CINTA ASFÁLTICA IMPERMEABILIZANTE DE A = 0.20 M. (INCLUYE IMPRIMACIÓN).</v>
          </cell>
          <cell r="E371" t="str">
            <v>Precio Gob. Boy.</v>
          </cell>
          <cell r="F371" t="str">
            <v>ML</v>
          </cell>
          <cell r="I371">
            <v>38376.730000000003</v>
          </cell>
        </row>
        <row r="372">
          <cell r="C372" t="str">
            <v>2.08.32</v>
          </cell>
          <cell r="D372" t="str">
            <v>SUMINISTRO E INSTALACIÓN IMPERMEABILIZACION EN MANTO ASFALTICO PARA CANALES Y VIGACANALES</v>
          </cell>
          <cell r="E372" t="str">
            <v>Precio Gob. Boy.</v>
          </cell>
          <cell r="F372" t="str">
            <v>ML</v>
          </cell>
          <cell r="I372">
            <v>103026.16</v>
          </cell>
        </row>
        <row r="373">
          <cell r="C373" t="str">
            <v>2.08.33</v>
          </cell>
          <cell r="D373" t="str">
            <v>SUMINISTRO E INSTALACIÓN PERFILERIA METALICA PARA ESTRUCTURA DE CUBIERTA DE EDIFICACIONES. DIMENSIONES Y CALIBRES SEGÚN DISEÑO</v>
          </cell>
          <cell r="E373" t="str">
            <v>Precio Gob. Boy.</v>
          </cell>
          <cell r="F373" t="str">
            <v>KG</v>
          </cell>
          <cell r="I373">
            <v>22031.72</v>
          </cell>
        </row>
        <row r="374">
          <cell r="C374" t="str">
            <v>2.08.34</v>
          </cell>
          <cell r="D374" t="str">
            <v>SUMINISTRO E INSTALACIÓN TEJA ESPAÑOLA DE FIBROCEMENTO.</v>
          </cell>
          <cell r="E374" t="str">
            <v>Precio Gob. Boy.</v>
          </cell>
          <cell r="F374" t="str">
            <v>M2</v>
          </cell>
          <cell r="I374">
            <v>107327.8</v>
          </cell>
        </row>
        <row r="375">
          <cell r="C375" t="str">
            <v>2.08.35</v>
          </cell>
          <cell r="D375" t="str">
            <v>SUMINISTRO E INSTALACIÓN TEJA DE BARRO INDUSTRIAL SOBRE CUBIERTA DE FIBROCEMENTO.</v>
          </cell>
          <cell r="E375" t="str">
            <v>Precio Gob. Boy.</v>
          </cell>
          <cell r="F375" t="str">
            <v>M2</v>
          </cell>
          <cell r="I375">
            <v>91497.11</v>
          </cell>
        </row>
        <row r="376">
          <cell r="C376" t="str">
            <v>2.08.36</v>
          </cell>
          <cell r="D376" t="str">
            <v>SUMINISTRO E INSTALACIÓN TEJA DE BARRO DE FABRICACION ARTESANAL</v>
          </cell>
          <cell r="E376" t="str">
            <v>Precio Gob. Boy.</v>
          </cell>
          <cell r="F376" t="str">
            <v>M2</v>
          </cell>
          <cell r="I376">
            <v>154861.39000000001</v>
          </cell>
        </row>
        <row r="377">
          <cell r="C377" t="str">
            <v>2.08.37</v>
          </cell>
          <cell r="D377" t="str">
            <v>SUMINISTRO E INSTALACIÓN TEJA TERMOACUSTICA TIPO TRAPEZOIDAL</v>
          </cell>
          <cell r="E377" t="str">
            <v>Precio Gob. Boy.</v>
          </cell>
          <cell r="F377" t="str">
            <v>M2</v>
          </cell>
          <cell r="I377">
            <v>88700.28</v>
          </cell>
        </row>
        <row r="378">
          <cell r="C378" t="str">
            <v>2.08.38</v>
          </cell>
          <cell r="D378" t="str">
            <v>SUMINISTRO E INTALACION CUBIERTA ARQUITECTONICA METALICA TIPO ACESCO O SIMILAR DE 0.73 M. X 3.00 M</v>
          </cell>
          <cell r="E378" t="str">
            <v>Precio Gob. Boy.</v>
          </cell>
          <cell r="F378" t="str">
            <v>M2</v>
          </cell>
          <cell r="I378">
            <v>43938.12</v>
          </cell>
        </row>
        <row r="379">
          <cell r="C379" t="str">
            <v>2.08.39</v>
          </cell>
          <cell r="D379" t="str">
            <v>SUMINISTRO E INSTALACIÓN DE CUBIERTA PREFABRICADA TIPO PANEL METÁLICO EN LÁMINA GALVANIZADA PREPINTADA, CON POLIURETANO EXPANDIDO Y ACABADO EN PINTURA POLIESTER. CAL 26 / 26 DE 30 MM.</v>
          </cell>
          <cell r="F379" t="str">
            <v>M2</v>
          </cell>
          <cell r="I379">
            <v>249400.38</v>
          </cell>
        </row>
        <row r="380">
          <cell r="C380" t="str">
            <v>2.08.40</v>
          </cell>
          <cell r="D380" t="str">
            <v>SUMINISTRO E INSTALACIÓN DE CUBIERTA PREFABRICADA TIPO PANEL METÁLICO EN LÁMINA GALVANIZADA PREPINTADA, CON POLIURETANO EXPANDIDO Y ACABADO EN PINTURA POLIESTER. CAL 26 / 26 DE 25 MM.</v>
          </cell>
          <cell r="F380" t="str">
            <v>M2</v>
          </cell>
          <cell r="I380">
            <v>244300.38</v>
          </cell>
        </row>
        <row r="381">
          <cell r="C381" t="str">
            <v>2.08.41</v>
          </cell>
          <cell r="D381" t="str">
            <v>SUMINISTRO E INSTALACIÓN DE CUBIERTA TIPO STANDING SEAM, EN LÁMINA GALVANIZADA PREPINTADA CAL. 26. (FIGURADA EN OBRA).</v>
          </cell>
          <cell r="F381" t="str">
            <v>M2</v>
          </cell>
          <cell r="I381">
            <v>141372.79999999999</v>
          </cell>
        </row>
        <row r="382">
          <cell r="C382" t="str">
            <v>2.08.42</v>
          </cell>
          <cell r="D382" t="str">
            <v>SUMINISTRO E INSTALACIÓN DE CUBIERTA FIGURADA EN OBRA TIPO PANEL METÁLICO EN LÁMINA GALVANIZADA PREPINTADA, CON POLIURETANO EXPANDIDO,  TIPO STANDING SEAM. CAL 26 / 26 DE 30 MM.</v>
          </cell>
          <cell r="F382" t="str">
            <v>M2</v>
          </cell>
          <cell r="I382">
            <v>230112.8</v>
          </cell>
        </row>
        <row r="383">
          <cell r="C383">
            <v>2.09</v>
          </cell>
          <cell r="D383" t="str">
            <v>C I E L O   R A S O S</v>
          </cell>
        </row>
        <row r="384">
          <cell r="C384" t="str">
            <v>2.09.01</v>
          </cell>
          <cell r="D384" t="str">
            <v>SUMINISTRO E INSTALACIÓN DE CIELO RASO EN PVC DE 7 MM.</v>
          </cell>
          <cell r="E384" t="str">
            <v>Precio Gob. Boy.</v>
          </cell>
          <cell r="F384" t="str">
            <v>M2</v>
          </cell>
          <cell r="I384">
            <v>77510.13</v>
          </cell>
        </row>
        <row r="385">
          <cell r="C385" t="str">
            <v>2.09.02</v>
          </cell>
          <cell r="D385" t="str">
            <v>SUMINISTRO E INSTALACIÓN DE CIELO RASO EN LÁMINA TIPO DURACUSTIC TIPO CIROCCO</v>
          </cell>
          <cell r="E385" t="str">
            <v>Precio Gob. Boy.</v>
          </cell>
          <cell r="F385" t="str">
            <v>M2</v>
          </cell>
          <cell r="I385">
            <v>98291.57</v>
          </cell>
        </row>
        <row r="386">
          <cell r="C386" t="str">
            <v>2.09.03</v>
          </cell>
          <cell r="D386" t="str">
            <v>SUMINISTRO E INSTALACIÓN DE CIELO RASO EN LÁMINA DE DRYWALL DE 1/2"</v>
          </cell>
          <cell r="E386" t="str">
            <v>Precio Gob. Boy.</v>
          </cell>
          <cell r="F386" t="str">
            <v>M2</v>
          </cell>
          <cell r="I386">
            <v>75649.22</v>
          </cell>
        </row>
        <row r="387">
          <cell r="C387" t="str">
            <v>2.09.04</v>
          </cell>
          <cell r="D387" t="str">
            <v>SUMINISTRO E INSTALACIÓN DE CIELO RASO EN LÁMINA DE DRYWALL RH DE 1/2"</v>
          </cell>
          <cell r="F387" t="str">
            <v>M2</v>
          </cell>
          <cell r="I387">
            <v>87697.97</v>
          </cell>
        </row>
        <row r="388">
          <cell r="C388" t="str">
            <v>2.09.05</v>
          </cell>
          <cell r="D388" t="str">
            <v>SUMINISTRO E INSTALACIÓN DE CIELO RASO EN LÁMINA DURACUSTIC 5/8" R.H</v>
          </cell>
          <cell r="E388" t="str">
            <v>Precio Gob. Boy.</v>
          </cell>
          <cell r="F388" t="str">
            <v>M2</v>
          </cell>
          <cell r="I388">
            <v>72397.350000000006</v>
          </cell>
        </row>
        <row r="389">
          <cell r="C389" t="str">
            <v>2.09.06</v>
          </cell>
          <cell r="D389" t="str">
            <v>SUMINISTRO E INSTALACIÓN DE CIELO RASO EN LISTÓN DE MADERA MACHIHEMBRADO EN PINO.</v>
          </cell>
          <cell r="E389" t="str">
            <v>Precio Gob. Boy.</v>
          </cell>
          <cell r="F389" t="str">
            <v>M2</v>
          </cell>
          <cell r="I389">
            <v>94049.919999999998</v>
          </cell>
        </row>
        <row r="390">
          <cell r="C390" t="str">
            <v>2.09.07</v>
          </cell>
          <cell r="D390" t="str">
            <v>SUMINISTRO E INSTALACIÓN DE CIELO RASO EN LÁMINA DE FIBROCEMENTO DE 6.0 MM.</v>
          </cell>
          <cell r="E390" t="str">
            <v>Precio Gob. Boy.</v>
          </cell>
          <cell r="F390" t="str">
            <v>M2</v>
          </cell>
          <cell r="I390">
            <v>85722.2</v>
          </cell>
        </row>
        <row r="391">
          <cell r="C391" t="str">
            <v>2.09.08</v>
          </cell>
          <cell r="D391" t="str">
            <v>SUMINISTRO E INSTALACIÓN DE CIELO RASO EN LÁMINA DE FIBROCEMENTO DE 8.0 MM.</v>
          </cell>
          <cell r="E391" t="str">
            <v>Precio Gob. Boy.</v>
          </cell>
          <cell r="F391" t="str">
            <v>M2</v>
          </cell>
          <cell r="I391">
            <v>91012.57</v>
          </cell>
        </row>
        <row r="392">
          <cell r="C392" t="str">
            <v>2.09.09</v>
          </cell>
          <cell r="D392" t="str">
            <v xml:space="preserve">SUMINISTRO E INSTALACIÓN DE CIELO RASO TERMOACÚSTICO EN LÁMINA DE FIBROCEMENTO DE 8.0 MM. </v>
          </cell>
          <cell r="E392" t="str">
            <v>Precio Gob. Boy.</v>
          </cell>
          <cell r="F392" t="str">
            <v>M2</v>
          </cell>
          <cell r="I392">
            <v>106642.6</v>
          </cell>
        </row>
        <row r="393">
          <cell r="C393" t="str">
            <v>2.09.10</v>
          </cell>
          <cell r="D393" t="str">
            <v>SUMINISTRO E INSTALACIÓN DE MALLA CON VENA PARA PAÑETAR.</v>
          </cell>
          <cell r="E393" t="str">
            <v>Precio Gob. Boy.</v>
          </cell>
          <cell r="F393" t="str">
            <v>M2</v>
          </cell>
          <cell r="I393">
            <v>23401.47</v>
          </cell>
        </row>
        <row r="394">
          <cell r="C394" t="str">
            <v>2.09.11</v>
          </cell>
          <cell r="D394" t="str">
            <v>SUMINISTRO E INSTALACIÓN DE CIELO RASO EN LÁMINA DE TRIPLEX DE 9 MM. (INCLUYE INMUNIZADA).</v>
          </cell>
          <cell r="E394" t="str">
            <v>Precio Gob. Boy.</v>
          </cell>
          <cell r="F394" t="str">
            <v>M2</v>
          </cell>
          <cell r="I394">
            <v>108397.32</v>
          </cell>
        </row>
        <row r="395">
          <cell r="C395" t="str">
            <v>2.09.12</v>
          </cell>
          <cell r="D395" t="str">
            <v>SUMINISTRO E INSTALACIÓN DE CORNISAS EN YESO.</v>
          </cell>
          <cell r="E395" t="str">
            <v>Precio Gob. Boy.</v>
          </cell>
          <cell r="F395" t="str">
            <v>ML</v>
          </cell>
          <cell r="I395">
            <v>33043.71</v>
          </cell>
        </row>
        <row r="396">
          <cell r="C396" t="str">
            <v>2.09.13</v>
          </cell>
          <cell r="D396" t="str">
            <v>SUMINISTRO E INSTALACIÓN DE CIELO RASO EN LÁMINA DE ICOPOR RÚSTICO. (INCUYE ALISTADO ALUMINIO).</v>
          </cell>
          <cell r="E396" t="str">
            <v>Precio Gob. Boy.</v>
          </cell>
          <cell r="F396" t="str">
            <v>M2</v>
          </cell>
          <cell r="I396">
            <v>66668.06</v>
          </cell>
        </row>
        <row r="397">
          <cell r="C397" t="str">
            <v>2.09.14</v>
          </cell>
          <cell r="D397" t="str">
            <v>SUMINISTRO E INSTALACIÓN DE CIELO RASO EN LÁMINA PANEL VINIL (PVC - FOIL ALUMINIO).</v>
          </cell>
          <cell r="E397" t="str">
            <v>Precio Gob. Boy.</v>
          </cell>
          <cell r="F397" t="str">
            <v>M2</v>
          </cell>
          <cell r="I397">
            <v>59557.760000000002</v>
          </cell>
        </row>
        <row r="398">
          <cell r="C398" t="str">
            <v>2.09.15</v>
          </cell>
          <cell r="D398" t="str">
            <v>SUMINISTRO E INSTALACIÓN DE CIELO RASO EN LÁMINA PLANA SUPERCELL INCLUYE ALISTADO ALUMINIO</v>
          </cell>
          <cell r="E398" t="str">
            <v>Precio Gob. Boy.</v>
          </cell>
          <cell r="F398" t="str">
            <v>M2</v>
          </cell>
          <cell r="I398">
            <v>109448.5</v>
          </cell>
        </row>
        <row r="399">
          <cell r="C399">
            <v>2.1</v>
          </cell>
          <cell r="D399" t="str">
            <v>I N S T A L A C I O N E S   E L É C T R I C A S   Y   D E   I L U M I N A C I Ó N</v>
          </cell>
        </row>
        <row r="400">
          <cell r="D400" t="str">
            <v xml:space="preserve">E L E M E N T O S   P A R A   A C O M E T I D A S </v>
          </cell>
        </row>
        <row r="401">
          <cell r="C401" t="str">
            <v>2.10.01</v>
          </cell>
          <cell r="D401" t="str">
            <v>SUMINISTRO E INSTALACIÓN DE ELEMENTOS DE ACOMETIDA AÉREA. CONEXIÓN DESDE RED TRENZADA DE B.T., BAJANTE HACIA EQUIPO DE MEDIDA EN TUBO IMC DE 1"</v>
          </cell>
          <cell r="E401" t="str">
            <v>Precio Gob. Boy.</v>
          </cell>
          <cell r="F401" t="str">
            <v>UND</v>
          </cell>
          <cell r="I401">
            <v>251747.25</v>
          </cell>
        </row>
        <row r="402">
          <cell r="C402" t="str">
            <v>2.10.02</v>
          </cell>
          <cell r="D402" t="str">
            <v>SUMINISTRO E INSTALACIÓN DE ELEMENTOS DE ACOMETIDA AÉREA. CONEXIÓN DESDE RED ABIERTA DE B.T., BAJANTE HACIA EQUIPO DE MEDIDA EN TUBO IMC DE 1".</v>
          </cell>
          <cell r="E402" t="str">
            <v>Precio Gob. Boy.</v>
          </cell>
          <cell r="F402" t="str">
            <v>UND</v>
          </cell>
          <cell r="I402">
            <v>254479.25</v>
          </cell>
        </row>
        <row r="403">
          <cell r="C403" t="str">
            <v>2.10.03</v>
          </cell>
          <cell r="D403" t="str">
            <v>SUMINISTRO E INSTALACIÓN DE ELEMENTOS DE ACOMETIDA SUBTERRÁNEA. CONEXIÓN DESDE RED TRENZADA DE B.T., BAJANTE EN DUCTO IMC DE 1"</v>
          </cell>
          <cell r="E403" t="str">
            <v>Precio Gob. Boy.</v>
          </cell>
          <cell r="F403" t="str">
            <v>UND</v>
          </cell>
          <cell r="I403">
            <v>355250.75</v>
          </cell>
        </row>
        <row r="404">
          <cell r="C404" t="str">
            <v>2.10.04</v>
          </cell>
          <cell r="D404" t="str">
            <v>SUMINISTRO E INSTALACIÓN DE ELEMENTOS DE ACOMETIDA SUBTERRÁNEA. CONEXIÓN DESDE RED ABIERTA DE B.T., BAJANTE EN DUCTO IMC DE 1"</v>
          </cell>
          <cell r="E404" t="str">
            <v>Precio Gob. Boy.</v>
          </cell>
          <cell r="F404" t="str">
            <v>UND</v>
          </cell>
          <cell r="I404">
            <v>367639.63</v>
          </cell>
        </row>
        <row r="405">
          <cell r="C405" t="str">
            <v>2.10.05</v>
          </cell>
          <cell r="D405" t="str">
            <v>SUMINISTRO E INSTALACIÓN DE ELEMENTOS DE ACOMETIDA SUBTERRÁNEA. CONEXIÓN DESDE RED TRENZADA DE B.T., BAJANTE EN DUCTO IMC DE 1 1/2"</v>
          </cell>
          <cell r="E405" t="str">
            <v>Precio Gob. Boy.</v>
          </cell>
          <cell r="F405" t="str">
            <v>UND</v>
          </cell>
          <cell r="I405">
            <v>330914.75</v>
          </cell>
        </row>
        <row r="406">
          <cell r="C406" t="str">
            <v>2.10.06</v>
          </cell>
          <cell r="D406" t="str">
            <v>SUMINISTRO E INSTALACIÓN DE ELEMENTOS DE ACOMETIDA SUBTERRÁNEA. CONEXIÓN DESDE RED ABIERTA DE B.T., BAJANTE EN DUCTO IMC DE 1 1/2"</v>
          </cell>
          <cell r="E406" t="str">
            <v>Precio Gob. Boy.</v>
          </cell>
          <cell r="F406" t="str">
            <v>UND</v>
          </cell>
          <cell r="I406">
            <v>520260.75</v>
          </cell>
        </row>
        <row r="407">
          <cell r="C407" t="str">
            <v>2.10.07</v>
          </cell>
          <cell r="D407" t="str">
            <v>SUMINISTRO E INSTALACIÓN DE ELEMENTOS DE ACOMETIDA SUBTERRÁNEA. CONEXIÓN DESDE RED TRENZADA DE B.T., BAJANTE EN DUCTO IMC DE 2"</v>
          </cell>
          <cell r="E407" t="str">
            <v>Precio Gob. Boy.</v>
          </cell>
          <cell r="F407" t="str">
            <v>UND</v>
          </cell>
          <cell r="I407">
            <v>626474.52</v>
          </cell>
        </row>
        <row r="408">
          <cell r="C408" t="str">
            <v>2.10.08</v>
          </cell>
          <cell r="D408" t="str">
            <v>SUMINISTRO E INSTALACIÓN DE ELEMENTOS DE ACOMETIDA SUBTERRÁNEA. CONEXIÓN DESDE RED ABIERTA DE B.T., BAJANTE EN DUCTO IMC DE 2"</v>
          </cell>
          <cell r="E408" t="str">
            <v>Precio Gob. Boy.</v>
          </cell>
          <cell r="F408" t="str">
            <v>UND</v>
          </cell>
          <cell r="I408">
            <v>635750.52</v>
          </cell>
        </row>
        <row r="409">
          <cell r="C409" t="str">
            <v>2.10.09</v>
          </cell>
          <cell r="D409" t="str">
            <v>SUMINISTRO E INSTALACIÓN DE ELEMENTOS DE ACOMETIDA SUBTERRÁNEA. CONEXIÓN DESDE RED TRENZADA DE B.T., BAJANTE EN DUCTO IMC DE 3"</v>
          </cell>
          <cell r="E409" t="str">
            <v>Precio Gob. Boy.</v>
          </cell>
          <cell r="F409" t="str">
            <v>UND</v>
          </cell>
          <cell r="I409">
            <v>1208441.78</v>
          </cell>
        </row>
        <row r="410">
          <cell r="C410" t="str">
            <v>2.10.10</v>
          </cell>
          <cell r="D410" t="str">
            <v>SUMINISTRO E INSTALACIÓN DE ELEMENTOS DE ACOMETIDA SUBTERRÁNEA. CONEXIÓN DESDE RED ABIERTA DE B.T., BAJANTE EN DUCTO IMC DE 3"</v>
          </cell>
          <cell r="E410" t="str">
            <v>Precio Gob. Boy.</v>
          </cell>
          <cell r="F410" t="str">
            <v>UND</v>
          </cell>
          <cell r="I410">
            <v>1203253.78</v>
          </cell>
        </row>
        <row r="411">
          <cell r="C411" t="str">
            <v>2.10.11</v>
          </cell>
          <cell r="D411" t="str">
            <v>SUMINISTRO E INSTALACIÓN DE ELEMENTOS DE ACOMETIDA SUBTERRÁNEA. CONEXIÓN DESDE RED TRENZADA DE B.T., BAJANTE EN DUCTO IMC DE 4"</v>
          </cell>
          <cell r="E411" t="str">
            <v>Precio Gob. Boy.</v>
          </cell>
          <cell r="F411" t="str">
            <v>UND</v>
          </cell>
          <cell r="I411">
            <v>1363155.26</v>
          </cell>
        </row>
        <row r="412">
          <cell r="C412" t="str">
            <v>2.10.12</v>
          </cell>
          <cell r="D412" t="str">
            <v>SUMINISTRO E INSTALACIÓN DE ELEMENTOS DE ACOMETIDA SUBTERRÁNEA. CONEXIÓN DESDE RED ABIERTA DE B.T., BAJANTE EN DUCTO IMC DE 4"</v>
          </cell>
          <cell r="E412" t="str">
            <v>Precio Gob. Boy.</v>
          </cell>
          <cell r="F412" t="str">
            <v>UND</v>
          </cell>
          <cell r="I412">
            <v>1357967.26</v>
          </cell>
        </row>
        <row r="413">
          <cell r="D413" t="str">
            <v>C A B L E   P A R A   A C O M E T I D A S   Y   A L I M E N T A D O R E S</v>
          </cell>
        </row>
        <row r="414">
          <cell r="C414" t="str">
            <v>2.10.13</v>
          </cell>
          <cell r="D414" t="str">
            <v>SUMINISTRO, INSTALACIÓN Y CONEXIONADO DE CABLE CONCENTRICO (ANTIFRAUDE) No. 1 x 8 +8 AWG EN COBRE (ACOMETIDA MONOFÁSICA)</v>
          </cell>
          <cell r="E414" t="str">
            <v>Precio Gob. Boy.</v>
          </cell>
          <cell r="F414" t="str">
            <v>ML</v>
          </cell>
          <cell r="I414">
            <v>22557.95</v>
          </cell>
        </row>
        <row r="415">
          <cell r="C415" t="str">
            <v>2.10.14</v>
          </cell>
          <cell r="D415" t="str">
            <v>SUMINISTRO, INSTALACIÓN Y CONEXIONADO DE CABLE CONCENTRICO (ANTIFRAUDE) No. 1 x 6 +6 AWG EN COBRE (ACOMETIDA MONOFÁSICA)</v>
          </cell>
          <cell r="E415" t="str">
            <v>Precio Gob. Boy.</v>
          </cell>
          <cell r="F415" t="str">
            <v>ML</v>
          </cell>
          <cell r="I415">
            <v>31115.45</v>
          </cell>
        </row>
        <row r="416">
          <cell r="C416" t="str">
            <v>2.10.15</v>
          </cell>
          <cell r="D416" t="str">
            <v>SUMINISTRO, INSTALACIÓN Y CONEXIONADO DE CABLE CONCENTRICO (ANTIFRAUDE) No. 1 x 6 +6 AWG EN ALUMINIO SERIE 8000 (ACOMETIDA MONOFÁSICA)</v>
          </cell>
          <cell r="E416" t="str">
            <v>Precio Gob. Boy.</v>
          </cell>
          <cell r="F416" t="str">
            <v>ML</v>
          </cell>
          <cell r="I416">
            <v>11359.9</v>
          </cell>
        </row>
        <row r="417">
          <cell r="C417" t="str">
            <v>2.10.16</v>
          </cell>
          <cell r="D417" t="str">
            <v>SUMINISTRO, INSTALACIÓN Y CONEXIONADO DE CABLE CONCENTRICO (ANTIFRAUDE) No. 2 x 8 +8 AWG EN COBRE (ACOMETIDA BIFÁSICA)</v>
          </cell>
          <cell r="E417" t="str">
            <v>Precio Gob. Boy.</v>
          </cell>
          <cell r="F417" t="str">
            <v>ML</v>
          </cell>
          <cell r="I417">
            <v>33943.5</v>
          </cell>
        </row>
        <row r="418">
          <cell r="C418" t="str">
            <v>2.10.17</v>
          </cell>
          <cell r="D418" t="str">
            <v>SUMINISTRO, INSTALACIÓN Y CONEXIONADO DE CABLE CONCENTRICO (ANTIFRAUDE) No. 2 x 6 +6 AWG EN COBRE (ACOMETIDA BIFÁSICA)</v>
          </cell>
          <cell r="E418" t="str">
            <v>Precio Gob. Boy.</v>
          </cell>
          <cell r="F418" t="str">
            <v>ML</v>
          </cell>
          <cell r="I418">
            <v>45472.3</v>
          </cell>
        </row>
        <row r="419">
          <cell r="C419" t="str">
            <v>2.10.18</v>
          </cell>
          <cell r="D419" t="str">
            <v>SUMINISTRO, INSTALACIÓN Y CONEXIONADO DE CABLE CONCENTRICO (ANTIFRAUDE) No. 2 x 6 +6 AWG EN ALUMINIO SERIE 8000 (ACOMETIDA BIFÁSICA)</v>
          </cell>
          <cell r="E419" t="str">
            <v>Precio Gob. Boy.</v>
          </cell>
          <cell r="F419" t="str">
            <v>ML</v>
          </cell>
          <cell r="I419">
            <v>16373.65</v>
          </cell>
        </row>
        <row r="420">
          <cell r="C420" t="str">
            <v>2.10.19</v>
          </cell>
          <cell r="D420" t="str">
            <v>SUMINISTRO, INSTALACIÓN Y CONEXIONADO DE CABLE CONCENTRICO (ANTIFRAUDE) No. 3 x 8 +8 AWG EN COBRE (ACOMETIDA TRIFÁSICA)</v>
          </cell>
          <cell r="E420" t="str">
            <v>Precio Gob. Boy.</v>
          </cell>
          <cell r="F420" t="str">
            <v>ML</v>
          </cell>
          <cell r="I420">
            <v>44788.1</v>
          </cell>
        </row>
        <row r="421">
          <cell r="C421" t="str">
            <v>2.10.20</v>
          </cell>
          <cell r="D421" t="str">
            <v>SUMINISTRO, INSTALACIÓN Y CONEXIONADO DE CABLE CONCENTRICO No. 3 x 6 + 8 AWG EN COBRE (ACOMETIDA TRIFÁSICA)</v>
          </cell>
          <cell r="E421" t="str">
            <v>Precio Gob. Boy.</v>
          </cell>
          <cell r="F421" t="str">
            <v>ML</v>
          </cell>
          <cell r="I421">
            <v>58991.45</v>
          </cell>
        </row>
        <row r="422">
          <cell r="C422" t="str">
            <v>2.10.21</v>
          </cell>
          <cell r="D422" t="str">
            <v>SUMINISTRO, INSTALACIÓN Y CONEXIONADO DE CABLE CONCENTRICO No. 3 x 4 +6 AWG EN COBRE (ACOMETIDA TRIFÁSICA)</v>
          </cell>
          <cell r="E422" t="str">
            <v>Precio Gob. Boy.</v>
          </cell>
          <cell r="F422" t="str">
            <v>ML</v>
          </cell>
          <cell r="I422">
            <v>92521.3</v>
          </cell>
        </row>
        <row r="423">
          <cell r="C423" t="str">
            <v>2.10.22</v>
          </cell>
          <cell r="D423" t="str">
            <v>SUMINISTRO, INSTALACIÓN Y CONEXIONADO DE CABLE CONCENTRICO No. 3 x 2 +4 AWG EN COBRE (ACOMETIDA TRIFÁSICA)</v>
          </cell>
          <cell r="E423" t="str">
            <v>Precio Gob. Boy.</v>
          </cell>
          <cell r="F423" t="str">
            <v>ML</v>
          </cell>
          <cell r="I423">
            <v>153035.1</v>
          </cell>
        </row>
        <row r="424">
          <cell r="C424" t="str">
            <v>2.10.23</v>
          </cell>
          <cell r="D424" t="str">
            <v>SUMINISTRO, INSTALACIÓN Y CONEXIONADO DE CABLE No. 8 AWG EN COBRE</v>
          </cell>
          <cell r="E424" t="str">
            <v>Precio Gob. Boy.</v>
          </cell>
          <cell r="F424" t="str">
            <v>ML</v>
          </cell>
          <cell r="I424">
            <v>8780.93</v>
          </cell>
        </row>
        <row r="425">
          <cell r="C425" t="str">
            <v>2.10.24</v>
          </cell>
          <cell r="D425" t="str">
            <v>SUMINISTRO, INSTALACIÓN Y CONEXIONADO DE CABLE No. 6 AWG EN COBRE</v>
          </cell>
          <cell r="E425" t="str">
            <v>Precio Gob. Boy.</v>
          </cell>
          <cell r="F425" t="str">
            <v>ML</v>
          </cell>
          <cell r="I425">
            <v>10860.98</v>
          </cell>
        </row>
        <row r="426">
          <cell r="C426" t="str">
            <v>2.10.25</v>
          </cell>
          <cell r="D426" t="str">
            <v>SUMINISTRO, INSTALACIÓN Y CONEXIONADO DE CABLE No. 4 AWG EN COBRE</v>
          </cell>
          <cell r="E426" t="str">
            <v>Precio Gob. Boy.</v>
          </cell>
          <cell r="F426" t="str">
            <v>ML</v>
          </cell>
          <cell r="I426">
            <v>19641.7</v>
          </cell>
        </row>
        <row r="427">
          <cell r="C427" t="str">
            <v>2.10.26</v>
          </cell>
          <cell r="D427" t="str">
            <v>SUMINISTRO, INSTALACIÓN Y CONEXIONADO DE CABLE No. 2 AWG EN COBRE</v>
          </cell>
          <cell r="E427" t="str">
            <v>Precio Gob. Boy.</v>
          </cell>
          <cell r="F427" t="str">
            <v>ML</v>
          </cell>
          <cell r="I427">
            <v>23823.43</v>
          </cell>
        </row>
        <row r="428">
          <cell r="C428" t="str">
            <v>2.10.27</v>
          </cell>
          <cell r="D428" t="str">
            <v>SUMINISTRO, INSTALACIÓN Y CONEXIONADO DE CABLE No. 1/0 AWG EN COBRE</v>
          </cell>
          <cell r="E428" t="str">
            <v>Precio Gob. Boy.</v>
          </cell>
          <cell r="F428" t="str">
            <v>ML</v>
          </cell>
          <cell r="I428">
            <v>44159.6</v>
          </cell>
        </row>
        <row r="429">
          <cell r="C429" t="str">
            <v>2.10.28</v>
          </cell>
          <cell r="D429" t="str">
            <v>SUMINISTRO, INSTALACIÓN Y CONEXIONADO DE CABLE No. 2/0 AWG EN COBRE</v>
          </cell>
          <cell r="E429" t="str">
            <v>Precio Gob. Boy.</v>
          </cell>
          <cell r="F429" t="str">
            <v>ML</v>
          </cell>
          <cell r="I429">
            <v>50925.8</v>
          </cell>
        </row>
        <row r="430">
          <cell r="C430" t="str">
            <v>2.10.29</v>
          </cell>
          <cell r="D430" t="str">
            <v>SUMINISTRO, INSTALACIÓN Y CONEXIONADO DE CABLE No. 4/0 AWG EN COBRE</v>
          </cell>
          <cell r="E430" t="str">
            <v>Precio Gob. Boy.</v>
          </cell>
          <cell r="F430" t="str">
            <v>ML</v>
          </cell>
          <cell r="I430">
            <v>75241.7</v>
          </cell>
        </row>
        <row r="431">
          <cell r="C431" t="str">
            <v>2.10.30</v>
          </cell>
          <cell r="D431" t="str">
            <v>SUMINISTRO. INSTALACIÓN Y CONEXIONADO DE CABLE No. 6 AWG EN ALUMINIO SERIE 8000</v>
          </cell>
          <cell r="E431" t="str">
            <v>Precio Gob. Boy.</v>
          </cell>
          <cell r="F431" t="str">
            <v>ML</v>
          </cell>
          <cell r="I431">
            <v>4668.08</v>
          </cell>
        </row>
        <row r="432">
          <cell r="C432" t="str">
            <v>2.10.31</v>
          </cell>
          <cell r="D432" t="str">
            <v>SUMINISTRO, INSTALACIÓN Y CONEXIONADO DE CABLE No. 4 AWG EN ALUMINIO SERIE 8000</v>
          </cell>
          <cell r="E432" t="str">
            <v>Precio Gob. Boy.</v>
          </cell>
          <cell r="F432" t="str">
            <v>ML</v>
          </cell>
          <cell r="I432">
            <v>5455.58</v>
          </cell>
        </row>
        <row r="433">
          <cell r="C433" t="str">
            <v>2.10.32</v>
          </cell>
          <cell r="D433" t="str">
            <v>SUMINISTRO, INSTALACIÓN Y CONEXIONADO DE CABLE No. 2 AWG EN ALUMINIO SERIE 8000</v>
          </cell>
          <cell r="E433" t="str">
            <v>Precio Gob. Boy.</v>
          </cell>
          <cell r="F433" t="str">
            <v>ML</v>
          </cell>
          <cell r="I433">
            <v>8645.68</v>
          </cell>
        </row>
        <row r="434">
          <cell r="C434" t="str">
            <v>2.10.33</v>
          </cell>
          <cell r="D434" t="str">
            <v>SUMINISTRO, INSTALACIÓN Y CONEXIONADO DE CABLE No. 1/0 AWG EN ALUMINIO SERIE 8000</v>
          </cell>
          <cell r="E434" t="str">
            <v>Precio Gob. Boy.</v>
          </cell>
          <cell r="F434" t="str">
            <v>ML</v>
          </cell>
          <cell r="I434">
            <v>13024.38</v>
          </cell>
        </row>
        <row r="435">
          <cell r="C435" t="str">
            <v>2.10.34</v>
          </cell>
          <cell r="D435" t="str">
            <v>SUMINISTRO, INSTALACIÓN Y CONEXIONADO DE CABLE No. 2/0 AWG EN ALUMINIO SERIE 8000</v>
          </cell>
          <cell r="E435" t="str">
            <v>Precio Gob. Boy.</v>
          </cell>
          <cell r="F435" t="str">
            <v>ML</v>
          </cell>
          <cell r="I435">
            <v>15094.98</v>
          </cell>
        </row>
        <row r="436">
          <cell r="C436" t="str">
            <v>2.10.35</v>
          </cell>
          <cell r="D436" t="str">
            <v>SUMINISTRO, INSTALACIÓN Y CONEXIONADO DE CABLE No. 4/0 AWG EN ALUMINIO SERIE 8000</v>
          </cell>
          <cell r="E436" t="str">
            <v>Precio Gob. Boy.</v>
          </cell>
          <cell r="F436" t="str">
            <v>ML</v>
          </cell>
          <cell r="I436">
            <v>22689.63</v>
          </cell>
        </row>
        <row r="437">
          <cell r="D437" t="str">
            <v>G A B I N E T E S   P A R A   E Q U I P O S   D E   M E D I D A   Y   E L E M E N T O S</v>
          </cell>
        </row>
        <row r="438">
          <cell r="C438" t="str">
            <v>2.10.36</v>
          </cell>
          <cell r="D438" t="str">
            <v>SUMINISTRO E INSTALACIÓN DE GABINETE PARA EQUIPO DE MEDIDA MONOFÁSICO EMPOTRADO. INCLUYE CONTADOR DE ENERGÍA ELECTRONICO MONOFASICO 5 A 100 AMP.</v>
          </cell>
          <cell r="E438" t="str">
            <v>Precio Gob. Boy.</v>
          </cell>
          <cell r="F438" t="str">
            <v>UND</v>
          </cell>
          <cell r="I438">
            <v>375039.43</v>
          </cell>
        </row>
        <row r="439">
          <cell r="C439" t="str">
            <v>2.10.37</v>
          </cell>
          <cell r="D439" t="str">
            <v>SUMINISTRO E INSTALACIÓN DE GABINETE PARA EQUIPO DE MEDIDA MONOFÁSICO SOBREPUESTO. INCLUYE CONTADOR DE ENERGÍA ELECTRONICO MONOFASICO 5 A 100 AMP.</v>
          </cell>
          <cell r="E439" t="str">
            <v>Precio Gob. Boy.</v>
          </cell>
          <cell r="F439" t="str">
            <v>UND</v>
          </cell>
          <cell r="I439">
            <v>337511.45</v>
          </cell>
        </row>
        <row r="440">
          <cell r="C440" t="str">
            <v>2.10.38</v>
          </cell>
          <cell r="D440" t="str">
            <v>SUMINISTRO E INSTALACIÓN DE GABINETE PARA EQUIPO DE MEDIDA BIFÁSICO EMPOTRADO. INCLUYE CONTADOR DE ENERGÍA ELECTRONICO BIFASICO 5 A 100 AMP</v>
          </cell>
          <cell r="E440" t="str">
            <v>Precio Gob. Boy.</v>
          </cell>
          <cell r="F440" t="str">
            <v>UND</v>
          </cell>
          <cell r="I440">
            <v>538396.54</v>
          </cell>
        </row>
        <row r="441">
          <cell r="C441" t="str">
            <v>2.10.39</v>
          </cell>
          <cell r="D441" t="str">
            <v>SUMINISTRO E INSTALACIÓN DE GABINETE PARA EQUIPO DE MEDIDA BIFÁSICO SOBREPUESTO. INCLUYE CONTADOR DE ENERGÍA ELECTRONICO BIFASICO 5 A 100 AMP</v>
          </cell>
          <cell r="E441" t="str">
            <v>Precio Gob. Boy.</v>
          </cell>
          <cell r="F441" t="str">
            <v>UND</v>
          </cell>
          <cell r="I441">
            <v>505778.3</v>
          </cell>
        </row>
        <row r="442">
          <cell r="C442" t="str">
            <v>2.10.40</v>
          </cell>
          <cell r="D442" t="str">
            <v>SUMINISTRO E INSTALACIÓN DE GABINETE PARA EQUIPO DE MEDIDA TRIFÁSICO EMPOTRADO. INCLUYE CONTADOR DE ENERGÍA ELECTRONICO TRIFASICO 5 A 100 AMP EMPOTRADO</v>
          </cell>
          <cell r="E442" t="str">
            <v>Precio Gob. Boy.</v>
          </cell>
          <cell r="F442" t="str">
            <v>UND</v>
          </cell>
          <cell r="I442">
            <v>651262.41</v>
          </cell>
        </row>
        <row r="443">
          <cell r="C443" t="str">
            <v>2.10.41</v>
          </cell>
          <cell r="D443" t="str">
            <v>SUMINISTRO E INSTALACIÓN DE GABINETE PARA EQUIPO DE MEDIDA TRIFÁSICO SOBREPUESTO. INCLUYE CONTADOR DE ENERGÍA ELECTRONICO TRIFASICO 5 A 100 AMP</v>
          </cell>
          <cell r="E443" t="str">
            <v>Precio Gob. Boy.</v>
          </cell>
          <cell r="F443" t="str">
            <v>UND</v>
          </cell>
          <cell r="I443">
            <v>633713.67000000004</v>
          </cell>
        </row>
        <row r="444">
          <cell r="C444" t="str">
            <v>2.10.42</v>
          </cell>
          <cell r="D444" t="str">
            <v xml:space="preserve">SUMINISTRO E INSTALACIÓN DE GABINETE PARA EQUIPO DE MEDIDA SEMIDIRECTA TRIFÁSICO CON TRES PUERTAS PARA: EQUIPO DE MEDIDA, TRANSFORMADORES DE CORRIENTE Y BARRAJES. INCLUYE CONTADOR DE ENERGÍA ELECTRÓNICO PARA MEDIDA SEMIDIRECTA Y BARRAJES. NO INCLUYE PROTECCIONES NI TRANSFORMADORES DE CORRIENTE. </v>
          </cell>
          <cell r="E444" t="str">
            <v>Precio Gob. Boy.</v>
          </cell>
          <cell r="F444" t="str">
            <v>UND</v>
          </cell>
          <cell r="I444">
            <v>3600697.24</v>
          </cell>
        </row>
        <row r="445">
          <cell r="C445" t="str">
            <v>2.10.43</v>
          </cell>
          <cell r="D445" t="str">
            <v>SUMINISTRO E INSTALACIÓN DE JUEGO DE TRES TRANSFORMADORES DE CORRIENTE PARA MEDIDA SEMIDIRECTA CON RELACIÓN DE TRANSFORMACIÓN DE 100/5 AMPERIOS</v>
          </cell>
          <cell r="E445" t="str">
            <v>Precio Gob. Boy.</v>
          </cell>
          <cell r="F445" t="str">
            <v>UND</v>
          </cell>
          <cell r="I445">
            <v>683494.96</v>
          </cell>
        </row>
        <row r="446">
          <cell r="C446" t="str">
            <v>2.10.44</v>
          </cell>
          <cell r="D446" t="str">
            <v>SUMINISTRO E INSTALACIÓN DE JUEGO DE TRES TRANSFORMADORES DE CORRIENTE PARA MEDIDA SEMIDIRECTA CON RELACIÓN DE TRANSFORMACIÓN DE 125/5 AMPERIOS</v>
          </cell>
          <cell r="E446" t="str">
            <v>Precio Gob. Boy.</v>
          </cell>
          <cell r="F446" t="str">
            <v>UND</v>
          </cell>
          <cell r="I446">
            <v>688494.96</v>
          </cell>
        </row>
        <row r="447">
          <cell r="C447" t="str">
            <v>2.10.45</v>
          </cell>
          <cell r="D447" t="str">
            <v>SUMINISTRO E INSTALACIÓN DE JUEGO DE TRES TRANSFORMADORES DE CORRIENTE PARA MEDIDA SEMIDIRECTA CON RELACIÓN DE TRANSFORMACIÓN DE 150/5 AMPERIOS</v>
          </cell>
          <cell r="E447" t="str">
            <v>Precio Gob. Boy.</v>
          </cell>
          <cell r="F447" t="str">
            <v>UND</v>
          </cell>
          <cell r="I447">
            <v>728494.96</v>
          </cell>
        </row>
        <row r="448">
          <cell r="C448" t="str">
            <v>2.10.46</v>
          </cell>
          <cell r="D448" t="str">
            <v>SUMINISTRO E INSTALACIÓN DE JUEGO DE TRES TRANSFORMADORES DE CORRIENTE PARA MEDIDA SEMIDIRECTA CON RELACIÓN DE TRANSFORMACIÓN DE 200/5 AMPERIOS</v>
          </cell>
          <cell r="E448" t="str">
            <v>Precio Gob. Boy.</v>
          </cell>
          <cell r="F448" t="str">
            <v>UND</v>
          </cell>
          <cell r="I448">
            <v>733494.96</v>
          </cell>
        </row>
        <row r="449">
          <cell r="C449" t="str">
            <v>2.10.47</v>
          </cell>
          <cell r="D449" t="str">
            <v>SUMINISTRO E INSTALACIÓN DE JUEGO DE TRES TRANSFORMADORES DE CORRIENTE PARA MEDIDA SEMIDIRECTA CON RELACIÓN DE TRANSFORMACIÓN DE 300/5 AMPERIOS</v>
          </cell>
          <cell r="E449" t="str">
            <v>Precio Gob. Boy.</v>
          </cell>
          <cell r="F449" t="str">
            <v>UND</v>
          </cell>
          <cell r="I449">
            <v>773494.96</v>
          </cell>
        </row>
        <row r="450">
          <cell r="D450" t="str">
            <v>A L I M E N T A D O R E S   P A R C I A L E S</v>
          </cell>
        </row>
        <row r="451">
          <cell r="C451" t="str">
            <v>2.10.48</v>
          </cell>
          <cell r="D451" t="str">
            <v>SUMINISTRO E INSTALACIÓN DE ALIMENTADOR PARCIAL MONOFÁSICO EN CABLE DE COBRE No. 12 AWG (F, N, T). (INCLUYE TUBO PVC DE 1/2")</v>
          </cell>
          <cell r="E451" t="str">
            <v>Precio Gob. Boy.</v>
          </cell>
          <cell r="F451" t="str">
            <v>ML</v>
          </cell>
          <cell r="I451">
            <v>18406.740000000002</v>
          </cell>
        </row>
        <row r="452">
          <cell r="C452" t="str">
            <v>2.10.49</v>
          </cell>
          <cell r="D452" t="str">
            <v>SUMINISTRO E INSTALACIÓN DE ALIMENTADOR PARCIAL MONOFÁSICO EN CABLE DE COBRE No. 10 AWG (F, N, T). (INCLUYE TUBO PVC DE 3/4")</v>
          </cell>
          <cell r="E452" t="str">
            <v>Precio Gob. Boy.</v>
          </cell>
          <cell r="F452" t="str">
            <v>ML</v>
          </cell>
          <cell r="I452">
            <v>21745.200000000001</v>
          </cell>
        </row>
        <row r="453">
          <cell r="C453" t="str">
            <v>2.10.50</v>
          </cell>
          <cell r="D453" t="str">
            <v>SUMINISTRO E INSTALACIÓN DE ALIMENTADOR PARCIAL MONOFÁSICO EN CABLE DE COBRE No. 8 AWG (F, N, T). (INCLUYE TUBO PVC DE 1")</v>
          </cell>
          <cell r="E453" t="str">
            <v>Precio Gob. Boy.</v>
          </cell>
          <cell r="F453" t="str">
            <v>ML</v>
          </cell>
          <cell r="I453">
            <v>34636.720000000001</v>
          </cell>
        </row>
        <row r="454">
          <cell r="C454" t="str">
            <v>2.10.51</v>
          </cell>
          <cell r="D454" t="str">
            <v>SUMINISTRO E INSTALACIÓN DE ALIMENTADOR PARCIAL MONOFÁSICO EN CABLE DE COBRE No.6 AWG (F, N, T). (INCLUYE TUBO PVC DE 1")</v>
          </cell>
          <cell r="E454" t="str">
            <v>Precio Gob. Boy.</v>
          </cell>
          <cell r="F454" t="str">
            <v>ML</v>
          </cell>
          <cell r="I454">
            <v>41673.120000000003</v>
          </cell>
        </row>
        <row r="455">
          <cell r="C455" t="str">
            <v>2.10.52</v>
          </cell>
          <cell r="D455" t="str">
            <v>SUMINISTRO E INSTALACIÓN DE ALIMENTADOR PARCIAL MONOFÁSICO EN CABLE DE COBRE No.4 AWG (F, N, T). (INCLUYE TUBO PVC DE 1 1/4")</v>
          </cell>
          <cell r="E455" t="str">
            <v>Precio Gob. Boy.</v>
          </cell>
          <cell r="F455" t="str">
            <v>ML</v>
          </cell>
          <cell r="I455">
            <v>70486.63</v>
          </cell>
        </row>
        <row r="456">
          <cell r="C456" t="str">
            <v>2.10.53</v>
          </cell>
          <cell r="D456" t="str">
            <v>SUMINISTRO E INSTALACIÓN DE ALIMENTADOR PARCIAL BIFÁSICO EN CABLE DE COBRE No.12 AWG. (INCLUYE TUBO PVC DE 1/2")</v>
          </cell>
          <cell r="E456" t="str">
            <v>Precio Gob. Boy.</v>
          </cell>
          <cell r="F456" t="str">
            <v>ML</v>
          </cell>
          <cell r="I456">
            <v>22634.720000000001</v>
          </cell>
        </row>
        <row r="457">
          <cell r="C457" t="str">
            <v>2.10.54</v>
          </cell>
          <cell r="D457" t="str">
            <v>SUMINISTRO E INSTALACIÓN DE ALIMENTADOR PARCIAL BIFÁSICO EN CABLE DE COBRE No.10 AWG (2F, N, T). (INCLUYE TUBO PVC DE 3/4")</v>
          </cell>
          <cell r="E457" t="str">
            <v>Precio Gob. Boy.</v>
          </cell>
          <cell r="F457" t="str">
            <v>ML</v>
          </cell>
          <cell r="I457">
            <v>25859.73</v>
          </cell>
        </row>
        <row r="458">
          <cell r="C458" t="str">
            <v>2.10.55</v>
          </cell>
          <cell r="D458" t="str">
            <v>SUMINISTRO E INSTALACIÓN DE ALIMENTADOR PARCIAL BIFÁSICO EN CABLE DE COBRE No.8 AWG (2F, N, T). (INCLUYE TUBO PVC DE 1")</v>
          </cell>
          <cell r="E458" t="str">
            <v>Precio Gob. Boy.</v>
          </cell>
          <cell r="F458" t="str">
            <v>ML</v>
          </cell>
          <cell r="I458">
            <v>40733.870000000003</v>
          </cell>
        </row>
        <row r="459">
          <cell r="C459" t="str">
            <v>2.10.56</v>
          </cell>
          <cell r="D459" t="str">
            <v>SUMINISTRO E INSTALACIÓN DE ALIMENTADOR PARCIAL BIFÁSICO EN CABLE DE COBRE No.6 AWG (2F, N, T). (INCLUYE TUBO PVC DE 1 1/4")</v>
          </cell>
          <cell r="E459" t="str">
            <v>Precio Gob. Boy.</v>
          </cell>
          <cell r="F459" t="str">
            <v>ML</v>
          </cell>
          <cell r="I459">
            <v>52762.63</v>
          </cell>
        </row>
        <row r="460">
          <cell r="C460" t="str">
            <v>2.10.57</v>
          </cell>
          <cell r="D460" t="str">
            <v>SUMINISTRO E INSTALACIÓN DE ALIMENTADOR PARCIAL BIFÁSICO EN CABLE DE COBRE No.4 AWG (2F, N, T). (INCLUY TUBO PVC DE 1 1/4")</v>
          </cell>
          <cell r="E460" t="str">
            <v>Precio Gob. Boy.</v>
          </cell>
          <cell r="F460" t="str">
            <v>ML</v>
          </cell>
          <cell r="I460">
            <v>85971.63</v>
          </cell>
        </row>
        <row r="461">
          <cell r="C461" t="str">
            <v>2.10.58</v>
          </cell>
          <cell r="D461" t="str">
            <v>SUMINISTRO E INSTALACIÓN DE ALIMENTADOR PARCIAL TRIFÁSICO EN CABLE DE COBRE No.12 AWG (3F, N, T). (INCLUYE TUBO PVC DE 3/4")</v>
          </cell>
          <cell r="E461" t="str">
            <v>Precio Gob. Boy.</v>
          </cell>
          <cell r="F461" t="str">
            <v>ML</v>
          </cell>
          <cell r="I461">
            <v>26847.23</v>
          </cell>
        </row>
        <row r="462">
          <cell r="C462" t="str">
            <v>2.10.59</v>
          </cell>
          <cell r="D462" t="str">
            <v>SUMINISTRO E INSTALACIÓN DE ALIMENTADOR PARCIAL TRIFÁSICO EN CABLE DE COBRE No.10 AWG (3F, N, T). (INCLUYE TUBO PVC DE 3/4")</v>
          </cell>
          <cell r="E462" t="str">
            <v>Precio Gob. Boy.</v>
          </cell>
          <cell r="F462" t="str">
            <v>ML</v>
          </cell>
          <cell r="I462">
            <v>30465.23</v>
          </cell>
        </row>
        <row r="463">
          <cell r="C463" t="str">
            <v>2.10.60</v>
          </cell>
          <cell r="D463" t="str">
            <v>SUMINISTRO E INSTALACIÓN DE ALIMENTADOR PARCIAL TRIFÁSICO EN CABLE DE COBRE No.8 AWG (3F, N, T). (INCLUYE TUBO PVC DE 1")</v>
          </cell>
          <cell r="E463" t="str">
            <v>Precio Gob. Boy.</v>
          </cell>
          <cell r="F463" t="str">
            <v>ML</v>
          </cell>
          <cell r="I463">
            <v>48794.92</v>
          </cell>
        </row>
        <row r="464">
          <cell r="C464" t="str">
            <v>2.10.61</v>
          </cell>
          <cell r="D464" t="str">
            <v>SUMINISTRO E INSTALACIÓN DE ALIMENTADOR PARCIAL TRIFÁSICO EN CABLE DE COBRE No.6 AWG (3F, N, T). (INCLUYE TUBO PVC DE 1 1/4")</v>
          </cell>
          <cell r="E464" t="str">
            <v>Precio Gob. Boy.</v>
          </cell>
          <cell r="F464" t="str">
            <v>ML</v>
          </cell>
          <cell r="I464">
            <v>63324.99</v>
          </cell>
        </row>
        <row r="465">
          <cell r="C465" t="str">
            <v>2.10.62</v>
          </cell>
          <cell r="D465" t="str">
            <v>SUMINISTRO E INSTALACIÓN DE ALIMENTADOR PARCIAL MONOFÁSICO EXPUESTO, EN CABLE DE COBRE No.12 AWG (F, N, T). (INCLUYE TUBO EMT DE 3/4")</v>
          </cell>
          <cell r="E465" t="str">
            <v>Precio Gob. Boy.</v>
          </cell>
          <cell r="F465" t="str">
            <v>ML</v>
          </cell>
          <cell r="I465">
            <v>29926.98</v>
          </cell>
        </row>
        <row r="466">
          <cell r="C466" t="str">
            <v>2.10.63</v>
          </cell>
          <cell r="D466" t="str">
            <v>SUMINISTRO E INSTALACIÓN DE ALIMENTADOR PARCIAL MONOFÁSICO EXPUESTO, EN CABLE DE COBRE No.10 AWG (F, N, T) (INCLUYE TUBO EMT DE 3/4").</v>
          </cell>
          <cell r="E466" t="str">
            <v>Precio Gob. Boy.</v>
          </cell>
          <cell r="F466" t="str">
            <v>ML</v>
          </cell>
          <cell r="I466">
            <v>34840.71</v>
          </cell>
        </row>
        <row r="467">
          <cell r="C467" t="str">
            <v>2.10.64</v>
          </cell>
          <cell r="D467" t="str">
            <v>SUMINISTRO E INSTALACIÓN DE ALIMENTADOR PARCIAL MONOFÁSICO EXPUESTO, EN CABLE DE COBRE No.8 AWG (F, N, T). (INCLUYE TUBO EMT DE 1")</v>
          </cell>
          <cell r="E467" t="str">
            <v>Precio Gob. Boy.</v>
          </cell>
          <cell r="F467" t="str">
            <v>ML</v>
          </cell>
          <cell r="I467">
            <v>51285.01</v>
          </cell>
        </row>
        <row r="468">
          <cell r="C468" t="str">
            <v>2.10.65</v>
          </cell>
          <cell r="D468" t="str">
            <v>SUMINISTRO E INSTALACIÓN DE ALIMENTADOR PARCIAL MONOFÁSICO EXPUESTO, EN CABLE DE COBRE No.6 AWG. (INCLUYE TUBO EMT DE 1")</v>
          </cell>
          <cell r="E468" t="str">
            <v>Precio Gob. Boy.</v>
          </cell>
          <cell r="F468" t="str">
            <v>ML</v>
          </cell>
          <cell r="I468">
            <v>54831.21</v>
          </cell>
        </row>
        <row r="469">
          <cell r="C469" t="str">
            <v>2.10.66</v>
          </cell>
          <cell r="D469" t="str">
            <v>SUMINISTRO E INSTALACIÓN DE ALIMENTADOR PARCIAL MONOFÁSICO EXPUESTO, EN CABLE DE COBRE No.4 AWG (F, N, T). (INCLUYE TUBO EMT DE 1 1/4")</v>
          </cell>
          <cell r="E469" t="str">
            <v>Precio Gob. Boy.</v>
          </cell>
          <cell r="F469" t="str">
            <v>ML</v>
          </cell>
          <cell r="I469">
            <v>87652.19</v>
          </cell>
        </row>
        <row r="470">
          <cell r="C470" t="str">
            <v>2.10.67</v>
          </cell>
          <cell r="D470" t="str">
            <v>SUMINISTRO E INSTALACIÓN DE ALIMENTADOR PARCIAL BIFÁSICO EXPUESTO EN CABLE DE COBRE No.12 AWG (2F, N, T). INCLUYE TUBO EMT DE 3/4").</v>
          </cell>
          <cell r="E470" t="str">
            <v>Precio Gob. Boy.</v>
          </cell>
          <cell r="F470" t="str">
            <v>ML</v>
          </cell>
          <cell r="I470">
            <v>32952.65</v>
          </cell>
        </row>
        <row r="471">
          <cell r="C471" t="str">
            <v>2.10.68</v>
          </cell>
          <cell r="D471" t="str">
            <v>SUMINISTRO E INSTALACIÓN DE ALIMENTADOR PARCIAL BIFÁSICO EXPUESTO EN CABLE DE COBRE No.10 AWG (2F, N, T). (INCLUYE TUBO EMT DE 3/4").</v>
          </cell>
          <cell r="E471" t="str">
            <v>Precio Gob. Boy.</v>
          </cell>
          <cell r="F471" t="str">
            <v>ML</v>
          </cell>
          <cell r="I471">
            <v>35850.35</v>
          </cell>
        </row>
        <row r="472">
          <cell r="C472" t="str">
            <v>2.10.69</v>
          </cell>
          <cell r="D472" t="str">
            <v>SUMINISTRO E INSTALACIÓN DE ALIMENTADOR PARCIAL BIFÁSICO EXPUESTO EN CABLE DE COBRE No.8 AWG (2F, N, T). (INCLUYE TUBO EMT DE 1")</v>
          </cell>
          <cell r="E472" t="str">
            <v>Precio Gob. Boy.</v>
          </cell>
          <cell r="F472" t="str">
            <v>ML</v>
          </cell>
          <cell r="I472">
            <v>59910.04</v>
          </cell>
        </row>
        <row r="473">
          <cell r="C473" t="str">
            <v>2.10.70</v>
          </cell>
          <cell r="D473" t="str">
            <v>SUMINISTRO E INSTALACIÓN DE ALIMENTADOR PARCIAL BIFÁSICO EXPUESTO EN CABLE DE COBRE No.6 AWG (2F, N, T). (INCLUYE TUBO EMT DE 1 1/4")</v>
          </cell>
          <cell r="E473" t="str">
            <v>Precio Gob. Boy.</v>
          </cell>
          <cell r="F473" t="str">
            <v>ML</v>
          </cell>
          <cell r="I473">
            <v>71440.600000000006</v>
          </cell>
        </row>
        <row r="474">
          <cell r="C474" t="str">
            <v>2.10.71</v>
          </cell>
          <cell r="D474" t="str">
            <v>SUMINISTRO E INSTALACIÓN DE ALIMENTADOR PARCIAL BIFÁSICO EXPUESTO EN CABLE DE COBRE No.4 AWG (2F, N, T). (INCLUYE TUBO EMT DE 1 1/4")</v>
          </cell>
          <cell r="E474" t="str">
            <v>Precio Gob. Boy.</v>
          </cell>
          <cell r="F474" t="str">
            <v>ML</v>
          </cell>
          <cell r="I474">
            <v>105631.54</v>
          </cell>
        </row>
        <row r="475">
          <cell r="C475" t="str">
            <v>2.10.72</v>
          </cell>
          <cell r="D475" t="str">
            <v>SUMINISTRO E INSTALACIÓN DE ALIMENTADOR PARCIAL TRIFÁSICO EXPUESTO EN CABLE DE COBRE No.12 AWG (3F, N, T). (INCLUYE TUBO EMT DE 3/4")</v>
          </cell>
          <cell r="E475" t="str">
            <v>Precio Gob. Boy.</v>
          </cell>
          <cell r="F475" t="str">
            <v>ML</v>
          </cell>
          <cell r="I475">
            <v>35364.93</v>
          </cell>
        </row>
        <row r="476">
          <cell r="C476" t="str">
            <v>2.10.73</v>
          </cell>
          <cell r="D476" t="str">
            <v>SUMINISTRO E INSTALACIÓN DE ALIMENTADOR PARCIAL TRIFÁSICO EXPUESTO EN CABLE DE COBRE No.10 AWG (3F, N, T). (INCLUYE TUBO EMT DE 3/4")</v>
          </cell>
          <cell r="E476" t="str">
            <v>Precio Gob. Boy.</v>
          </cell>
          <cell r="F476" t="str">
            <v>ML</v>
          </cell>
          <cell r="I476">
            <v>41518.480000000003</v>
          </cell>
        </row>
        <row r="477">
          <cell r="C477" t="str">
            <v>2.10.74</v>
          </cell>
          <cell r="D477" t="str">
            <v>SUMINISTRO E INSTALACIÓN DE ALIMENTADOR PARCIAL TRIFÁSICO EXPUESTO EN CABLE DE COBRE No. 8 AWG (3F, N, T). (INCLUYE TUBO EMT DE 1")</v>
          </cell>
          <cell r="E477" t="str">
            <v>Precio Gob. Boy.</v>
          </cell>
          <cell r="F477" t="str">
            <v>ML</v>
          </cell>
          <cell r="I477">
            <v>67661.570000000007</v>
          </cell>
        </row>
        <row r="478">
          <cell r="C478" t="str">
            <v>2.10.75</v>
          </cell>
          <cell r="D478" t="str">
            <v>SUMINISTRO E INSTALACIÓN DE ALIMENTADOR PARCIAL TRIFÁSICO EXPUESTO EN CABLE DE COBRE No. 6 AWG (3F, N, T). (INCLUYE TUBO EMT DE 1 1/4")</v>
          </cell>
          <cell r="E478" t="str">
            <v>Precio Gob. Boy.</v>
          </cell>
          <cell r="F478" t="str">
            <v>ML</v>
          </cell>
          <cell r="I478">
            <v>80762.03</v>
          </cell>
        </row>
        <row r="479">
          <cell r="C479" t="str">
            <v>2.10.76</v>
          </cell>
          <cell r="D479" t="str">
            <v>SUMINISTRO E INSTALACIÓN DE ALIMENTADOR PARCIAL TRIFÁSICO EXPUESTO EN CABLE DE COBRE No. 4 AWG (3F, N, T). (INCLUYE TUBO EMT DE 1 1/4")</v>
          </cell>
          <cell r="E479" t="str">
            <v>Precio Gob. Boy.</v>
          </cell>
          <cell r="F479" t="str">
            <v>ML</v>
          </cell>
          <cell r="I479">
            <v>123080.44</v>
          </cell>
        </row>
        <row r="480">
          <cell r="D480" t="str">
            <v>T A B L E R O S   D E   D I S T R I B U C I Ó N</v>
          </cell>
        </row>
        <row r="481">
          <cell r="C481" t="str">
            <v>2.10.77</v>
          </cell>
          <cell r="D481" t="str">
            <v>SUMINISTRO E INSTALACIÓN DE TABLERO DE DISTRIBUCIÓN MONOFÁSICO DE 4 CIRCUITOS</v>
          </cell>
          <cell r="E481" t="str">
            <v>Precio Gob. Boy.</v>
          </cell>
          <cell r="F481" t="str">
            <v>UND</v>
          </cell>
          <cell r="I481">
            <v>124852.36</v>
          </cell>
        </row>
        <row r="482">
          <cell r="C482" t="str">
            <v>2.10.78</v>
          </cell>
          <cell r="D482" t="str">
            <v>SUMINISTRO E INSTALACIÓN DE TABLERO DE DISTRIBUCIÓN MONOFÁSICO DE 6 CIRCUITOS</v>
          </cell>
          <cell r="E482" t="str">
            <v>Precio Gob. Boy.</v>
          </cell>
          <cell r="F482" t="str">
            <v>UND</v>
          </cell>
          <cell r="I482">
            <v>147979.72</v>
          </cell>
        </row>
        <row r="483">
          <cell r="C483" t="str">
            <v>2.10.79</v>
          </cell>
          <cell r="D483" t="str">
            <v>SUMINISTRO E INSTALACIÓN DE TABLERO DE DISTRIBUCIÓN MONOFÁSICO DE 8 CIRCUITOS</v>
          </cell>
          <cell r="E483" t="str">
            <v>Precio Gob. Boy.</v>
          </cell>
          <cell r="F483" t="str">
            <v>UND</v>
          </cell>
          <cell r="I483">
            <v>159472.21</v>
          </cell>
        </row>
        <row r="484">
          <cell r="C484" t="str">
            <v>2.10.80</v>
          </cell>
          <cell r="D484" t="str">
            <v>SUMINISTRO E INSTALACIÓN DE TABLERO DE DISTRIBUCIÓN MONOFÁSICO DE 12 CIRCUITOS</v>
          </cell>
          <cell r="E484" t="str">
            <v>Precio Gob. Boy.</v>
          </cell>
          <cell r="F484" t="str">
            <v>UND</v>
          </cell>
          <cell r="I484">
            <v>211207.96</v>
          </cell>
        </row>
        <row r="485">
          <cell r="C485" t="str">
            <v>2.10.81</v>
          </cell>
          <cell r="D485" t="str">
            <v>SUMINISTRO E INSTALACIÓN DE TABLERO DE DISTRIBUCIÓN BIFASICO DE 12 CIRCUITOS.</v>
          </cell>
          <cell r="E485" t="str">
            <v>Precio Gob. Boy.</v>
          </cell>
          <cell r="F485" t="str">
            <v>UND</v>
          </cell>
          <cell r="I485">
            <v>279702.2</v>
          </cell>
        </row>
        <row r="486">
          <cell r="C486" t="str">
            <v>2.10.82</v>
          </cell>
          <cell r="D486" t="str">
            <v>SUMINISTRO E INSTALACIÓN DE TABLERO DE DISTRIBUCIÓN BIFASICO DE 18 CIRCUITOS.</v>
          </cell>
          <cell r="E486" t="str">
            <v>Precio Gob. Boy.</v>
          </cell>
          <cell r="F486" t="str">
            <v>UND</v>
          </cell>
          <cell r="I486">
            <v>376132.94</v>
          </cell>
        </row>
        <row r="487">
          <cell r="C487" t="str">
            <v>2.10.83</v>
          </cell>
          <cell r="D487" t="str">
            <v>SUMINISTRO E INSTALACIÓN DE TABLERO DE DISTRIBUCIÓN BIFASICO DE 24 CIRCUITOS.</v>
          </cell>
          <cell r="E487" t="str">
            <v>Precio Gob. Boy.</v>
          </cell>
          <cell r="F487" t="str">
            <v>UND</v>
          </cell>
          <cell r="I487">
            <v>503319.18</v>
          </cell>
        </row>
        <row r="488">
          <cell r="C488" t="str">
            <v>2.10.84</v>
          </cell>
          <cell r="D488" t="str">
            <v>SUMINISTRO E INSTALACIÓN DE TABLERO DE DISTRIBUCIÓN TRIFASICO DE 12 CIRCUITOS</v>
          </cell>
          <cell r="E488" t="str">
            <v>Precio Gob. Boy.</v>
          </cell>
          <cell r="F488" t="str">
            <v>UND</v>
          </cell>
          <cell r="I488">
            <v>305352.94</v>
          </cell>
        </row>
        <row r="489">
          <cell r="C489" t="str">
            <v>2.10.85</v>
          </cell>
          <cell r="D489" t="str">
            <v>SUMINISTRO E INSTALACIÓN DE TABLERO DE DISTRIBUCIÓN TRIFASICO DE 18 CIRCUITOS</v>
          </cell>
          <cell r="E489" t="str">
            <v>Precio Gob. Boy.</v>
          </cell>
          <cell r="F489" t="str">
            <v>UND</v>
          </cell>
          <cell r="I489">
            <v>446004.93</v>
          </cell>
        </row>
        <row r="490">
          <cell r="C490" t="str">
            <v>2.10.86</v>
          </cell>
          <cell r="D490" t="str">
            <v>SUMINISTRO E INSTALACIÓN DE TABLERO DE DISTRIBUCIÓN TRIFASICO DE 12 CIRCUITOS, CON ESPACIO PARA TOTALIZADOR</v>
          </cell>
          <cell r="E490" t="str">
            <v>Precio Gob. Boy.</v>
          </cell>
          <cell r="F490" t="str">
            <v>UND</v>
          </cell>
          <cell r="I490">
            <v>549349.68000000005</v>
          </cell>
        </row>
        <row r="491">
          <cell r="C491" t="str">
            <v>2.10.87</v>
          </cell>
          <cell r="D491" t="str">
            <v>SUMINISTRO E INSTALACIÓN DE TABLERO DE DISTRIBUCIÓN TRIFASICO DE 18 CIRCUITOS, CON ESPACIO PARA TOTALIZADOR</v>
          </cell>
          <cell r="E491" t="str">
            <v>Precio Gob. Boy.</v>
          </cell>
          <cell r="F491" t="str">
            <v>UND</v>
          </cell>
          <cell r="I491">
            <v>650787.18000000005</v>
          </cell>
        </row>
        <row r="492">
          <cell r="C492" t="str">
            <v>2.10.88</v>
          </cell>
          <cell r="D492" t="str">
            <v>SUMINISTRO E INSTALACIÓN DE TABLERO DE DISTRIBUCIÓN TRIFASICO DE 24 CIRCUITOS, CON ESPACIO PARA TOTALIZADOR</v>
          </cell>
          <cell r="E492" t="str">
            <v>Precio Gob. Boy.</v>
          </cell>
          <cell r="F492" t="str">
            <v>UND</v>
          </cell>
          <cell r="I492">
            <v>751776.17</v>
          </cell>
        </row>
        <row r="493">
          <cell r="C493" t="str">
            <v>2.10.89</v>
          </cell>
          <cell r="D493" t="str">
            <v>SUMINISTRO E INSTALACIÓN DE TABLERO DE DISTRIBUCIÓN TRIFASICO DE 36 CIRCUITOS, CON ESPACIO PARA TOTALIZADOR</v>
          </cell>
          <cell r="E493" t="str">
            <v>Precio Gob. Boy.</v>
          </cell>
          <cell r="F493" t="str">
            <v>UND</v>
          </cell>
          <cell r="I493">
            <v>889898.91</v>
          </cell>
        </row>
        <row r="494">
          <cell r="D494" t="str">
            <v xml:space="preserve">T U B E R Í A </v>
          </cell>
        </row>
        <row r="495">
          <cell r="C495" t="str">
            <v>2.10.90</v>
          </cell>
          <cell r="D495" t="str">
            <v>SUMINISTRO E INSTALACIÓN DE TUBERÍA PVC CONDUIT DE 1/2". (TIPO PESADO - DB).</v>
          </cell>
          <cell r="E495" t="str">
            <v>Precio Gob. Boy.</v>
          </cell>
          <cell r="F495" t="str">
            <v>ML</v>
          </cell>
          <cell r="I495">
            <v>6522.24</v>
          </cell>
        </row>
        <row r="496">
          <cell r="C496" t="str">
            <v>2.10.91</v>
          </cell>
          <cell r="D496" t="str">
            <v>SUMINISTRO E INSTALACIÓN DE TUBERÍA PVC CONDUIT DE 3/4". (TIPO PESADO - DB).</v>
          </cell>
          <cell r="E496" t="str">
            <v>Precio Gob. Boy.</v>
          </cell>
          <cell r="F496" t="str">
            <v>ML</v>
          </cell>
          <cell r="I496">
            <v>7418.53</v>
          </cell>
        </row>
        <row r="497">
          <cell r="C497" t="str">
            <v>2.10.92</v>
          </cell>
          <cell r="D497" t="str">
            <v>SUMINISTRO E INSTALACIÓN DE TUBERÍA PVC CONDUIT DE 1". (TIPO PESADO - DB).</v>
          </cell>
          <cell r="E497" t="str">
            <v>Precio Gob. Boy.</v>
          </cell>
          <cell r="F497" t="str">
            <v>ML</v>
          </cell>
          <cell r="I497">
            <v>8911.94</v>
          </cell>
        </row>
        <row r="498">
          <cell r="C498" t="str">
            <v>2.10.93</v>
          </cell>
          <cell r="D498" t="str">
            <v>SUMINISTRO E INSTALACIÓN DE TUBERÍA PVC CONDUIT DE 1 1/4". (TIPO PESADO - DB).</v>
          </cell>
          <cell r="E498" t="str">
            <v>Precio Gob. Boy.</v>
          </cell>
          <cell r="F498" t="str">
            <v>ML</v>
          </cell>
          <cell r="I498">
            <v>12315.23</v>
          </cell>
        </row>
        <row r="499">
          <cell r="C499" t="str">
            <v>2.10.94</v>
          </cell>
          <cell r="D499" t="str">
            <v>SUMINISTRO E INSTALACIÓN DE TUBERÍA PVC CONDUIT DE 1 1/2". (TIPO PESADO - DB).</v>
          </cell>
          <cell r="E499" t="str">
            <v>Precio Gob. Boy.</v>
          </cell>
          <cell r="F499" t="str">
            <v>ML</v>
          </cell>
          <cell r="I499">
            <v>13833.65</v>
          </cell>
        </row>
        <row r="500">
          <cell r="C500" t="str">
            <v>2.10.95</v>
          </cell>
          <cell r="D500" t="str">
            <v>SUMINISTRO E INSTALACIÓN DE TUBERÍA PVC CONDUIT DE 2". (TIPO PESADO - DB).</v>
          </cell>
          <cell r="E500" t="str">
            <v>Precio Gob. Boy.</v>
          </cell>
          <cell r="F500" t="str">
            <v>ML</v>
          </cell>
          <cell r="I500">
            <v>16536.97</v>
          </cell>
        </row>
        <row r="501">
          <cell r="C501" t="str">
            <v>2.10.96</v>
          </cell>
          <cell r="D501" t="str">
            <v>SUMINISTRO E INSTALACIÓN DE TUBERÍA PVC CONDUIT DE 3". (TIPO PESADO - DB).</v>
          </cell>
          <cell r="E501" t="str">
            <v>Precio Gob. Boy.</v>
          </cell>
          <cell r="F501" t="str">
            <v>ML</v>
          </cell>
          <cell r="I501">
            <v>27757.65</v>
          </cell>
        </row>
        <row r="502">
          <cell r="C502" t="str">
            <v>2.10.97</v>
          </cell>
          <cell r="D502" t="str">
            <v>SUMINISTRO E INSTALACIÓN DE TUBERÍA PVC CONDUIT DE 4". (TIPO PESADO - DB).</v>
          </cell>
          <cell r="E502" t="str">
            <v>Precio Gob. Boy.</v>
          </cell>
          <cell r="F502" t="str">
            <v>ML</v>
          </cell>
          <cell r="I502">
            <v>37184.400000000001</v>
          </cell>
        </row>
        <row r="503">
          <cell r="C503" t="str">
            <v>2.10.98</v>
          </cell>
          <cell r="D503" t="str">
            <v>SUMINISTRO E INSTALACIÓN DE TUBERÍA EMT DE 1/2"</v>
          </cell>
          <cell r="E503" t="str">
            <v>Precio Gob. Boy.</v>
          </cell>
          <cell r="F503" t="str">
            <v>ML</v>
          </cell>
          <cell r="I503">
            <v>15536.24</v>
          </cell>
        </row>
        <row r="504">
          <cell r="C504" t="str">
            <v>2.10.99</v>
          </cell>
          <cell r="D504" t="str">
            <v>SUMINISTRO E INSTALACIÓN DE TUBERÍA EMT DE 3/4"</v>
          </cell>
          <cell r="E504" t="str">
            <v>Precio Gob. Boy.</v>
          </cell>
          <cell r="F504" t="str">
            <v>ML</v>
          </cell>
          <cell r="I504">
            <v>16918.18</v>
          </cell>
        </row>
        <row r="505">
          <cell r="C505" t="str">
            <v>2.10.100</v>
          </cell>
          <cell r="D505" t="str">
            <v>SUMINISTRO E INSTALACIÓN DE TUBERÍA EMT DE 1"</v>
          </cell>
          <cell r="E505" t="str">
            <v>Precio Gob. Boy.</v>
          </cell>
          <cell r="F505" t="str">
            <v>ML</v>
          </cell>
          <cell r="I505">
            <v>22943.54</v>
          </cell>
        </row>
        <row r="506">
          <cell r="C506" t="str">
            <v>2.10.101</v>
          </cell>
          <cell r="D506" t="str">
            <v>SUMINISTRO E INSTALACIÓN DE TUBERÍA EMT DE 1 1/2"</v>
          </cell>
          <cell r="E506" t="str">
            <v>Precio Gob. Boy.</v>
          </cell>
          <cell r="F506" t="str">
            <v>ML</v>
          </cell>
          <cell r="I506">
            <v>39692.839999999997</v>
          </cell>
        </row>
        <row r="507">
          <cell r="C507" t="str">
            <v>2.10.102</v>
          </cell>
          <cell r="D507" t="str">
            <v>SUMINISTRO E INSTALACIÓN DE TUBERÍA EMT DE 2"</v>
          </cell>
          <cell r="E507" t="str">
            <v>Precio Gob. Boy.</v>
          </cell>
          <cell r="F507" t="str">
            <v>ML</v>
          </cell>
          <cell r="I507">
            <v>56566.37</v>
          </cell>
        </row>
        <row r="508">
          <cell r="C508" t="str">
            <v>2.10.103</v>
          </cell>
          <cell r="D508" t="str">
            <v>SUMINISTRO E INSTALACIÓN DE TUBERÍA EMT DE 3"</v>
          </cell>
          <cell r="E508" t="str">
            <v>Precio Gob. Boy.</v>
          </cell>
          <cell r="F508" t="str">
            <v>ML</v>
          </cell>
          <cell r="I508">
            <v>118114.17</v>
          </cell>
        </row>
        <row r="509">
          <cell r="C509" t="str">
            <v>2.10.104</v>
          </cell>
          <cell r="D509" t="str">
            <v>SUMINISTRO E INSTALACIÓN DE CAJA METÁLICA DE PASO Y/O DERIVACIÓN DE 25 X 25 X 10 CM.</v>
          </cell>
          <cell r="E509" t="str">
            <v>Precio Gob. Boy.</v>
          </cell>
          <cell r="F509" t="str">
            <v>UND</v>
          </cell>
          <cell r="I509">
            <v>108658.33</v>
          </cell>
        </row>
        <row r="510">
          <cell r="D510" t="str">
            <v>S A L I D A S   D E   F U E R Z A   E   I L U M I N A C I Ó N</v>
          </cell>
        </row>
        <row r="511">
          <cell r="C511" t="str">
            <v>2.10.105</v>
          </cell>
          <cell r="D511" t="str">
            <v>SUMINISTRO E INSTALACIÓN DE SALIDA COMPLETA PARA TOMACORRIENTE MONOFÁSICO, EN CALIBRE 12 AWG Y DUCTO PVC DE 1/2". (INCLUYE APARATO).</v>
          </cell>
          <cell r="E511" t="str">
            <v>Precio Gob. Boy.</v>
          </cell>
          <cell r="F511" t="str">
            <v>UND</v>
          </cell>
          <cell r="I511">
            <v>118121.28</v>
          </cell>
        </row>
        <row r="512">
          <cell r="C512" t="str">
            <v>2.10.106</v>
          </cell>
          <cell r="D512" t="str">
            <v>SUMINISTRO E INSTALACIÓN DE SALIDA COMPLETA PARA TOMACORRIENTE MONOFÁSICO, EN CALIBRE 12 AWG Y DUCTO EMT DE 3/4". (INCLUYE APARATO).</v>
          </cell>
          <cell r="E512" t="str">
            <v>Precio Gob. Boy.</v>
          </cell>
          <cell r="F512" t="str">
            <v>UND</v>
          </cell>
          <cell r="I512">
            <v>168348.09</v>
          </cell>
        </row>
        <row r="513">
          <cell r="C513" t="str">
            <v>2.10.107</v>
          </cell>
          <cell r="D513" t="str">
            <v>SUMINISTRO E INSTALACIÓN DE SALIDA COMPLETA PARA TOMACORRIENTE MONOFÁSICO, EN CALIBRE 10 AWG Y DUCTO PVC DE 3/4". (INCLUYE APARATO).</v>
          </cell>
          <cell r="E513" t="str">
            <v>Precio Gob. Boy.</v>
          </cell>
          <cell r="F513" t="str">
            <v>UND</v>
          </cell>
          <cell r="I513">
            <v>125290.23</v>
          </cell>
        </row>
        <row r="514">
          <cell r="C514" t="str">
            <v>2.10.108</v>
          </cell>
          <cell r="D514" t="str">
            <v>SUMINISTRO E INSTALACIÓN DE SALIDA COMPLETA PARA TOMACORRIENTE MONOFÁSICO, EN CALIBRE 10 AWG Y DUCTO EMT DE 3/4". (INCLUYE APARATO).</v>
          </cell>
          <cell r="E514" t="str">
            <v>Precio Gob. Boy.</v>
          </cell>
          <cell r="F514" t="str">
            <v>UND</v>
          </cell>
          <cell r="I514">
            <v>180180.79</v>
          </cell>
        </row>
        <row r="515">
          <cell r="C515" t="str">
            <v>2.10.109</v>
          </cell>
          <cell r="D515" t="str">
            <v>SUMINISTRO E INSTALACIÓN DE SALIDA COMPLETA PARA TOMACORRIENTE BIFÁSICO, EN CALIBRE 10 AWG (2F, T) Y DUCTO PVC DE 3/4". (INCLUYE APARATO).</v>
          </cell>
          <cell r="E515" t="str">
            <v>Precio Gob. Boy.</v>
          </cell>
          <cell r="F515" t="str">
            <v>UND</v>
          </cell>
          <cell r="I515">
            <v>122713.23</v>
          </cell>
        </row>
        <row r="516">
          <cell r="C516" t="str">
            <v>2.10.110</v>
          </cell>
          <cell r="D516" t="str">
            <v>SUMINISTRO E INSTALACIÓN DE SALIDA COMPLETA PARA TOMACORRIENTE BIFÁSICO, EN CALIBRE 10 AWG (2F, T) Y DUCTO EMT DE 3/4". (INCLUYE APARATO).</v>
          </cell>
          <cell r="E516" t="str">
            <v>Precio Gob. Boy.</v>
          </cell>
          <cell r="F516" t="str">
            <v>UND</v>
          </cell>
          <cell r="I516">
            <v>172253.79</v>
          </cell>
        </row>
        <row r="517">
          <cell r="C517" t="str">
            <v>2.10.111</v>
          </cell>
          <cell r="D517" t="str">
            <v>SUMINISTRO E INSTALACIÓN DE SALIDA COMPLETA PARA TOMACORRIENTE TRIFÁSICO, EN CALIBRE 10 AWG (3F, N, T) Y DUCTO PVC DE 1". (INCLUYE APARATO).</v>
          </cell>
          <cell r="E517" t="str">
            <v>Precio Gob. Boy.</v>
          </cell>
          <cell r="F517" t="str">
            <v>UND</v>
          </cell>
          <cell r="I517">
            <v>186747.59</v>
          </cell>
        </row>
        <row r="518">
          <cell r="C518" t="str">
            <v>2.10.112</v>
          </cell>
          <cell r="D518" t="str">
            <v>SUMINISTRO E INSTALACIÓN DE SALIDA COMPLETA PARA TOMACORRIENTE TRIFÁSICO, EN CALIBRE 10 AWG (3F, N, T) Y DUCTO EMT DE 1". (INCLUYE APARATO).</v>
          </cell>
          <cell r="E518" t="str">
            <v>Precio Gob. Boy.</v>
          </cell>
          <cell r="F518" t="str">
            <v>UND</v>
          </cell>
          <cell r="I518">
            <v>249160.25</v>
          </cell>
        </row>
        <row r="519">
          <cell r="C519" t="str">
            <v>2.10.113</v>
          </cell>
          <cell r="D519" t="str">
            <v>SUMINISTRO E INSTALACIÓN DE SALIDA COMPLETA PARA TOMACORRIENTE TRIFÁSICO, EN CALIBRE 8 AWG (3F, N, T) Y DUCTO PVC DE 1". (INCLUYE APARATO).</v>
          </cell>
          <cell r="E519" t="str">
            <v>Precio Gob. Boy.</v>
          </cell>
          <cell r="F519" t="str">
            <v>UND</v>
          </cell>
          <cell r="I519">
            <v>256031.84</v>
          </cell>
        </row>
        <row r="520">
          <cell r="C520" t="str">
            <v>2.10.114</v>
          </cell>
          <cell r="D520" t="str">
            <v>SUMINISTRO E INSTALACIÓN DE SALIDA COMPLETA PARA TOMACORRIENTE TRIFÁSICO, EN CALIBRE 8 AWG (3F, N, T) Y DUCTO EMT DE 1". (INCLUYE APARATO).</v>
          </cell>
          <cell r="E520" t="str">
            <v>Precio Gob. Boy.</v>
          </cell>
          <cell r="F520" t="str">
            <v>UND</v>
          </cell>
          <cell r="I520">
            <v>310812.99</v>
          </cell>
        </row>
        <row r="521">
          <cell r="C521" t="str">
            <v>2.10.115</v>
          </cell>
          <cell r="D521" t="str">
            <v>SUMINISTRO E INSTALACIÓN DE SALIDA COMPLETA PARA TOMACORRIENTE MONOFÁSICO TIPO GFCI, EN CALIBRE 12 AWG (F, N, T) Y DUCTO PVC DE 1/2". (INCLUYE APARATO).</v>
          </cell>
          <cell r="E521" t="str">
            <v>Precio Gob. Boy.</v>
          </cell>
          <cell r="F521" t="str">
            <v>UND</v>
          </cell>
          <cell r="I521">
            <v>170016.03</v>
          </cell>
        </row>
        <row r="522">
          <cell r="C522" t="str">
            <v>2.10.116</v>
          </cell>
          <cell r="D522" t="str">
            <v>SUMINISTRO E INSTALACIÓN DE SALIDA COMPLETA PARA TOMACORRIENTE MONOFÁSICO TIPO GFCI, EN CALIBRE 12 AWG (F, N, T) Y DUCTO EMT DE 3/4". (INCLUYE APARATO).</v>
          </cell>
          <cell r="E522" t="str">
            <v>Precio Gob. Boy.</v>
          </cell>
          <cell r="F522" t="str">
            <v>UND</v>
          </cell>
          <cell r="I522">
            <v>224534.84</v>
          </cell>
        </row>
        <row r="523">
          <cell r="C523" t="str">
            <v>2.10.117</v>
          </cell>
          <cell r="D523" t="str">
            <v>SUMINISTRO E INSTALACIÓN DE SALIDA COMPLETA PARA TOMACORRIENTE MONOFÁSICO, EN CALIBRE 12 AWG (F, N, T) FREETOX - LHFR - LS Y DUCTO PVC DE 1/2". (INCLUYE APARATO).</v>
          </cell>
          <cell r="E523" t="str">
            <v>Precio Gob. Boy.</v>
          </cell>
          <cell r="F523" t="str">
            <v>UND</v>
          </cell>
          <cell r="I523">
            <v>119298.58</v>
          </cell>
        </row>
        <row r="524">
          <cell r="C524" t="str">
            <v>2.10.118</v>
          </cell>
          <cell r="D524" t="str">
            <v>SUMINISTRO E INSTALACIÓN DE SALIDA COMPLETA PARA TOMACORRIENTE MONOFÁSICO, EN CALIBRE 12 AWG (F, N, T) FREETOX - LHFR - LS Y DUCTO EMT DE 3/4". (INCLUYE APARATO).</v>
          </cell>
          <cell r="E524" t="str">
            <v>Precio Gob. Boy.</v>
          </cell>
          <cell r="F524" t="str">
            <v>UND</v>
          </cell>
          <cell r="I524">
            <v>170181.39</v>
          </cell>
        </row>
        <row r="525">
          <cell r="C525" t="str">
            <v>2.10.119</v>
          </cell>
          <cell r="D525" t="str">
            <v>SUMINISTRO E INSTALACIÓN DE SALIDA COMPLETA PARA TOMACORRIENTE MONOFÁSICO, EN CALIBRE 10 AWG (F, N, T) FREETOX - LHFR - LS Y DUCTO PVC DE 3/4". (INCLUYE APARATO).</v>
          </cell>
          <cell r="E525" t="str">
            <v>Precio Gob. Boy.</v>
          </cell>
          <cell r="F525" t="str">
            <v>UND</v>
          </cell>
          <cell r="I525">
            <v>137953.23000000001</v>
          </cell>
        </row>
        <row r="526">
          <cell r="C526" t="str">
            <v>2.10.120</v>
          </cell>
          <cell r="D526" t="str">
            <v>SUMINISTRO E INSTALACIÓN DE SALIDA COMPLETA PARA TOMACORRIENTE MONOFÁSICO, EN CALIBRE 10 AWG (F, N, T) FREETOX - LHFR - LS Y DUCTO EMT DE 3/4". (INCLUYE APARATO).</v>
          </cell>
          <cell r="E526" t="str">
            <v>Precio Gob. Boy.</v>
          </cell>
          <cell r="F526" t="str">
            <v>UND</v>
          </cell>
          <cell r="I526">
            <v>187493.79</v>
          </cell>
        </row>
        <row r="527">
          <cell r="C527" t="str">
            <v>2.10.121</v>
          </cell>
          <cell r="D527" t="str">
            <v>SUMINISTRO E INSTALACIÓN DE SALIDA COMPLETA PARA TOMACORRIENTE BIFÁSICO, EN CALIBRE 10 AWG (2F, T) FREETOX - LHFR - LS Y DUCTO PVC DE 3/4". (INCLUYE APARATO).</v>
          </cell>
          <cell r="E527" t="str">
            <v>Precio Gob. Boy.</v>
          </cell>
          <cell r="F527" t="str">
            <v>UND</v>
          </cell>
          <cell r="I527">
            <v>135376.23000000001</v>
          </cell>
        </row>
        <row r="528">
          <cell r="C528" t="str">
            <v>2.10.122</v>
          </cell>
          <cell r="D528" t="str">
            <v>SUMINISTRO E INSTALACIÓN DE SALIDA COMPLETA PARA TOMACORRIENTE BIFÁSICO, EN CALIBRE 10 AWG (2F, T) FREETOX - LHFR - LS Y DUCTO EMT DE 3/4". (INCLUYE APARATO).</v>
          </cell>
          <cell r="E528" t="str">
            <v>Precio Gob. Boy.</v>
          </cell>
          <cell r="F528" t="str">
            <v>UND</v>
          </cell>
          <cell r="I528">
            <v>184916.79</v>
          </cell>
        </row>
        <row r="529">
          <cell r="C529" t="str">
            <v>2.10.123</v>
          </cell>
          <cell r="D529" t="str">
            <v>SUMINISTRO E INSTALACIÓN DE SALIDA COMPLETA PARA TOMACORRIENTE TRIFÁSICO, EN CALIBRE 10 AWG (3F, N, T)FREETOX - LHFR - LS Y DUCTO PVC DE 1". (INCLUYE APARATO).</v>
          </cell>
          <cell r="E529" t="str">
            <v>Precio Gob. Boy.</v>
          </cell>
          <cell r="F529" t="str">
            <v>UND</v>
          </cell>
          <cell r="I529">
            <v>202942.84</v>
          </cell>
        </row>
        <row r="530">
          <cell r="C530" t="str">
            <v>2.10.124</v>
          </cell>
          <cell r="D530" t="str">
            <v>SUMINISTRO E INSTALACIÓN DE SALIDA COMPLETA PARA TOMACORRIENTE TRIFÁSICO, EN CALIBRE 10 AWG (3F, N, T) FREETOX - LHFR - LS Y DUCTO EMT DE 1". (INCLUYE APARATO).</v>
          </cell>
          <cell r="E530" t="str">
            <v>Precio Gob. Boy.</v>
          </cell>
          <cell r="F530" t="str">
            <v>UND</v>
          </cell>
          <cell r="I530">
            <v>268837</v>
          </cell>
        </row>
        <row r="531">
          <cell r="C531" t="str">
            <v>2.10.125</v>
          </cell>
          <cell r="D531" t="str">
            <v>SUMINISTRO E INSTALACIÓN DE SALIDA COMPLETA PARA TOMACORRIENTE TRIFÁSICO, EN CALIBRE 8 AWG (3F, N, T) FREETOX - LHFR - LS Y DUCTO PVC DE 1". (INCLUYE APARATO).</v>
          </cell>
          <cell r="E531" t="str">
            <v>Precio Gob. Boy.</v>
          </cell>
          <cell r="F531" t="str">
            <v>UND</v>
          </cell>
          <cell r="I531">
            <v>256031.84</v>
          </cell>
        </row>
        <row r="532">
          <cell r="C532" t="str">
            <v>2.10.126</v>
          </cell>
          <cell r="D532" t="str">
            <v>SUMINISTRO E INSTALACIÓN DE SALIDA COMPLETA PARA TOMACORRIENTE TRIFÁSICO, EN CALIBRE 8 AWG (3F, N, T) FREETOX - LHFR - LS Y DUCTO EMT DE 1". (INCLUYE APARATO).</v>
          </cell>
          <cell r="E532" t="str">
            <v>Precio Gob. Boy.</v>
          </cell>
          <cell r="F532" t="str">
            <v>UND</v>
          </cell>
          <cell r="I532">
            <v>335061.99</v>
          </cell>
        </row>
        <row r="533">
          <cell r="C533" t="str">
            <v>2.10.127</v>
          </cell>
          <cell r="D533" t="str">
            <v>SUMINISTRO E INSTALACIÓN DE SALIDA COMPLETA PARA TOMACORRIENTE MONOFÁSICO TIPO GFCI, EN CALIBRE 12 AWG (F, N, T) FREETOX - LHFR - LS Y DUCTO PVC DE 1/2". (INCLUYE APARATO).</v>
          </cell>
          <cell r="E533" t="str">
            <v>Precio Gob. Boy.</v>
          </cell>
          <cell r="F533" t="str">
            <v>UND</v>
          </cell>
          <cell r="I533">
            <v>171849.33</v>
          </cell>
        </row>
        <row r="534">
          <cell r="C534" t="str">
            <v>2.10.128</v>
          </cell>
          <cell r="D534" t="str">
            <v>SUMINISTRO E INSTALACIÓN DE SALIDA COMPLETA PARA TOMACORRIENTE MONOFÁSICO TIPO GFCI, EN CALIBRE 12 AWG (2F, T) FREETOX - LHFR - LS Y DUCTO EMT DE 3/4". (INCLUYE APARATO).</v>
          </cell>
          <cell r="E534" t="str">
            <v>Precio Gob. Boy.</v>
          </cell>
          <cell r="F534" t="str">
            <v>UND</v>
          </cell>
          <cell r="I534">
            <v>237841.14</v>
          </cell>
        </row>
        <row r="535">
          <cell r="C535" t="str">
            <v>2.10.129</v>
          </cell>
          <cell r="D535" t="str">
            <v>SUMINISTRO E INSTALACIÓN DE SALIDA COMPLETA PARA TOMACORRIENTE REGULADO MONOFÁSICO, EN CALIBRE 12 AWG Y DUCTO PVC DE 1/2". (INCLUYE APARATO).</v>
          </cell>
          <cell r="E535" t="str">
            <v>Precio Gob. Boy.</v>
          </cell>
          <cell r="F535" t="str">
            <v>UND</v>
          </cell>
          <cell r="I535">
            <v>133646.75</v>
          </cell>
        </row>
        <row r="536">
          <cell r="C536" t="str">
            <v>2.10.130</v>
          </cell>
          <cell r="D536" t="str">
            <v>SUMINISTRO E INSTALACIÓN DE SALIDA COMPLETA PARA TOMACORRIENTE MONOFÁSICO REGULADO, EN CALIBRE 12 AWG (F, N, T) Y DUCTO EMT DE 3/4". (INCLUYE APARATO).</v>
          </cell>
          <cell r="E536" t="str">
            <v>Precio Gob. Boy.</v>
          </cell>
          <cell r="F536" t="str">
            <v>UND</v>
          </cell>
          <cell r="I536">
            <v>188809.09</v>
          </cell>
        </row>
        <row r="537">
          <cell r="C537" t="str">
            <v>2.10.131</v>
          </cell>
          <cell r="D537" t="str">
            <v>SUMINISTRO E INSTALACIÓN DE SALIDA COMPLETA PARA TOMACORRIENTE MONOFÁSICO REGULADO, EN CALIBRE 12 AWG (F, N, T) FREETOX - LHFR - LS Y DUCTO PVC DE 1/2". (INCLUYE APARATO).</v>
          </cell>
          <cell r="E537" t="str">
            <v>Precio Gob. Boy.</v>
          </cell>
          <cell r="F537" t="str">
            <v>UND</v>
          </cell>
          <cell r="I537">
            <v>135480.04999999999</v>
          </cell>
        </row>
        <row r="538">
          <cell r="C538" t="str">
            <v>2.10.132</v>
          </cell>
          <cell r="D538" t="str">
            <v>SUMINISTRO E INSTALACIÓN DE SALIDA COMPLETA PARA TOMACORRIENTE MONOFÁSICO REGULADO, EN CALIBRE 12 AWG (F, N, T) FREETOX - LHFR - LS Y DUCTO EMT DE 3/4". (INCLUYE APARATO).</v>
          </cell>
          <cell r="E538" t="str">
            <v>Precio Gob. Boy.</v>
          </cell>
          <cell r="F538" t="str">
            <v>UND</v>
          </cell>
          <cell r="I538">
            <v>183803.43</v>
          </cell>
        </row>
        <row r="539">
          <cell r="C539" t="str">
            <v>2.10.133</v>
          </cell>
          <cell r="D539" t="str">
            <v>SUMINISTRO E INSTALACIÓN DE TOMACORRIENTE DOBLE MONOFÁSICA</v>
          </cell>
          <cell r="E539" t="str">
            <v>Precio Gob. Boy.</v>
          </cell>
          <cell r="F539" t="str">
            <v>UND</v>
          </cell>
          <cell r="I539">
            <v>20703.02</v>
          </cell>
        </row>
        <row r="540">
          <cell r="C540" t="str">
            <v>2.10.134</v>
          </cell>
          <cell r="D540" t="str">
            <v>SUMINISTRO E INSTALACIÓN DE TOMACORRIENTE DOBLE MONOFÁSICO TIPO GFCI</v>
          </cell>
          <cell r="E540" t="str">
            <v>Precio Gob. Boy.</v>
          </cell>
          <cell r="F540" t="str">
            <v>UND</v>
          </cell>
          <cell r="I540">
            <v>65492.02</v>
          </cell>
        </row>
        <row r="541">
          <cell r="C541" t="str">
            <v>2.10.135</v>
          </cell>
          <cell r="D541" t="str">
            <v>SUMINISTRO E INSTALACIÓN DE TOMACORRIENTE DOBLE NARANJA PARA RED REGULADA</v>
          </cell>
          <cell r="E541" t="str">
            <v>Precio Gob. Boy.</v>
          </cell>
          <cell r="F541" t="str">
            <v>UND</v>
          </cell>
          <cell r="I541">
            <v>36561.019999999997</v>
          </cell>
        </row>
        <row r="542">
          <cell r="C542" t="str">
            <v>2.10.136</v>
          </cell>
          <cell r="D542" t="str">
            <v>SUMINISTRO E INSTALACIÓN DE SALIDA COMPLETA PARA INTERRUPTOR SENCILLO EN CALIBRE 12 AWG Y DUCTO PVC 1/2 " (INCLUYE APARATO)</v>
          </cell>
          <cell r="E542" t="str">
            <v>Precio Gob. Boy.</v>
          </cell>
          <cell r="F542" t="str">
            <v>UND</v>
          </cell>
          <cell r="I542">
            <v>99367.51</v>
          </cell>
        </row>
        <row r="543">
          <cell r="C543" t="str">
            <v>2.10.137</v>
          </cell>
          <cell r="D543" t="str">
            <v>SUMINISTRO E INSTALACIÓN DE SALIDA COMPLETA PARA INTERRUPTOR SENCILLO, EN CALIBRE 12 AWG Y DUCTO EMT DE 3/4". (INCLUYE APARATO).</v>
          </cell>
          <cell r="E543" t="str">
            <v>Precio Gob. Boy.</v>
          </cell>
          <cell r="F543" t="str">
            <v>UND</v>
          </cell>
          <cell r="I543">
            <v>149046.85</v>
          </cell>
        </row>
        <row r="544">
          <cell r="C544" t="str">
            <v>2.10.138</v>
          </cell>
          <cell r="D544" t="str">
            <v>SUMINISTRO E INSTALACIÓN DE SALIDA COMPLETA PARA INTERRUPTOR SENCILLO, EN CALIBRE 12 AWG FREETOX - LHFR - LS Y DUCTO PVC DE 1/2". (INCLUYE APARATO).</v>
          </cell>
          <cell r="E544" t="str">
            <v>Precio Gob. Boy.</v>
          </cell>
          <cell r="F544" t="str">
            <v>UND</v>
          </cell>
          <cell r="I544">
            <v>101200.81</v>
          </cell>
        </row>
        <row r="545">
          <cell r="C545" t="str">
            <v>2.10.139</v>
          </cell>
          <cell r="D545" t="str">
            <v>SUMINISTRO E INSTALACIÓN DE SALIDA COMPLETA PARA INTERRUPTOR SENCILLO, EN CALIBRE 12 AWG FREETOX - LHFR - LS Y DUCTO EMT DE 3/4". (INCLUYE APARATO).</v>
          </cell>
          <cell r="E545" t="str">
            <v>Precio Gob. Boy.</v>
          </cell>
          <cell r="F545" t="str">
            <v>UND</v>
          </cell>
          <cell r="I545">
            <v>151760.15</v>
          </cell>
        </row>
        <row r="546">
          <cell r="C546" t="str">
            <v>2.10.140</v>
          </cell>
          <cell r="D546" t="str">
            <v>SUMINISTRO E INSTALACIÓN DE SALIDA COMPLETA PARA INTERRUPTOR DOBLE EN CALIBRE 12 AWG Y DUCTO PVC 1/2 " (INCLUYE APARATO)</v>
          </cell>
          <cell r="E546" t="str">
            <v>Precio Gob. Boy.</v>
          </cell>
          <cell r="F546" t="str">
            <v>UND</v>
          </cell>
          <cell r="I546">
            <v>117887</v>
          </cell>
        </row>
        <row r="547">
          <cell r="C547" t="str">
            <v>2.10.141</v>
          </cell>
          <cell r="D547" t="str">
            <v>SUMINISTRO E INSTALACIÓN DE SALIDA COMPLETA PARA INTERRUPTOR DOBLE, EN CALIBRE 12 AWG Y DUCTO EMT DE 3/4". (INCLUYE APARATO).</v>
          </cell>
          <cell r="E547" t="str">
            <v>Precio Gob. Boy.</v>
          </cell>
          <cell r="F547" t="str">
            <v>UND</v>
          </cell>
          <cell r="I547">
            <v>165991.47</v>
          </cell>
        </row>
        <row r="548">
          <cell r="C548" t="str">
            <v>2.10.142</v>
          </cell>
          <cell r="D548" t="str">
            <v>SUMINISTRO E INSTALACIÓN DE SALIDA COMPLETA PARA INTERRUPTOR DOBLE, EN CALIBRE 12 AWG FREETOX - LHFR - LS Y DUCTO PVC DE 1/2". (INCLUYE APARATO).</v>
          </cell>
          <cell r="E548" t="str">
            <v>Precio Gob. Boy.</v>
          </cell>
          <cell r="F548" t="str">
            <v>UND</v>
          </cell>
          <cell r="I548">
            <v>120331.4</v>
          </cell>
        </row>
        <row r="549">
          <cell r="C549" t="str">
            <v>2.10.143</v>
          </cell>
          <cell r="D549" t="str">
            <v>SUMINISTRO E INSTALACIÓN DE SALIDA COMPLETA PARA INTERRUPTOR DOBLE, EN CALIBRE 12 AWG FREETOX - LHFR - LS Y DUCTO EMT DE 3/4". (INCLUYE APARATO).</v>
          </cell>
          <cell r="E549" t="str">
            <v>Precio Gob. Boy.</v>
          </cell>
          <cell r="F549" t="str">
            <v>UND</v>
          </cell>
          <cell r="I549">
            <v>168435.87</v>
          </cell>
        </row>
        <row r="550">
          <cell r="C550" t="str">
            <v>2.10.144</v>
          </cell>
          <cell r="D550" t="str">
            <v>SUMINISTRO E INSTALACIÓN DE SALIDA COMPLETA PARA INTERRUPTOR TRIPLE EN CALIBRE 12 AWG Y DUCTO PVC 1/2 " (INCLUYE APARATO)</v>
          </cell>
          <cell r="E550" t="str">
            <v>Precio Gob. Boy.</v>
          </cell>
          <cell r="F550" t="str">
            <v>UND</v>
          </cell>
          <cell r="I550">
            <v>133935.03</v>
          </cell>
        </row>
        <row r="551">
          <cell r="C551" t="str">
            <v>2.10.145</v>
          </cell>
          <cell r="D551" t="str">
            <v>SUMINISTRO E INSTALACIÓN DE SALIDA COMPLETA PARA INTERRUPTOR TRIPLE, EN CALIBRE 12 AWG Y DUCTO EMT DE 3/4". (INCLUYE APARATO).</v>
          </cell>
          <cell r="E551" t="str">
            <v>Precio Gob. Boy.</v>
          </cell>
          <cell r="F551" t="str">
            <v>UND</v>
          </cell>
          <cell r="I551">
            <v>184424.1</v>
          </cell>
        </row>
        <row r="552">
          <cell r="C552" t="str">
            <v>2.10.146</v>
          </cell>
          <cell r="D552" t="str">
            <v>SUMINISTRO E INSTALACIÓN DE SALIDA COMPLETA PARA INTERRUPTOR TRIPLE, EN CALIBRE 12 AWG FREETOX - LHFR - LS Y DUCTO PVC DE 1/2". (INCLUYE APARATO).</v>
          </cell>
          <cell r="E552" t="str">
            <v>Precio Gob. Boy.</v>
          </cell>
          <cell r="F552" t="str">
            <v>UND</v>
          </cell>
          <cell r="I552">
            <v>124340.53</v>
          </cell>
        </row>
        <row r="553">
          <cell r="C553" t="str">
            <v>2.10.147</v>
          </cell>
          <cell r="D553" t="str">
            <v>SUMINISTRO E INSTALACIÓN DE SALIDA COMPLETA PARA INTERRUPTOR TRIPLE, EN CALIBRE 12 AWG FREETOX - LHFR - LS Y DUCTO EMT DE 3/4". (INCLUYE APARATO).</v>
          </cell>
          <cell r="E553" t="str">
            <v>Precio Gob. Boy.</v>
          </cell>
          <cell r="F553" t="str">
            <v>UND</v>
          </cell>
          <cell r="I553">
            <v>187479.6</v>
          </cell>
        </row>
        <row r="554">
          <cell r="C554" t="str">
            <v>2.10.148</v>
          </cell>
          <cell r="D554" t="str">
            <v>SUMINISTRO E INSTALACIÓN DE SALIDA COMPLETA PARA INTERRUPTOR SENCILLO CONMUTABLE EN CALIBRE 12 AWG Y DUCTO PVC 1/2 " (INCLUYE APARATO)</v>
          </cell>
          <cell r="E554" t="str">
            <v>Precio Gob. Boy.</v>
          </cell>
          <cell r="F554" t="str">
            <v>UND</v>
          </cell>
          <cell r="I554">
            <v>117573.28</v>
          </cell>
        </row>
        <row r="555">
          <cell r="C555" t="str">
            <v>2.10.149</v>
          </cell>
          <cell r="D555" t="str">
            <v>SUMINISTRO E INSTALACIÓN DE SALIDA COMPLETA PARA INTERRUPTOR SENCILLO CONMUTABLE, EN CALIBRE 12 AWG Y DUCTO EMT DE 3/4". (INCLUYE APARATO).</v>
          </cell>
          <cell r="E555" t="str">
            <v>Precio Gob. Boy.</v>
          </cell>
          <cell r="F555" t="str">
            <v>UND</v>
          </cell>
          <cell r="I555">
            <v>166441.47</v>
          </cell>
        </row>
        <row r="556">
          <cell r="C556" t="str">
            <v>2.10.150</v>
          </cell>
          <cell r="D556" t="str">
            <v>SUMINISTRO E INSTALACIÓN DE SALIDA COMPLETA PARA INTERRUPTOR SENCILLO CONMUTABLE, EN CALIBRE 12 AWG FREETOX - LHFR - LS Y DUCTO PVC DE 1/2". (INCLUYE APARATO).</v>
          </cell>
          <cell r="E556" t="str">
            <v>Precio Gob. Boy.</v>
          </cell>
          <cell r="F556" t="str">
            <v>UND</v>
          </cell>
          <cell r="I556">
            <v>120017.68</v>
          </cell>
        </row>
        <row r="557">
          <cell r="C557" t="str">
            <v>2.10.151</v>
          </cell>
          <cell r="D557" t="str">
            <v>SUMINISTRO E INSTALACIÓN DE SALIDA COMPLETA PARA INTERRUPTOR SENCILLO CONMUTABLE, EN CALIBRE 12 AWG FREETOX - LHFR - LS Y DUCTO EMT DE 3/4". (INCLUYE APARATO).</v>
          </cell>
          <cell r="E557" t="str">
            <v>Precio Gob. Boy.</v>
          </cell>
          <cell r="F557" t="str">
            <v>UND</v>
          </cell>
          <cell r="I557">
            <v>170460.75</v>
          </cell>
        </row>
        <row r="558">
          <cell r="C558" t="str">
            <v>2.10.152</v>
          </cell>
          <cell r="D558" t="str">
            <v>SUMINISTRO E INSTALACIÓN DE SALIDA COMPLETA PARA INTERRUPTOR DOBLE CONMUTABLE EN CALIBRE 12 AWG Y DUCTO PVC 1/2 " (INCLUYE APARATO)</v>
          </cell>
          <cell r="E558" t="str">
            <v>Precio Gob. Boy.</v>
          </cell>
          <cell r="F558" t="str">
            <v>UND</v>
          </cell>
          <cell r="I558">
            <v>142744.78</v>
          </cell>
        </row>
        <row r="559">
          <cell r="C559" t="str">
            <v>2.10.153</v>
          </cell>
          <cell r="D559" t="str">
            <v>SUMINISTRO E INSTALACIÓN DE SALIDA COMPLETA PARA INTERRUPTOR DOBLE CONMUTABLE, EN CALIBRE 12 AWG Y DUCTO EMT DE 3/4". (INCLUYE APARATO).</v>
          </cell>
          <cell r="E559" t="str">
            <v>Precio Gob. Boy.</v>
          </cell>
          <cell r="F559" t="str">
            <v>UND</v>
          </cell>
          <cell r="I559">
            <v>193233.85</v>
          </cell>
        </row>
        <row r="560">
          <cell r="C560" t="str">
            <v>2.10.154</v>
          </cell>
          <cell r="D560" t="str">
            <v>SUMINISTRO E INSTALACIÓN DE SALIDA COMPLETA PARA INTERRUPTOR DOBLE CONMUTABLE, EN CALIBRE 12 AWG FREETOX - LHFR - LS Y DUCTO PVC DE 1/2". (INCLUYE APARATO). (2F, N, T)</v>
          </cell>
          <cell r="E560" t="str">
            <v>Precio Gob. Boy.</v>
          </cell>
          <cell r="F560" t="str">
            <v>UND</v>
          </cell>
          <cell r="I560">
            <v>146411.38</v>
          </cell>
        </row>
        <row r="561">
          <cell r="C561" t="str">
            <v>2.10.155</v>
          </cell>
          <cell r="D561" t="str">
            <v>SUMINISTRO E INSTALACIÓN DE SALIDA COMPLETA PARA INTERRUPTOR DOBLE CONMUTABLE, EN CALIBRE 12 AWG FREETOX - LHFR - LS Y DUCTO EMT DE 3/4". (INCLUYE APARATO).</v>
          </cell>
          <cell r="E561" t="str">
            <v>Precio Gob. Boy.</v>
          </cell>
          <cell r="F561" t="str">
            <v>UND</v>
          </cell>
          <cell r="I561">
            <v>174418.45</v>
          </cell>
        </row>
        <row r="562">
          <cell r="C562" t="str">
            <v>2.10.156</v>
          </cell>
          <cell r="D562" t="str">
            <v>SUMINISTRO E INSTALACIÓN DE SALIDA COMPLETA PARA INTERRUPTOR TRIPLE CONMUTABLE EN CALIBRE 12 AWG Y DUCTO PVC 3/4 " (INCLUYE APARATO)</v>
          </cell>
          <cell r="E562" t="str">
            <v>Precio Gob. Boy.</v>
          </cell>
          <cell r="F562" t="str">
            <v>UND</v>
          </cell>
          <cell r="I562">
            <v>171549.5</v>
          </cell>
        </row>
        <row r="563">
          <cell r="C563" t="str">
            <v>2.10.157</v>
          </cell>
          <cell r="D563" t="str">
            <v>SUMINISTRO E INSTALACIÓN DE SALIDA COMPLETA PARA INTERRUPTOR TRIPLE CONMUTABLE, EN CALIBRE 12 AWG Y DUCTO EMT DE 3/4". (INCLUYE APARATO).</v>
          </cell>
          <cell r="E563" t="str">
            <v>Precio Gob. Boy.</v>
          </cell>
          <cell r="F563" t="str">
            <v>UND</v>
          </cell>
          <cell r="I563">
            <v>220372.84</v>
          </cell>
        </row>
        <row r="564">
          <cell r="C564" t="str">
            <v>2.10.158</v>
          </cell>
          <cell r="D564" t="str">
            <v>SUMINISTRO E INSTALACIÓN DE SALIDA COMPLETA PARA INTERRUPTOR TRIPLE CONMUTABLE, EN CALIBRE 12 AWG FREETOX - LHFR - LS Y DUCTO PVC DE 1/2". (INCLUYE APARATO).</v>
          </cell>
          <cell r="E564" t="str">
            <v>Precio Gob. Boy.</v>
          </cell>
          <cell r="F564" t="str">
            <v>UND</v>
          </cell>
          <cell r="I564">
            <v>175096.05</v>
          </cell>
        </row>
        <row r="565">
          <cell r="C565" t="str">
            <v>2.10.159</v>
          </cell>
          <cell r="D565" t="str">
            <v>SUMINISTRO E INSTALACIÓN DE SALIDA COMPLETA PARA INTERRUPTOR TRIPLE CONMUTABLE, EN CALIBRE 12 AWG FREETOX - LHFR - LS Y DUCTO EMT DE 3/4". (INCLUYE APARATO).</v>
          </cell>
          <cell r="E565" t="str">
            <v>Precio Gob. Boy.</v>
          </cell>
          <cell r="F565" t="str">
            <v>UND</v>
          </cell>
          <cell r="I565">
            <v>225261.64</v>
          </cell>
        </row>
        <row r="566">
          <cell r="C566" t="str">
            <v>2.10.160</v>
          </cell>
          <cell r="D566" t="str">
            <v>SUMINISTRO E INSTALACIÓN DE INTERRUPTOR SENCILLO</v>
          </cell>
          <cell r="E566" t="str">
            <v>Precio Gob. Boy.</v>
          </cell>
          <cell r="F566" t="str">
            <v>UND</v>
          </cell>
          <cell r="I566">
            <v>16687.55</v>
          </cell>
        </row>
        <row r="567">
          <cell r="C567" t="str">
            <v>2.10.161</v>
          </cell>
          <cell r="D567" t="str">
            <v>SUMINISTRO E INSTALACIÓN DE INTERRUPTOR DOBLE</v>
          </cell>
          <cell r="E567" t="str">
            <v>Precio Gob. Boy.</v>
          </cell>
          <cell r="F567" t="str">
            <v>UND</v>
          </cell>
          <cell r="I567">
            <v>22029.43</v>
          </cell>
        </row>
        <row r="568">
          <cell r="C568" t="str">
            <v>2.10.162</v>
          </cell>
          <cell r="D568" t="str">
            <v>SUMINISTRO E INSTALACIÓN DE INTERRUPTOR TRIPLE</v>
          </cell>
          <cell r="E568" t="str">
            <v>Precio Gob. Boy.</v>
          </cell>
          <cell r="F568" t="str">
            <v>UND</v>
          </cell>
          <cell r="I568">
            <v>23255.05</v>
          </cell>
        </row>
        <row r="569">
          <cell r="C569" t="str">
            <v>2.10.163</v>
          </cell>
          <cell r="D569" t="str">
            <v>SUMINISTRO E INSTALACIÓN DE SALIDA DE ILUMINACIÓN EN PLACA O MURO, EN CALIBRE 12 AWG (F, N, T) EN DUCTO PVC 1/2 "</v>
          </cell>
          <cell r="E569" t="str">
            <v>Precio Gob. Boy.</v>
          </cell>
          <cell r="F569" t="str">
            <v>UND</v>
          </cell>
          <cell r="I569">
            <v>99709.89</v>
          </cell>
        </row>
        <row r="570">
          <cell r="C570" t="str">
            <v>2.10.164</v>
          </cell>
          <cell r="D570" t="str">
            <v>SUMINISTRO E INSTALACIÓN DE SALIDA DE ILUMINACIÓN EN CIELO RASO EN CALIBRE 12 AWG (F, N, T) EN DUCTO SCH 40 1/2 "</v>
          </cell>
          <cell r="E570" t="str">
            <v>Precio Gob. Boy.</v>
          </cell>
          <cell r="F570" t="str">
            <v>UND</v>
          </cell>
          <cell r="I570">
            <v>120305.14</v>
          </cell>
        </row>
        <row r="571">
          <cell r="C571" t="str">
            <v>2.10.165</v>
          </cell>
          <cell r="D571" t="str">
            <v>SUMINISTRO E INSTALACIÓN DE SALIDA DE ILUMINACIÓN EXPUESTA EN CALIBRE 12 AWG (F, N, T) EN DUCTO EMT 3/4"</v>
          </cell>
          <cell r="E571" t="str">
            <v>Precio Gob. Boy.</v>
          </cell>
          <cell r="F571" t="str">
            <v>UND</v>
          </cell>
          <cell r="I571">
            <v>150112.15</v>
          </cell>
        </row>
        <row r="572">
          <cell r="C572" t="str">
            <v>2.10.166</v>
          </cell>
          <cell r="D572" t="str">
            <v>SUMINISTRO E INSTALACIÓN DE SALIDA DE ILUMINACIÓN EN PLACA O MURO, EN CALIBRE 12 AWG (F, N, T) FREETOX - LHFR - LS Y DUCTO PVC 1/2 "</v>
          </cell>
          <cell r="E572" t="str">
            <v>Precio Gob. Boy.</v>
          </cell>
          <cell r="F572" t="str">
            <v>UND</v>
          </cell>
          <cell r="I572">
            <v>101543.19</v>
          </cell>
        </row>
        <row r="573">
          <cell r="C573" t="str">
            <v>2.10.167</v>
          </cell>
          <cell r="D573" t="str">
            <v>SUMINISTRO E INSTALACIÓN DE SALIDA DE ILUMINACIÓN EN CIELO RASO EN CALIBRE 12 AWG (F, N, T) FREETOX - LHFR - LS EN DUCTO SCH 40 1/2 "</v>
          </cell>
          <cell r="E573" t="str">
            <v>Precio Gob. Boy.</v>
          </cell>
          <cell r="F573" t="str">
            <v>UND</v>
          </cell>
          <cell r="I573">
            <v>122138.44</v>
          </cell>
        </row>
        <row r="574">
          <cell r="C574" t="str">
            <v>2.10.168</v>
          </cell>
          <cell r="D574" t="str">
            <v>SUMINISTRO E INSTALACIÓN DE SALIDA DE ILUMINACIÓN EXPUESTA EN CALIBRE 12 AWG (F, N, T) FREETOX - LHFR - LS EN DUCTO EMT 3/4"</v>
          </cell>
          <cell r="E574" t="str">
            <v>Precio Gob. Boy.</v>
          </cell>
          <cell r="F574" t="str">
            <v>UND</v>
          </cell>
          <cell r="I574">
            <v>152260.45000000001</v>
          </cell>
        </row>
        <row r="575">
          <cell r="C575" t="str">
            <v>2.10.169</v>
          </cell>
          <cell r="D575" t="str">
            <v>SUMINISTRO E INSTALACIÓN DE PANEL LED CUADRADO DE INCRUSTAR 12 W</v>
          </cell>
          <cell r="E575" t="str">
            <v>Precio Gob. Boy.</v>
          </cell>
          <cell r="F575" t="str">
            <v>UND</v>
          </cell>
          <cell r="I575">
            <v>31514.79</v>
          </cell>
        </row>
        <row r="576">
          <cell r="C576" t="str">
            <v>2.10.170</v>
          </cell>
          <cell r="D576" t="str">
            <v>SUMINISTRO E INSTALACIÓN DE PANEL LED CUADRADO SOBREPONER DE 12 W</v>
          </cell>
          <cell r="E576" t="str">
            <v>Precio Gob. Boy.</v>
          </cell>
          <cell r="F576" t="str">
            <v>UND</v>
          </cell>
          <cell r="I576">
            <v>24354.59</v>
          </cell>
        </row>
        <row r="577">
          <cell r="C577" t="str">
            <v>2.10.171</v>
          </cell>
          <cell r="D577" t="str">
            <v>SUMINISTRO E INSTALACIÓN DE PANEL LED REDONDO DE INCRUSTAR DE 12 W</v>
          </cell>
          <cell r="E577" t="str">
            <v>Precio Gob. Boy.</v>
          </cell>
          <cell r="F577" t="str">
            <v>UND</v>
          </cell>
          <cell r="I577">
            <v>28464.79</v>
          </cell>
        </row>
        <row r="578">
          <cell r="C578" t="str">
            <v>2.10.172</v>
          </cell>
          <cell r="D578" t="str">
            <v>SUMINISTRO E INSTALACIÓN DE PANEL LED REDONDO DE SOBREPONER DE 12 W</v>
          </cell>
          <cell r="E578" t="str">
            <v>Precio Gob. Boy.</v>
          </cell>
          <cell r="F578" t="str">
            <v>UND</v>
          </cell>
          <cell r="I578">
            <v>25705.59</v>
          </cell>
        </row>
        <row r="579">
          <cell r="C579" t="str">
            <v>2.10.173</v>
          </cell>
          <cell r="D579" t="str">
            <v>SUMINISTRO E INSTALACIÓN DE PANEL LED CUADRADO DE INCRUSTAR DE 18 W</v>
          </cell>
          <cell r="E579" t="str">
            <v>Precio Gob. Boy.</v>
          </cell>
          <cell r="F579" t="str">
            <v>UND</v>
          </cell>
          <cell r="I579">
            <v>33474.79</v>
          </cell>
        </row>
        <row r="580">
          <cell r="C580" t="str">
            <v>2.10.174</v>
          </cell>
          <cell r="D580" t="str">
            <v>SUMINISTRO E INSTALACIÓN DE PANEL LED CUADRADO DE SOBREPONER DE 18 W</v>
          </cell>
          <cell r="E580" t="str">
            <v>Precio Gob. Boy.</v>
          </cell>
          <cell r="F580" t="str">
            <v>UND</v>
          </cell>
          <cell r="I580">
            <v>30392.59</v>
          </cell>
        </row>
        <row r="581">
          <cell r="C581" t="str">
            <v>2.10.175</v>
          </cell>
          <cell r="D581" t="str">
            <v>SUMINISTRO E INSTALACIÓN DE PANEL LED REDONDO DE INCRUSTAR DE 18 W</v>
          </cell>
          <cell r="E581" t="str">
            <v>Precio Gob. Boy.</v>
          </cell>
          <cell r="F581" t="str">
            <v>UND</v>
          </cell>
          <cell r="I581">
            <v>28900.79</v>
          </cell>
        </row>
        <row r="582">
          <cell r="C582" t="str">
            <v>2.10.176</v>
          </cell>
          <cell r="D582" t="str">
            <v>SUMINISTRO E INSTALACIÓN DE PANEL LED REDONDO DE SOBREPONER DE 18 W</v>
          </cell>
          <cell r="E582" t="str">
            <v>Precio Gob. Boy.</v>
          </cell>
          <cell r="F582" t="str">
            <v>UND</v>
          </cell>
          <cell r="I582">
            <v>28025.59</v>
          </cell>
        </row>
        <row r="583">
          <cell r="C583" t="str">
            <v>2.10.177</v>
          </cell>
          <cell r="D583" t="str">
            <v>SUMINISTRO E INSTALACIÓN DE PANEL LED CUADRADO DE INCRUSTAR DE 24 W</v>
          </cell>
          <cell r="E583" t="str">
            <v>Precio Gob. Boy.</v>
          </cell>
          <cell r="F583" t="str">
            <v>UND</v>
          </cell>
          <cell r="I583">
            <v>38303.79</v>
          </cell>
        </row>
        <row r="584">
          <cell r="C584" t="str">
            <v>2.10.178</v>
          </cell>
          <cell r="D584" t="str">
            <v>SUMINISTRO E INSTALACIÓN DE PANEL LED CUADRADO DE SOBREPONER DE 24 W</v>
          </cell>
          <cell r="E584" t="str">
            <v>Precio Gob. Boy.</v>
          </cell>
          <cell r="F584" t="str">
            <v>UND</v>
          </cell>
          <cell r="I584">
            <v>30970.59</v>
          </cell>
        </row>
        <row r="585">
          <cell r="C585" t="str">
            <v>2.10.179</v>
          </cell>
          <cell r="D585" t="str">
            <v>SUMINISTRO E INSTALACIÓN DE PANEL LED REDONDO DE INCRUSTAR DE 24 W</v>
          </cell>
          <cell r="E585" t="str">
            <v>Precio Gob. Boy.</v>
          </cell>
          <cell r="F585" t="str">
            <v>UND</v>
          </cell>
          <cell r="I585">
            <v>42380.79</v>
          </cell>
        </row>
        <row r="586">
          <cell r="C586" t="str">
            <v>2.10.180</v>
          </cell>
          <cell r="D586" t="str">
            <v>SUMINISTRO E INSTALACIÓN DE PANEL LED REDONDO DE SOBREPONER DE 24 W</v>
          </cell>
          <cell r="E586" t="str">
            <v>Precio Gob. Boy.</v>
          </cell>
          <cell r="F586" t="str">
            <v>UND</v>
          </cell>
          <cell r="I586">
            <v>38060.589999999997</v>
          </cell>
        </row>
        <row r="587">
          <cell r="C587" t="str">
            <v>2.10.181</v>
          </cell>
          <cell r="D587" t="str">
            <v>SUMINISTRO E INSTALACIÓN DE PANEL CUADRADO DE INCRUSTAR DE 60X60 CM, 40-60W</v>
          </cell>
          <cell r="E587" t="str">
            <v>Precio Gob. Boy.</v>
          </cell>
          <cell r="F587" t="str">
            <v>UND</v>
          </cell>
          <cell r="I587">
            <v>170826.7</v>
          </cell>
        </row>
        <row r="588">
          <cell r="C588" t="str">
            <v>2.10.182</v>
          </cell>
          <cell r="D588" t="str">
            <v>SUMINISTRO E INSTALACIÓN DE PANEL CUADRADO DE SOBREPONER DE 60X60 CM, 40-60W</v>
          </cell>
          <cell r="E588" t="str">
            <v>Precio Gob. Boy.</v>
          </cell>
          <cell r="F588" t="str">
            <v>UND</v>
          </cell>
          <cell r="I588">
            <v>203553.7</v>
          </cell>
        </row>
        <row r="589">
          <cell r="C589" t="str">
            <v>2.10.183</v>
          </cell>
          <cell r="D589" t="str">
            <v>SUMINISITRO E INSTALACIÓN DE LUMINARIA LED HERMÉTICA 2X18 W</v>
          </cell>
          <cell r="E589" t="str">
            <v>Precio Gob. Boy.</v>
          </cell>
          <cell r="F589" t="str">
            <v>UND</v>
          </cell>
          <cell r="I589">
            <v>132978.46</v>
          </cell>
        </row>
        <row r="590">
          <cell r="C590" t="str">
            <v>2.10.184</v>
          </cell>
          <cell r="D590" t="str">
            <v>SUMINISTRO E INSTALACIÓN DE LUMINARIA DE APLIQUE DE PARED</v>
          </cell>
          <cell r="E590" t="str">
            <v>Precio Gob. Boy.</v>
          </cell>
          <cell r="F590" t="str">
            <v>UND</v>
          </cell>
          <cell r="I590">
            <v>44590.22</v>
          </cell>
        </row>
        <row r="591">
          <cell r="C591" t="str">
            <v>2.10.185</v>
          </cell>
          <cell r="D591" t="str">
            <v>SUMINISTRO E INSTALACIÓN DE LÁMPARA DE EMERGENCIA CON DOBLE SPOT 2X1W</v>
          </cell>
          <cell r="E591" t="str">
            <v>Precio Gob. Boy.</v>
          </cell>
          <cell r="F591" t="str">
            <v>UND</v>
          </cell>
          <cell r="I591">
            <v>110255.36</v>
          </cell>
        </row>
        <row r="592">
          <cell r="C592" t="str">
            <v>2.10.186</v>
          </cell>
          <cell r="D592" t="str">
            <v>SUMINISTRO E INSTALACIÓN DE LUMINARIA DE EMERGENCIA CON DOBLE SPOT 2X1.6W</v>
          </cell>
          <cell r="E592" t="str">
            <v>Precio Gob. Boy.</v>
          </cell>
          <cell r="F592" t="str">
            <v>UND</v>
          </cell>
          <cell r="I592">
            <v>107127.36</v>
          </cell>
        </row>
        <row r="593">
          <cell r="C593" t="str">
            <v>2.10.187</v>
          </cell>
          <cell r="D593" t="str">
            <v>SUMINISTRO E INSTALACIÓN DE LUMINARIA DE EMERGENCIA TIPO BALA DE INCRUSTAR 4-5W</v>
          </cell>
          <cell r="E593" t="str">
            <v>Precio Gob. Boy.</v>
          </cell>
          <cell r="F593" t="str">
            <v>UND</v>
          </cell>
          <cell r="I593">
            <v>143171.59</v>
          </cell>
        </row>
        <row r="594">
          <cell r="C594" t="str">
            <v>2.10.188</v>
          </cell>
          <cell r="D594" t="str">
            <v>SUMINISTRO E INSTALACIÓN DE LUMINARIA DE EMERGENCIA CON AVISO RETROILUMINADO DE SALIDA DE EMERGENCIA</v>
          </cell>
          <cell r="E594" t="str">
            <v>Precio Gob. Boy.</v>
          </cell>
          <cell r="F594" t="str">
            <v>UND</v>
          </cell>
          <cell r="I594">
            <v>130484.36</v>
          </cell>
        </row>
        <row r="595">
          <cell r="C595" t="str">
            <v>2.10.189</v>
          </cell>
          <cell r="D595" t="str">
            <v>SUMINISTRO E INSTALACIÓN DE REFLECTOR LED DE 20 W</v>
          </cell>
          <cell r="E595" t="str">
            <v>Precio Gob. Boy.</v>
          </cell>
          <cell r="F595" t="str">
            <v>UND</v>
          </cell>
          <cell r="I595">
            <v>72586.11</v>
          </cell>
        </row>
        <row r="596">
          <cell r="C596" t="str">
            <v>2.10.190</v>
          </cell>
          <cell r="D596" t="str">
            <v>SUMINISTRO E INSTALACIÓN DE REFLECTOR LED DE 30 W</v>
          </cell>
          <cell r="E596" t="str">
            <v>Precio Gob. Boy.</v>
          </cell>
          <cell r="F596" t="str">
            <v>UND</v>
          </cell>
          <cell r="I596">
            <v>83261.11</v>
          </cell>
        </row>
        <row r="597">
          <cell r="C597" t="str">
            <v>2.10.191</v>
          </cell>
          <cell r="D597" t="str">
            <v>SUMINISTRO E INSTALACIÓN DE REFLECTOR LED DE 50 W</v>
          </cell>
          <cell r="E597" t="str">
            <v>Precio Gob. Boy.</v>
          </cell>
          <cell r="F597" t="str">
            <v>UND</v>
          </cell>
          <cell r="I597">
            <v>95586.11</v>
          </cell>
        </row>
        <row r="598">
          <cell r="C598" t="str">
            <v>2.10.192</v>
          </cell>
          <cell r="D598" t="str">
            <v>SUMINISTRO E INSTALACIÓN DE REFLECTOR LED DE 100 W</v>
          </cell>
          <cell r="E598" t="str">
            <v>Precio Gob. Boy.</v>
          </cell>
          <cell r="F598" t="str">
            <v>UND</v>
          </cell>
          <cell r="I598">
            <v>133636.10999999999</v>
          </cell>
        </row>
        <row r="599">
          <cell r="C599" t="str">
            <v>2.10.193</v>
          </cell>
          <cell r="D599" t="str">
            <v>SUMINISTRO E INSTALACIÓN DE REFLECTOR LED DE 150 W</v>
          </cell>
          <cell r="E599" t="str">
            <v>Precio Gob. Boy.</v>
          </cell>
          <cell r="F599" t="str">
            <v>UND</v>
          </cell>
          <cell r="I599">
            <v>158236.10999999999</v>
          </cell>
        </row>
        <row r="600">
          <cell r="C600" t="str">
            <v>2.10.194</v>
          </cell>
          <cell r="D600" t="str">
            <v>SUMINISTRO E INSTALACIÓN DE REFLECTOR LED RGB DE 20 W</v>
          </cell>
          <cell r="E600" t="str">
            <v>Precio Gob. Boy.</v>
          </cell>
          <cell r="F600" t="str">
            <v>UND</v>
          </cell>
          <cell r="I600">
            <v>114236.11</v>
          </cell>
        </row>
        <row r="601">
          <cell r="C601" t="str">
            <v>2.10.195</v>
          </cell>
          <cell r="D601" t="str">
            <v>SUMINISTRO E INSTALACIÓN DE REFLECTOR LED RGB DE 50 W</v>
          </cell>
          <cell r="E601" t="str">
            <v>Precio Gob. Boy.</v>
          </cell>
          <cell r="F601" t="str">
            <v>UND</v>
          </cell>
          <cell r="I601">
            <v>161636.10999999999</v>
          </cell>
        </row>
        <row r="602">
          <cell r="C602" t="str">
            <v>2.10.196</v>
          </cell>
          <cell r="D602" t="str">
            <v>SUMINISTRO E INSTALACIÓN DE LUMINARIA LED TIPO HIGH BAY DE 100 W</v>
          </cell>
          <cell r="E602" t="str">
            <v>Precio Gob. Boy.</v>
          </cell>
          <cell r="F602" t="str">
            <v>UND</v>
          </cell>
          <cell r="I602">
            <v>491430.68</v>
          </cell>
        </row>
        <row r="603">
          <cell r="C603" t="str">
            <v>2.10.197</v>
          </cell>
          <cell r="D603" t="str">
            <v>SUMINISTRO E INSTALACIÓN DE LUMINARIA LED TIPO HIGH BAY DE 150 W</v>
          </cell>
          <cell r="E603" t="str">
            <v>Precio Gob. Boy.</v>
          </cell>
          <cell r="F603" t="str">
            <v>UND</v>
          </cell>
          <cell r="I603">
            <v>542030.68000000005</v>
          </cell>
        </row>
        <row r="604">
          <cell r="C604" t="str">
            <v>2.10.198</v>
          </cell>
          <cell r="D604" t="str">
            <v>SUMINISTRO E INSTALACIÓN DE LUMINARIA LED TIPO HIGH BAY DE 200 W</v>
          </cell>
          <cell r="E604" t="str">
            <v>Precio Gob. Boy.</v>
          </cell>
          <cell r="F604" t="str">
            <v>UND</v>
          </cell>
          <cell r="I604">
            <v>634630.68000000005</v>
          </cell>
        </row>
        <row r="605">
          <cell r="C605" t="str">
            <v>2.10.199</v>
          </cell>
          <cell r="D605" t="str">
            <v>SUMINISTRO E INSTALACIÓN DE LUMINARIA LED TIPO HIGH BAY DE 250 W</v>
          </cell>
          <cell r="E605" t="str">
            <v>Precio Gob. Boy.</v>
          </cell>
          <cell r="F605" t="str">
            <v>UND</v>
          </cell>
          <cell r="I605">
            <v>660630.68000000005</v>
          </cell>
        </row>
        <row r="606">
          <cell r="C606" t="str">
            <v>2.10.200</v>
          </cell>
          <cell r="D606" t="str">
            <v>SUMINISTRO E INSTALACIÓN DE SENSOR DE MOVIMIENTO 360°</v>
          </cell>
          <cell r="E606" t="str">
            <v>Precio Gob. Boy.</v>
          </cell>
          <cell r="F606" t="str">
            <v>UND</v>
          </cell>
          <cell r="I606">
            <v>81024.36</v>
          </cell>
        </row>
        <row r="607">
          <cell r="C607" t="str">
            <v>2.10.201</v>
          </cell>
          <cell r="D607" t="str">
            <v>SUMINISTRO E INSTALACIÓN DE ROSETA TIPO PLAFÓN</v>
          </cell>
          <cell r="E607" t="str">
            <v>Precio Gob. Boy.</v>
          </cell>
          <cell r="F607" t="str">
            <v>UND</v>
          </cell>
          <cell r="I607">
            <v>23347.64</v>
          </cell>
        </row>
        <row r="608">
          <cell r="C608" t="str">
            <v>2.10.202</v>
          </cell>
          <cell r="D608" t="str">
            <v>SUMINISTRO E INSTALACIÓN DE SALIDA SENCILLA PARA TIMBRE.</v>
          </cell>
          <cell r="E608" t="str">
            <v>Precio Gob. Boy.</v>
          </cell>
          <cell r="F608" t="str">
            <v>UND</v>
          </cell>
          <cell r="I608">
            <v>122461.15</v>
          </cell>
        </row>
        <row r="609">
          <cell r="C609" t="str">
            <v>2.10.203</v>
          </cell>
          <cell r="D609" t="str">
            <v>SUMINISTRO E INSTALACIÓN DE TIMBRE TIPO DING DONG</v>
          </cell>
          <cell r="E609" t="str">
            <v>Precio Gob. Boy.</v>
          </cell>
          <cell r="F609" t="str">
            <v>UND</v>
          </cell>
          <cell r="I609">
            <v>29638.22</v>
          </cell>
        </row>
        <row r="610">
          <cell r="D610" t="str">
            <v>P R O T E C C I O N E S</v>
          </cell>
        </row>
        <row r="611">
          <cell r="C611" t="str">
            <v>2.10.204</v>
          </cell>
          <cell r="D611" t="str">
            <v>SUMINISTRO E INSTALACIÓN DE BREAKER TERMOMAGNÉTICO MONOPOLAR ENCHUFABLE DE 1 X 15/20 AMP.</v>
          </cell>
          <cell r="E611" t="str">
            <v>Precio Gob. Boy.</v>
          </cell>
          <cell r="F611" t="str">
            <v>UND</v>
          </cell>
          <cell r="I611">
            <v>24917.98</v>
          </cell>
        </row>
        <row r="612">
          <cell r="C612" t="str">
            <v>2.10.205</v>
          </cell>
          <cell r="D612" t="str">
            <v>SUMINISTRO E INSTALACIÓN DE BREAKER TERMOMAGNÉTICO MONOPOLAR ENCHUFABLE DE 1 X 30 AMP.</v>
          </cell>
          <cell r="E612" t="str">
            <v>Precio Gob. Boy.</v>
          </cell>
          <cell r="F612" t="str">
            <v>UND</v>
          </cell>
          <cell r="I612">
            <v>24917.98</v>
          </cell>
        </row>
        <row r="613">
          <cell r="C613" t="str">
            <v>2.10.206</v>
          </cell>
          <cell r="D613" t="str">
            <v>SUMINISTRO E INSTALACIÓN DE BREAKER TERMOMAGNÉTICO MONOPOLAR ENCHUFABLE DE 1 X 40 AMP.</v>
          </cell>
          <cell r="E613" t="str">
            <v>Precio Gob. Boy.</v>
          </cell>
          <cell r="F613" t="str">
            <v>UND</v>
          </cell>
          <cell r="I613">
            <v>24917.98</v>
          </cell>
        </row>
        <row r="614">
          <cell r="C614" t="str">
            <v>2.10.207</v>
          </cell>
          <cell r="D614" t="str">
            <v>SUMINISTRO E INSTALACIÓN DE BREAKER TERMOMAGNÉTICO MONOPOLAR ENCHUFABLE DE 1 X 50 AMP.</v>
          </cell>
          <cell r="E614" t="str">
            <v>Precio Gob. Boy.</v>
          </cell>
          <cell r="F614" t="str">
            <v>UND</v>
          </cell>
          <cell r="I614">
            <v>24917.98</v>
          </cell>
        </row>
        <row r="615">
          <cell r="C615" t="str">
            <v>2.10.208</v>
          </cell>
          <cell r="D615" t="str">
            <v>SUMINISTRO E INSTALACIÓN DE BREAKER TERMOMAGNÉTICO MONOPOLAR PARA RIEL DE 1 X 20 AMP.</v>
          </cell>
          <cell r="E615" t="str">
            <v>Precio Gob. Boy.</v>
          </cell>
          <cell r="F615" t="str">
            <v>UND</v>
          </cell>
          <cell r="I615">
            <v>27351.98</v>
          </cell>
        </row>
        <row r="616">
          <cell r="C616" t="str">
            <v>2.10.209</v>
          </cell>
          <cell r="D616" t="str">
            <v>SUMINISTRO E INSTALACIÓN DE BREAKER TERMOMAGNÉTICO MONOPOLAR PARA RIEL DE 1 X 30 AMP.</v>
          </cell>
          <cell r="E616" t="str">
            <v>Precio Gob. Boy.</v>
          </cell>
          <cell r="F616" t="str">
            <v>UND</v>
          </cell>
          <cell r="I616">
            <v>28779.98</v>
          </cell>
        </row>
        <row r="617">
          <cell r="C617" t="str">
            <v>2.10.210</v>
          </cell>
          <cell r="D617" t="str">
            <v>SUMINISTRO E INSTALACIÓN DE BREAKER TERMOMAGNÉTICO MONOPOLAR PARA RIEL DE 1 X 40 AMP.</v>
          </cell>
          <cell r="E617" t="str">
            <v>Precio Gob. Boy.</v>
          </cell>
          <cell r="F617" t="str">
            <v>UND</v>
          </cell>
          <cell r="I617">
            <v>28779.98</v>
          </cell>
        </row>
        <row r="618">
          <cell r="C618" t="str">
            <v>2.10.211</v>
          </cell>
          <cell r="D618" t="str">
            <v>SUMINISTRO E INSTALACIÓN DE BREAKER TERMOMAGNÉTICO MONOPOLAR PARA RIEL DE 1 X 50 AMP.</v>
          </cell>
          <cell r="E618" t="str">
            <v>Precio Gob. Boy.</v>
          </cell>
          <cell r="F618" t="str">
            <v>UND</v>
          </cell>
          <cell r="I618">
            <v>38857.17</v>
          </cell>
        </row>
        <row r="619">
          <cell r="C619" t="str">
            <v>2.10.212</v>
          </cell>
          <cell r="D619" t="str">
            <v>SUMINISTRO E INSTALACIÓN DE BREAKER TERMOMAGNÉTICO MONOPOLAR PARA RIEL DE 1 X 63 AMP.</v>
          </cell>
          <cell r="F619" t="str">
            <v>UND</v>
          </cell>
          <cell r="I619">
            <v>29945.98</v>
          </cell>
        </row>
        <row r="620">
          <cell r="C620" t="str">
            <v>2.10.213</v>
          </cell>
          <cell r="D620" t="str">
            <v>SUMINISTRO E INSTALACIÓN DE BREAKER TERMOMAGNÉTICO BIPOLAR ENCHUFABLE DE 2 X 20 AMP.</v>
          </cell>
          <cell r="E620" t="str">
            <v>Precio Gob. Boy.</v>
          </cell>
          <cell r="F620" t="str">
            <v>UND</v>
          </cell>
          <cell r="I620">
            <v>68334.55</v>
          </cell>
        </row>
        <row r="621">
          <cell r="C621" t="str">
            <v>2.10.214</v>
          </cell>
          <cell r="D621" t="str">
            <v>SUMINISTRO E INSTALACIÓN DE BREAKER TERMOMAGNÉTICO BIPOLAR ENCHUFABLE DE 2 X 30 AMP.</v>
          </cell>
          <cell r="E621" t="str">
            <v>Precio Gob. Boy.</v>
          </cell>
          <cell r="F621" t="str">
            <v>UND</v>
          </cell>
          <cell r="I621">
            <v>70367.55</v>
          </cell>
        </row>
        <row r="622">
          <cell r="C622" t="str">
            <v>2.10.215</v>
          </cell>
          <cell r="D622" t="str">
            <v>SUMINISTRO E INSTALACIÓN DE BREAKER TERMOMAGNÉTICO BIPOLAR ENCHUFABLE DE 2 X 40 AMP.</v>
          </cell>
          <cell r="E622" t="str">
            <v>Precio Gob. Boy.</v>
          </cell>
          <cell r="F622" t="str">
            <v>UND</v>
          </cell>
          <cell r="I622">
            <v>78899.55</v>
          </cell>
        </row>
        <row r="623">
          <cell r="C623" t="str">
            <v>2.10.216</v>
          </cell>
          <cell r="D623" t="str">
            <v>SUMINISTRO E INSTALACIÓN DE BREAKER TERMOMAGNÉTICO BIPOLAR ENCHUFABLE DE 2 X 50 AMP.</v>
          </cell>
          <cell r="E623" t="str">
            <v>Precio Gob. Boy.</v>
          </cell>
          <cell r="F623" t="str">
            <v>UND</v>
          </cell>
          <cell r="I623">
            <v>78899.55</v>
          </cell>
        </row>
        <row r="624">
          <cell r="C624" t="str">
            <v>2.10.217</v>
          </cell>
          <cell r="D624" t="str">
            <v>SUMINISTRO E INSTALACIÓN DE BREAKER TERMOMAGNÉTICO BIPOLAR ENCHUFABLE DE 2 X 60 AMP.</v>
          </cell>
          <cell r="E624" t="str">
            <v>Precio Gob. Boy.</v>
          </cell>
          <cell r="F624" t="str">
            <v>UND</v>
          </cell>
          <cell r="I624">
            <v>78899.55</v>
          </cell>
        </row>
        <row r="625">
          <cell r="C625" t="str">
            <v>2.10.218</v>
          </cell>
          <cell r="D625" t="str">
            <v>SUMINISTRO E INSTALACIÓN DE BREAKER TERMOMAGNÉTICO BIPOLAR PARA RIEL DE 2 X 20 AMP.</v>
          </cell>
          <cell r="E625" t="str">
            <v>Precio Gob. Boy.</v>
          </cell>
          <cell r="F625" t="str">
            <v>UND</v>
          </cell>
          <cell r="I625">
            <v>54311.55</v>
          </cell>
        </row>
        <row r="626">
          <cell r="C626" t="str">
            <v>2.10.219</v>
          </cell>
          <cell r="D626" t="str">
            <v>SUMINISTRO E INSTALACIÓN DE BREAKER TERMOMAGNÉTICO BIPOLAR PARA RIEL DE 2 X 30 AMP.</v>
          </cell>
          <cell r="E626" t="str">
            <v>Precio Gob. Boy.</v>
          </cell>
          <cell r="F626" t="str">
            <v>UND</v>
          </cell>
          <cell r="I626">
            <v>56020.55</v>
          </cell>
        </row>
        <row r="627">
          <cell r="C627" t="str">
            <v>2.10.220</v>
          </cell>
          <cell r="D627" t="str">
            <v>SUMINISTRO E INSTALACIÓN DE BREAKER TERMOMAGNÉTICO BIPOLAR PARA RIEL DE 2 X 40 AMP.</v>
          </cell>
          <cell r="E627" t="str">
            <v>Precio Gob. Boy.</v>
          </cell>
          <cell r="F627" t="str">
            <v>UND</v>
          </cell>
          <cell r="I627">
            <v>56020.55</v>
          </cell>
        </row>
        <row r="628">
          <cell r="C628" t="str">
            <v>2.10.221</v>
          </cell>
          <cell r="D628" t="str">
            <v>SUMINISTRO E INSTALACIÓN DE BREAKER TERMOMAGNÉTICO BIPOLAR PARA RIEL DE 2 X 50 AMP.</v>
          </cell>
          <cell r="E628" t="str">
            <v>Precio Gob. Boy.</v>
          </cell>
          <cell r="F628" t="str">
            <v>UND</v>
          </cell>
          <cell r="I628">
            <v>63223.55</v>
          </cell>
        </row>
        <row r="629">
          <cell r="C629" t="str">
            <v>2.10.222</v>
          </cell>
          <cell r="D629" t="str">
            <v>SUMINISTRO E INSTALACIÓN DE BREAKER TERMOMAGNÉTICO BIPOLAR PARA RIEL DE 2 X 60 AMP.</v>
          </cell>
          <cell r="E629" t="str">
            <v>Precio Gob. Boy.</v>
          </cell>
          <cell r="F629" t="str">
            <v>UND</v>
          </cell>
          <cell r="I629">
            <v>63223.55</v>
          </cell>
        </row>
        <row r="630">
          <cell r="C630" t="str">
            <v>2.10.223</v>
          </cell>
          <cell r="D630" t="str">
            <v>SUMINISTRO E INSTALACIÓN DE BREAKER TERMOMAGNÉTICO TRIPOLAR ENCHUFABLE DE 3 X 20 AMP.</v>
          </cell>
          <cell r="E630" t="str">
            <v>Precio Gob. Boy.</v>
          </cell>
          <cell r="F630" t="str">
            <v>UND</v>
          </cell>
          <cell r="I630">
            <v>167924.32</v>
          </cell>
        </row>
        <row r="631">
          <cell r="C631" t="str">
            <v>2.10.224</v>
          </cell>
          <cell r="D631" t="str">
            <v>SUMINISTRO E INSTALACIÓN DE BREAKER TERMOMAGNÉTICO TRIPOLAR ENCHUFABLE DE 3 X 30 AMP.</v>
          </cell>
          <cell r="E631" t="str">
            <v>Precio Gob. Boy.</v>
          </cell>
          <cell r="F631" t="str">
            <v>UND</v>
          </cell>
          <cell r="I631">
            <v>163736.32000000001</v>
          </cell>
        </row>
        <row r="632">
          <cell r="C632" t="str">
            <v>2.10.225</v>
          </cell>
          <cell r="D632" t="str">
            <v>SUMINISTRO E INSTALACIÓN DE BREAKER TERMOMAGNÉTICO TRIPOLAR ENCHUFABLE DE 3 X 40 AMP.</v>
          </cell>
          <cell r="E632" t="str">
            <v>Precio Gob. Boy.</v>
          </cell>
          <cell r="F632" t="str">
            <v>UND</v>
          </cell>
          <cell r="I632">
            <v>164458.32</v>
          </cell>
        </row>
        <row r="633">
          <cell r="C633" t="str">
            <v>2.10.226</v>
          </cell>
          <cell r="D633" t="str">
            <v>SUMINISTRO E INSTALACIÓN DE BREAKER TERMOMAGNÉTICO TRIPOLAR ENCHUFABLE DE 3 X 50 AMP.</v>
          </cell>
          <cell r="E633" t="str">
            <v>Precio Gob. Boy.</v>
          </cell>
          <cell r="F633" t="str">
            <v>UND</v>
          </cell>
          <cell r="I633">
            <v>164458.32</v>
          </cell>
        </row>
        <row r="634">
          <cell r="C634" t="str">
            <v>2.10.227</v>
          </cell>
          <cell r="D634" t="str">
            <v>SUMINISTRO E INSTALACIÓN DE BREAKER TERMOMAGNÉTICO TRIPOLAR ENCHUFABLE DE 3 X 60 AMP.</v>
          </cell>
          <cell r="E634" t="str">
            <v>Precio Gob. Boy.</v>
          </cell>
          <cell r="F634" t="str">
            <v>UND</v>
          </cell>
          <cell r="I634">
            <v>172691.32</v>
          </cell>
        </row>
        <row r="635">
          <cell r="C635" t="str">
            <v>2.10.228</v>
          </cell>
          <cell r="D635" t="str">
            <v>SUMINISTRO E INSTALACIÓN DE BREAKER TERMOMAGNÉTICO TRIPOLAR PARA RIEL DE 3 X 20 AMP.</v>
          </cell>
          <cell r="E635" t="str">
            <v>Precio Gob. Boy.</v>
          </cell>
          <cell r="F635" t="str">
            <v>UND</v>
          </cell>
          <cell r="I635">
            <v>88233.32</v>
          </cell>
        </row>
        <row r="636">
          <cell r="C636" t="str">
            <v>2.10.229</v>
          </cell>
          <cell r="D636" t="str">
            <v>SUMINISTRO E INSTALACIÓN DE BREAKER TERMOMAGNÉTICO TRIPOLAR PARA RIEL DE 3 X 30 AMP.</v>
          </cell>
          <cell r="E636" t="str">
            <v>Precio Gob. Boy.</v>
          </cell>
          <cell r="F636" t="str">
            <v>UND</v>
          </cell>
          <cell r="I636">
            <v>88233.32</v>
          </cell>
        </row>
        <row r="637">
          <cell r="C637" t="str">
            <v>2.10.230</v>
          </cell>
          <cell r="D637" t="str">
            <v>SUMINISTRO E INSTALACIÓN DE BREAKER TERMOMAGNÉTICO TRIPOLAR PARA RIEL DE 3 X 40 AMP.</v>
          </cell>
          <cell r="E637" t="str">
            <v>Precio Gob. Boy.</v>
          </cell>
          <cell r="F637" t="str">
            <v>UND</v>
          </cell>
          <cell r="I637">
            <v>107954.49</v>
          </cell>
        </row>
        <row r="638">
          <cell r="C638" t="str">
            <v>2.10.231</v>
          </cell>
          <cell r="D638" t="str">
            <v>SUMINISTRO E INSTALACIÓN DE BREAKER TERMOMAGNÉTICO TRIPOLAR PARA RIEL DE 3 X 50 AMP.</v>
          </cell>
          <cell r="E638" t="str">
            <v>Precio Gob. Boy.</v>
          </cell>
          <cell r="F638" t="str">
            <v>UND</v>
          </cell>
          <cell r="I638">
            <v>94085.32</v>
          </cell>
        </row>
        <row r="639">
          <cell r="C639" t="str">
            <v>2.10.232</v>
          </cell>
          <cell r="D639" t="str">
            <v>SUMINISTRO E INSTALACIÓN DE BREAKER TERMOMAGNÉTICO TRIPOLAR PARA RIEL DE 3 X 60 AMP.</v>
          </cell>
          <cell r="E639" t="str">
            <v>Precio Gob. Boy.</v>
          </cell>
          <cell r="F639" t="str">
            <v>UND</v>
          </cell>
          <cell r="I639">
            <v>94085.32</v>
          </cell>
        </row>
        <row r="640">
          <cell r="C640" t="str">
            <v>2.10.233</v>
          </cell>
          <cell r="D640" t="str">
            <v>SUMINISTRO E INSTALACIÓN DE BREAKER TOTALIZADOR TIPO INDUSTRIAL DE 3 X 50 AMP.</v>
          </cell>
          <cell r="E640" t="str">
            <v>Precio Gob. Boy.</v>
          </cell>
          <cell r="F640" t="str">
            <v>UND</v>
          </cell>
          <cell r="I640">
            <v>235072.84</v>
          </cell>
        </row>
        <row r="641">
          <cell r="C641" t="str">
            <v>2.10.234</v>
          </cell>
          <cell r="D641" t="str">
            <v>SUMINISTRO E INSTALACIÓN DE BREAKER TOTALIZADOR TIPO INDUSTRIAL DE 3 X 60 AMP.</v>
          </cell>
          <cell r="E641" t="str">
            <v>Precio Gob. Boy.</v>
          </cell>
          <cell r="F641" t="str">
            <v>UND</v>
          </cell>
          <cell r="I641">
            <v>245072.84</v>
          </cell>
        </row>
        <row r="642">
          <cell r="C642" t="str">
            <v>2.10.235</v>
          </cell>
          <cell r="D642" t="str">
            <v>SUMINISTRO E INSTALACIÓN DE BREAKER TOTALIZADOR TIPO INDUSTRIAL DE 3 X 80 AMP.</v>
          </cell>
          <cell r="E642" t="str">
            <v>Precio Gob. Boy.</v>
          </cell>
          <cell r="F642" t="str">
            <v>UND</v>
          </cell>
          <cell r="I642">
            <v>250833.84</v>
          </cell>
        </row>
        <row r="643">
          <cell r="C643" t="str">
            <v>2.10.236</v>
          </cell>
          <cell r="D643" t="str">
            <v>SUMINISTRO E INSTALACIÓN DE BREAKER TOTALIZADOR TIPO INDUSTRIAL DE 3 X 100 AMP.</v>
          </cell>
          <cell r="E643" t="str">
            <v>Precio Gob. Boy.</v>
          </cell>
          <cell r="F643" t="str">
            <v>UND</v>
          </cell>
          <cell r="I643">
            <v>269166.84000000003</v>
          </cell>
        </row>
        <row r="644">
          <cell r="C644" t="str">
            <v>2.10.237</v>
          </cell>
          <cell r="D644" t="str">
            <v>SUMINISTRO E INSTALACIÓN DE BREAKER TOTALIZADOR TIPO INDUSTRIAL DE 3 X 125 AMP.</v>
          </cell>
          <cell r="E644" t="str">
            <v>Precio Gob. Boy.</v>
          </cell>
          <cell r="F644" t="str">
            <v>UND</v>
          </cell>
          <cell r="I644">
            <v>565010.84</v>
          </cell>
        </row>
        <row r="645">
          <cell r="C645" t="str">
            <v>2.10.238</v>
          </cell>
          <cell r="D645" t="str">
            <v>SUMINISTRO E INSTALACIÓN DE BREAKER TOTALIZADOR TIPO INDUSTRIAL DE 3 X 150 AMP.</v>
          </cell>
          <cell r="E645" t="str">
            <v>Precio Gob. Boy.</v>
          </cell>
          <cell r="F645" t="str">
            <v>UND</v>
          </cell>
          <cell r="I645">
            <v>598704.76</v>
          </cell>
        </row>
        <row r="646">
          <cell r="C646" t="str">
            <v>2.10.239</v>
          </cell>
          <cell r="D646" t="str">
            <v>SUMINISTRO E INSTALACIÓN DE BREAKER TOTALIZADOR TIPO INDUSTRIAL DE 3 X 200 AMP.</v>
          </cell>
          <cell r="E646" t="str">
            <v>Precio Gob. Boy.</v>
          </cell>
          <cell r="F646" t="str">
            <v>UND</v>
          </cell>
          <cell r="I646">
            <v>676197.76</v>
          </cell>
        </row>
        <row r="647">
          <cell r="C647" t="str">
            <v>2.10.240</v>
          </cell>
          <cell r="D647" t="str">
            <v>SUMINISTRO E INSTALACIÓN DE BREAKER TOTALIZADOR GRADUABLE TIPO INDUSTRIAL DE 70-100 AMP.</v>
          </cell>
          <cell r="E647" t="str">
            <v>Precio Gob. Boy.</v>
          </cell>
          <cell r="F647" t="str">
            <v>UND</v>
          </cell>
          <cell r="I647">
            <v>470803.76</v>
          </cell>
        </row>
        <row r="648">
          <cell r="C648" t="str">
            <v>2.10.241</v>
          </cell>
          <cell r="D648" t="str">
            <v>SUMINISTRO E INSTALACIÓN DE BREAKER TOTALIZADOR GRADUABLE TIPO INDUSTRIAL DE 100-150 AMP.</v>
          </cell>
          <cell r="E648" t="str">
            <v>Precio Gob. Boy.</v>
          </cell>
          <cell r="F648" t="str">
            <v>UND</v>
          </cell>
          <cell r="I648">
            <v>717741.76</v>
          </cell>
        </row>
        <row r="649">
          <cell r="C649" t="str">
            <v>2.10.242</v>
          </cell>
          <cell r="D649" t="str">
            <v>SUMINISTRO E INSTALACIÓN DE BREAKER TOTALIZADOR GRADUABLE TIPO INDUSTRIAL DE 175-200 AMP.</v>
          </cell>
          <cell r="E649" t="str">
            <v>Precio Gob. Boy.</v>
          </cell>
          <cell r="F649" t="str">
            <v>UND</v>
          </cell>
          <cell r="I649">
            <v>868459.76</v>
          </cell>
        </row>
        <row r="650">
          <cell r="D650" t="str">
            <v>S I S T E M A   D E   P U E S T A   A   T I E R R A   Y   S I S T E M A   D E   A P A N T A L L A M I E N T O</v>
          </cell>
        </row>
        <row r="651">
          <cell r="C651" t="str">
            <v>2.10.243</v>
          </cell>
          <cell r="D651" t="str">
            <v>SUMINISTRO E INSTALACIÓN DE SISTEMA DE PUESTA A TIERRA DE UN ELÉCTRODO DE CU X 2.44 M. (INCLUYE CAJA DE INSPECCIÓN PLÁSTICA DE 30 X 30 CM. Y CONECTOR DOBLE TORNILLO).</v>
          </cell>
          <cell r="E651" t="str">
            <v>Precio Gob. Boy.</v>
          </cell>
          <cell r="F651" t="str">
            <v>UND</v>
          </cell>
          <cell r="I651">
            <v>596508.1</v>
          </cell>
        </row>
        <row r="652">
          <cell r="C652" t="str">
            <v>2.10.244</v>
          </cell>
          <cell r="D652" t="str">
            <v>SUMINISTRO E INSTALACIÓN DE PUNTA CAPTADORA TIPO FRANKLYN DE 0.6 M PARA SISTEMA DE APANTALLAMIENTO</v>
          </cell>
          <cell r="E652" t="str">
            <v>Precio Gob. Boy.</v>
          </cell>
          <cell r="F652" t="str">
            <v>UND</v>
          </cell>
          <cell r="I652">
            <v>126156.88</v>
          </cell>
        </row>
        <row r="653">
          <cell r="C653" t="str">
            <v>2.10.245</v>
          </cell>
          <cell r="D653" t="str">
            <v>SUMINISTRO E INSTALACIÓN DE PUNTA CAPTADORA TIPO FRANKLYN DE 1.2 M PARA SISTEMA DE APANTALLAMIENTO</v>
          </cell>
          <cell r="E653" t="str">
            <v>Precio Gob. Boy.</v>
          </cell>
          <cell r="F653" t="str">
            <v>UND</v>
          </cell>
          <cell r="I653">
            <v>139395.88</v>
          </cell>
        </row>
        <row r="654">
          <cell r="C654" t="str">
            <v>2.10.246</v>
          </cell>
          <cell r="D654" t="str">
            <v>SUMINISTRO E INSTALACIÓN DE PUNTA CAPTADORA TIPO FRANKLYN DE 2 M PARA SISTEMA DE APANTALLAMIENTO</v>
          </cell>
          <cell r="E654" t="str">
            <v>Precio Gob. Boy.</v>
          </cell>
          <cell r="F654" t="str">
            <v>UND</v>
          </cell>
          <cell r="I654">
            <v>194087.88</v>
          </cell>
        </row>
        <row r="655">
          <cell r="C655" t="str">
            <v>2.10.247</v>
          </cell>
          <cell r="D655" t="str">
            <v>SUMINISTRO E INSTALACIÓN DE PUNTA CAPTADORA TIPO FRANKLYN DE 2.5 M PARA SISTEMA DE APANTALLAMIENTO</v>
          </cell>
          <cell r="E655" t="str">
            <v>Precio Gob. Boy.</v>
          </cell>
          <cell r="F655" t="str">
            <v>UND</v>
          </cell>
          <cell r="I655">
            <v>238947.88</v>
          </cell>
        </row>
        <row r="656">
          <cell r="C656" t="str">
            <v>2.10.248</v>
          </cell>
          <cell r="D656" t="str">
            <v>SUMINISTRO E INSTALACIÓN DE ALAMBRÓN DE 8 MM PARA ANILLO SUPERIOR DE SISTEMA DE APANTALLAMIENTO</v>
          </cell>
          <cell r="E656" t="str">
            <v>Precio Gob. Boy.</v>
          </cell>
          <cell r="F656" t="str">
            <v>M</v>
          </cell>
          <cell r="I656">
            <v>19745.5</v>
          </cell>
        </row>
        <row r="657">
          <cell r="C657" t="str">
            <v>2.10.249</v>
          </cell>
          <cell r="D657" t="str">
            <v>SUMINISTRO E INSTALACIÓN DE BAJANTE DE APANTALLAMIENTO EN ALAMBRÓN DE 8MM EMBEBIDA EN MURO. INCLUYE DUCTO PVC 3/4"</v>
          </cell>
          <cell r="E657" t="str">
            <v>Precio Gob. Boy.</v>
          </cell>
          <cell r="F657" t="str">
            <v>ML</v>
          </cell>
          <cell r="I657">
            <v>27567.5</v>
          </cell>
        </row>
        <row r="658">
          <cell r="C658" t="str">
            <v>2.10.250</v>
          </cell>
          <cell r="D658" t="str">
            <v>SUMINISTRO E INSTALACIÓN DE BAJANTE DE APANTALLAMIENTO EN ALAMBRÓN DE 8 MM EXPUESTA EN TUBO IMC DE 3/4"</v>
          </cell>
          <cell r="E658" t="str">
            <v>Precio Gob. Boy.</v>
          </cell>
          <cell r="F658" t="str">
            <v>ML</v>
          </cell>
          <cell r="I658">
            <v>54124.01</v>
          </cell>
        </row>
        <row r="659">
          <cell r="C659" t="str">
            <v>2.10.251</v>
          </cell>
          <cell r="D659" t="str">
            <v>SUMINISTRO E INSTALACIÓN DE CAJA METÁLICA DE TRANSICIÓN PARA BAJANTE DE APANTALLAMIENTO</v>
          </cell>
          <cell r="E659" t="str">
            <v>Precio Gob. Boy.</v>
          </cell>
          <cell r="F659" t="str">
            <v>UND</v>
          </cell>
          <cell r="I659">
            <v>79309.990000000005</v>
          </cell>
        </row>
        <row r="660">
          <cell r="C660" t="str">
            <v>2.10.252</v>
          </cell>
          <cell r="D660" t="str">
            <v>SUMINISTRO E INSTALACIÓN DE CABLE 1/0 PARA ANILLO INFERIOR DE APANTALLAMIENTO</v>
          </cell>
          <cell r="E660" t="str">
            <v>Precio Gob. Boy.</v>
          </cell>
          <cell r="F660" t="str">
            <v>ML</v>
          </cell>
          <cell r="I660">
            <v>42463.82</v>
          </cell>
        </row>
        <row r="661">
          <cell r="C661" t="str">
            <v>2.10.253</v>
          </cell>
          <cell r="D661" t="str">
            <v>SUMINISTRO E INSTALACIÓN DE CABLE 2/0 PARA ANILLO INFERIOR DE APANTALLAMIENTO</v>
          </cell>
          <cell r="E661" t="str">
            <v>Precio Gob. Boy.</v>
          </cell>
          <cell r="F661" t="str">
            <v>ML</v>
          </cell>
          <cell r="I661">
            <v>49175.82</v>
          </cell>
        </row>
        <row r="662">
          <cell r="C662" t="str">
            <v>2.10.254</v>
          </cell>
          <cell r="D662" t="str">
            <v>SUMINISTRO E INSTALACIÓN DE CABLE 4/0 PARA ANILLO INFERIOR DE APANTALLAMIENTO</v>
          </cell>
          <cell r="E662" t="str">
            <v>Precio Gob. Boy.</v>
          </cell>
          <cell r="F662" t="str">
            <v>ML</v>
          </cell>
          <cell r="I662">
            <v>80366.11</v>
          </cell>
        </row>
        <row r="663">
          <cell r="C663" t="str">
            <v>2.10.255</v>
          </cell>
          <cell r="D663" t="str">
            <v>SUMINISTRO E INSTALACIÓN DE ELECTRODO DE PUESTA A TIERRA PARA SISTEMA DE APANTALLAMIENTO</v>
          </cell>
          <cell r="E663" t="str">
            <v>Precio Gob. Boy.</v>
          </cell>
          <cell r="F663" t="str">
            <v>UND</v>
          </cell>
          <cell r="I663">
            <v>420291.99</v>
          </cell>
        </row>
        <row r="664">
          <cell r="C664" t="str">
            <v>2.10.256</v>
          </cell>
          <cell r="D664" t="str">
            <v>SUMINISTRO E INSTALACIÓN DE CAJA DE INSPECCIÓN PLÁSTICA DE 30 X 30 PARA S.P.T. Y/O SISTEMA DE APANTALLAMIENTO</v>
          </cell>
          <cell r="E664" t="str">
            <v>Precio Gob. Boy.</v>
          </cell>
          <cell r="F664" t="str">
            <v>UND</v>
          </cell>
          <cell r="I664">
            <v>87260.41</v>
          </cell>
        </row>
        <row r="665">
          <cell r="C665">
            <v>2.11</v>
          </cell>
          <cell r="D665" t="str">
            <v>R E D E S    D E    C O M U N I C A C I O N E S ,   V O Z   Y   D A T O S</v>
          </cell>
        </row>
        <row r="666">
          <cell r="D666" t="str">
            <v>C A J A S   D E   P A S O   Y / O   I N S P E C C I Ó N</v>
          </cell>
        </row>
        <row r="667">
          <cell r="C667" t="str">
            <v>2.11.01</v>
          </cell>
          <cell r="D667" t="str">
            <v>SUMINISTRO E INSTALACIÓN DE CAJA DE PASO Y/O INSPECCIÓN METÁLICA DE 15 CM X 15 CM</v>
          </cell>
          <cell r="E667" t="str">
            <v>Precio Gob. Boy.</v>
          </cell>
          <cell r="F667" t="str">
            <v>UND</v>
          </cell>
          <cell r="I667">
            <v>55061.17</v>
          </cell>
        </row>
        <row r="668">
          <cell r="C668" t="str">
            <v>2.11.02</v>
          </cell>
          <cell r="D668" t="str">
            <v>SUMINISTRO E INSTALACIÓN DE CAJA DE PASO Y/O INSPECCIÓN METÁLICA DE 20 CM X 20 CM</v>
          </cell>
          <cell r="E668" t="str">
            <v>Precio Gob. Boy.</v>
          </cell>
          <cell r="F668" t="str">
            <v>UND</v>
          </cell>
          <cell r="I668">
            <v>60104.17</v>
          </cell>
        </row>
        <row r="669">
          <cell r="C669" t="str">
            <v>2.11.03</v>
          </cell>
          <cell r="D669" t="str">
            <v>SUMINISTRO E INSTALACIÓN DE CAJA DE PASO Y/O INSPECCIÓN METÁLICA DE 25 CM X 25 CM</v>
          </cell>
          <cell r="E669" t="str">
            <v>Precio Gob. Boy.</v>
          </cell>
          <cell r="F669" t="str">
            <v>UND</v>
          </cell>
          <cell r="I669">
            <v>90331.17</v>
          </cell>
        </row>
        <row r="670">
          <cell r="C670" t="str">
            <v>2.11.04</v>
          </cell>
          <cell r="D670" t="str">
            <v>SUMINISTRO E INSTALACIÓN DE CAJA DE PASO Y/O INSPECCIÓN METÁLICA DE 30 CM X 30 CM</v>
          </cell>
          <cell r="E670" t="str">
            <v>Precio Gob. Boy.</v>
          </cell>
          <cell r="F670" t="str">
            <v>UND</v>
          </cell>
          <cell r="I670">
            <v>89779.17</v>
          </cell>
        </row>
        <row r="671">
          <cell r="C671" t="str">
            <v>2.11.05</v>
          </cell>
          <cell r="D671" t="str">
            <v>SUMINISTRO E INSTALACIÓN DE CAJA DE PASO Y/O INSPECCIÓN METÁLICA DE 50 CM X 50 CM</v>
          </cell>
          <cell r="E671" t="str">
            <v>Precio Gob. Boy.</v>
          </cell>
          <cell r="F671" t="str">
            <v>UND</v>
          </cell>
          <cell r="I671">
            <v>210508.13</v>
          </cell>
        </row>
        <row r="672">
          <cell r="D672" t="str">
            <v>B A N D E J A S   Y   C A N A L E T A S   P O R T A C A B L E S</v>
          </cell>
        </row>
        <row r="673">
          <cell r="C673" t="str">
            <v>2.11.06</v>
          </cell>
          <cell r="D673" t="str">
            <v>SUMINISTRO E INSTALACIÓN DE DUCTO METÁLICO PORTACABLES CERRADO DE 40 MM X 100 MM</v>
          </cell>
          <cell r="E673" t="str">
            <v>Precio Gob. Boy.</v>
          </cell>
          <cell r="F673" t="str">
            <v>ML</v>
          </cell>
          <cell r="I673">
            <v>247853.24</v>
          </cell>
        </row>
        <row r="674">
          <cell r="C674" t="str">
            <v>2.11.07</v>
          </cell>
          <cell r="D674" t="str">
            <v>SUMINISTRO E INSTALACIÓN DE DUCTO METÁLICO PORTACABLES CERRADO DE 50 MM X 100 MM</v>
          </cell>
          <cell r="E674" t="str">
            <v>Precio Gob. Boy.</v>
          </cell>
          <cell r="F674" t="str">
            <v>ML</v>
          </cell>
          <cell r="I674">
            <v>288946.07</v>
          </cell>
        </row>
        <row r="675">
          <cell r="C675" t="str">
            <v>2.11.08</v>
          </cell>
          <cell r="D675" t="str">
            <v>SUMINISTRO  E INSTALACIÓN DE BANDEJA PORTACABLES DE 60 MM X 100 MM</v>
          </cell>
          <cell r="E675" t="str">
            <v>Precio Gob. Boy.</v>
          </cell>
          <cell r="F675" t="str">
            <v>ML</v>
          </cell>
          <cell r="I675">
            <v>75734.880000000005</v>
          </cell>
        </row>
        <row r="676">
          <cell r="C676" t="str">
            <v>2.11.09</v>
          </cell>
          <cell r="D676" t="str">
            <v>SUMINISTRO  E INSTALACIÓN DE BANDEJA PORTACABLES DE 60 MM X 300 MM</v>
          </cell>
          <cell r="E676" t="str">
            <v>Precio Gob. Boy.</v>
          </cell>
          <cell r="F676" t="str">
            <v>ML</v>
          </cell>
          <cell r="I676">
            <v>99031.38</v>
          </cell>
        </row>
        <row r="677">
          <cell r="C677" t="str">
            <v>2.11.10</v>
          </cell>
          <cell r="D677" t="str">
            <v>SUMINISTRO  E INSTALACIÓN DE BANDEJA PORTACABLES DE 60 MM X 500 MM</v>
          </cell>
          <cell r="E677" t="str">
            <v>Precio Gob. Boy.</v>
          </cell>
          <cell r="F677" t="str">
            <v>ML</v>
          </cell>
          <cell r="I677">
            <v>149547.93</v>
          </cell>
        </row>
        <row r="678">
          <cell r="C678" t="str">
            <v>2.11.11</v>
          </cell>
          <cell r="D678" t="str">
            <v>SUMINISTRO  E INSTALACIÓN DE BANDEJA PORTACABLES DE 100 MM X 300 MM</v>
          </cell>
          <cell r="E678" t="str">
            <v>Precio Gob. Boy.</v>
          </cell>
          <cell r="F678" t="str">
            <v>ML</v>
          </cell>
          <cell r="I678">
            <v>135624.5</v>
          </cell>
        </row>
        <row r="679">
          <cell r="C679" t="str">
            <v>2.11.12</v>
          </cell>
          <cell r="D679" t="str">
            <v>SUMINISTRO  E INSTALACIÓN DE BANDEJA PORTACABLES DE 100 MM X 400 MM</v>
          </cell>
          <cell r="E679" t="str">
            <v>Precio Gob. Boy.</v>
          </cell>
          <cell r="F679" t="str">
            <v>ML</v>
          </cell>
          <cell r="I679">
            <v>151240.16</v>
          </cell>
        </row>
        <row r="680">
          <cell r="C680" t="str">
            <v>2.11.13</v>
          </cell>
          <cell r="D680" t="str">
            <v>SUMINISTRO  E INSTALACIÓN DE BANDEJA PORTACABLES DE 100 MM X 500 MM</v>
          </cell>
          <cell r="E680" t="str">
            <v>Precio Gob. Boy.</v>
          </cell>
          <cell r="F680" t="str">
            <v>ML</v>
          </cell>
          <cell r="I680">
            <v>163712.82999999999</v>
          </cell>
        </row>
        <row r="681">
          <cell r="C681" t="str">
            <v>2.11.14</v>
          </cell>
          <cell r="D681" t="str">
            <v>SUMINISTRO E INSTALACIÓN DE SALIDA PARA TUBOS CON CAJA DE EMPALMES DESDE BANDEJA PORTACABLES</v>
          </cell>
          <cell r="E681" t="str">
            <v>Precio Gob. Boy.</v>
          </cell>
          <cell r="F681" t="str">
            <v>UND</v>
          </cell>
          <cell r="I681">
            <v>16626.2</v>
          </cell>
        </row>
        <row r="682">
          <cell r="C682" t="str">
            <v>2.11.15</v>
          </cell>
          <cell r="D682" t="str">
            <v>SUMINISTRO E INSTALACIÓN DE TAPA FINAL UNIVERSAL PARA BANDEJA PORTACABLE</v>
          </cell>
          <cell r="E682" t="str">
            <v>Precio Gob. Boy.</v>
          </cell>
          <cell r="F682" t="str">
            <v>UND</v>
          </cell>
          <cell r="I682">
            <v>31130.18</v>
          </cell>
        </row>
        <row r="683">
          <cell r="C683" t="str">
            <v>2.11.16</v>
          </cell>
          <cell r="D683" t="str">
            <v>SUMINISTRO E INSTALACIÓN DE CANALETA METÁLICA DE 8 CM X 4 CM CON DIVISIOR.</v>
          </cell>
          <cell r="E683" t="str">
            <v>Precio Gob. Boy.</v>
          </cell>
          <cell r="F683" t="str">
            <v>ML</v>
          </cell>
          <cell r="I683">
            <v>65160.01</v>
          </cell>
        </row>
        <row r="684">
          <cell r="C684" t="str">
            <v>2.11.17</v>
          </cell>
          <cell r="D684" t="str">
            <v>SUMINISTRO E INSTALACIÓN DE CANALETA METÁLICA DE 10 CM X 4 CM CON DIVISIOR.</v>
          </cell>
          <cell r="E684" t="str">
            <v>Precio Gob. Boy.</v>
          </cell>
          <cell r="F684" t="str">
            <v>ML</v>
          </cell>
          <cell r="I684">
            <v>68411.350000000006</v>
          </cell>
        </row>
        <row r="685">
          <cell r="C685" t="str">
            <v>2.11.18</v>
          </cell>
          <cell r="D685" t="str">
            <v>SUMINISTRO E INSTALACIÓN DE CANALETA METÁLICA DE 10 CM X 5 CM CON DIVISIOR.</v>
          </cell>
          <cell r="E685" t="str">
            <v>Precio Gob. Boy.</v>
          </cell>
          <cell r="F685" t="str">
            <v>ML</v>
          </cell>
          <cell r="I685">
            <v>72903.55</v>
          </cell>
        </row>
        <row r="686">
          <cell r="C686" t="str">
            <v>2.11.19</v>
          </cell>
          <cell r="D686" t="str">
            <v>SUMINISTRO E INSTALACIÓN DE CANALETA METÁLICA DE 12 CM X 4 CM CON DIVISIOR.</v>
          </cell>
          <cell r="E686" t="str">
            <v>Precio Gob. Boy.</v>
          </cell>
          <cell r="F686" t="str">
            <v>ML</v>
          </cell>
          <cell r="I686">
            <v>75178.960000000006</v>
          </cell>
        </row>
        <row r="687">
          <cell r="C687" t="str">
            <v>2.11.20</v>
          </cell>
          <cell r="D687" t="str">
            <v>SUMINISTRO E INSTALACIÓN DE CANALETA METÁLICA DE 12 CM X 5 CM CON DIVISIOR.</v>
          </cell>
          <cell r="E687" t="str">
            <v>Precio Gob. Boy.</v>
          </cell>
          <cell r="F687" t="str">
            <v>ML</v>
          </cell>
          <cell r="I687">
            <v>79801.2</v>
          </cell>
        </row>
        <row r="688">
          <cell r="C688" t="str">
            <v>2.11.21</v>
          </cell>
          <cell r="D688" t="str">
            <v>SUMINISTRO E INSTALACIÓN DE CANALETA METÁLICA DE 15 CM X 5 CM CON DIVISIOR.</v>
          </cell>
          <cell r="E688" t="str">
            <v>Precio Gob. Boy.</v>
          </cell>
          <cell r="F688" t="str">
            <v>ML</v>
          </cell>
          <cell r="I688">
            <v>87280.19</v>
          </cell>
        </row>
        <row r="689">
          <cell r="C689" t="str">
            <v>2.11.22</v>
          </cell>
          <cell r="D689" t="str">
            <v>SUMINISTRO E INSTALACIÓN DE CODO INTERIOR PARA CANALETA METÁLICA</v>
          </cell>
          <cell r="E689" t="str">
            <v>Precio Gob. Boy.</v>
          </cell>
          <cell r="F689" t="str">
            <v>UND</v>
          </cell>
          <cell r="I689">
            <v>17475.93</v>
          </cell>
        </row>
        <row r="690">
          <cell r="C690" t="str">
            <v>2.11.23</v>
          </cell>
          <cell r="D690" t="str">
            <v>SUMINISTRO E INSTALACIÓN DE CODO EXTERIOR TAPA PARA CANALETA METÁLICA</v>
          </cell>
          <cell r="E690" t="str">
            <v>Precio Gob. Boy.</v>
          </cell>
          <cell r="F690" t="str">
            <v>UND</v>
          </cell>
          <cell r="I690">
            <v>15914.93</v>
          </cell>
        </row>
        <row r="691">
          <cell r="C691" t="str">
            <v>2.11.24</v>
          </cell>
          <cell r="D691" t="str">
            <v>SUMINISTRO E INSTALACIÓN DE TEE HORIZONTAL INTERIOR PARA CANALETA METÁLICA</v>
          </cell>
          <cell r="E691" t="str">
            <v>Precio Gob. Boy.</v>
          </cell>
          <cell r="F691" t="str">
            <v>UND</v>
          </cell>
          <cell r="I691">
            <v>29225.93</v>
          </cell>
        </row>
        <row r="692">
          <cell r="C692" t="str">
            <v>2.11.25</v>
          </cell>
          <cell r="D692" t="str">
            <v>SUMINISTRO E INSTALACIÓN DE TEE HORIZONTAL EXTERIOR PARA CANALETA METÁLICA</v>
          </cell>
          <cell r="E692" t="str">
            <v>Precio Gob. Boy.</v>
          </cell>
          <cell r="F692" t="str">
            <v>UND</v>
          </cell>
          <cell r="I692">
            <v>30864.93</v>
          </cell>
        </row>
        <row r="693">
          <cell r="C693" t="str">
            <v>2.11.26</v>
          </cell>
          <cell r="D693" t="str">
            <v>SUMINISTRO E INSTALACIÓN DE TROQUEL SENCILLO UNIVERSAL PARA CANALETA METÁLICA</v>
          </cell>
          <cell r="E693" t="str">
            <v>Precio Gob. Boy.</v>
          </cell>
          <cell r="F693" t="str">
            <v>UND</v>
          </cell>
          <cell r="I693">
            <v>14234.43</v>
          </cell>
        </row>
        <row r="694">
          <cell r="C694" t="str">
            <v>2.11.27</v>
          </cell>
          <cell r="D694" t="str">
            <v>SUMINISTRO E INSTALACIÓN DE TROQUEL DOBLE UNIVERSAL PARA CANALETA METÁLICA</v>
          </cell>
          <cell r="E694" t="str">
            <v>Precio Gob. Boy.</v>
          </cell>
          <cell r="F694" t="str">
            <v>UND</v>
          </cell>
          <cell r="I694">
            <v>17993.46</v>
          </cell>
        </row>
        <row r="695">
          <cell r="C695" t="str">
            <v>2.11.28</v>
          </cell>
          <cell r="D695" t="str">
            <v>SUMINISTRO E INSTALACIÓN DE TROQUEL TRIPLE UNIVERSAL PARA CANALETA METÁLICA</v>
          </cell>
          <cell r="E695" t="str">
            <v>Precio Gob. Boy.</v>
          </cell>
          <cell r="F695" t="str">
            <v>UND</v>
          </cell>
          <cell r="I695">
            <v>22518.43</v>
          </cell>
        </row>
        <row r="696">
          <cell r="D696" t="str">
            <v>G A B I N E T E S   T I P O   R A C K ,   S W I T C H   Y   P A T C H   P A N E L</v>
          </cell>
          <cell r="E696" t="str">
            <v>Precio Gob. Boy.</v>
          </cell>
        </row>
        <row r="697">
          <cell r="C697" t="str">
            <v>2.11.29</v>
          </cell>
          <cell r="D697" t="str">
            <v>SUMINISTRO E INSTALACIÓN DE GABINETE METÁLICO RACK DE 40 CM X 40 CM X 28 CM</v>
          </cell>
          <cell r="E697" t="str">
            <v>Precio Gob. Boy.</v>
          </cell>
          <cell r="F697" t="str">
            <v>UND</v>
          </cell>
          <cell r="I697">
            <v>264530.59000000003</v>
          </cell>
        </row>
        <row r="698">
          <cell r="C698" t="str">
            <v>2.11.30</v>
          </cell>
          <cell r="D698" t="str">
            <v>SUMINISTRO E INSTALACIÓN DE GABINETE METÁLICO RACK DE 60 CM X 60 CM X 1 M</v>
          </cell>
          <cell r="E698" t="str">
            <v>Precio Gob. Boy.</v>
          </cell>
          <cell r="F698" t="str">
            <v>UND</v>
          </cell>
          <cell r="I698">
            <v>1010028.53</v>
          </cell>
        </row>
        <row r="699">
          <cell r="C699" t="str">
            <v>2.11.31</v>
          </cell>
          <cell r="D699" t="str">
            <v>SUMINISTRO E INSTALACIÓN DE GABINETE METÁLICO RACK DE 60 CM X 60 CM X 1 .5 M</v>
          </cell>
          <cell r="E699" t="str">
            <v>Precio Gob. Boy.</v>
          </cell>
          <cell r="F699" t="str">
            <v>UND</v>
          </cell>
          <cell r="I699">
            <v>1544339.95</v>
          </cell>
        </row>
        <row r="700">
          <cell r="C700" t="str">
            <v>2.11.32</v>
          </cell>
          <cell r="D700" t="str">
            <v>SUMINISTRO E INSTALACIÓN DE GABINETE METÁLICO RACK DE 60 CM X 60 CM X 1.8  M</v>
          </cell>
          <cell r="E700" t="str">
            <v>Precio Gob. Boy.</v>
          </cell>
          <cell r="F700" t="str">
            <v>UND</v>
          </cell>
          <cell r="I700">
            <v>1908151.37</v>
          </cell>
        </row>
        <row r="701">
          <cell r="C701" t="str">
            <v>2.11.33</v>
          </cell>
          <cell r="D701" t="str">
            <v>SUMINISTRO E INSTALACIÓN DE GABINETE METÁLICO RACK DE 60 CM X 60 CM X 2.1  M</v>
          </cell>
          <cell r="E701" t="str">
            <v>Precio Gob. Boy.</v>
          </cell>
          <cell r="F701" t="str">
            <v>UND</v>
          </cell>
          <cell r="I701">
            <v>2080057.07</v>
          </cell>
        </row>
        <row r="702">
          <cell r="C702" t="str">
            <v>2.11.34</v>
          </cell>
          <cell r="D702" t="str">
            <v>SUMINISTRO E INSTALACIÓN DE SWITCH 10/100/1000 DE 8 PUERTOS</v>
          </cell>
          <cell r="E702" t="str">
            <v>Precio Gob. Boy.</v>
          </cell>
          <cell r="F702" t="str">
            <v>UND</v>
          </cell>
          <cell r="I702">
            <v>339934.25</v>
          </cell>
        </row>
        <row r="703">
          <cell r="C703" t="str">
            <v>2.11.35</v>
          </cell>
          <cell r="D703" t="str">
            <v>SUMINISTRO E INSTALACIÓN DE SWITCH 10/100/1000 DE 16 PUERTOS</v>
          </cell>
          <cell r="E703" t="str">
            <v>Precio Gob. Boy.</v>
          </cell>
          <cell r="F703" t="str">
            <v>UND</v>
          </cell>
          <cell r="I703">
            <v>507434.25</v>
          </cell>
        </row>
        <row r="704">
          <cell r="C704" t="str">
            <v>2.11.36</v>
          </cell>
          <cell r="D704" t="str">
            <v>SUMINISTRO E INSTALACIÓN DE SWITCH 10/100/1000 DE 24 PUERTOS</v>
          </cell>
          <cell r="E704" t="str">
            <v>Precio Gob. Boy.</v>
          </cell>
          <cell r="F704" t="str">
            <v>UND</v>
          </cell>
          <cell r="I704">
            <v>608245.65</v>
          </cell>
        </row>
        <row r="705">
          <cell r="C705" t="str">
            <v>2.11.37</v>
          </cell>
          <cell r="D705" t="str">
            <v>SUMINISTRO E INSTALACIÓN DE SWITCH 10/100/1000 DE 48 PUERTOS</v>
          </cell>
          <cell r="E705" t="str">
            <v>Precio Gob. Boy.</v>
          </cell>
          <cell r="F705" t="str">
            <v>UND</v>
          </cell>
          <cell r="I705">
            <v>1237007.07</v>
          </cell>
        </row>
        <row r="706">
          <cell r="C706" t="str">
            <v>2.11.38</v>
          </cell>
          <cell r="D706" t="str">
            <v>SUMINISTRO E INSTALACIÓN DE PATCH PANEL DE 8 PUERTOS</v>
          </cell>
          <cell r="E706" t="str">
            <v>Precio Gob. Boy.</v>
          </cell>
          <cell r="F706" t="str">
            <v>UND</v>
          </cell>
          <cell r="I706">
            <v>177311.42</v>
          </cell>
        </row>
        <row r="707">
          <cell r="C707" t="str">
            <v>2.11.39</v>
          </cell>
          <cell r="D707" t="str">
            <v>SUMINISTRO E INSTALACIÓN DE PATCH PANEL DE 16 PUERTOS</v>
          </cell>
          <cell r="E707" t="str">
            <v>Precio Gob. Boy.</v>
          </cell>
          <cell r="F707" t="str">
            <v>UND</v>
          </cell>
          <cell r="I707">
            <v>243261.42</v>
          </cell>
        </row>
        <row r="708">
          <cell r="C708" t="str">
            <v>2.11.40</v>
          </cell>
          <cell r="D708" t="str">
            <v>SUMINISTRO E INSTALACIÓN DE PATCH PANEL DE 24 PUERTOS</v>
          </cell>
          <cell r="E708" t="str">
            <v>Precio Gob. Boy.</v>
          </cell>
          <cell r="F708" t="str">
            <v>UND</v>
          </cell>
          <cell r="I708">
            <v>303717.12</v>
          </cell>
        </row>
        <row r="709">
          <cell r="C709" t="str">
            <v>2.11.41</v>
          </cell>
          <cell r="D709" t="str">
            <v>SUMINISTRO E INSTALACIÓN DE PATCH PANEL DE 48 PUERTOS</v>
          </cell>
          <cell r="E709" t="str">
            <v>Precio Gob. Boy.</v>
          </cell>
          <cell r="F709" t="str">
            <v>UND</v>
          </cell>
          <cell r="I709">
            <v>1249117.1200000001</v>
          </cell>
        </row>
        <row r="710">
          <cell r="D710" t="str">
            <v>S A L I D A S   D E   C O M U N I C A C I O N E S   Y   C A B L E A D O</v>
          </cell>
        </row>
        <row r="711">
          <cell r="C711" t="str">
            <v>2.11.42</v>
          </cell>
          <cell r="D711" t="str">
            <v>SUMINISTRO E INSTALACIÓN DE SALIDA PARA VOZ O DATOS EN TUBERÍA EMT 1/2". INCLUYE TOMA, APARATO CON JACK CAT 6A, MARQUILLAS, NUMERACIÓN Y CERTIFICACIÓN DE PUNTOS LÓGICOS. NO INCLUYE CABLE.</v>
          </cell>
          <cell r="E711" t="str">
            <v>Precio Gob. Boy.</v>
          </cell>
          <cell r="F711" t="str">
            <v>UND</v>
          </cell>
          <cell r="I711">
            <v>157869.59</v>
          </cell>
        </row>
        <row r="712">
          <cell r="C712" t="str">
            <v>2.11.43</v>
          </cell>
          <cell r="D712" t="str">
            <v>SUMINISTRO E INSTALACIÓN DE SALIDA PARA VOZ O DATOS EN TUBERÍA PVC 1/2". INCLUYE TOMA, APARATO CON JACK CAT 6A, MARQUILLAS, NUMERACIÓN Y CERTIFICACIÓN DE PUNTOS LÓGICOS. NO INCLUYE CABLE.</v>
          </cell>
          <cell r="E712" t="str">
            <v>Precio Gob. Boy.</v>
          </cell>
          <cell r="F712" t="str">
            <v>UND</v>
          </cell>
          <cell r="I712">
            <v>278772.55</v>
          </cell>
        </row>
        <row r="713">
          <cell r="C713" t="str">
            <v>2.11.44</v>
          </cell>
          <cell r="D713" t="str">
            <v xml:space="preserve">SUMINISTRO E INSTALACIÓN DE SALIDA PARA VOZ O DATOS PARA CANALETA METÁLICA. INCLUYE TOMA, APARATO CON JACK CAT 6A, MARQUILLAS, NUMERACIÓN, CERTIFICACIÓN DE PUNTOS LÓGICOS. NO INCLUYE CABLE. </v>
          </cell>
          <cell r="E713" t="str">
            <v>Precio Gob. Boy.</v>
          </cell>
          <cell r="F713" t="str">
            <v>UND</v>
          </cell>
          <cell r="I713">
            <v>125185.55</v>
          </cell>
        </row>
        <row r="714">
          <cell r="C714" t="str">
            <v>2.11.45</v>
          </cell>
          <cell r="D714" t="str">
            <v>SUMINISTRO E TENDIDO DE CABLE UTP CATEGORÍA 6A</v>
          </cell>
          <cell r="E714" t="str">
            <v>Precio Gob. Boy.</v>
          </cell>
          <cell r="F714" t="str">
            <v>ML</v>
          </cell>
          <cell r="I714">
            <v>7573.98</v>
          </cell>
        </row>
        <row r="715">
          <cell r="C715" t="str">
            <v>2.11.46</v>
          </cell>
          <cell r="D715" t="str">
            <v>SUMINISTRO E INSTALACIÓN DE PATCH CORD CAT 6A 1 M</v>
          </cell>
          <cell r="E715" t="str">
            <v>Precio Gob. Boy.</v>
          </cell>
          <cell r="F715" t="str">
            <v>UND</v>
          </cell>
          <cell r="I715">
            <v>21953.57</v>
          </cell>
        </row>
        <row r="716">
          <cell r="C716" t="str">
            <v>2.11.47</v>
          </cell>
          <cell r="D716" t="str">
            <v>SUMINISTRO E INSTALACIÓN DE PATCH CORD CAT 6A 2 M</v>
          </cell>
          <cell r="E716" t="str">
            <v>Precio Gob. Boy.</v>
          </cell>
          <cell r="F716" t="str">
            <v>UND</v>
          </cell>
          <cell r="I716">
            <v>24503.57</v>
          </cell>
        </row>
        <row r="717">
          <cell r="C717" t="str">
            <v>2.11.48</v>
          </cell>
          <cell r="D717" t="str">
            <v>SUMINISTRO E INSTALACIÓN DE PATCH CORD CAT 6A 5 M</v>
          </cell>
          <cell r="E717" t="str">
            <v>Precio Gob. Boy.</v>
          </cell>
          <cell r="F717" t="str">
            <v>UND</v>
          </cell>
          <cell r="I717">
            <v>38003.57</v>
          </cell>
        </row>
        <row r="718">
          <cell r="C718" t="str">
            <v>2.11.49</v>
          </cell>
          <cell r="D718" t="str">
            <v>SUMINISTRO E INSTALACIÓN DE PATCH CORD CAT 6A 10 M</v>
          </cell>
          <cell r="E718" t="str">
            <v>Precio Gob. Boy.</v>
          </cell>
          <cell r="F718" t="str">
            <v>UND</v>
          </cell>
          <cell r="I718">
            <v>68879.8</v>
          </cell>
        </row>
        <row r="719">
          <cell r="C719" t="str">
            <v>2.11.50</v>
          </cell>
          <cell r="D719" t="str">
            <v>SUMINISTRO E INSTALACIÓN DE SALIDA SENCILLA PARA TV. EN TUBERÍA PVC DE 1/2". INCLUYE APARATO</v>
          </cell>
          <cell r="E719" t="str">
            <v>Precio Gob. Boy.</v>
          </cell>
          <cell r="F719" t="str">
            <v>UND</v>
          </cell>
          <cell r="I719">
            <v>67790.52</v>
          </cell>
        </row>
        <row r="720">
          <cell r="C720" t="str">
            <v>2.11.51</v>
          </cell>
          <cell r="D720" t="str">
            <v>SUMINISTRO Y TENDIDO DE CABLE COAXIAL RG6</v>
          </cell>
          <cell r="E720" t="str">
            <v>Precio Gob. Boy.</v>
          </cell>
          <cell r="F720" t="str">
            <v>ML</v>
          </cell>
          <cell r="I720">
            <v>4278.7299999999996</v>
          </cell>
        </row>
        <row r="721">
          <cell r="C721" t="str">
            <v>2.11.52</v>
          </cell>
          <cell r="D721" t="str">
            <v>SUMINISTRO E INSTALACIÓN DE SPLITTER COAXIAL 4 VÍAS</v>
          </cell>
          <cell r="E721" t="str">
            <v>Precio Gob. Boy.</v>
          </cell>
          <cell r="F721" t="str">
            <v>UND</v>
          </cell>
          <cell r="I721">
            <v>21962.28</v>
          </cell>
        </row>
        <row r="722">
          <cell r="C722" t="str">
            <v>2.11.53</v>
          </cell>
          <cell r="D722" t="str">
            <v>SUMINISTRO E INSTALACIÓN DE SPLITTER COAXIAL 6 VÍAS</v>
          </cell>
          <cell r="E722" t="str">
            <v>Precio Gob. Boy.</v>
          </cell>
          <cell r="F722" t="str">
            <v>UND</v>
          </cell>
          <cell r="I722">
            <v>28462.28</v>
          </cell>
        </row>
        <row r="723">
          <cell r="C723" t="str">
            <v>2.11.54</v>
          </cell>
          <cell r="D723" t="str">
            <v>SUMINISTRO E INSTALACIÓN DE CABLE HDMI DE 3 M BLINDADO</v>
          </cell>
          <cell r="E723" t="str">
            <v>Precio Gob. Boy.</v>
          </cell>
          <cell r="F723" t="str">
            <v>UND</v>
          </cell>
          <cell r="I723">
            <v>54262.28</v>
          </cell>
        </row>
        <row r="724">
          <cell r="C724" t="str">
            <v>2.11.55</v>
          </cell>
          <cell r="D724" t="str">
            <v>SUMINISTRO E INSTALACIÓN DE CABLE HDMI DE 10 M BLINDADO</v>
          </cell>
          <cell r="E724" t="str">
            <v>Precio Gob. Boy.</v>
          </cell>
          <cell r="F724" t="str">
            <v>UND</v>
          </cell>
          <cell r="I724">
            <v>154262.28</v>
          </cell>
        </row>
        <row r="725">
          <cell r="C725" t="str">
            <v>2.11.56</v>
          </cell>
          <cell r="D725" t="str">
            <v>SUMINISTRO E INSTALACIÓN DE CABLE HDMI DE 15 M BLINDADO</v>
          </cell>
          <cell r="E725" t="str">
            <v>Precio Gob. Boy.</v>
          </cell>
          <cell r="F725" t="str">
            <v>UND</v>
          </cell>
          <cell r="I725">
            <v>216712.28</v>
          </cell>
        </row>
        <row r="726">
          <cell r="C726" t="str">
            <v>2.11.57</v>
          </cell>
          <cell r="D726" t="str">
            <v>SUMINISTRO E INSTALACIÓN DE CABLE HDMI DE 20 M BLINDADO</v>
          </cell>
          <cell r="E726" t="str">
            <v>Precio Gob. Boy.</v>
          </cell>
          <cell r="F726" t="str">
            <v>UND</v>
          </cell>
          <cell r="I726">
            <v>312474.57</v>
          </cell>
        </row>
        <row r="727">
          <cell r="C727" t="str">
            <v>2.11.58</v>
          </cell>
          <cell r="D727" t="str">
            <v>SUMINISTRO E INSTALACIÓN DE CABLE HDMI DE 30 M BLINDADO</v>
          </cell>
          <cell r="E727" t="str">
            <v>Precio Gob. Boy.</v>
          </cell>
          <cell r="F727" t="str">
            <v>UND</v>
          </cell>
          <cell r="I727">
            <v>362274.57</v>
          </cell>
        </row>
        <row r="728">
          <cell r="C728" t="str">
            <v>2.11.59</v>
          </cell>
          <cell r="D728" t="str">
            <v>SUMINISTRO E INSTALACIÓN DE SPLITTER HDMI 4 VÍAS</v>
          </cell>
          <cell r="E728" t="str">
            <v>Precio Gob. Boy.</v>
          </cell>
          <cell r="F728" t="str">
            <v>UND</v>
          </cell>
          <cell r="I728">
            <v>66762.28</v>
          </cell>
        </row>
        <row r="729">
          <cell r="C729" t="str">
            <v>2.11.60</v>
          </cell>
          <cell r="D729" t="str">
            <v>SUMINISTRO E INSTALACIÓN DE BASE PARA VIDEO BEAM</v>
          </cell>
          <cell r="E729" t="str">
            <v>Precio Gob. Boy.</v>
          </cell>
          <cell r="F729" t="str">
            <v>UND</v>
          </cell>
          <cell r="I729">
            <v>208840.59</v>
          </cell>
        </row>
        <row r="730">
          <cell r="D730" t="str">
            <v>C C T V</v>
          </cell>
        </row>
        <row r="731">
          <cell r="C731" t="str">
            <v>2.11.61</v>
          </cell>
          <cell r="D731" t="str">
            <v>SUMINISTRO E INSTALACIÓN DE DVR 8 CANALES FULL HD 4K. INCLUYE ACCESORIOS</v>
          </cell>
          <cell r="E731" t="str">
            <v>Precio Gob. Boy.</v>
          </cell>
          <cell r="F731" t="str">
            <v>UND</v>
          </cell>
          <cell r="I731">
            <v>917384.25</v>
          </cell>
        </row>
        <row r="732">
          <cell r="C732" t="str">
            <v>2.11.62</v>
          </cell>
          <cell r="D732" t="str">
            <v>SUMINISTRO E INSTALACIÓN DE DVR 16 CANALES FULL HD 4K. INCLUYE ACCESORIOS</v>
          </cell>
          <cell r="E732" t="str">
            <v>Precio Gob. Boy.</v>
          </cell>
          <cell r="F732" t="str">
            <v>UND</v>
          </cell>
          <cell r="I732">
            <v>1991245.65</v>
          </cell>
        </row>
        <row r="733">
          <cell r="C733" t="str">
            <v>2.11.63</v>
          </cell>
          <cell r="D733" t="str">
            <v>SUMINISTRO E INSTALACIÓN DE DVR 24 CANALES FULL HD 4K. INCLUYE ACCESORIOS</v>
          </cell>
          <cell r="E733" t="str">
            <v>Precio Gob. Boy.</v>
          </cell>
          <cell r="F733" t="str">
            <v>UND</v>
          </cell>
          <cell r="I733">
            <v>3066245.65</v>
          </cell>
        </row>
        <row r="734">
          <cell r="C734" t="str">
            <v>2.11.64</v>
          </cell>
          <cell r="D734" t="str">
            <v>SUMINISTRO E INSTALACIÓN DE DVR 32 CANALES FULL HD 4K. INCLUYE ACCESORIOS</v>
          </cell>
          <cell r="E734" t="str">
            <v>Precio Gob. Boy.</v>
          </cell>
          <cell r="F734" t="str">
            <v>UND</v>
          </cell>
          <cell r="I734">
            <v>3570245.65</v>
          </cell>
        </row>
        <row r="735">
          <cell r="C735" t="str">
            <v>2.11.65</v>
          </cell>
          <cell r="D735" t="str">
            <v>SUMINISTRO E INSTALACIÓN DE CÁMARA TIPO BALA  FULL HD</v>
          </cell>
          <cell r="E735" t="str">
            <v>Precio Gob. Boy.</v>
          </cell>
          <cell r="F735" t="str">
            <v>UND</v>
          </cell>
          <cell r="I735">
            <v>277611.42</v>
          </cell>
        </row>
        <row r="736">
          <cell r="C736" t="str">
            <v>2.11.66</v>
          </cell>
          <cell r="D736" t="str">
            <v>SUMINISTRO E INSTALACIÓN DE CÁMARA TIPO DOMO  FULL HD</v>
          </cell>
          <cell r="E736" t="str">
            <v>Precio Gob. Boy.</v>
          </cell>
          <cell r="F736" t="str">
            <v>UND</v>
          </cell>
          <cell r="I736">
            <v>198611.42</v>
          </cell>
        </row>
        <row r="737">
          <cell r="C737" t="str">
            <v>2.11.67</v>
          </cell>
          <cell r="D737" t="str">
            <v>SUMINISTRO E INSTALACIÓN DE CAJA PLÁSTICA 10X10 PARA CONEXIONES</v>
          </cell>
          <cell r="E737" t="str">
            <v>Precio Gob. Boy.</v>
          </cell>
          <cell r="F737" t="str">
            <v>UND</v>
          </cell>
          <cell r="I737">
            <v>41243.42</v>
          </cell>
        </row>
        <row r="738">
          <cell r="D738" t="str">
            <v>S O N I D O   A M B I E N T A L</v>
          </cell>
        </row>
        <row r="739">
          <cell r="C739" t="str">
            <v>2.11.68</v>
          </cell>
          <cell r="D739" t="str">
            <v>SUMINISTRO E INSTALACIÓN DE SALIDA DE SONIDO EN TUBERÍA PVC 1/2". INCLUYE CABLE BLINDADO STÉREO 18 AWG</v>
          </cell>
          <cell r="E739" t="str">
            <v>Precio Gob. Boy.</v>
          </cell>
          <cell r="F739" t="str">
            <v>UND</v>
          </cell>
          <cell r="I739">
            <v>119300.55</v>
          </cell>
        </row>
        <row r="740">
          <cell r="C740" t="str">
            <v>2.11.69</v>
          </cell>
          <cell r="D740" t="str">
            <v xml:space="preserve">SUMINISTRO E INSTALACIÓN DE AMPLIFICADOR DE 1000 W </v>
          </cell>
          <cell r="E740" t="str">
            <v>Precio Gob. Boy.</v>
          </cell>
          <cell r="F740" t="str">
            <v>UND</v>
          </cell>
          <cell r="I740">
            <v>458772.12</v>
          </cell>
        </row>
        <row r="741">
          <cell r="C741" t="str">
            <v>2.11.70</v>
          </cell>
          <cell r="D741" t="str">
            <v>SUMINISTRO E INSTALACIÓN DE AMPLIFICADOR DE 3200 W</v>
          </cell>
          <cell r="E741" t="str">
            <v>Precio Gob. Boy.</v>
          </cell>
          <cell r="F741" t="str">
            <v>UND</v>
          </cell>
          <cell r="I741">
            <v>693322.12</v>
          </cell>
        </row>
        <row r="742">
          <cell r="C742" t="str">
            <v>2.11.71</v>
          </cell>
          <cell r="D742" t="str">
            <v>SUMINISTRO E INSTALACIÓN DE PARLANTE AMBIENTAL 6 1/2" 15 W</v>
          </cell>
          <cell r="E742" t="str">
            <v>Precio Gob. Boy.</v>
          </cell>
          <cell r="F742" t="str">
            <v>UND</v>
          </cell>
          <cell r="I742">
            <v>148310.70000000001</v>
          </cell>
        </row>
        <row r="743">
          <cell r="C743" t="str">
            <v>2.11.72</v>
          </cell>
          <cell r="D743" t="str">
            <v>SUMINISTRO E INSTALACIÓN DE PARLANTE AMBIENTAL 6 1/2" 30 W</v>
          </cell>
          <cell r="E743" t="str">
            <v>Precio Gob. Boy.</v>
          </cell>
          <cell r="F743" t="str">
            <v>UND</v>
          </cell>
          <cell r="I743">
            <v>168310.7</v>
          </cell>
        </row>
        <row r="744">
          <cell r="C744" t="str">
            <v>2.11.73</v>
          </cell>
          <cell r="D744" t="str">
            <v>SUMINISTRO E INSTALACIÓN DE PARLANTE AMBIENTAL 6 1/2" 100 W</v>
          </cell>
          <cell r="E744" t="str">
            <v>Precio Gob. Boy.</v>
          </cell>
          <cell r="F744" t="str">
            <v>UND</v>
          </cell>
          <cell r="I744">
            <v>252310.7</v>
          </cell>
        </row>
        <row r="745">
          <cell r="C745" t="str">
            <v>2.11.74</v>
          </cell>
          <cell r="D745" t="str">
            <v>SUMINISTRO E INSTALACIÓN DE PARLANTE AMBIENTAL 6 1/2" 150 W</v>
          </cell>
          <cell r="E745" t="str">
            <v>Precio Gob. Boy.</v>
          </cell>
          <cell r="F745" t="str">
            <v>UND</v>
          </cell>
          <cell r="I745">
            <v>314310.7</v>
          </cell>
        </row>
        <row r="746">
          <cell r="C746" t="str">
            <v>2.11.75</v>
          </cell>
          <cell r="D746" t="str">
            <v>SUMINISTRO E INSTALACIÓN DE BASE PARA MICRÓFONO</v>
          </cell>
          <cell r="E746" t="str">
            <v>Precio Gob. Boy.</v>
          </cell>
          <cell r="F746" t="str">
            <v>UND</v>
          </cell>
          <cell r="I746">
            <v>75155.7</v>
          </cell>
        </row>
        <row r="747">
          <cell r="C747" t="str">
            <v>2.11.76</v>
          </cell>
          <cell r="D747" t="str">
            <v>SUMINISTRO E INSTALACIÓN DE MICRÓFONO SHUR PG 48 LC</v>
          </cell>
          <cell r="E747" t="str">
            <v>Precio Gob. Boy.</v>
          </cell>
          <cell r="F747" t="str">
            <v>UND</v>
          </cell>
          <cell r="I747">
            <v>230405.7</v>
          </cell>
        </row>
        <row r="748">
          <cell r="C748">
            <v>2.12</v>
          </cell>
          <cell r="D748" t="str">
            <v>I N S T A L A C I O N E S   H I D R Á U L I C A S   Y   S A N I T A R I A S</v>
          </cell>
        </row>
        <row r="749">
          <cell r="D749" t="str">
            <v>T U B E R Í A   Y   A C C E S O R I O S   P A R A   I N S T A L A C I O N E S   H I D R Á U L I C A S   D E   A G U A   F R Í A</v>
          </cell>
        </row>
        <row r="750">
          <cell r="C750" t="str">
            <v>2.12.01</v>
          </cell>
          <cell r="D750" t="str">
            <v>SUMINISTRO E INSTALACIÓN DE TUBERÍA PVC DE 1/2" T.P, PARA RED DE SUMINISTRO.</v>
          </cell>
          <cell r="E750" t="str">
            <v>Precio Gob. Boy.</v>
          </cell>
          <cell r="F750" t="str">
            <v>ML</v>
          </cell>
          <cell r="I750">
            <v>7548.65</v>
          </cell>
        </row>
        <row r="751">
          <cell r="C751" t="str">
            <v>2.12.02</v>
          </cell>
          <cell r="D751" t="str">
            <v>SUMINISTRO E INSTALACIÓN DE TUBERÍA PVC DE 3/4" T.P, PARA RED DE SUMINISTRO.</v>
          </cell>
          <cell r="E751" t="str">
            <v>Precio Gob. Boy.</v>
          </cell>
          <cell r="F751" t="str">
            <v>ML</v>
          </cell>
          <cell r="I751">
            <v>10595.78</v>
          </cell>
        </row>
        <row r="752">
          <cell r="C752" t="str">
            <v>2.12.03</v>
          </cell>
          <cell r="D752" t="str">
            <v>SUMINISTRO E INSTALACIÓN DE TUBERÍA PVC DE 1" T.P. PARA RED DE SUMINISTRO.</v>
          </cell>
          <cell r="E752" t="str">
            <v>Precio Gob. Boy.</v>
          </cell>
          <cell r="F752" t="str">
            <v>ML</v>
          </cell>
          <cell r="I752">
            <v>13462.83</v>
          </cell>
        </row>
        <row r="753">
          <cell r="C753" t="str">
            <v>2.12.04</v>
          </cell>
          <cell r="D753" t="str">
            <v>SUMINISTRO E INSTALACIÓN DE TUBERÍA PVC DE 1 1/4" T.P. PARA RED DE SUMINISTRO.</v>
          </cell>
          <cell r="E753" t="str">
            <v>Precio Gob. Boy.</v>
          </cell>
          <cell r="F753" t="str">
            <v>ML</v>
          </cell>
          <cell r="I753">
            <v>16930.95</v>
          </cell>
        </row>
        <row r="754">
          <cell r="C754" t="str">
            <v>2.12.05</v>
          </cell>
          <cell r="D754" t="str">
            <v>SUMINISTRO E INSTALACIÓN DE TUBERÍA PVC DE 1 1/2" T.P. PARA RED DE SUMINISTRO.</v>
          </cell>
          <cell r="E754" t="str">
            <v>Precio Gob. Boy.</v>
          </cell>
          <cell r="F754" t="str">
            <v>ML</v>
          </cell>
          <cell r="I754">
            <v>21432.03</v>
          </cell>
        </row>
        <row r="755">
          <cell r="C755" t="str">
            <v>2.12.06</v>
          </cell>
          <cell r="D755" t="str">
            <v>SUMINISTRO E INSTALACIÓN DE TUBERÍA PVC DE 2" T.P. PARA RED DE SUMINISTRO.</v>
          </cell>
          <cell r="E755" t="str">
            <v>Precio Gob. Boy.</v>
          </cell>
          <cell r="F755" t="str">
            <v>ML</v>
          </cell>
          <cell r="I755">
            <v>31876.63</v>
          </cell>
        </row>
        <row r="756">
          <cell r="C756" t="str">
            <v>2.12.07</v>
          </cell>
          <cell r="D756" t="str">
            <v>SUMINISTRO E INSTALACIÓN DE TUBERÍA PVC DE 2 1/2" T.P. PARA RED DE SUMINISTRO.</v>
          </cell>
          <cell r="E756" t="str">
            <v>Precio Gob. Boy.</v>
          </cell>
          <cell r="F756" t="str">
            <v>ML</v>
          </cell>
          <cell r="I756">
            <v>56493.61</v>
          </cell>
        </row>
        <row r="757">
          <cell r="C757" t="str">
            <v>2.12.08</v>
          </cell>
          <cell r="D757" t="str">
            <v>SUMINISTRO E INSTALACIÓN DE TUBERÍA PVC DE 3" T.P. PARA RED DE SUMINISTRO.</v>
          </cell>
          <cell r="E757" t="str">
            <v>Precio Gob. Boy.</v>
          </cell>
          <cell r="F757" t="str">
            <v>ML</v>
          </cell>
          <cell r="I757">
            <v>71678.75</v>
          </cell>
        </row>
        <row r="758">
          <cell r="C758" t="str">
            <v>2.12.09</v>
          </cell>
          <cell r="D758" t="str">
            <v>SUMINISTRO E INSTALACIÓN DE SALIDA DE AGUA FRÍA EN TUBERÍA PVC DE 1/2" T.P.</v>
          </cell>
          <cell r="E758" t="str">
            <v>Precio Gob. Boy.</v>
          </cell>
          <cell r="F758" t="str">
            <v>UND.</v>
          </cell>
          <cell r="I758">
            <v>112409.97</v>
          </cell>
        </row>
        <row r="759">
          <cell r="C759" t="str">
            <v>2.12.10</v>
          </cell>
          <cell r="D759" t="str">
            <v>SUMINISTRO E INSTALACIÓN DE SALIDA DE AGUA FRÍA EN TUBERÍA PVC DE 3/4" T.P.</v>
          </cell>
          <cell r="E759" t="str">
            <v>Precio Gob. Boy.</v>
          </cell>
          <cell r="F759" t="str">
            <v>UND.</v>
          </cell>
          <cell r="I759">
            <v>119652.73</v>
          </cell>
        </row>
        <row r="760">
          <cell r="C760" t="str">
            <v>2.12.11</v>
          </cell>
          <cell r="D760" t="str">
            <v>SUMINISTRO E INSTALACIÓN DE SALIDA DE AGUA FRÍA EN TUBERÍA PVC DE 1" T.P.</v>
          </cell>
          <cell r="E760" t="str">
            <v>Precio Gob. Boy.</v>
          </cell>
          <cell r="F760" t="str">
            <v>UND.</v>
          </cell>
          <cell r="I760">
            <v>106265.76</v>
          </cell>
        </row>
        <row r="761">
          <cell r="C761" t="str">
            <v>2.12.12</v>
          </cell>
          <cell r="D761" t="str">
            <v>SUMINISTRO E INSTALACIÓN DE SALIDA DE AGUA FRÍA EN TUBERÍA PVC DE 1 1/4" T.P.</v>
          </cell>
          <cell r="E761" t="str">
            <v>Precio Gob. Boy.</v>
          </cell>
          <cell r="F761" t="str">
            <v>UND.</v>
          </cell>
          <cell r="I761">
            <v>126276.58</v>
          </cell>
        </row>
        <row r="762">
          <cell r="C762" t="str">
            <v>2.12.13</v>
          </cell>
          <cell r="D762" t="str">
            <v>SUMINISTRO E INSTALACIÓN DE SALIDA DE AGUA FRÍA EN TUBERÍA PVC DE 1 1/2" T.P.</v>
          </cell>
          <cell r="E762" t="str">
            <v>Precio Gob. Boy.</v>
          </cell>
          <cell r="F762" t="str">
            <v>UND.</v>
          </cell>
          <cell r="I762">
            <v>151285.38</v>
          </cell>
        </row>
        <row r="763">
          <cell r="C763" t="str">
            <v>2.12.14</v>
          </cell>
          <cell r="D763" t="str">
            <v>SUMINISTRO E INSTALACIÓN DE SALIDA DE AGUA FRÍA EN TUBERÍA PVC DE 2" T.P.</v>
          </cell>
          <cell r="E763" t="str">
            <v>Precio Gob. Boy.</v>
          </cell>
          <cell r="F763" t="str">
            <v>UND.</v>
          </cell>
          <cell r="I763">
            <v>190591.2</v>
          </cell>
        </row>
        <row r="764">
          <cell r="C764" t="str">
            <v>2.12.15</v>
          </cell>
          <cell r="D764" t="str">
            <v>SUMINISTRO E INSTALACIÓN DE SALIDA DE AGUA FRÍA EN TUBERÍA PVC DE 2 1/2" T.P.</v>
          </cell>
          <cell r="E764" t="str">
            <v>Precio Gob. Boy.</v>
          </cell>
          <cell r="F764" t="str">
            <v>UND.</v>
          </cell>
          <cell r="I764">
            <v>301693.53999999998</v>
          </cell>
        </row>
        <row r="765">
          <cell r="C765" t="str">
            <v>2.12.16</v>
          </cell>
          <cell r="D765" t="str">
            <v>SUMINISTRO E INSTALACIÓN DE SALIDA DE AGUA FRÍA EN TUBERÍA PVC DE 3" T.P.</v>
          </cell>
          <cell r="E765" t="str">
            <v>Precio Gob. Boy.</v>
          </cell>
          <cell r="F765" t="str">
            <v>UND.</v>
          </cell>
          <cell r="I765">
            <v>425707.04</v>
          </cell>
        </row>
        <row r="766">
          <cell r="C766" t="str">
            <v>2.12.17</v>
          </cell>
          <cell r="D766" t="str">
            <v>SUMINISTRO E INSTALACIÓN DE ADAPTADOR HEMBRA PVC DE 1/2" T.P.</v>
          </cell>
          <cell r="E766" t="str">
            <v>Precio Gob. Boy.</v>
          </cell>
          <cell r="F766" t="str">
            <v>UND.</v>
          </cell>
          <cell r="I766">
            <v>2485.39</v>
          </cell>
        </row>
        <row r="767">
          <cell r="C767" t="str">
            <v>2.12.18</v>
          </cell>
          <cell r="D767" t="str">
            <v>SUMINISTRO E INSTALACIÓN DE ADAPTADOR HEMBRA PVC DE 3/4" T.P.</v>
          </cell>
          <cell r="E767" t="str">
            <v>Precio Gob. Boy.</v>
          </cell>
          <cell r="F767" t="str">
            <v>UND.</v>
          </cell>
          <cell r="I767">
            <v>3243.39</v>
          </cell>
        </row>
        <row r="768">
          <cell r="C768" t="str">
            <v>2.12.19</v>
          </cell>
          <cell r="D768" t="str">
            <v>SUMINISTRO E INSTALACIÓN DE ADAPTADOR HEMBRA PVC DE 1" T.P.</v>
          </cell>
          <cell r="E768" t="str">
            <v>Precio Gob. Boy.</v>
          </cell>
          <cell r="F768" t="str">
            <v>UND.</v>
          </cell>
          <cell r="I768">
            <v>4490.8900000000003</v>
          </cell>
        </row>
        <row r="769">
          <cell r="C769" t="str">
            <v>2.12.20</v>
          </cell>
          <cell r="D769" t="str">
            <v>SUMINISTRO E INSTALACIÓN DE ADAPTADOR HEMBRA PVC DE 1 1/4" T.P.</v>
          </cell>
          <cell r="E769" t="str">
            <v>Precio Gob. Boy.</v>
          </cell>
          <cell r="F769" t="str">
            <v>UND.</v>
          </cell>
          <cell r="I769">
            <v>6190.39</v>
          </cell>
        </row>
        <row r="770">
          <cell r="C770" t="str">
            <v>2.12.21</v>
          </cell>
          <cell r="D770" t="str">
            <v>SUMINISTRO E INSTALACIÓN DE ADAPTADOR HEMBRA PVC DE 1 1/2" T.P.</v>
          </cell>
          <cell r="E770" t="str">
            <v>Precio Gob. Boy.</v>
          </cell>
          <cell r="F770" t="str">
            <v>UND.</v>
          </cell>
          <cell r="I770">
            <v>9261.39</v>
          </cell>
        </row>
        <row r="771">
          <cell r="C771" t="str">
            <v>2.12.22</v>
          </cell>
          <cell r="D771" t="str">
            <v>SUMINISTRO E INSTALACIÓN DE ADAPTADOR HEMBRA PVC DE 2" T.P.</v>
          </cell>
          <cell r="E771" t="str">
            <v>Precio Gob. Boy.</v>
          </cell>
          <cell r="F771" t="str">
            <v>UND.</v>
          </cell>
          <cell r="I771">
            <v>15846.85</v>
          </cell>
        </row>
        <row r="772">
          <cell r="C772" t="str">
            <v>2.12.23</v>
          </cell>
          <cell r="D772" t="str">
            <v>SUMINISTRO E INSTALACIÓN DE ADAPTADOR HEMBRA PVC DE 2 1/2" T.P.</v>
          </cell>
          <cell r="E772" t="str">
            <v>Precio Gob. Boy.</v>
          </cell>
          <cell r="F772" t="str">
            <v>UND.</v>
          </cell>
          <cell r="I772">
            <v>26770.35</v>
          </cell>
        </row>
        <row r="773">
          <cell r="C773" t="str">
            <v>2.12.24</v>
          </cell>
          <cell r="D773" t="str">
            <v>SUMINISTRO E INSTALACIÓN DE ADAPTADOR HEMBRA PVC DE 3" T.P.</v>
          </cell>
          <cell r="E773" t="str">
            <v>Precio Gob. Boy.</v>
          </cell>
          <cell r="F773" t="str">
            <v>UND.</v>
          </cell>
          <cell r="I773">
            <v>41637.85</v>
          </cell>
        </row>
        <row r="774">
          <cell r="C774" t="str">
            <v>2.12.25</v>
          </cell>
          <cell r="D774" t="str">
            <v>SUMINISTRO E INSTALACIÓN DE BUJE PVC DE 3/4 X 1/2" T.P.</v>
          </cell>
          <cell r="E774" t="str">
            <v>Precio Gob. Boy.</v>
          </cell>
          <cell r="F774" t="str">
            <v>UND.</v>
          </cell>
          <cell r="I774">
            <v>2646.89</v>
          </cell>
        </row>
        <row r="775">
          <cell r="C775" t="str">
            <v>2.12.26</v>
          </cell>
          <cell r="D775" t="str">
            <v>SUMINISTRO E INSTALACIÓN DE BUJE PVC DE 1" X 1/2" T.P.</v>
          </cell>
          <cell r="E775" t="str">
            <v>Precio Gob. Boy.</v>
          </cell>
          <cell r="F775" t="str">
            <v>UND.</v>
          </cell>
          <cell r="I775">
            <v>3470.39</v>
          </cell>
        </row>
        <row r="776">
          <cell r="C776" t="str">
            <v>2.12.27</v>
          </cell>
          <cell r="D776" t="str">
            <v>SUMINISTRO E INSTALACIÓN DE BUJE PVC DE 1" X 3/4" T.P.</v>
          </cell>
          <cell r="E776" t="str">
            <v>Precio Gob. Boy.</v>
          </cell>
          <cell r="F776" t="str">
            <v>UND.</v>
          </cell>
          <cell r="I776">
            <v>3470.39</v>
          </cell>
        </row>
        <row r="777">
          <cell r="C777" t="str">
            <v>2.12.28</v>
          </cell>
          <cell r="D777" t="str">
            <v>SUMINISTRO E INSTALACIÓN DE BUJE PVC DE 1 1/4 X 1" T.P.</v>
          </cell>
          <cell r="E777" t="str">
            <v>Precio Gob. Boy.</v>
          </cell>
          <cell r="F777" t="str">
            <v>UND.</v>
          </cell>
          <cell r="I777">
            <v>4985.8900000000003</v>
          </cell>
        </row>
        <row r="778">
          <cell r="C778" t="str">
            <v>2.12.29</v>
          </cell>
          <cell r="D778" t="str">
            <v>SUMINISTRO E INSTALACIÓN DE BUJE PVC DE 1 1/2 X 1" T.P.</v>
          </cell>
          <cell r="E778" t="str">
            <v>Precio Gob. Boy.</v>
          </cell>
          <cell r="F778" t="str">
            <v>UND.</v>
          </cell>
          <cell r="I778">
            <v>6723.39</v>
          </cell>
        </row>
        <row r="779">
          <cell r="C779" t="str">
            <v>2.12.30</v>
          </cell>
          <cell r="D779" t="str">
            <v>SUMINISTRO E INSTALACIÓN DE BUJE PVC DE 2 X 1" T.P.</v>
          </cell>
          <cell r="E779" t="str">
            <v>Precio Gob. Boy.</v>
          </cell>
          <cell r="F779" t="str">
            <v>UND.</v>
          </cell>
          <cell r="I779">
            <v>9356.89</v>
          </cell>
        </row>
        <row r="780">
          <cell r="C780" t="str">
            <v>2.12.31</v>
          </cell>
          <cell r="D780" t="str">
            <v>SUMINISTRO E INSTALACIÓN DE BUJE PVC DE 2 X 1 1/4" T.P.</v>
          </cell>
          <cell r="E780" t="str">
            <v>Precio Gob. Boy.</v>
          </cell>
          <cell r="F780" t="str">
            <v>UND.</v>
          </cell>
          <cell r="I780">
            <v>9356.89</v>
          </cell>
        </row>
        <row r="781">
          <cell r="C781" t="str">
            <v>2.12.32</v>
          </cell>
          <cell r="D781" t="str">
            <v>SUMINISTRO E INSTALACIÓN DE BUJE PVC DE 2 X 1 1/2" T.P.</v>
          </cell>
          <cell r="E781" t="str">
            <v>Precio Gob. Boy.</v>
          </cell>
          <cell r="F781" t="str">
            <v>UND.</v>
          </cell>
          <cell r="I781">
            <v>9356.89</v>
          </cell>
        </row>
        <row r="782">
          <cell r="C782" t="str">
            <v>2.12.33</v>
          </cell>
          <cell r="D782" t="str">
            <v>SUMINISTRO E INSTALACIÓN DE UNIÓN DE REPARACIÓN PVC DE 1/2" T.P.</v>
          </cell>
          <cell r="E782" t="str">
            <v>Precio Gob. Boy.</v>
          </cell>
          <cell r="F782" t="str">
            <v>UND.</v>
          </cell>
          <cell r="I782">
            <v>10153.15</v>
          </cell>
        </row>
        <row r="783">
          <cell r="C783" t="str">
            <v>2.12.34</v>
          </cell>
          <cell r="D783" t="str">
            <v>SUMINISTRO E INSTALACIÓN DE UNIÓN DE REPARACIÓN PVC DE 3/4" T.P.</v>
          </cell>
          <cell r="E783" t="str">
            <v>Precio Gob. Boy.</v>
          </cell>
          <cell r="F783" t="str">
            <v>UND.</v>
          </cell>
          <cell r="I783">
            <v>11001.15</v>
          </cell>
        </row>
        <row r="784">
          <cell r="C784" t="str">
            <v>2.12.35</v>
          </cell>
          <cell r="D784" t="str">
            <v>SUMINISTRO E INSTALACIÓN DE UNIÓN DE REPARACIÓN PVC DE 1" T.P.</v>
          </cell>
          <cell r="E784" t="str">
            <v>Precio Gob. Boy.</v>
          </cell>
          <cell r="F784" t="str">
            <v>UND.</v>
          </cell>
          <cell r="I784">
            <v>20946.150000000001</v>
          </cell>
        </row>
        <row r="785">
          <cell r="C785" t="str">
            <v>2.12.36</v>
          </cell>
          <cell r="D785" t="str">
            <v>SUMINISTRO E INSTALACIÓN DE UNIVERSAL PVC DE 1/2" T.P.</v>
          </cell>
          <cell r="E785" t="str">
            <v>Precio Gob. Boy.</v>
          </cell>
          <cell r="F785" t="str">
            <v>UND.</v>
          </cell>
          <cell r="I785">
            <v>6629.89</v>
          </cell>
        </row>
        <row r="786">
          <cell r="C786" t="str">
            <v>2.12.37</v>
          </cell>
          <cell r="D786" t="str">
            <v>SUMINISTRO E INSTALACIÓN DE UNIVERSAL PVC DE 3/4" T.P.</v>
          </cell>
          <cell r="E786" t="str">
            <v>Precio Gob. Boy.</v>
          </cell>
          <cell r="F786" t="str">
            <v>UND.</v>
          </cell>
          <cell r="I786">
            <v>6629.89</v>
          </cell>
        </row>
        <row r="787">
          <cell r="C787" t="str">
            <v>2.12.38</v>
          </cell>
          <cell r="D787" t="str">
            <v>SUMINISTRO E INSTALACIÓN DE UNIVERSAL PVC DE 1" T.P.</v>
          </cell>
          <cell r="E787" t="str">
            <v>Precio Gob. Boy.</v>
          </cell>
          <cell r="F787" t="str">
            <v>UND.</v>
          </cell>
          <cell r="I787">
            <v>14674.89</v>
          </cell>
        </row>
        <row r="788">
          <cell r="C788" t="str">
            <v>2.12.39</v>
          </cell>
          <cell r="D788" t="str">
            <v>SUMINISTRO E INSTALACIÓN DE UNIVERSAL PVC DE 1 1/4" T.P.</v>
          </cell>
          <cell r="E788" t="str">
            <v>Precio Gob. Boy.</v>
          </cell>
          <cell r="F788" t="str">
            <v>UND.</v>
          </cell>
          <cell r="I788">
            <v>25029.39</v>
          </cell>
        </row>
        <row r="789">
          <cell r="C789" t="str">
            <v>2.12.40</v>
          </cell>
          <cell r="D789" t="str">
            <v>SUMINISTRO E INSTALACIÓN DE UNIVERSAL PVC DE 1 1/2" T.P.</v>
          </cell>
          <cell r="E789" t="str">
            <v>Precio Gob. Boy.</v>
          </cell>
          <cell r="F789" t="str">
            <v>UND.</v>
          </cell>
          <cell r="I789">
            <v>41651.39</v>
          </cell>
        </row>
        <row r="790">
          <cell r="C790" t="str">
            <v>2.12.41</v>
          </cell>
          <cell r="D790" t="str">
            <v>SUMINISTRO E INSTALACIÓN DE UNIVERSAL PVC DE 2" T.P.</v>
          </cell>
          <cell r="E790" t="str">
            <v>Precio Gob. Boy.</v>
          </cell>
          <cell r="F790" t="str">
            <v>UND.</v>
          </cell>
          <cell r="I790">
            <v>53723.85</v>
          </cell>
        </row>
        <row r="791">
          <cell r="C791" t="str">
            <v>2.12.42</v>
          </cell>
          <cell r="D791" t="str">
            <v>SUMINISTRO E INSTALACIÓN DE REGISTRO DE BOLA ROSCADO PVC DE 1/2" T.P.</v>
          </cell>
          <cell r="E791" t="str">
            <v>Precio Gob. Boy.</v>
          </cell>
          <cell r="F791" t="str">
            <v>UND.</v>
          </cell>
          <cell r="I791">
            <v>24806.13</v>
          </cell>
        </row>
        <row r="792">
          <cell r="C792" t="str">
            <v>2.12.43</v>
          </cell>
          <cell r="D792" t="str">
            <v>SUMINISTRO E INSTALACIÓN DE REGISTRO DE BOLA ROSCADO PVC DE 3/4" T.P.</v>
          </cell>
          <cell r="E792" t="str">
            <v>Precio Gob. Boy.</v>
          </cell>
          <cell r="F792" t="str">
            <v>UND.</v>
          </cell>
          <cell r="I792">
            <v>30016.63</v>
          </cell>
        </row>
        <row r="793">
          <cell r="C793" t="str">
            <v>2.12.44</v>
          </cell>
          <cell r="D793" t="str">
            <v>SUMINISTRO E INSTALACIÓN DE REGISTRO DE BOLA ROSCADO PVC DE 1" T.P.</v>
          </cell>
          <cell r="E793" t="str">
            <v>Precio Gob. Boy.</v>
          </cell>
          <cell r="F793" t="str">
            <v>UND.</v>
          </cell>
          <cell r="I793">
            <v>40189.79</v>
          </cell>
        </row>
        <row r="794">
          <cell r="C794" t="str">
            <v>2.12.45</v>
          </cell>
          <cell r="D794" t="str">
            <v>SUMINISTRO E INSTALACIÓN DE REGISTRO DE BOLA ROSCADO PVC DE 1 1/4" T.P.</v>
          </cell>
          <cell r="E794" t="str">
            <v>Precio Gob. Boy.</v>
          </cell>
          <cell r="F794" t="str">
            <v>UND.</v>
          </cell>
          <cell r="I794">
            <v>54976.29</v>
          </cell>
        </row>
        <row r="795">
          <cell r="C795" t="str">
            <v>2.12.46</v>
          </cell>
          <cell r="D795" t="str">
            <v>SUMINISTRO E INSTALACIÓN DE REGISTRO DE BOLA ROSCADO PVC DE 1 1/2" T.P.</v>
          </cell>
          <cell r="E795" t="str">
            <v>Precio Gob. Boy.</v>
          </cell>
          <cell r="F795" t="str">
            <v>UND.</v>
          </cell>
          <cell r="I795">
            <v>69441.440000000002</v>
          </cell>
        </row>
        <row r="796">
          <cell r="C796" t="str">
            <v>2.12.47</v>
          </cell>
          <cell r="D796" t="str">
            <v>SUMINISTRO E INSTALACIÓN DE REGISTRO DE BOLA ROSCADO PVC DE 2" T.P.</v>
          </cell>
          <cell r="E796" t="str">
            <v>Precio Gob. Boy.</v>
          </cell>
          <cell r="F796" t="str">
            <v>UND.</v>
          </cell>
          <cell r="I796">
            <v>113313.69</v>
          </cell>
        </row>
        <row r="797">
          <cell r="C797" t="str">
            <v>2.12.48</v>
          </cell>
          <cell r="D797" t="str">
            <v>SUMINISTRO E INSTALACIÓN DE REGISTRO DE BOLA SOLDADO PVC DE 1/2" T.P.</v>
          </cell>
          <cell r="E797" t="str">
            <v>Precio Gob. Boy.</v>
          </cell>
          <cell r="F797" t="str">
            <v>UND.</v>
          </cell>
          <cell r="I797">
            <v>21537.13</v>
          </cell>
        </row>
        <row r="798">
          <cell r="C798" t="str">
            <v>2.12.49</v>
          </cell>
          <cell r="D798" t="str">
            <v>SUMINISTRO E INSTALACIÓN DE REGISTRO DE BOLA SOLDADO PVC DE 3/4" T.P.</v>
          </cell>
          <cell r="E798" t="str">
            <v>Precio Gob. Boy.</v>
          </cell>
          <cell r="F798" t="str">
            <v>UND.</v>
          </cell>
          <cell r="I798">
            <v>26120.13</v>
          </cell>
        </row>
        <row r="799">
          <cell r="C799" t="str">
            <v>2.12.50</v>
          </cell>
          <cell r="D799" t="str">
            <v>SUMINISTRO E INSTALACIÓN DE REGISTRO DE BOLA SOLDADO PVC DE 1" T.P.</v>
          </cell>
          <cell r="E799" t="str">
            <v>Precio Gob. Boy.</v>
          </cell>
          <cell r="F799" t="str">
            <v>UND.</v>
          </cell>
          <cell r="I799">
            <v>32871.29</v>
          </cell>
        </row>
        <row r="800">
          <cell r="C800" t="str">
            <v>2.12.51</v>
          </cell>
          <cell r="D800" t="str">
            <v>SUMINISTRO E INSTALACIÓN DE REGISTRO DE BOLA SOLDADO PVC DE 1 1/4" T.P.</v>
          </cell>
          <cell r="E800" t="str">
            <v>Precio Gob. Boy.</v>
          </cell>
          <cell r="F800" t="str">
            <v>UND.</v>
          </cell>
          <cell r="I800">
            <v>45343.29</v>
          </cell>
        </row>
        <row r="801">
          <cell r="C801" t="str">
            <v>2.12.52</v>
          </cell>
          <cell r="D801" t="str">
            <v>SUMINISTRO E INSTALACIÓN DE REGISTRO DE BOLA SOLDADO PVC DE 1 1/2" T.P.</v>
          </cell>
          <cell r="E801" t="str">
            <v>Precio Gob. Boy.</v>
          </cell>
          <cell r="F801" t="str">
            <v>UND.</v>
          </cell>
          <cell r="I801">
            <v>58175.44</v>
          </cell>
        </row>
        <row r="802">
          <cell r="C802" t="str">
            <v>2.12.53</v>
          </cell>
          <cell r="D802" t="str">
            <v>SUMINISTRO E INSTALACIÓN DE REGISTRO DE BOLA SOLDADO PVC DE 2" T.P.</v>
          </cell>
          <cell r="E802" t="str">
            <v>Precio Gob. Boy.</v>
          </cell>
          <cell r="F802" t="str">
            <v>UND.</v>
          </cell>
          <cell r="I802">
            <v>86223.75</v>
          </cell>
        </row>
        <row r="803">
          <cell r="C803" t="str">
            <v>2.12.54</v>
          </cell>
          <cell r="D803" t="str">
            <v>SUMINISTRO E INSTALACIÓN DE REJILLA DE PISO PVC DE 3 X 1 1/2"</v>
          </cell>
          <cell r="E803" t="str">
            <v>Precio Gob. Boy.</v>
          </cell>
          <cell r="F803" t="str">
            <v>UND.</v>
          </cell>
          <cell r="I803">
            <v>9867.4500000000007</v>
          </cell>
        </row>
        <row r="804">
          <cell r="C804" t="str">
            <v>2.12.55</v>
          </cell>
          <cell r="D804" t="str">
            <v>SUMINISTRO E INSTALACIÓN DE REJILLA DE PISO PVC DE 3 X 2"</v>
          </cell>
          <cell r="E804" t="str">
            <v>Precio Gob. Boy.</v>
          </cell>
          <cell r="F804" t="str">
            <v>UND.</v>
          </cell>
          <cell r="I804">
            <v>9865.9500000000007</v>
          </cell>
        </row>
        <row r="805">
          <cell r="C805" t="str">
            <v>2.12.56</v>
          </cell>
          <cell r="D805" t="str">
            <v>SUMINISTRO E INSTALACIÓN DE REJILLA DE PISO PVC DE 4 X 3"</v>
          </cell>
          <cell r="E805" t="str">
            <v>Precio Gob. Boy.</v>
          </cell>
          <cell r="F805" t="str">
            <v>UND.</v>
          </cell>
          <cell r="I805">
            <v>13341.2</v>
          </cell>
        </row>
        <row r="806">
          <cell r="C806" t="str">
            <v>2.12.57</v>
          </cell>
          <cell r="D806" t="str">
            <v>SUMINISTRO E INSTALACIÓN DE REJILLA DE PISO PVC DE 5 X 3"</v>
          </cell>
          <cell r="E806" t="str">
            <v>Precio Gob. Boy.</v>
          </cell>
          <cell r="F806" t="str">
            <v>UND.</v>
          </cell>
          <cell r="I806">
            <v>14642.7</v>
          </cell>
        </row>
        <row r="807">
          <cell r="C807" t="str">
            <v>2.12.58</v>
          </cell>
          <cell r="D807" t="str">
            <v>SUMINISTRO E INSTALACIÓN DE REJILLA DE PISO REDONDA CROMADA DE 2"</v>
          </cell>
          <cell r="E807" t="str">
            <v>Precio Gob. Boy.</v>
          </cell>
          <cell r="F807" t="str">
            <v>UND.</v>
          </cell>
          <cell r="I807">
            <v>29482.95</v>
          </cell>
        </row>
        <row r="808">
          <cell r="C808" t="str">
            <v>2.12.59</v>
          </cell>
          <cell r="D808" t="str">
            <v>SUMINISTRO E INSTALACIÓN DE REJILLA DE PISO CUADRADA CROMADA DE 2"</v>
          </cell>
          <cell r="E808" t="str">
            <v>Precio Gob. Boy.</v>
          </cell>
          <cell r="F808" t="str">
            <v>UND.</v>
          </cell>
          <cell r="I808">
            <v>29482.95</v>
          </cell>
        </row>
        <row r="809">
          <cell r="C809" t="str">
            <v>2.12.60</v>
          </cell>
          <cell r="D809" t="str">
            <v>SUMINISTRO E INSTALACIÓN DE REJILLA DE VENTILACIÓN PVC DE 15 X 15 CM.</v>
          </cell>
          <cell r="E809" t="str">
            <v>Precio Gob. Boy.</v>
          </cell>
          <cell r="F809" t="str">
            <v>UND.</v>
          </cell>
          <cell r="I809">
            <v>18830.3</v>
          </cell>
        </row>
        <row r="810">
          <cell r="C810" t="str">
            <v>2.12.61</v>
          </cell>
          <cell r="D810" t="str">
            <v>SUMINISTRO E INSTALACIÓN DE REJILLA DE VENTILACIÓN PVC DE 20 X 20 CM.</v>
          </cell>
          <cell r="E810" t="str">
            <v>Precio Gob. Boy.</v>
          </cell>
          <cell r="F810" t="str">
            <v>UND.</v>
          </cell>
          <cell r="I810">
            <v>34921.300000000003</v>
          </cell>
        </row>
        <row r="811">
          <cell r="C811" t="str">
            <v>2.12.62</v>
          </cell>
          <cell r="D811" t="str">
            <v>SUMINISTRO E INSTALACIÓN DE TAPA REGISTRO PVC DE 15 X 15 CM.</v>
          </cell>
          <cell r="E811" t="str">
            <v>Precio Gob. Boy.</v>
          </cell>
          <cell r="F811" t="str">
            <v>UND.</v>
          </cell>
          <cell r="I811">
            <v>18778.3</v>
          </cell>
        </row>
        <row r="812">
          <cell r="C812" t="str">
            <v>2.12.63</v>
          </cell>
          <cell r="D812" t="str">
            <v>SUMINISTRO E INSTALACIÓN DE TAPA REGISTRO PVC DE 20 X 20 CM.</v>
          </cell>
          <cell r="E812" t="str">
            <v>Precio Gob. Boy.</v>
          </cell>
          <cell r="F812" t="str">
            <v>UND.</v>
          </cell>
          <cell r="I812">
            <v>16475.8</v>
          </cell>
        </row>
        <row r="813">
          <cell r="C813" t="str">
            <v>2.12.64</v>
          </cell>
          <cell r="D813" t="str">
            <v>SUMINISTRO E INSTALACIÓN DE CHEQUE EN BRONCE TIPO CORTINA DE 1/2"</v>
          </cell>
          <cell r="E813" t="str">
            <v>Precio Gob. Boy.</v>
          </cell>
          <cell r="F813" t="str">
            <v>UND.</v>
          </cell>
          <cell r="I813">
            <v>36033.129999999997</v>
          </cell>
        </row>
        <row r="814">
          <cell r="C814" t="str">
            <v>2.12.65</v>
          </cell>
          <cell r="D814" t="str">
            <v>SUMINISTRO E INSTALACIÓN DE CHEQUE EN BRONCE TIPO CORTINA DE 3/4"</v>
          </cell>
          <cell r="E814" t="str">
            <v>Precio Gob. Boy.</v>
          </cell>
          <cell r="F814" t="str">
            <v>UND.</v>
          </cell>
          <cell r="I814">
            <v>67011.13</v>
          </cell>
        </row>
        <row r="815">
          <cell r="C815" t="str">
            <v>2.12.66</v>
          </cell>
          <cell r="D815" t="str">
            <v>SUMINISTRO E INSTALACIÓN DE CHEQUE EN BRONCE TIPO CORTINA DE 1"</v>
          </cell>
          <cell r="E815" t="str">
            <v>Precio Gob. Boy.</v>
          </cell>
          <cell r="F815" t="str">
            <v>UND.</v>
          </cell>
          <cell r="I815">
            <v>69283.13</v>
          </cell>
        </row>
        <row r="816">
          <cell r="C816" t="str">
            <v>2.12.67</v>
          </cell>
          <cell r="D816" t="str">
            <v>SUMINISTRO E INSTALACIÓN DE CHEQUE EN BRONCE TIPO CORTINA DE 1 1/2"</v>
          </cell>
          <cell r="E816" t="str">
            <v>Precio Gob. Boy.</v>
          </cell>
          <cell r="F816" t="str">
            <v>UND.</v>
          </cell>
          <cell r="I816">
            <v>142112.43</v>
          </cell>
        </row>
        <row r="817">
          <cell r="C817" t="str">
            <v>2.12.68</v>
          </cell>
          <cell r="D817" t="str">
            <v>SUMINISTRO E INSTALACIÓN DE CHEQUE EN BRONCE TIPO CORTINA DE 2"</v>
          </cell>
          <cell r="E817" t="str">
            <v>Precio Gob. Boy.</v>
          </cell>
          <cell r="F817" t="str">
            <v>UND.</v>
          </cell>
          <cell r="I817">
            <v>198139.43</v>
          </cell>
        </row>
        <row r="818">
          <cell r="C818" t="str">
            <v>2.12.69</v>
          </cell>
          <cell r="D818" t="str">
            <v>SUMINISTRO E INSTALACIÓN DE CHEQUE EN BRONCE TIPO HIDRO O VERTICAL DE 1/2"</v>
          </cell>
          <cell r="E818" t="str">
            <v>Precio Gob. Boy.</v>
          </cell>
          <cell r="F818" t="str">
            <v>UND.</v>
          </cell>
          <cell r="I818">
            <v>47858.13</v>
          </cell>
        </row>
        <row r="819">
          <cell r="C819" t="str">
            <v>2.12.70</v>
          </cell>
          <cell r="D819" t="str">
            <v>SUMINISTRO E INSTALACIÓN DE CHEQUE EN BRONCE TIPO HIDRO O VERTICAL DE 3/4"</v>
          </cell>
          <cell r="E819" t="str">
            <v>Precio Gob. Boy.</v>
          </cell>
          <cell r="F819" t="str">
            <v>UND.</v>
          </cell>
          <cell r="I819">
            <v>52336.13</v>
          </cell>
        </row>
        <row r="820">
          <cell r="C820" t="str">
            <v>2.12.71</v>
          </cell>
          <cell r="D820" t="str">
            <v>SUMINISTRO E INSTALACIÓN DE CHEQUE EN BRONCE TIPO HIDRO O VERTICAL DE 1"</v>
          </cell>
          <cell r="E820" t="str">
            <v>Precio Gob. Boy.</v>
          </cell>
          <cell r="F820" t="str">
            <v>UND.</v>
          </cell>
          <cell r="I820">
            <v>90608.13</v>
          </cell>
        </row>
        <row r="821">
          <cell r="C821" t="str">
            <v>2.12.72</v>
          </cell>
          <cell r="D821" t="str">
            <v>SUMINISTRO E INSTALACIÓN DE CHEQUE EN BRONCE TIPO HIDRO O VERTICAL DE 1 1/2"</v>
          </cell>
          <cell r="E821" t="str">
            <v>Precio Gob. Boy.</v>
          </cell>
          <cell r="F821" t="str">
            <v>UND.</v>
          </cell>
          <cell r="I821">
            <v>131635.13</v>
          </cell>
        </row>
        <row r="822">
          <cell r="C822" t="str">
            <v>2.12.73</v>
          </cell>
          <cell r="D822" t="str">
            <v>SUMINISTRO E INSTALACIÓN DE CHEQUE EN BRONCE TIPO HIDRO O VERTICAL DE 2"</v>
          </cell>
          <cell r="E822" t="str">
            <v>Precio Gob. Boy.</v>
          </cell>
          <cell r="F822" t="str">
            <v>UND.</v>
          </cell>
          <cell r="I822">
            <v>187032.13</v>
          </cell>
        </row>
        <row r="823">
          <cell r="D823" t="str">
            <v>T U B E R Í A   Y   A C C E S O R I O S   P A R A   I N S T A L A C I O N E S   H I D R Á U L I C A S   D E   A G U A   C A L I E N T E</v>
          </cell>
        </row>
        <row r="824">
          <cell r="C824" t="str">
            <v>2.12.74</v>
          </cell>
          <cell r="D824" t="str">
            <v>SUMINISTRO E INSTALACIÓN DE TUBERÍA CPVC DE 1/2"</v>
          </cell>
          <cell r="E824" t="str">
            <v>Precio Gob. Boy.</v>
          </cell>
          <cell r="F824" t="str">
            <v>ML</v>
          </cell>
          <cell r="I824">
            <v>20236.45</v>
          </cell>
        </row>
        <row r="825">
          <cell r="C825" t="str">
            <v>2.12.75</v>
          </cell>
          <cell r="D825" t="str">
            <v>SUMINISTRO E INSTALACIÓN DE TUBERÍA CPVC DE  3/4"</v>
          </cell>
          <cell r="E825" t="str">
            <v>Precio Gob. Boy.</v>
          </cell>
          <cell r="F825" t="str">
            <v>ML</v>
          </cell>
          <cell r="I825">
            <v>25411.58</v>
          </cell>
        </row>
        <row r="826">
          <cell r="C826" t="str">
            <v>2.12.76</v>
          </cell>
          <cell r="D826" t="str">
            <v>SUMINISTRO E INSTALACIÓN DE TUBERÍA CPVC DE 1"</v>
          </cell>
          <cell r="E826" t="str">
            <v>Precio Gob. Boy.</v>
          </cell>
          <cell r="F826" t="str">
            <v>ML</v>
          </cell>
          <cell r="I826">
            <v>41370.879999999997</v>
          </cell>
        </row>
        <row r="827">
          <cell r="C827" t="str">
            <v>2.12.77</v>
          </cell>
          <cell r="D827" t="str">
            <v>SUMINISTRO E INSTALACIÓN DE PUNTO DE AGUA CALIENTE EN TUBERÍA CPVC DE 1/2"</v>
          </cell>
          <cell r="E827" t="str">
            <v>Precio Gob. Boy.</v>
          </cell>
          <cell r="F827" t="str">
            <v>UND.</v>
          </cell>
          <cell r="I827">
            <v>79740.11</v>
          </cell>
        </row>
        <row r="828">
          <cell r="C828" t="str">
            <v>2.12.78</v>
          </cell>
          <cell r="D828" t="str">
            <v>SUMINISTRO E INSTALACIÓN DE PUNTO DE AGUA CALIENTE EN TUBERÍA CPVC DE 3/4"</v>
          </cell>
          <cell r="E828" t="str">
            <v>Precio Gob. Boy.</v>
          </cell>
          <cell r="F828" t="str">
            <v>UND.</v>
          </cell>
          <cell r="I828">
            <v>72607.94</v>
          </cell>
        </row>
        <row r="829">
          <cell r="C829" t="str">
            <v>2.12.79</v>
          </cell>
          <cell r="D829" t="str">
            <v>SUMINISTRO E INSTALACIÓN DE ADAPTADOR HEMBRA CPVC DE 1/2 X 3/4"</v>
          </cell>
          <cell r="E829" t="str">
            <v>Precio Gob. Boy.</v>
          </cell>
          <cell r="F829" t="str">
            <v>UND.</v>
          </cell>
          <cell r="I829">
            <v>5708.69</v>
          </cell>
        </row>
        <row r="830">
          <cell r="C830" t="str">
            <v>2.12.80</v>
          </cell>
          <cell r="D830" t="str">
            <v>SUMINISTRO E INSTALACIÓN DE ADAPTADOR MACHO CPVC DE 1/2"</v>
          </cell>
          <cell r="E830" t="str">
            <v>Precio Gob. Boy.</v>
          </cell>
          <cell r="F830" t="str">
            <v>UND.</v>
          </cell>
          <cell r="I830">
            <v>4504.6899999999996</v>
          </cell>
        </row>
        <row r="831">
          <cell r="C831" t="str">
            <v>2.12.81</v>
          </cell>
          <cell r="D831" t="str">
            <v>SUMINISTRO E INSTALACIÓN DE ADAPTADOR MACHO CPVC DE 3/4"</v>
          </cell>
          <cell r="E831" t="str">
            <v>Precio Gob. Boy.</v>
          </cell>
          <cell r="F831" t="str">
            <v>UND.</v>
          </cell>
          <cell r="I831">
            <v>5093.1899999999996</v>
          </cell>
        </row>
        <row r="832">
          <cell r="C832" t="str">
            <v>2.12.82</v>
          </cell>
          <cell r="D832" t="str">
            <v>SUMINISTRO E INSTALACIÓN DE ADAPTADOR MACHO CPVC DE 1"</v>
          </cell>
          <cell r="E832" t="str">
            <v>Precio Gob. Boy.</v>
          </cell>
          <cell r="F832" t="str">
            <v>UND.</v>
          </cell>
          <cell r="I832">
            <v>19334.189999999999</v>
          </cell>
        </row>
        <row r="833">
          <cell r="C833" t="str">
            <v>2.12.83</v>
          </cell>
          <cell r="D833" t="str">
            <v>SUMINISTRO E INSTALACIÓN DE BUJE SOLDADO CPVC DE 3/4 X 1/2"</v>
          </cell>
          <cell r="E833" t="str">
            <v>Precio Gob. Boy.</v>
          </cell>
          <cell r="F833" t="str">
            <v>UND.</v>
          </cell>
          <cell r="I833">
            <v>4229.1899999999996</v>
          </cell>
        </row>
        <row r="834">
          <cell r="C834" t="str">
            <v>2.12.84</v>
          </cell>
          <cell r="D834" t="str">
            <v>SUMINISTRO E INSTALACIÓN DE BUJE SOLDADO CPVC DE 1 X 1/2"</v>
          </cell>
          <cell r="E834" t="str">
            <v>Precio Gob. Boy.</v>
          </cell>
          <cell r="F834" t="str">
            <v>UND.</v>
          </cell>
          <cell r="I834">
            <v>10697.69</v>
          </cell>
        </row>
        <row r="835">
          <cell r="C835" t="str">
            <v>2.12.85</v>
          </cell>
          <cell r="D835" t="str">
            <v>SUMINISTRO E INSTALACIÓN DE BUJE SOLDADO CPVC DE 1 X 3/4"</v>
          </cell>
          <cell r="E835" t="str">
            <v>Precio Gob. Boy.</v>
          </cell>
          <cell r="F835" t="str">
            <v>UND.</v>
          </cell>
          <cell r="I835">
            <v>10627.69</v>
          </cell>
        </row>
        <row r="836">
          <cell r="C836" t="str">
            <v>2.12.86</v>
          </cell>
          <cell r="D836" t="str">
            <v>SUMINISTRO E INSTALACIÓN DE CODO CPVC DE 1/2"</v>
          </cell>
          <cell r="E836" t="str">
            <v>Precio Gob. Boy.</v>
          </cell>
          <cell r="F836" t="str">
            <v>UND.</v>
          </cell>
          <cell r="I836">
            <v>4161.1899999999996</v>
          </cell>
        </row>
        <row r="837">
          <cell r="C837" t="str">
            <v>2.12.87</v>
          </cell>
          <cell r="D837" t="str">
            <v>SUMINISTRO E INSTALACIÓN DE CODO CPVC DE 3/4"</v>
          </cell>
          <cell r="E837" t="str">
            <v>Precio Gob. Boy.</v>
          </cell>
          <cell r="F837" t="str">
            <v>UND.</v>
          </cell>
          <cell r="I837">
            <v>5869.69</v>
          </cell>
        </row>
        <row r="838">
          <cell r="C838" t="str">
            <v>2.12.88</v>
          </cell>
          <cell r="D838" t="str">
            <v>SUMINISTRO E INSTALACIÓN DE CODO CPVC DE 1"</v>
          </cell>
          <cell r="E838" t="str">
            <v>Precio Gob. Boy.</v>
          </cell>
          <cell r="F838" t="str">
            <v>UND.</v>
          </cell>
          <cell r="I838">
            <v>17607.689999999999</v>
          </cell>
        </row>
        <row r="839">
          <cell r="C839" t="str">
            <v>2.12.89</v>
          </cell>
          <cell r="D839" t="str">
            <v>SUMINISTRO E INSTALACIÓN DE SEMICODO CPVC DE 1/2"</v>
          </cell>
          <cell r="E839" t="str">
            <v>Precio Gob. Boy.</v>
          </cell>
          <cell r="F839" t="str">
            <v>UND.</v>
          </cell>
          <cell r="I839">
            <v>4146.1899999999996</v>
          </cell>
        </row>
        <row r="840">
          <cell r="C840" t="str">
            <v>2.12.90</v>
          </cell>
          <cell r="D840" t="str">
            <v>SUMINISTRO E INSTALACIÓN DE SEMICODO CPVC DE 3/4"</v>
          </cell>
          <cell r="E840" t="str">
            <v>Precio Gob. Boy.</v>
          </cell>
          <cell r="F840" t="str">
            <v>UND.</v>
          </cell>
          <cell r="I840">
            <v>5849.69</v>
          </cell>
        </row>
        <row r="841">
          <cell r="C841" t="str">
            <v>2.12.91</v>
          </cell>
          <cell r="D841" t="str">
            <v>SUMINISTRO E INSTALACIÓN DE SEMICODO CPVC DE 1"</v>
          </cell>
          <cell r="E841" t="str">
            <v>Precio Gob. Boy.</v>
          </cell>
          <cell r="F841" t="str">
            <v>UND.</v>
          </cell>
          <cell r="I841">
            <v>17023.689999999999</v>
          </cell>
        </row>
        <row r="842">
          <cell r="C842" t="str">
            <v>2.12.92</v>
          </cell>
          <cell r="D842" t="str">
            <v>SUMINISTRO E INSTALACIÓN DE TAPÓN CPVC DE 1/2"</v>
          </cell>
          <cell r="E842" t="str">
            <v>Precio Gob. Boy.</v>
          </cell>
          <cell r="F842" t="str">
            <v>UND.</v>
          </cell>
          <cell r="I842">
            <v>4049.19</v>
          </cell>
        </row>
        <row r="843">
          <cell r="C843" t="str">
            <v>2.12.93</v>
          </cell>
          <cell r="D843" t="str">
            <v>SUMINISTRO E INSTALACIÓN DE TAPÓN CPVC DE 3/4"</v>
          </cell>
          <cell r="E843" t="str">
            <v>Precio Gob. Boy.</v>
          </cell>
          <cell r="F843" t="str">
            <v>UND.</v>
          </cell>
          <cell r="I843">
            <v>4049.19</v>
          </cell>
        </row>
        <row r="844">
          <cell r="C844" t="str">
            <v>2.12.94</v>
          </cell>
          <cell r="D844" t="str">
            <v>SUMINISTRO E INSTALACIÓN DE TAPÓN CPVC DE 1"</v>
          </cell>
          <cell r="E844" t="str">
            <v>Precio Gob. Boy.</v>
          </cell>
          <cell r="F844" t="str">
            <v>UND.</v>
          </cell>
          <cell r="I844">
            <v>11632.69</v>
          </cell>
        </row>
        <row r="845">
          <cell r="C845" t="str">
            <v>2.12.95</v>
          </cell>
          <cell r="D845" t="str">
            <v>SUMINISTRO E INSTALACIÓN DE TEE CPVC DE 1/2"</v>
          </cell>
          <cell r="E845" t="str">
            <v>Precio Gob. Boy.</v>
          </cell>
          <cell r="F845" t="str">
            <v>UND.</v>
          </cell>
          <cell r="I845">
            <v>5529.93</v>
          </cell>
        </row>
        <row r="846">
          <cell r="C846" t="str">
            <v>2.12.96</v>
          </cell>
          <cell r="D846" t="str">
            <v>SUMINISTRO E INSTALACIÓN DE TEE CPVC DE 3/4"</v>
          </cell>
          <cell r="E846" t="str">
            <v>Precio Gob. Boy.</v>
          </cell>
          <cell r="F846" t="str">
            <v>UND.</v>
          </cell>
          <cell r="I846">
            <v>7172.93</v>
          </cell>
        </row>
        <row r="847">
          <cell r="C847" t="str">
            <v>2.12.97</v>
          </cell>
          <cell r="D847" t="str">
            <v>SUMINISTRO E INSTALACIÓN DE TEE CPVC DE 1"</v>
          </cell>
          <cell r="E847" t="str">
            <v>Precio Gob. Boy.</v>
          </cell>
          <cell r="F847" t="str">
            <v>UND.</v>
          </cell>
          <cell r="I847">
            <v>29420.93</v>
          </cell>
        </row>
        <row r="848">
          <cell r="C848" t="str">
            <v>2.12.98</v>
          </cell>
          <cell r="D848" t="str">
            <v>SUMINISTRO E INSTALACIÓN DE TRANSICIÓN CPVC DE 1/2"</v>
          </cell>
          <cell r="E848" t="str">
            <v>Precio Gob. Boy.</v>
          </cell>
          <cell r="F848" t="str">
            <v>UND.</v>
          </cell>
          <cell r="I848">
            <v>5693.69</v>
          </cell>
        </row>
        <row r="849">
          <cell r="C849" t="str">
            <v>2.12.99</v>
          </cell>
          <cell r="D849" t="str">
            <v>SUMINISTRO E INSTALACIÓN DE TRANSICIÓN CPVC DE 3/4"</v>
          </cell>
          <cell r="E849" t="str">
            <v>Precio Gob. Boy.</v>
          </cell>
          <cell r="F849" t="str">
            <v>UND.</v>
          </cell>
          <cell r="I849">
            <v>9198.19</v>
          </cell>
        </row>
        <row r="850">
          <cell r="C850" t="str">
            <v>2.12.100</v>
          </cell>
          <cell r="D850" t="str">
            <v>SUMINISTRO E INSTALACIÓN DE UNIÓN CPVC DE 1/2"</v>
          </cell>
          <cell r="E850" t="str">
            <v>Precio Gob. Boy.</v>
          </cell>
          <cell r="F850" t="str">
            <v>UND.</v>
          </cell>
          <cell r="I850">
            <v>3592.19</v>
          </cell>
        </row>
        <row r="851">
          <cell r="C851" t="str">
            <v>2.12.101</v>
          </cell>
          <cell r="D851" t="str">
            <v>SUMINISTRO E INSTALACIÓN DE UNIÓN CPVC DE 3/4"</v>
          </cell>
          <cell r="E851" t="str">
            <v>Precio Gob. Boy.</v>
          </cell>
          <cell r="F851" t="str">
            <v>UND.</v>
          </cell>
          <cell r="I851">
            <v>4457.6899999999996</v>
          </cell>
        </row>
        <row r="852">
          <cell r="C852" t="str">
            <v>2.12.102</v>
          </cell>
          <cell r="D852" t="str">
            <v>SUMINISTRO E INSTALACIÓN DE UNIÓN CPVC DE 1"</v>
          </cell>
          <cell r="E852" t="str">
            <v>Precio Gob. Boy.</v>
          </cell>
          <cell r="F852" t="str">
            <v>UND.</v>
          </cell>
          <cell r="I852">
            <v>14497.69</v>
          </cell>
        </row>
        <row r="853">
          <cell r="C853" t="str">
            <v>2.12.103</v>
          </cell>
          <cell r="D853" t="str">
            <v>SUMINISTRO E INSTALACIÓN DE UNIVERSAL CPVC DE 1/2"</v>
          </cell>
          <cell r="E853" t="str">
            <v>Precio Gob. Boy.</v>
          </cell>
          <cell r="F853" t="str">
            <v>UND.</v>
          </cell>
          <cell r="I853">
            <v>17429.150000000001</v>
          </cell>
        </row>
        <row r="854">
          <cell r="C854" t="str">
            <v>2.12.104</v>
          </cell>
          <cell r="D854" t="str">
            <v>SUMINISTRO E INSTALACIÓN DE UNIVERSAL CPVC DE 3/4"</v>
          </cell>
          <cell r="E854" t="str">
            <v>Precio Gob. Boy.</v>
          </cell>
          <cell r="F854" t="str">
            <v>UND.</v>
          </cell>
          <cell r="I854">
            <v>20688.650000000001</v>
          </cell>
        </row>
        <row r="855">
          <cell r="D855" t="str">
            <v>T U B E R Í A   Y   A C C E S O R I O S   A C C E S O R I O S   P A R A   I N S T A L A C I O N E S   S A N I T A R I A S</v>
          </cell>
        </row>
        <row r="856">
          <cell r="C856" t="str">
            <v>2.12.105</v>
          </cell>
          <cell r="D856" t="str">
            <v>SUMINISTRO E INSTALACIÓN DE TUBERÍA SANITARIA DE 1 1/2" PVC T.P.</v>
          </cell>
          <cell r="E856" t="str">
            <v>Precio Gob. Boy.</v>
          </cell>
          <cell r="F856" t="str">
            <v>ML</v>
          </cell>
          <cell r="I856">
            <v>18281.79</v>
          </cell>
        </row>
        <row r="857">
          <cell r="C857" t="str">
            <v>2.12.106</v>
          </cell>
          <cell r="D857" t="str">
            <v>SUMINISTRO E INSTALACIÓN DE TUBERÍA SANITARIA DE 2" PVC T.P.</v>
          </cell>
          <cell r="E857" t="str">
            <v>Precio Gob. Boy.</v>
          </cell>
          <cell r="F857" t="str">
            <v>ML</v>
          </cell>
          <cell r="I857">
            <v>30330.44</v>
          </cell>
        </row>
        <row r="858">
          <cell r="C858" t="str">
            <v>2.12.107</v>
          </cell>
          <cell r="D858" t="str">
            <v>SUMINISTRO E INSTALACIÓN DE TUBERÍA SANITARIA DE 3" PVC T.P.</v>
          </cell>
          <cell r="E858" t="str">
            <v>Precio Gob. Boy.</v>
          </cell>
          <cell r="F858" t="str">
            <v>ML</v>
          </cell>
          <cell r="I858">
            <v>43326.239999999998</v>
          </cell>
        </row>
        <row r="859">
          <cell r="C859" t="str">
            <v>2.12.108</v>
          </cell>
          <cell r="D859" t="str">
            <v>SUMINISTRO E INSTALACIÓN DE TUBERÍA SANITARIA DE 4" PVC T.P.</v>
          </cell>
          <cell r="E859" t="str">
            <v>Precio Gob. Boy.</v>
          </cell>
          <cell r="F859" t="str">
            <v>ML</v>
          </cell>
          <cell r="I859">
            <v>60141.9</v>
          </cell>
        </row>
        <row r="860">
          <cell r="C860" t="str">
            <v>2.12.109</v>
          </cell>
          <cell r="D860" t="str">
            <v>SUMINISTRO E INSTALACIÓN DE TUBERÍA SANITARIA DE 6" PVC T.P.</v>
          </cell>
          <cell r="E860" t="str">
            <v>Precio Gob. Boy.</v>
          </cell>
          <cell r="F860" t="str">
            <v>ML</v>
          </cell>
          <cell r="I860">
            <v>142207.99</v>
          </cell>
        </row>
        <row r="861">
          <cell r="C861" t="str">
            <v>2.12.110</v>
          </cell>
          <cell r="D861" t="str">
            <v>SUMINISTRO E INSTALACIÓN DE TUBERÍA DE AGUAS LLUVIAS Y/O VENTILACIÓN DE 1 1/2" PVC</v>
          </cell>
          <cell r="E861" t="str">
            <v>Precio Gob. Boy.</v>
          </cell>
          <cell r="F861" t="str">
            <v>ML</v>
          </cell>
          <cell r="I861">
            <v>21452.02</v>
          </cell>
        </row>
        <row r="862">
          <cell r="C862" t="str">
            <v>2.12.111</v>
          </cell>
          <cell r="D862" t="str">
            <v>SUMINISTRO E INSTALACIÓN DE TUBERÍA DE AGUAS LLUVIAS Y/O VENTILACIÓN DE 2" PVC</v>
          </cell>
          <cell r="E862" t="str">
            <v>Precio Gob. Boy.</v>
          </cell>
          <cell r="F862" t="str">
            <v>ML</v>
          </cell>
          <cell r="I862">
            <v>29006.84</v>
          </cell>
        </row>
        <row r="863">
          <cell r="C863" t="str">
            <v>2.12.112</v>
          </cell>
          <cell r="D863" t="str">
            <v>SUMINISTRO E INSTALACIÓN DE TUBERÍA DE AGUAS LLUVIAS Y/O VENTILACIÓN DE 3" PVC</v>
          </cell>
          <cell r="E863" t="str">
            <v>Precio Gob. Boy.</v>
          </cell>
          <cell r="F863" t="str">
            <v>ML</v>
          </cell>
          <cell r="I863">
            <v>37711.300000000003</v>
          </cell>
        </row>
        <row r="864">
          <cell r="C864" t="str">
            <v>2.12.113</v>
          </cell>
          <cell r="D864" t="str">
            <v>SUMINISTRO E INSTALACIÓN DE TUBERÍA DE AGUAS LLUVIAS Y/O VENTILACIÓN DE 4" PVC</v>
          </cell>
          <cell r="E864" t="str">
            <v>Precio Gob. Boy.</v>
          </cell>
          <cell r="F864" t="str">
            <v>ML</v>
          </cell>
          <cell r="I864">
            <v>55470.14</v>
          </cell>
        </row>
        <row r="865">
          <cell r="C865" t="str">
            <v>2.12.114</v>
          </cell>
          <cell r="D865" t="str">
            <v>SUMINISTRO E INSTALACIÓN DE BUJE SANITARIO DE 2 X 1 1/2 " PVC, PARA REPARACIONES Y/O MEJORAMIENTOS LOCATIVOS.</v>
          </cell>
          <cell r="E865" t="str">
            <v>Precio Gob. Boy.</v>
          </cell>
          <cell r="F865" t="str">
            <v>UND.</v>
          </cell>
          <cell r="I865">
            <v>6256.14</v>
          </cell>
        </row>
        <row r="866">
          <cell r="C866" t="str">
            <v>2.12.115</v>
          </cell>
          <cell r="D866" t="str">
            <v>SUMINISTRO E INSTALACIÓN DE BUJE SANITARIO DE 3 X 2" PVC, PARA REPARACIONES Y/O MEJORAMIENTOS LOCATIVOS.</v>
          </cell>
          <cell r="E866" t="str">
            <v>Precio Gob. Boy.</v>
          </cell>
          <cell r="F866" t="str">
            <v>UND.</v>
          </cell>
          <cell r="I866">
            <v>10659.49</v>
          </cell>
        </row>
        <row r="867">
          <cell r="C867" t="str">
            <v>2.12.116</v>
          </cell>
          <cell r="D867" t="str">
            <v>SUMINISTRO E INSTALACIÓN DE BUJE SANITARIO DE 4 X 2" PVC, PARA REPARACIONES Y/O MEJORAMIENTOS LOCATIVOS.</v>
          </cell>
          <cell r="E867" t="str">
            <v>Precio Gob. Boy.</v>
          </cell>
          <cell r="F867" t="str">
            <v>UND.</v>
          </cell>
          <cell r="I867">
            <v>16407.490000000002</v>
          </cell>
        </row>
        <row r="868">
          <cell r="C868" t="str">
            <v>2.12.117</v>
          </cell>
          <cell r="D868" t="str">
            <v>SUMINISTRO E INSTALACIÓN DE BUJE SANITARIO DE 4 X 3" PVC, PARA REPARACIONES Y/O MEJORAMIENTOS LOCATIVOS.</v>
          </cell>
          <cell r="E868" t="str">
            <v>Precio Gob. Boy.</v>
          </cell>
          <cell r="F868" t="str">
            <v>UND.</v>
          </cell>
          <cell r="I868">
            <v>16407.490000000002</v>
          </cell>
        </row>
        <row r="869">
          <cell r="C869" t="str">
            <v>2.12.118</v>
          </cell>
          <cell r="D869" t="str">
            <v>SUMINISTRO E INSTALACIÓN DE BUJE SANITARIO DE 6 X 4" PVC, PARA REPARACIONES Y/O MEJORAMIENTOS LOCATIVOS.</v>
          </cell>
          <cell r="E869" t="str">
            <v>Precio Gob. Boy.</v>
          </cell>
          <cell r="F869" t="str">
            <v>UND.</v>
          </cell>
          <cell r="I869">
            <v>53014.99</v>
          </cell>
        </row>
        <row r="870">
          <cell r="C870" t="str">
            <v>2.12.119</v>
          </cell>
          <cell r="D870" t="str">
            <v>SUMINISTRO E INSTALACIÓN DE CODO SANITARIO DE 1 1/2" PVC, PARA REPARACIONES Y/O MEJORAMIENTOS LOCATIVOS.</v>
          </cell>
          <cell r="E870" t="str">
            <v>Precio Gob. Boy.</v>
          </cell>
          <cell r="F870" t="str">
            <v>UND.</v>
          </cell>
          <cell r="I870">
            <v>6930.49</v>
          </cell>
        </row>
        <row r="871">
          <cell r="C871" t="str">
            <v>2.12.120</v>
          </cell>
          <cell r="D871" t="str">
            <v>SUMINISTRO E INSTALACIÓN DE CODO SANITARIO DE 2" PVC, PARA REPARACIONES Y/O MEJORAMIENTOS LOCATIVOS.</v>
          </cell>
          <cell r="E871" t="str">
            <v>Precio Gob. Boy.</v>
          </cell>
          <cell r="F871" t="str">
            <v>UND.</v>
          </cell>
          <cell r="I871">
            <v>7590.99</v>
          </cell>
        </row>
        <row r="872">
          <cell r="C872" t="str">
            <v>2.12.121</v>
          </cell>
          <cell r="D872" t="str">
            <v>SUMINISTRO E INSTALACIÓN DE CODO SANITARIO DE 3" PVC, PARA REPARACIONES Y/O MEJORAMIENTOS LOCATIVOS.</v>
          </cell>
          <cell r="E872" t="str">
            <v>Precio Gob. Boy.</v>
          </cell>
          <cell r="F872" t="str">
            <v>UND.</v>
          </cell>
          <cell r="I872">
            <v>13433.99</v>
          </cell>
        </row>
        <row r="873">
          <cell r="C873" t="str">
            <v>2.12.122</v>
          </cell>
          <cell r="D873" t="str">
            <v>SUMINISTRO E INSTALACIÓN DE CODO SANITARIO DE 4" PVC, PARA REPARACIONES Y/O MEJORAMIENTOS LOCATIVOS.</v>
          </cell>
          <cell r="E873" t="str">
            <v>Precio Gob. Boy.</v>
          </cell>
          <cell r="F873" t="str">
            <v>UND.</v>
          </cell>
          <cell r="I873">
            <v>20978.49</v>
          </cell>
        </row>
        <row r="874">
          <cell r="C874" t="str">
            <v>2.12.123</v>
          </cell>
          <cell r="D874" t="str">
            <v>SUMINISTRO E INSTALACIÓN DE CODO SANITARIO DE 6" PVC, PARA REPARACIONES Y/O MEJORAMIENTOS LOCATIVOS.</v>
          </cell>
          <cell r="E874" t="str">
            <v>Precio Gob. Boy.</v>
          </cell>
          <cell r="F874" t="str">
            <v>UND.</v>
          </cell>
          <cell r="I874">
            <v>155198.85</v>
          </cell>
        </row>
        <row r="875">
          <cell r="C875" t="str">
            <v>2.12.124</v>
          </cell>
          <cell r="D875" t="str">
            <v>SUMINISTRO E INSTALACIÓN DE CODO REVENTILADO SANITARIO DE 3 X 2" PVC, PARA REPARACIONES Y/O MEJORAMIENTOS LOCATIVOS.</v>
          </cell>
          <cell r="E875" t="str">
            <v>Precio Gob. Boy.</v>
          </cell>
          <cell r="F875" t="str">
            <v>UND.</v>
          </cell>
          <cell r="I875">
            <v>34515.49</v>
          </cell>
        </row>
        <row r="876">
          <cell r="C876" t="str">
            <v>2.12.125</v>
          </cell>
          <cell r="D876" t="str">
            <v>SUMINISTRO E INSTALACIÓN DE CODO REVENTILADO SANITARIO DE 4 X 2" PVC, PARA REPARACIONES Y/O MEJORAMIENTOS LOCATIVOS.</v>
          </cell>
          <cell r="E876" t="str">
            <v>Precio Gob. Boy.</v>
          </cell>
          <cell r="F876" t="str">
            <v>UND.</v>
          </cell>
          <cell r="I876">
            <v>45133.49</v>
          </cell>
        </row>
        <row r="877">
          <cell r="C877" t="str">
            <v>2.12.126</v>
          </cell>
          <cell r="D877" t="str">
            <v>SUMINISTRO E INSTALACIÓN DE SEMICODO SANITARIO DE 1 1/2" PVC, PARA REPARACIONES Y/O MEJORAMIENTOS LOCATIVOS.</v>
          </cell>
          <cell r="E877" t="str">
            <v>Precio Gob. Boy.</v>
          </cell>
          <cell r="F877" t="str">
            <v>UND.</v>
          </cell>
          <cell r="I877">
            <v>7526.99</v>
          </cell>
        </row>
        <row r="878">
          <cell r="C878" t="str">
            <v>2.12.127</v>
          </cell>
          <cell r="D878" t="str">
            <v>SUMINISTRO E INSTALACIÓN DE SEMICODO SANITARIO DE 2" PVC, PARA REPARACIONES Y/O MEJORAMIENTOS LOCATIVOS.</v>
          </cell>
          <cell r="E878" t="str">
            <v>Precio Gob. Boy.</v>
          </cell>
          <cell r="F878" t="str">
            <v>UND.</v>
          </cell>
          <cell r="I878">
            <v>8447.99</v>
          </cell>
        </row>
        <row r="879">
          <cell r="C879" t="str">
            <v>2.12.128</v>
          </cell>
          <cell r="D879" t="str">
            <v>SUMINISTRO E INSTALACIÓN DE SEMICODO SANITARIO DE 3" PVC, PARA REPARACIONES Y/O MEJORAMIENTOS LOCATIVOS.</v>
          </cell>
          <cell r="E879" t="str">
            <v>Precio Gob. Boy.</v>
          </cell>
          <cell r="F879" t="str">
            <v>UND.</v>
          </cell>
          <cell r="I879">
            <v>14547.99</v>
          </cell>
        </row>
        <row r="880">
          <cell r="C880" t="str">
            <v>2.12.129</v>
          </cell>
          <cell r="D880" t="str">
            <v>SUMINISTRO E INSTALACIÓN DE SEMICODO SANITARIO DE 4" PVC, PARA REPARACIONES Y/O MEJORAMIENTOS LOCATIVOS.</v>
          </cell>
          <cell r="E880" t="str">
            <v>Precio Gob. Boy.</v>
          </cell>
          <cell r="F880" t="str">
            <v>UND.</v>
          </cell>
          <cell r="I880">
            <v>23044.99</v>
          </cell>
        </row>
        <row r="881">
          <cell r="C881" t="str">
            <v>2.12.130</v>
          </cell>
          <cell r="D881" t="str">
            <v>SUMINISTRO E INSTALACIÓN DE SEMICODO SANITARIO DE 6" PVC, PARA REPARACIONES Y/O MEJORAMIENTOS LOCATIVOS.</v>
          </cell>
          <cell r="E881" t="str">
            <v>Precio Gob. Boy.</v>
          </cell>
          <cell r="F881" t="str">
            <v>UND.</v>
          </cell>
          <cell r="I881">
            <v>77447.350000000006</v>
          </cell>
        </row>
        <row r="882">
          <cell r="C882" t="str">
            <v>2.12.131</v>
          </cell>
          <cell r="D882" t="str">
            <v>SUMINISTRO E INSTALACIÓN DE UNIÓN SANITARIA DE 1 1/2" PVC, PARA REPARACIONES Y/O MEJORAMIENTOS LOCATIVOS.</v>
          </cell>
          <cell r="E882" t="str">
            <v>Precio Gob. Boy.</v>
          </cell>
          <cell r="F882" t="str">
            <v>UND.</v>
          </cell>
          <cell r="I882">
            <v>6285.49</v>
          </cell>
        </row>
        <row r="883">
          <cell r="C883" t="str">
            <v>2.12.132</v>
          </cell>
          <cell r="D883" t="str">
            <v>SUMINISTRO E INSTALACIÓN DE UNIÓN SANITARIA DE 2" PVC, PARA REPARACIONES Y/O MEJORAMIENTOS LOCATIVOS.</v>
          </cell>
          <cell r="E883" t="str">
            <v>Precio Gob. Boy.</v>
          </cell>
          <cell r="F883" t="str">
            <v>UND.</v>
          </cell>
          <cell r="I883">
            <v>6711.99</v>
          </cell>
        </row>
        <row r="884">
          <cell r="C884" t="str">
            <v>2.12.133</v>
          </cell>
          <cell r="D884" t="str">
            <v>SUMINISTRO E INSTALACIÓN DE UNIÓN SANITARIA DE 3" PVC, PARA REPARACIONES Y/O MEJORAMIENTOS LOCATIVOS.</v>
          </cell>
          <cell r="E884" t="str">
            <v>Precio Gob. Boy.</v>
          </cell>
          <cell r="F884" t="str">
            <v>UND.</v>
          </cell>
          <cell r="I884">
            <v>8280.49</v>
          </cell>
        </row>
        <row r="885">
          <cell r="C885" t="str">
            <v>2.12.134</v>
          </cell>
          <cell r="D885" t="str">
            <v>SUMINISTRO E INSTALACIÓN DE UNIÓN SANITARIA DE 4" PVC, PARA REPARACIONES Y/O MEJORAMIENTOS LOCATIVOS.</v>
          </cell>
          <cell r="E885" t="str">
            <v>Precio Gob. Boy.</v>
          </cell>
          <cell r="F885" t="str">
            <v>UND.</v>
          </cell>
          <cell r="I885">
            <v>13461.49</v>
          </cell>
        </row>
        <row r="886">
          <cell r="C886" t="str">
            <v>2.12.135</v>
          </cell>
          <cell r="D886" t="str">
            <v>SUMINISTRO E INSTALACIÓN DE UNIÓN SANITARIA DE 6" PVC, PARA REPARACIONES Y/O MEJORAMIENTOS LOCATIVOS.</v>
          </cell>
          <cell r="E886" t="str">
            <v>Precio Gob. Boy.</v>
          </cell>
          <cell r="F886" t="str">
            <v>UND.</v>
          </cell>
          <cell r="I886">
            <v>49344.35</v>
          </cell>
        </row>
        <row r="887">
          <cell r="C887" t="str">
            <v>2.12.136</v>
          </cell>
          <cell r="D887" t="str">
            <v>SUMINISTRO E INSTALACIÓN DE UNIÓN DE REPARACIÓN O JUNTA DE EXPANSIÓN SANITARIA DE 3" PVC, PARA REPARACIONES Y/O MEJORAMIENTOS LOCATIVOS.</v>
          </cell>
          <cell r="E887" t="str">
            <v>Precio Gob. Boy.</v>
          </cell>
          <cell r="F887" t="str">
            <v>UND.</v>
          </cell>
          <cell r="I887">
            <v>50263.91</v>
          </cell>
        </row>
        <row r="888">
          <cell r="C888" t="str">
            <v>2.12.137</v>
          </cell>
          <cell r="D888" t="str">
            <v>SUMINISTRO E INSTALACIÓN DE UNIÓN DE REPARACIÓN O JUNTA DE EXPANSIÓN SANITARIA DE 4" PVC, PARA REPARACIONES Y/O MEJORAMIENTOS LOCATIVOS.</v>
          </cell>
          <cell r="E888" t="str">
            <v>Precio Gob. Boy.</v>
          </cell>
          <cell r="F888" t="str">
            <v>UND.</v>
          </cell>
          <cell r="I888">
            <v>56864.41</v>
          </cell>
        </row>
        <row r="889">
          <cell r="C889" t="str">
            <v>2.12.138</v>
          </cell>
          <cell r="D889" t="str">
            <v>SUMINISTRO E INSTALACIÓN DE SIFÓN SANITARIO DE 1 1/2" PVC</v>
          </cell>
          <cell r="E889" t="str">
            <v>Precio Gob. Boy.</v>
          </cell>
          <cell r="F889" t="str">
            <v>UND.</v>
          </cell>
          <cell r="I889">
            <v>19971.03</v>
          </cell>
        </row>
        <row r="890">
          <cell r="C890" t="str">
            <v>2.12.139</v>
          </cell>
          <cell r="D890" t="str">
            <v>SUMINISTRO E INSTALACIÓN DE SIFÓN SANITARIO DE 2" PVC</v>
          </cell>
          <cell r="E890" t="str">
            <v>Precio Gob. Boy.</v>
          </cell>
          <cell r="F890" t="str">
            <v>UND.</v>
          </cell>
          <cell r="I890">
            <v>25873.19</v>
          </cell>
        </row>
        <row r="891">
          <cell r="C891" t="str">
            <v>2.12.140</v>
          </cell>
          <cell r="D891" t="str">
            <v>SUMINISTRO E INSTALACIÓN DE SIFÓN SANITARIO DE 3" PVC</v>
          </cell>
          <cell r="E891" t="str">
            <v>Precio Gob. Boy.</v>
          </cell>
          <cell r="F891" t="str">
            <v>UND.</v>
          </cell>
          <cell r="I891">
            <v>30821.34</v>
          </cell>
        </row>
        <row r="892">
          <cell r="C892" t="str">
            <v>2.12.141</v>
          </cell>
          <cell r="D892" t="str">
            <v>SUMINISTRO E INSTALACIÓN DE SIFÓN SANITARIO DE 4" PVC</v>
          </cell>
          <cell r="E892" t="str">
            <v>Precio Gob. Boy.</v>
          </cell>
          <cell r="F892" t="str">
            <v>UND.</v>
          </cell>
          <cell r="I892">
            <v>49834</v>
          </cell>
        </row>
        <row r="893">
          <cell r="C893" t="str">
            <v>2.12.142</v>
          </cell>
          <cell r="D893" t="str">
            <v>SUMINISTRO E INSTALACIÓN DE TEE SENCILLA SANITARIA DE 1 1/2" PVC, PARA REPARACIONES Y/O MEJORAMIENTOS LOCATIVOS.</v>
          </cell>
          <cell r="E893" t="str">
            <v>Precio Gob. Boy.</v>
          </cell>
          <cell r="F893" t="str">
            <v>UND.</v>
          </cell>
          <cell r="I893">
            <v>12011.85</v>
          </cell>
        </row>
        <row r="894">
          <cell r="C894" t="str">
            <v>2.12.143</v>
          </cell>
          <cell r="D894" t="str">
            <v>SUMINISTRO E INSTALACIÓN DE TEE SENCILLA SANITARIA DE 2" PVC, PARA REPARACIONES Y/O MEJORAMIENTOS LOCATIVOS.</v>
          </cell>
          <cell r="E894" t="str">
            <v>Precio Gob. Boy.</v>
          </cell>
          <cell r="F894" t="str">
            <v>UND.</v>
          </cell>
          <cell r="I894">
            <v>13749.02</v>
          </cell>
        </row>
        <row r="895">
          <cell r="C895" t="str">
            <v>2.12.144</v>
          </cell>
          <cell r="D895" t="str">
            <v>SUMINISTRO E INSTALACIÓN DE TEE SENCILLA SANITARIA DE 3" PVC, PARA REPARACIONES Y/O MEJORAMIENTOS LOCATIVOS.</v>
          </cell>
          <cell r="E895" t="str">
            <v>Precio Gob. Boy.</v>
          </cell>
          <cell r="F895" t="str">
            <v>UND.</v>
          </cell>
          <cell r="I895">
            <v>16214.35</v>
          </cell>
        </row>
        <row r="896">
          <cell r="C896" t="str">
            <v>2.12.145</v>
          </cell>
          <cell r="D896" t="str">
            <v>SUMINISTRO E INSTALACIÓN DE TEE SENCILLA SANITARIA DE 4" PVC, PARA REPARACIONES Y/O MEJORAMIENTOS LOCATIVOS.</v>
          </cell>
          <cell r="E896" t="str">
            <v>Precio Gob. Boy.</v>
          </cell>
          <cell r="F896" t="str">
            <v>UND.</v>
          </cell>
          <cell r="I896">
            <v>29347.02</v>
          </cell>
        </row>
        <row r="897">
          <cell r="C897" t="str">
            <v>2.12.146</v>
          </cell>
          <cell r="D897" t="str">
            <v>SUMINISTRO E INSTALACIÓN DE TEE SENCILLA SANITARIA DE 6" PVC, PARA REPARACIONES Y/O MEJORAMIENTOS LOCATIVOS.</v>
          </cell>
          <cell r="E897" t="str">
            <v>Precio Gob. Boy.</v>
          </cell>
          <cell r="F897" t="str">
            <v>UND.</v>
          </cell>
          <cell r="I897">
            <v>234103.71</v>
          </cell>
        </row>
        <row r="898">
          <cell r="C898" t="str">
            <v>2.12.147</v>
          </cell>
          <cell r="D898" t="str">
            <v>SUMINISTRO E INSTALACIÓN DE TEE DOBLE SANITARIA DE 1 1/2" PVC, PARA REPARACIONES Y/O MEJORAMIENTOS LOCATIVOS.</v>
          </cell>
          <cell r="E898" t="str">
            <v>Precio Gob. Boy.</v>
          </cell>
          <cell r="F898" t="str">
            <v>UND.</v>
          </cell>
          <cell r="I898">
            <v>19086.810000000001</v>
          </cell>
        </row>
        <row r="899">
          <cell r="C899" t="str">
            <v>2.12.148</v>
          </cell>
          <cell r="D899" t="str">
            <v>SUMINISTRO E INSTALACIÓN DE TEE DOBLE SANITARIA DE 2" PVC, PARA REPARACIONES Y/O MEJORAMIENTOS LOCATIVOS.</v>
          </cell>
          <cell r="E899" t="str">
            <v>Precio Gob. Boy.</v>
          </cell>
          <cell r="F899" t="str">
            <v>UND.</v>
          </cell>
          <cell r="I899">
            <v>21833.81</v>
          </cell>
        </row>
        <row r="900">
          <cell r="C900" t="str">
            <v>2.12.149</v>
          </cell>
          <cell r="D900" t="str">
            <v>SUMINISTRO E INSTALACIÓN DE TEE DOBLE SANITARIA DE 3" PVC, PARA REPARACIONES Y/O MEJORAMIENTOS LOCATIVOS.</v>
          </cell>
          <cell r="E900" t="str">
            <v>Precio Gob. Boy.</v>
          </cell>
          <cell r="F900" t="str">
            <v>UND.</v>
          </cell>
          <cell r="I900">
            <v>43395.81</v>
          </cell>
        </row>
        <row r="901">
          <cell r="C901" t="str">
            <v>2.12.150</v>
          </cell>
          <cell r="D901" t="str">
            <v>SUMINISTRO E INSTALACIÓN DE TEE DOBLE SANITARIA DE 4" PVC, PARA REPARACIONES Y/O MEJORAMIENTOS LOCATIVOS.</v>
          </cell>
          <cell r="E901" t="str">
            <v>Precio Gob. Boy.</v>
          </cell>
          <cell r="F901" t="str">
            <v>UND.</v>
          </cell>
          <cell r="I901">
            <v>66102.81</v>
          </cell>
        </row>
        <row r="902">
          <cell r="C902" t="str">
            <v>2.12.151</v>
          </cell>
          <cell r="D902" t="str">
            <v>SUMINISTRO E INSTALACIÓN DE TEE SANITARIA REDUCIDA DE 3 X 2" PVC, PARA REPARACIONES Y/O MEJORAMIENTOS LOCATIVOS.</v>
          </cell>
          <cell r="E902" t="str">
            <v>Precio Gob. Boy.</v>
          </cell>
          <cell r="F902" t="str">
            <v>UND.</v>
          </cell>
          <cell r="I902">
            <v>26653.81</v>
          </cell>
        </row>
        <row r="903">
          <cell r="C903" t="str">
            <v>2.12.152</v>
          </cell>
          <cell r="D903" t="str">
            <v>SUMINISTRO E INSTALACIÓN DE TEE SANITARIA REDUCIDA DE 4 X 3" PVC, PARA REPARACIONES Y/O MEJORAMIENTOS LOCATIVOS.</v>
          </cell>
          <cell r="E903" t="str">
            <v>Precio Gob. Boy.</v>
          </cell>
          <cell r="F903" t="str">
            <v>UND.</v>
          </cell>
          <cell r="I903">
            <v>42839.31</v>
          </cell>
        </row>
        <row r="904">
          <cell r="C904" t="str">
            <v>2.12.153</v>
          </cell>
          <cell r="D904" t="str">
            <v>SUMINISTRO E INSTALACIÓN DE TEE SANITARIA REDUCIDA DE 4 X 2" PVC, PARA REPARACIONES Y/O MEJORAMIENTOS LOCATIVOS.</v>
          </cell>
          <cell r="E904" t="str">
            <v>Precio Gob. Boy.</v>
          </cell>
          <cell r="F904" t="str">
            <v>UND.</v>
          </cell>
          <cell r="I904">
            <v>42839.31</v>
          </cell>
        </row>
        <row r="905">
          <cell r="C905" t="str">
            <v>2.12.154</v>
          </cell>
          <cell r="D905" t="str">
            <v>SUMINISTRO E INSTALACIÓN DE YEE SANITARIA DE 2" PVC, PARA REPARACIONES Y/O MEJORAMIENTOS LOCATIVOS.</v>
          </cell>
          <cell r="E905" t="str">
            <v>Precio Gob. Boy.</v>
          </cell>
          <cell r="F905" t="str">
            <v>UND.</v>
          </cell>
          <cell r="I905">
            <v>14306.35</v>
          </cell>
        </row>
        <row r="906">
          <cell r="C906" t="str">
            <v>2.12.155</v>
          </cell>
          <cell r="D906" t="str">
            <v>SUMINISTRO E INSTALACIÓN DE YEE SANITARIA DE 3" PVC, PARA REPARACIONES Y/O MEJORAMIENTOS LOCATIVOS.</v>
          </cell>
          <cell r="E906" t="str">
            <v>Precio Gob. Boy.</v>
          </cell>
          <cell r="F906" t="str">
            <v>UND.</v>
          </cell>
          <cell r="I906">
            <v>24992.35</v>
          </cell>
        </row>
        <row r="907">
          <cell r="C907" t="str">
            <v>2.12.156</v>
          </cell>
          <cell r="D907" t="str">
            <v>SUMINISTRO E INSTALACIÓN DE YEE SANITARIA DE 4" PVC, PARA REPARACIONES Y/O MEJORAMIENTOS LOCATIVOS.</v>
          </cell>
          <cell r="E907" t="str">
            <v>Precio Gob. Boy.</v>
          </cell>
          <cell r="F907" t="str">
            <v>UND.</v>
          </cell>
          <cell r="I907">
            <v>40423.85</v>
          </cell>
        </row>
        <row r="908">
          <cell r="C908" t="str">
            <v>2.12.157</v>
          </cell>
          <cell r="D908" t="str">
            <v>SUMINISTRO E INSTALACIÓN DE YEE SANITARIA DE 6" PVC, PARA REPARACIONES Y/O MEJORAMIENTOS LOCATIVOS.</v>
          </cell>
          <cell r="E908" t="str">
            <v>Precio Gob. Boy.</v>
          </cell>
          <cell r="F908" t="str">
            <v>UND.</v>
          </cell>
          <cell r="I908">
            <v>177054.21</v>
          </cell>
        </row>
        <row r="909">
          <cell r="C909" t="str">
            <v>2.12.158</v>
          </cell>
          <cell r="D909" t="str">
            <v>SUMINISTRO E INSTALACIÓN DE YEE DOBLE SANITARIA DE 2" PVC, PARA REPARACIONES Y/O MEJORAMIENTOS LOCATIVOS.</v>
          </cell>
          <cell r="E909" t="str">
            <v>Precio Gob. Boy.</v>
          </cell>
          <cell r="F909" t="str">
            <v>UND.</v>
          </cell>
          <cell r="I909">
            <v>21352.21</v>
          </cell>
        </row>
        <row r="910">
          <cell r="C910" t="str">
            <v>2.12.159</v>
          </cell>
          <cell r="D910" t="str">
            <v>SUMINISTRO E INSTALACIÓN DE YEE DOBLE SANITARIA DE 3" PVC, PARA REPARACIONES Y/O MEJORAMIENTOS LOCATIVOS.</v>
          </cell>
          <cell r="E910" t="str">
            <v>Precio Gob. Boy.</v>
          </cell>
          <cell r="F910" t="str">
            <v>UND.</v>
          </cell>
          <cell r="I910">
            <v>44906.71</v>
          </cell>
        </row>
        <row r="911">
          <cell r="C911" t="str">
            <v>2.12.160</v>
          </cell>
          <cell r="D911" t="str">
            <v>SUMINISTRO E INSTALACIÓN DE YEE DOBLE SANITARIA DE 4" PVC, PARA REPARACIONES Y/O MEJORAMIENTOS LOCATIVOS.</v>
          </cell>
          <cell r="E911" t="str">
            <v>Precio Gob. Boy.</v>
          </cell>
          <cell r="F911" t="str">
            <v>UND.</v>
          </cell>
          <cell r="I911">
            <v>69127.710000000006</v>
          </cell>
        </row>
        <row r="912">
          <cell r="C912" t="str">
            <v>2.12.161</v>
          </cell>
          <cell r="D912" t="str">
            <v>SUMINISTRO E INSTALACIÓN DE YEE SANITARIA REDUCIDA DE 3 X 2" PVC, PARA REPARACIONES Y/O MEJORAMIENTOS LOCATIVOS.</v>
          </cell>
          <cell r="E912" t="str">
            <v>Precio Gob. Boy.</v>
          </cell>
          <cell r="F912" t="str">
            <v>UND.</v>
          </cell>
          <cell r="I912">
            <v>23833.35</v>
          </cell>
        </row>
        <row r="913">
          <cell r="C913" t="str">
            <v>2.12.162</v>
          </cell>
          <cell r="D913" t="str">
            <v>SUMINISTRO E INSTALACIÓN DE YEE SANITARIA REDUCIDA DE 4 X 3" PVC, PARA REPARACIONES Y/O MEJORAMIENTOS LOCATIVOS.</v>
          </cell>
          <cell r="E913" t="str">
            <v>Precio Gob. Boy.</v>
          </cell>
          <cell r="F913" t="str">
            <v>UND.</v>
          </cell>
          <cell r="I913">
            <v>35324.85</v>
          </cell>
        </row>
        <row r="914">
          <cell r="C914" t="str">
            <v>2.12.163</v>
          </cell>
          <cell r="D914" t="str">
            <v>SUMINISTRO E INSTALACIÓN DE YEE SANITARIA REDUCIDA DE 4 X 2" PVC, PARA REPARACIONES Y/O MEJORAMIENTOS LOCATIVOS.</v>
          </cell>
          <cell r="E914" t="str">
            <v>Precio Gob. Boy.</v>
          </cell>
          <cell r="F914" t="str">
            <v>UND.</v>
          </cell>
          <cell r="I914">
            <v>35299.85</v>
          </cell>
        </row>
        <row r="915">
          <cell r="C915" t="str">
            <v>2.12.164</v>
          </cell>
          <cell r="D915" t="str">
            <v>SUMINISTRO E INSTALACIÓN DE YEE SANITARIA REDUCIDA DE 6 X 4" PVC, PARA REPARACIONES Y/O MEJORAMIENTOS LOCATIVOS.</v>
          </cell>
          <cell r="E915" t="str">
            <v>Precio Gob. Boy.</v>
          </cell>
          <cell r="F915" t="str">
            <v>UND.</v>
          </cell>
          <cell r="I915">
            <v>168907.71</v>
          </cell>
        </row>
        <row r="916">
          <cell r="D916" t="str">
            <v>T A N Q U E S   D E   A L M A C E N A M I E N T O</v>
          </cell>
        </row>
        <row r="917">
          <cell r="C917" t="str">
            <v>2.12.165</v>
          </cell>
          <cell r="D917" t="str">
            <v>SUMINISTRO E INSTALACIÓN DE TANQUE DE ALMACENAMIENTO DE 250 L. (INCLUYE CONECTOR DE ENTRADA Y SALIDA) (NO INCLUYE FLOTADOR)</v>
          </cell>
          <cell r="E917" t="str">
            <v>Precio Gob. Boy.</v>
          </cell>
          <cell r="F917" t="str">
            <v>UND.</v>
          </cell>
          <cell r="I917">
            <v>471976.56</v>
          </cell>
        </row>
        <row r="918">
          <cell r="C918" t="str">
            <v>2.12.166</v>
          </cell>
          <cell r="D918" t="str">
            <v>SUMINISTRO E INSTALACIÓN DE TANQUE DE ALMACENAMIENTO DE 500 L  (INCLUYE CONECTOR DE ENTRADA Y SALIDA) (NO INCLUYE FLOTADOR)</v>
          </cell>
          <cell r="E918" t="str">
            <v>Precio Gob. Boy.</v>
          </cell>
          <cell r="F918" t="str">
            <v>UND.</v>
          </cell>
          <cell r="I918">
            <v>526509.06000000006</v>
          </cell>
        </row>
        <row r="919">
          <cell r="C919" t="str">
            <v>2.12.167</v>
          </cell>
          <cell r="D919" t="str">
            <v>SUMINISTRO E INSTALACIÓN DE TANQUE DE ALMACENAMIENTO DE 1000 L (INCLUYE CONECTOR DE ENTRADA Y SALIDA) (NO INCLUYE FLOTADOR)</v>
          </cell>
          <cell r="E919" t="str">
            <v>Precio Gob. Boy.</v>
          </cell>
          <cell r="F919" t="str">
            <v>UND.</v>
          </cell>
          <cell r="I919">
            <v>1000269.67</v>
          </cell>
        </row>
        <row r="920">
          <cell r="C920" t="str">
            <v>2.12.168</v>
          </cell>
          <cell r="D920" t="str">
            <v>SUMINISTRO E INSTALACIÓN DE TANQUE DE ALMACENAMIENTO DE 2000 L  (INCLUYE CONECTOR DE ENTRADA Y SALIDA) (NO INCLUYE FLOTADOR)</v>
          </cell>
          <cell r="E920" t="str">
            <v>Precio Gob. Boy.</v>
          </cell>
          <cell r="F920" t="str">
            <v>UND.</v>
          </cell>
          <cell r="I920">
            <v>1490084.11</v>
          </cell>
        </row>
        <row r="921">
          <cell r="C921" t="str">
            <v>2.12.169</v>
          </cell>
          <cell r="D921" t="str">
            <v>SUMINISTRO E INSTALACIÓN DE TANQUE DE ALMACENAMIENTO DE 5000 L  (INCLUYE CONECTOR DE ENTRADA Y SALIDA) (NO INCLUYE FLOTADOR)</v>
          </cell>
          <cell r="E921" t="str">
            <v>Precio Gob. Boy.</v>
          </cell>
          <cell r="F921" t="str">
            <v>UND.</v>
          </cell>
          <cell r="I921">
            <v>5161565.8899999997</v>
          </cell>
        </row>
        <row r="922">
          <cell r="C922" t="str">
            <v>2.12.170</v>
          </cell>
          <cell r="D922" t="str">
            <v>SUMINISTRO E INSTALACIÓN DE VÁLVULA CON FLOTADOR PARA TANQUE ELEVADO 1/2", CON FLOTADOR EN BOLA PLÁSTICA</v>
          </cell>
          <cell r="E922" t="str">
            <v>Precio Gob. Boy.</v>
          </cell>
          <cell r="F922" t="str">
            <v>UND</v>
          </cell>
          <cell r="I922">
            <v>89118.87</v>
          </cell>
        </row>
        <row r="923">
          <cell r="D923" t="str">
            <v>A P A R A T O S   S A N I T A R I O S</v>
          </cell>
        </row>
        <row r="924">
          <cell r="C924" t="str">
            <v>2.12.171</v>
          </cell>
          <cell r="D924" t="str">
            <v>SUMINISTRO E INSTALACIÓN DE LAVAMANOS COLOR BLANCO DE COLGAR INCLUYE ELEMENTOS DE FIJACION</v>
          </cell>
          <cell r="E924" t="str">
            <v>Precio Gob. Boy.</v>
          </cell>
          <cell r="F924" t="str">
            <v>UND</v>
          </cell>
          <cell r="I924">
            <v>131327.74</v>
          </cell>
        </row>
        <row r="925">
          <cell r="C925" t="str">
            <v>2.12.172</v>
          </cell>
          <cell r="D925" t="str">
            <v>SUMINISTRO E INSTALACIÓN DE LAVAMANOS DE SOBREPONER COLOR BLANCO</v>
          </cell>
          <cell r="E925" t="str">
            <v>Precio Gob. Boy.</v>
          </cell>
          <cell r="F925" t="str">
            <v>UND</v>
          </cell>
          <cell r="I925">
            <v>221468.41</v>
          </cell>
        </row>
        <row r="926">
          <cell r="C926" t="str">
            <v>2.12.173</v>
          </cell>
          <cell r="D926" t="str">
            <v>SUMINISTRO E INSTALACIÓN DE LAVAMANOS DE BAJOPONER COLOR BLANCO</v>
          </cell>
          <cell r="E926" t="str">
            <v>Precio Gob. Boy.</v>
          </cell>
          <cell r="F926" t="str">
            <v>UND</v>
          </cell>
          <cell r="I926">
            <v>332271.2</v>
          </cell>
        </row>
        <row r="927">
          <cell r="C927" t="str">
            <v>2.12.174</v>
          </cell>
          <cell r="D927" t="str">
            <v>SUMINISTRO E INSTALACIÓN DE LAVAMANOS INFANTIL</v>
          </cell>
          <cell r="E927" t="str">
            <v>Precio Gob. Boy.</v>
          </cell>
          <cell r="F927" t="str">
            <v>UND</v>
          </cell>
          <cell r="I927">
            <v>129075.07</v>
          </cell>
        </row>
        <row r="928">
          <cell r="C928" t="str">
            <v>2.12.175</v>
          </cell>
          <cell r="D928" t="str">
            <v>SUMINISTRO E INSTALACIÓN DE COMBO SANITARIO. INCLUYE GRIFERÍAS Y ACCESORIOS</v>
          </cell>
          <cell r="E928" t="str">
            <v>Precio Gob. Boy.</v>
          </cell>
          <cell r="F928" t="str">
            <v>UND</v>
          </cell>
          <cell r="I928">
            <v>711261.47</v>
          </cell>
        </row>
        <row r="929">
          <cell r="C929" t="str">
            <v>2.12.176</v>
          </cell>
          <cell r="D929" t="str">
            <v>SUMINISTRO E INSTALACIÓN DE SANITARIO SENCILLO BLANCO</v>
          </cell>
          <cell r="F929" t="str">
            <v>UND</v>
          </cell>
          <cell r="I929">
            <v>410209.73</v>
          </cell>
        </row>
        <row r="930">
          <cell r="C930" t="str">
            <v>2.12.177</v>
          </cell>
          <cell r="D930" t="str">
            <v>SUMINISTRO E INSTALACIÓN DE SANITARIO BLANCO CON FLUXÓMETRO LINEA INSTITUCIONAL</v>
          </cell>
          <cell r="F930" t="str">
            <v>UND</v>
          </cell>
          <cell r="I930">
            <v>2001759.73</v>
          </cell>
        </row>
        <row r="931">
          <cell r="C931" t="str">
            <v>2.12.178</v>
          </cell>
          <cell r="D931" t="str">
            <v>SUMINISTRO E INSTALACIÓN DE SANITARIO INFANTIL</v>
          </cell>
          <cell r="E931" t="str">
            <v>Precio Gob. Boy.</v>
          </cell>
          <cell r="F931" t="str">
            <v>UND</v>
          </cell>
          <cell r="I931">
            <v>664509.73</v>
          </cell>
        </row>
        <row r="932">
          <cell r="C932" t="str">
            <v>2.12.179</v>
          </cell>
          <cell r="D932" t="str">
            <v>SUMINISTRO E INSTALACIÓN DE ORINAL INFANTIL LINEA INSTITUCIONAL. (INCLUYE ACCESORIOS)</v>
          </cell>
          <cell r="E932" t="str">
            <v>Precio Gob. Boy.</v>
          </cell>
          <cell r="F932" t="str">
            <v>UND</v>
          </cell>
          <cell r="I932">
            <v>362195.12</v>
          </cell>
        </row>
        <row r="933">
          <cell r="C933" t="str">
            <v>2.12.180</v>
          </cell>
          <cell r="D933" t="str">
            <v>SUMINISTRO E INSTALACIÓN ORINAL MEDIANO COMPLETO. (INCLUYE GRIFERÍA CROMADA)</v>
          </cell>
          <cell r="E933" t="str">
            <v>Precio Gob. Boy.</v>
          </cell>
          <cell r="F933" t="str">
            <v>UND</v>
          </cell>
          <cell r="I933">
            <v>553262.80000000005</v>
          </cell>
        </row>
        <row r="934">
          <cell r="C934" t="str">
            <v>2.12.181</v>
          </cell>
          <cell r="D934" t="str">
            <v>SUMINISTRO E INSTALACIÓN DE GRIFERÍA COMPLETA PARA LAVAMANOS CON LLAVE SENCILLA</v>
          </cell>
          <cell r="F934" t="str">
            <v>UND</v>
          </cell>
          <cell r="I934">
            <v>98923.11</v>
          </cell>
        </row>
        <row r="935">
          <cell r="C935" t="str">
            <v>2.12.182</v>
          </cell>
          <cell r="D935" t="str">
            <v>SUMINISRTO E INSTALACIÓN DE GRIFERÍA COMPLETA PARA LAVAMANOS CON LLAVE TIPO PUSH</v>
          </cell>
          <cell r="F935" t="str">
            <v>UND</v>
          </cell>
          <cell r="I935">
            <v>359623.11</v>
          </cell>
        </row>
        <row r="936">
          <cell r="C936" t="str">
            <v>2.12.183</v>
          </cell>
          <cell r="D936" t="str">
            <v>SUMINISTRO E INSTALACIÓN DE GRIFERÍA COMPLETA CON LLAVE TIPO GANSO</v>
          </cell>
          <cell r="F936" t="str">
            <v>UND</v>
          </cell>
          <cell r="I936">
            <v>134623.10999999999</v>
          </cell>
        </row>
        <row r="937">
          <cell r="C937" t="str">
            <v>2.12.184</v>
          </cell>
          <cell r="D937" t="str">
            <v>SUMINISTRO E INSTALACIÓN DE DISPENSADOR DE JABÓN EN ACERO INOXIDABLE LÍNEA INSTITUCIONAL</v>
          </cell>
          <cell r="F937" t="str">
            <v>UND</v>
          </cell>
          <cell r="I937">
            <v>87450.18</v>
          </cell>
        </row>
        <row r="938">
          <cell r="C938" t="str">
            <v>2.12.185</v>
          </cell>
          <cell r="D938" t="str">
            <v>SUMINISTRO E INSTALACIÓN DE GABINETE DISPENSADOR DE PAPEL HIGIÉNICO EN ACERO INOXIDABLE LÍNEA INSTITUCIONAL</v>
          </cell>
          <cell r="F938" t="str">
            <v>UND</v>
          </cell>
          <cell r="I938">
            <v>138450.18</v>
          </cell>
        </row>
        <row r="939">
          <cell r="C939" t="str">
            <v>2.12.186</v>
          </cell>
          <cell r="D939" t="str">
            <v>SUMINISTRO E INSTALACIÓN DE GABINETE DISPENSADOR DE TOALLAS DE PAPEL EN ACERO INOXIDABLE LÍNEA INSTITUCIONAL</v>
          </cell>
          <cell r="F939" t="str">
            <v>UND</v>
          </cell>
          <cell r="I939">
            <v>122500.18</v>
          </cell>
        </row>
        <row r="940">
          <cell r="C940" t="str">
            <v>2.12.187</v>
          </cell>
          <cell r="D940" t="str">
            <v>SUMINISTRO E INSTALACIÓN DE SECADOR ELÉCTRICO PARA MANOS, AUTOMÁTICO EN ACERO INOXIDABLE</v>
          </cell>
          <cell r="F940" t="str">
            <v>UND</v>
          </cell>
          <cell r="I940">
            <v>980234.85</v>
          </cell>
        </row>
        <row r="941">
          <cell r="C941" t="str">
            <v>2.12.188</v>
          </cell>
          <cell r="D941" t="str">
            <v>SUMINISTRO E INSTALACIÓN DE JUEGO DE INCRUSTACIONES DE 3 PIEZAS PARA BAÑO (PORTAPAPEL, PORTAJABÓN, TOALLERO) EN ACERO INOXIDABLE</v>
          </cell>
          <cell r="F941" t="str">
            <v>UND</v>
          </cell>
          <cell r="I941">
            <v>89532.5</v>
          </cell>
        </row>
        <row r="942">
          <cell r="C942" t="str">
            <v>2.12.189</v>
          </cell>
          <cell r="D942" t="str">
            <v>SUMINISTRO E INSTALACIÓN DE JUEGO DE INCRUSTACIONES DE 6 PIEZAS PARA BAÑO (PORTAPAPEL, PORTAJABÓN, PORTACEPILLOS, TOALLERO GRANDE, TOALLERO PEQUEÑO, PERCHERO) EN ACERO INOXIDABLE</v>
          </cell>
          <cell r="F942" t="str">
            <v>UND</v>
          </cell>
          <cell r="I942">
            <v>155826.37</v>
          </cell>
        </row>
        <row r="943">
          <cell r="C943" t="str">
            <v>2.12.190</v>
          </cell>
          <cell r="D943" t="str">
            <v>SUMINISTRO E INSTALACIÓN DE ASIENTO Y TAPA PARA SANITARIO</v>
          </cell>
          <cell r="E943" t="str">
            <v>Precio Gob. Boy.</v>
          </cell>
          <cell r="F943" t="str">
            <v>UND</v>
          </cell>
          <cell r="I943">
            <v>62644.88</v>
          </cell>
        </row>
        <row r="944">
          <cell r="C944" t="str">
            <v>2.12.191</v>
          </cell>
          <cell r="D944" t="str">
            <v>SUMINISTRO E INSTALACIÓN DE GRIFERÍA PARA DUCHA Y MEZCLADOR</v>
          </cell>
          <cell r="E944" t="str">
            <v>Precio Gob. Boy.</v>
          </cell>
          <cell r="F944" t="str">
            <v>UND</v>
          </cell>
          <cell r="I944">
            <v>240876.77</v>
          </cell>
        </row>
        <row r="945">
          <cell r="C945" t="str">
            <v>2.12.192</v>
          </cell>
          <cell r="D945" t="str">
            <v>SUMINISTRO E INSTALACIÓN GRIFERÍA PARA DUCHA SENCILLA</v>
          </cell>
          <cell r="E945" t="str">
            <v>Precio Gob. Boy.</v>
          </cell>
          <cell r="F945" t="str">
            <v>UND</v>
          </cell>
          <cell r="I945">
            <v>137459.99</v>
          </cell>
        </row>
        <row r="946">
          <cell r="C946" t="str">
            <v>2.12.193</v>
          </cell>
          <cell r="D946" t="str">
            <v>SUMINISTRO E INSTALACIÓN DE REGISTRO DUCHA</v>
          </cell>
          <cell r="F946" t="str">
            <v>UND</v>
          </cell>
          <cell r="I946">
            <v>103592.11</v>
          </cell>
        </row>
        <row r="947">
          <cell r="C947" t="str">
            <v>2.12.194</v>
          </cell>
          <cell r="D947" t="str">
            <v>SUMINISTRO E INSTALACIÓN BARRA DE SEGURIDAD EN ACERO INOXIDABLE 12" (PARA BAÑOS)</v>
          </cell>
          <cell r="E947" t="str">
            <v>Precio Gob. Boy.</v>
          </cell>
          <cell r="F947" t="str">
            <v>UND</v>
          </cell>
          <cell r="I947">
            <v>184764.81</v>
          </cell>
        </row>
        <row r="948">
          <cell r="C948" t="str">
            <v>2.12.195</v>
          </cell>
          <cell r="D948" t="str">
            <v>SUMINISTRO E INSTALACIÓN BARRA DE SEGURIDAD EN ACERO INOXIDABLE 18" (PARA BAÑOS)</v>
          </cell>
          <cell r="E948" t="str">
            <v>Precio Gob. Boy.</v>
          </cell>
          <cell r="F948" t="str">
            <v>UND</v>
          </cell>
          <cell r="I948">
            <v>198721.74</v>
          </cell>
        </row>
        <row r="949">
          <cell r="C949" t="str">
            <v>2.12.196</v>
          </cell>
          <cell r="D949" t="str">
            <v>SUMINISTRO E INSTALACIÓN BARRA DE SEGURIDAD EN ACERO INOXIDABLE 30" (PARA BAÑOS)</v>
          </cell>
          <cell r="E949" t="str">
            <v>Precio Gob. Boy.</v>
          </cell>
          <cell r="F949" t="str">
            <v>UND</v>
          </cell>
          <cell r="I949">
            <v>261814.81</v>
          </cell>
        </row>
        <row r="950">
          <cell r="C950" t="str">
            <v>2.12.197</v>
          </cell>
          <cell r="D950" t="str">
            <v>SUMINISTRO E INSTALACIÓN BARRA DE SEGURIDAD EN ACERO INOXIDABLE PLEGABLE (PARA BAÑOS)</v>
          </cell>
          <cell r="E950" t="str">
            <v>Precio Gob. Boy.</v>
          </cell>
          <cell r="F950" t="str">
            <v>UND</v>
          </cell>
          <cell r="I950">
            <v>758939.43</v>
          </cell>
        </row>
        <row r="951">
          <cell r="C951" t="str">
            <v>2.12.198</v>
          </cell>
          <cell r="D951" t="str">
            <v>SUMINISTRO E INSTALACIÓN BARRA DE SEGURIDAD TIPO H EN ACERO INOXIDABLE (PARA BAÑOS)</v>
          </cell>
          <cell r="E951" t="str">
            <v>Precio Gob. Boy.</v>
          </cell>
          <cell r="F951" t="str">
            <v>UND</v>
          </cell>
          <cell r="I951">
            <v>1125926.3700000001</v>
          </cell>
        </row>
        <row r="952">
          <cell r="C952" t="str">
            <v>2.12.199</v>
          </cell>
          <cell r="D952" t="str">
            <v>SUMINISTRO E INSTALACIÓN LAVAPLATOS ACERO INXIDABLE 0.50 X 0.35 M</v>
          </cell>
          <cell r="F952" t="str">
            <v>UND</v>
          </cell>
          <cell r="I952">
            <v>159030.31</v>
          </cell>
        </row>
        <row r="953">
          <cell r="C953" t="str">
            <v>2.12.200</v>
          </cell>
          <cell r="D953" t="str">
            <v>SUMINISTRO E INSTALACIÓN LAVAPLATOS ACERO INXIDABLE 0.6 X 0.40 M</v>
          </cell>
          <cell r="F953" t="str">
            <v>UND</v>
          </cell>
          <cell r="I953">
            <v>171030.31</v>
          </cell>
        </row>
        <row r="954">
          <cell r="C954" t="str">
            <v>2.12.201</v>
          </cell>
          <cell r="D954" t="str">
            <v>SUMINISTRO E INSTALACIÓN LAVAPLATOS ACERO INXIDABLE 1.00 MX 0.50 M DOBLE POCETA</v>
          </cell>
          <cell r="F954" t="str">
            <v>UND</v>
          </cell>
          <cell r="I954">
            <v>684592.8</v>
          </cell>
        </row>
        <row r="955">
          <cell r="C955" t="str">
            <v>2.12.202</v>
          </cell>
          <cell r="D955" t="str">
            <v>SUMINISTRO E INSTALACIÓN LAVAPLATOS ACERO INOXIDABLE 1.00M X 0.50M CON ESCURRIDERO</v>
          </cell>
          <cell r="F955" t="str">
            <v>UND</v>
          </cell>
          <cell r="I955">
            <v>864909.56</v>
          </cell>
        </row>
        <row r="956">
          <cell r="C956">
            <v>2.13</v>
          </cell>
          <cell r="D956" t="str">
            <v>R E D E S   D E   G A S   P A R A   E D I F I C A C I O N E S</v>
          </cell>
        </row>
        <row r="957">
          <cell r="D957" t="str">
            <v>C E N T R O S   D E   M E D I C I Ó N   Y   R E G U L A C I Ó N   D E   G A S   E X T E R N A S   E   I N T E R N A S</v>
          </cell>
        </row>
        <row r="958">
          <cell r="C958" t="str">
            <v>2.13.01</v>
          </cell>
          <cell r="D958" t="str">
            <v xml:space="preserve">SUMINISTRO E INSTALACIÓN DE CENTRO DE MEDICIÓN Y REGULACIÓN DE ÚNICA ETAPA. INCLUYE MEDIDOR G 1.6 </v>
          </cell>
          <cell r="E958" t="str">
            <v>Precio Gob. Boy.</v>
          </cell>
          <cell r="F958" t="str">
            <v>UND</v>
          </cell>
          <cell r="I958">
            <v>531062.82999999996</v>
          </cell>
        </row>
        <row r="959">
          <cell r="C959" t="str">
            <v>2.13.02</v>
          </cell>
          <cell r="D959" t="str">
            <v xml:space="preserve">SUMINISTRO E INSTALACIÓN DE CENTRO DE MEDICIÓN Y REGULACIÓN DE ÚNICA ETAPA. INCLUYE MEDIDOR G 2.5 </v>
          </cell>
          <cell r="E959" t="str">
            <v>Precio Gob. Boy.</v>
          </cell>
          <cell r="F959" t="str">
            <v>UND</v>
          </cell>
          <cell r="I959">
            <v>605829.5</v>
          </cell>
        </row>
        <row r="960">
          <cell r="C960" t="str">
            <v>2.13.03</v>
          </cell>
          <cell r="D960" t="str">
            <v>SUMINISTRO E INSTALACIÓN DE CENTRO DE MEDICIÓN Y REGULACIÓN DE ÚNICA ETAPA. INCLUYE MEDIDOR G 4.0</v>
          </cell>
          <cell r="E960" t="str">
            <v>Precio Gob. Boy.</v>
          </cell>
          <cell r="F960" t="str">
            <v>UND</v>
          </cell>
          <cell r="I960">
            <v>524937.05000000005</v>
          </cell>
        </row>
        <row r="961">
          <cell r="C961" t="str">
            <v>2.13.04</v>
          </cell>
          <cell r="D961" t="str">
            <v>SUMINISTRO E INSTALACIÓN DE CENTRO DE REGULACIÓN DE GAS R7 ÚNICA ETAPA</v>
          </cell>
          <cell r="E961" t="str">
            <v>Precio Gob. Boy.</v>
          </cell>
          <cell r="F961" t="str">
            <v>UND</v>
          </cell>
          <cell r="I961">
            <v>484439.71</v>
          </cell>
        </row>
        <row r="962">
          <cell r="C962" t="str">
            <v>2.13.05</v>
          </cell>
          <cell r="D962" t="str">
            <v>SUMINISTRO E INSTALACIÓN DE CENTRO DE REGULACIÓN DE GAS R7 PRIMERA ETAPA</v>
          </cell>
          <cell r="E962" t="str">
            <v>Precio Gob. Boy.</v>
          </cell>
          <cell r="F962" t="str">
            <v>UND</v>
          </cell>
          <cell r="I962">
            <v>484439.71</v>
          </cell>
        </row>
        <row r="963">
          <cell r="C963" t="str">
            <v>2.13.06</v>
          </cell>
          <cell r="D963" t="str">
            <v>SUMINISTRO E INSTALACIÓN DE CENTRO DE REGULACIÓN DE GAS R10 PRIMERA ETAPA</v>
          </cell>
          <cell r="E963" t="str">
            <v>Precio Gob. Boy.</v>
          </cell>
          <cell r="F963" t="str">
            <v>UND</v>
          </cell>
          <cell r="I963">
            <v>584439.71</v>
          </cell>
        </row>
        <row r="964">
          <cell r="C964" t="str">
            <v>2.13.07</v>
          </cell>
          <cell r="D964" t="str">
            <v>SUMINISTRO E INSTALACIÓN DE CENTRO DE REGULACIÓN DE GAS R2ET ETAPA FINAL</v>
          </cell>
          <cell r="E964" t="str">
            <v>Precio Gob. Boy.</v>
          </cell>
          <cell r="F964" t="str">
            <v>UND</v>
          </cell>
          <cell r="I964">
            <v>279439.71000000002</v>
          </cell>
        </row>
        <row r="965">
          <cell r="D965" t="str">
            <v>T U B E R Í A S   P A R A   R E D E S   I N T E R N A S   D E   G A S</v>
          </cell>
        </row>
        <row r="966">
          <cell r="C966" t="str">
            <v>2.13.08</v>
          </cell>
          <cell r="D966" t="str">
            <v>SUMINISTRO E INSTALACIÓN DE TUBERÍA GALVANIZADA GAS DE 1/2"</v>
          </cell>
          <cell r="E966" t="str">
            <v>Precio Gob. Boy.</v>
          </cell>
          <cell r="F966" t="str">
            <v>ML</v>
          </cell>
          <cell r="I966">
            <v>18184.36</v>
          </cell>
        </row>
        <row r="967">
          <cell r="C967" t="str">
            <v>2.13.09</v>
          </cell>
          <cell r="D967" t="str">
            <v>SUMINISTRO E INSTALACIÓN DE TUBERÍA GALVANIZADA GAS DE 3/4"</v>
          </cell>
          <cell r="E967" t="str">
            <v>Precio Gob. Boy.</v>
          </cell>
          <cell r="F967" t="str">
            <v>ML</v>
          </cell>
          <cell r="I967">
            <v>22989.360000000001</v>
          </cell>
        </row>
        <row r="968">
          <cell r="C968" t="str">
            <v>2.13.10</v>
          </cell>
          <cell r="D968" t="str">
            <v>SUMINISTRO E INSTALACIÓN DE TUBERÍA GALVANIZADA GAS DE 1"</v>
          </cell>
          <cell r="E968" t="str">
            <v>Precio Gob. Boy.</v>
          </cell>
          <cell r="F968" t="str">
            <v>ML</v>
          </cell>
          <cell r="I968">
            <v>32119.35</v>
          </cell>
        </row>
        <row r="969">
          <cell r="C969" t="str">
            <v>2.13.11</v>
          </cell>
          <cell r="D969" t="str">
            <v>SUMINISTRO E INSTALACIÓN DE TUBERÍA DE COBRE PARA RED DE GAS DE 1/2"</v>
          </cell>
          <cell r="E969" t="str">
            <v>Precio Gob. Boy.</v>
          </cell>
          <cell r="F969" t="str">
            <v>ML</v>
          </cell>
          <cell r="I969">
            <v>37970.65</v>
          </cell>
        </row>
        <row r="970">
          <cell r="C970" t="str">
            <v>2.13.12</v>
          </cell>
          <cell r="D970" t="str">
            <v>SUMINISTRO E INSTALACIÓN DE TUBERÍA DE COBRE PARA RED DE GAS DE 3/4"</v>
          </cell>
          <cell r="E970" t="str">
            <v>Precio Gob. Boy.</v>
          </cell>
          <cell r="F970" t="str">
            <v>ML</v>
          </cell>
          <cell r="I970">
            <v>47372.85</v>
          </cell>
        </row>
        <row r="971">
          <cell r="C971" t="str">
            <v>2.13.13</v>
          </cell>
          <cell r="D971" t="str">
            <v>SUMINISTRO E INSTALACIÓN DE TUBERÍA PE-AL-PE 1216</v>
          </cell>
          <cell r="E971" t="str">
            <v>Precio Gob. Boy.</v>
          </cell>
          <cell r="F971" t="str">
            <v>ML</v>
          </cell>
          <cell r="I971">
            <v>11294.11</v>
          </cell>
        </row>
        <row r="972">
          <cell r="C972" t="str">
            <v>2.13.14</v>
          </cell>
          <cell r="D972" t="str">
            <v>SUMINISTRO E INSTALACIÓN DE TUBERÍA PE-AL-PE 2025</v>
          </cell>
          <cell r="E972" t="str">
            <v>Precio Gob. Boy.</v>
          </cell>
          <cell r="F972" t="str">
            <v>ML</v>
          </cell>
          <cell r="I972">
            <v>14223.86</v>
          </cell>
        </row>
        <row r="973">
          <cell r="C973" t="str">
            <v>2.13.15</v>
          </cell>
          <cell r="D973" t="str">
            <v>SUMNISTRO E INSTALACIÓN DE PUNTO DE RED INTERNA DE GAS EN TUBERÍA DE COBRE DE 1/2"</v>
          </cell>
          <cell r="E973" t="str">
            <v>Precio Gob. Boy.</v>
          </cell>
          <cell r="F973" t="str">
            <v>UND</v>
          </cell>
          <cell r="I973">
            <v>221247.64</v>
          </cell>
        </row>
        <row r="974">
          <cell r="C974" t="str">
            <v>2.13.16</v>
          </cell>
          <cell r="D974" t="str">
            <v>SUMNISTRO E INSTALACIÓN DE PUNTO DE RED INTERNA DE GAS EN TUBERÍA PE-AL-PE 1216</v>
          </cell>
          <cell r="E974" t="str">
            <v>Precio Gob. Boy.</v>
          </cell>
          <cell r="F974" t="str">
            <v>UND</v>
          </cell>
          <cell r="I974">
            <v>164388.15</v>
          </cell>
        </row>
        <row r="975">
          <cell r="D975" t="str">
            <v>T U B E R Í A S   P A R A   R E D E S   E X T E R N A S   D E   G A S</v>
          </cell>
        </row>
        <row r="976">
          <cell r="C976" t="str">
            <v>2.13.17</v>
          </cell>
          <cell r="D976" t="str">
            <v>SUMINISTRO E INSTALACIÓN DE TUBERÍA DE POLIETILENO DE 1/2``</v>
          </cell>
          <cell r="E976" t="str">
            <v>Precio Gob. Boy.</v>
          </cell>
          <cell r="F976" t="str">
            <v>ML</v>
          </cell>
          <cell r="I976">
            <v>6357.61</v>
          </cell>
        </row>
        <row r="977">
          <cell r="C977" t="str">
            <v>2.13.18</v>
          </cell>
          <cell r="D977" t="str">
            <v>SUMINISTRO E INSTALACIÓN DE TUBERÍA DE POLIETILENO DE 3/4``</v>
          </cell>
          <cell r="E977" t="str">
            <v>Precio Gob. Boy.</v>
          </cell>
          <cell r="F977" t="str">
            <v>ML</v>
          </cell>
          <cell r="I977">
            <v>7512.61</v>
          </cell>
        </row>
        <row r="978">
          <cell r="C978" t="str">
            <v>2.13.19</v>
          </cell>
          <cell r="D978" t="str">
            <v>SUMINISTRO E INSTALACIÓN DE TUBERÍA DE POLIETILENO DE 1``</v>
          </cell>
          <cell r="E978" t="str">
            <v>Precio Gob. Boy.</v>
          </cell>
          <cell r="F978" t="str">
            <v>ML</v>
          </cell>
          <cell r="I978">
            <v>9718.35</v>
          </cell>
        </row>
        <row r="979">
          <cell r="C979" t="str">
            <v>2.13.20</v>
          </cell>
          <cell r="D979" t="str">
            <v>SUMINISTRO E INSTALACIÓN DE TUBERÍA DE POLIETILENO DE 2``</v>
          </cell>
          <cell r="E979" t="str">
            <v>Precio Gob. Boy.</v>
          </cell>
          <cell r="F979" t="str">
            <v>ML</v>
          </cell>
          <cell r="I979">
            <v>23579.08</v>
          </cell>
        </row>
        <row r="980">
          <cell r="C980" t="str">
            <v>2.13.21</v>
          </cell>
          <cell r="D980" t="str">
            <v>SUMINISTRO E INSTALACIÓN DE TUBERÍA DE POLIETILENO DE 3``</v>
          </cell>
          <cell r="E980" t="str">
            <v>Precio Gob. Boy.</v>
          </cell>
          <cell r="F980" t="str">
            <v>ML</v>
          </cell>
          <cell r="I980">
            <v>49252.31</v>
          </cell>
        </row>
        <row r="981">
          <cell r="C981" t="str">
            <v>2.13.22</v>
          </cell>
          <cell r="D981" t="str">
            <v>SUMINISTRO E INSTALACIÓN DE TUBERÍA DE POLIETILENO DE 4``</v>
          </cell>
          <cell r="E981" t="str">
            <v>Precio Gob. Boy.</v>
          </cell>
          <cell r="F981" t="str">
            <v>ML</v>
          </cell>
          <cell r="I981">
            <v>79597.31</v>
          </cell>
        </row>
        <row r="982">
          <cell r="C982" t="str">
            <v>2.13.23</v>
          </cell>
          <cell r="D982" t="str">
            <v>SUMINISTRO E INSTALACIÓN DE TUBERÍA DE POLIETILENO DE 6``</v>
          </cell>
          <cell r="E982" t="str">
            <v>Precio Gob. Boy.</v>
          </cell>
          <cell r="F982" t="str">
            <v>ML</v>
          </cell>
          <cell r="I982">
            <v>167430.54</v>
          </cell>
        </row>
        <row r="983">
          <cell r="D983" t="str">
            <v>A C C E S O R I O S   P A R A   I N S T A L A C I O N E S   I N T E R N A S   D E   G A S</v>
          </cell>
        </row>
        <row r="984">
          <cell r="C984" t="str">
            <v>2.13.24</v>
          </cell>
          <cell r="D984" t="str">
            <v>SUMINISTRO E INSTALACIÓN DE CODO EN COBRE DE 1/2"</v>
          </cell>
          <cell r="E984" t="str">
            <v>Precio Gob. Boy.</v>
          </cell>
          <cell r="F984" t="str">
            <v>UND</v>
          </cell>
          <cell r="I984">
            <v>6077.61</v>
          </cell>
        </row>
        <row r="985">
          <cell r="C985" t="str">
            <v>2.13.25</v>
          </cell>
          <cell r="D985" t="str">
            <v>SUMINISTRO E INSTALACIÓN DE CODO EN COBRE DE 3/4"</v>
          </cell>
          <cell r="E985" t="str">
            <v>Precio Gob. Boy.</v>
          </cell>
          <cell r="F985" t="str">
            <v>UND</v>
          </cell>
          <cell r="I985">
            <v>8077.61</v>
          </cell>
        </row>
        <row r="986">
          <cell r="C986" t="str">
            <v>2.13.26</v>
          </cell>
          <cell r="D986" t="str">
            <v>SUMINISTRO E INSTALACIÓN DE TEE EN COBRE DE 1/2"</v>
          </cell>
          <cell r="E986" t="str">
            <v>Precio Gob. Boy.</v>
          </cell>
          <cell r="F986" t="str">
            <v>UND</v>
          </cell>
          <cell r="I986">
            <v>7077.61</v>
          </cell>
        </row>
        <row r="987">
          <cell r="C987" t="str">
            <v>2.13.27</v>
          </cell>
          <cell r="D987" t="str">
            <v>SUMINISTRO E INSTALACIÓN DE TEE EN COBRE DE 3/4"</v>
          </cell>
          <cell r="E987" t="str">
            <v>Precio Gob. Boy.</v>
          </cell>
          <cell r="F987" t="str">
            <v>UND</v>
          </cell>
          <cell r="I987">
            <v>8577.61</v>
          </cell>
        </row>
        <row r="988">
          <cell r="C988" t="str">
            <v>2.13.28</v>
          </cell>
          <cell r="D988" t="str">
            <v>SUMINISTRO E INSTALACIÓN DE UNIÓN EN COBRE DE 1/2"</v>
          </cell>
          <cell r="E988" t="str">
            <v>Precio Gob. Boy.</v>
          </cell>
          <cell r="F988" t="str">
            <v>UND</v>
          </cell>
          <cell r="I988">
            <v>4727.6099999999997</v>
          </cell>
        </row>
        <row r="989">
          <cell r="C989" t="str">
            <v>2.13.29</v>
          </cell>
          <cell r="D989" t="str">
            <v>SUMINISTRO E INSTALACIÓN DE UNIÓN EN COBRE DE 3/4"</v>
          </cell>
          <cell r="E989" t="str">
            <v>Precio Gob. Boy.</v>
          </cell>
          <cell r="F989" t="str">
            <v>UND</v>
          </cell>
          <cell r="I989">
            <v>5577.61</v>
          </cell>
        </row>
        <row r="990">
          <cell r="C990" t="str">
            <v>2.13.30</v>
          </cell>
          <cell r="D990" t="str">
            <v>SUMINISTRO E INSTALACIÓN DE CODO CALLE GALVANIZADO HG DE 1/2"</v>
          </cell>
          <cell r="E990" t="str">
            <v>Precio Gob. Boy.</v>
          </cell>
          <cell r="F990" t="str">
            <v>UND</v>
          </cell>
          <cell r="I990">
            <v>7077.61</v>
          </cell>
        </row>
        <row r="991">
          <cell r="C991" t="str">
            <v>2.13.31</v>
          </cell>
          <cell r="D991" t="str">
            <v>SUMINISTRO E INSTALACIÓN DE CODO PE-AL-PE 1216</v>
          </cell>
          <cell r="E991" t="str">
            <v>Precio Gob. Boy.</v>
          </cell>
          <cell r="F991" t="str">
            <v>UND</v>
          </cell>
          <cell r="I991">
            <v>13527.61</v>
          </cell>
        </row>
        <row r="992">
          <cell r="C992" t="str">
            <v>2.13.32</v>
          </cell>
          <cell r="D992" t="str">
            <v>SUMINISTRO E INSTALACIÓN DE CODO PE-AL-PE 2025</v>
          </cell>
          <cell r="E992" t="str">
            <v>Precio Gob. Boy.</v>
          </cell>
          <cell r="F992" t="str">
            <v>UND</v>
          </cell>
          <cell r="I992">
            <v>17577.61</v>
          </cell>
        </row>
        <row r="993">
          <cell r="C993" t="str">
            <v>2.13.33</v>
          </cell>
          <cell r="D993" t="str">
            <v>SUMINISTRO E INSTALACIÓN DE TEE PE-AL-PE 1216</v>
          </cell>
          <cell r="E993" t="str">
            <v>Precio Gob. Boy.</v>
          </cell>
          <cell r="F993" t="str">
            <v>UND</v>
          </cell>
          <cell r="I993">
            <v>14927.61</v>
          </cell>
        </row>
        <row r="994">
          <cell r="C994" t="str">
            <v>2.13.34</v>
          </cell>
          <cell r="D994" t="str">
            <v>SUMINISTRO E INSTALACIÓN DE TEE PE-AL-PE 2025</v>
          </cell>
          <cell r="E994" t="str">
            <v>Precio Gob. Boy.</v>
          </cell>
          <cell r="F994" t="str">
            <v>UND</v>
          </cell>
          <cell r="I994">
            <v>19327.61</v>
          </cell>
        </row>
        <row r="995">
          <cell r="C995" t="str">
            <v>2.13.35</v>
          </cell>
          <cell r="D995" t="str">
            <v>SUMINISTRO E INSTALACIÓN DE UNIÓN PE-AL-PE 1216</v>
          </cell>
          <cell r="E995" t="str">
            <v>Precio Gob. Boy.</v>
          </cell>
          <cell r="F995" t="str">
            <v>UND</v>
          </cell>
          <cell r="I995">
            <v>12427.61</v>
          </cell>
        </row>
        <row r="996">
          <cell r="C996" t="str">
            <v>2.13.36</v>
          </cell>
          <cell r="D996" t="str">
            <v>SUMINISTRO E INSTALACIÓN DE UNIÓN PE-AL-PE 2025</v>
          </cell>
          <cell r="E996" t="str">
            <v>Precio Gob. Boy.</v>
          </cell>
          <cell r="F996" t="str">
            <v>UND</v>
          </cell>
          <cell r="I996">
            <v>14577.61</v>
          </cell>
        </row>
        <row r="997">
          <cell r="C997" t="str">
            <v>2.13.37</v>
          </cell>
          <cell r="D997" t="str">
            <v>SUMINISTRO E INSTALACIÓN DE CONJUNTO VÁLVULA - ELEVADOR DE 1/2"</v>
          </cell>
          <cell r="E997" t="str">
            <v>Precio Gob. Boy.</v>
          </cell>
          <cell r="F997" t="str">
            <v>UND</v>
          </cell>
          <cell r="I997">
            <v>81856.56</v>
          </cell>
        </row>
        <row r="998">
          <cell r="C998" t="str">
            <v>2.13.38</v>
          </cell>
          <cell r="D998" t="str">
            <v>SUMINISTRO E INSTALACIÓN DE CONJUNTO VÁLVULA - ELEVADOR DE 3/4"</v>
          </cell>
          <cell r="E998" t="str">
            <v>Precio Gob. Boy.</v>
          </cell>
          <cell r="F998" t="str">
            <v>UND</v>
          </cell>
          <cell r="I998">
            <v>154599.84</v>
          </cell>
        </row>
        <row r="999">
          <cell r="C999">
            <v>2.14</v>
          </cell>
          <cell r="D999" t="str">
            <v>R E D E S    C O N T R A    I N C E N D I O</v>
          </cell>
        </row>
        <row r="1000">
          <cell r="D1000" t="str">
            <v>R E D   D E   D E T E C C I Ó N</v>
          </cell>
        </row>
        <row r="1001">
          <cell r="C1001" t="str">
            <v>2.14.01</v>
          </cell>
          <cell r="D1001" t="str">
            <v>SUMINISTRO E INSTALACIÓN DE Y PUESTA EN MARCHA DE TABLERO PARA SISTEMA DE DETECCIÓN CONTRA INCENDIOS. INCLUYE TUBERÍA, CABLEADO Y ELEMENTOS DE FIJACIÓN.</v>
          </cell>
          <cell r="E1001" t="str">
            <v>Precio Gob. Boy.</v>
          </cell>
          <cell r="F1001" t="str">
            <v>UND</v>
          </cell>
          <cell r="I1001">
            <v>6129866.25</v>
          </cell>
        </row>
        <row r="1002">
          <cell r="C1002" t="str">
            <v>2.14.02</v>
          </cell>
          <cell r="D1002" t="str">
            <v>SUMINISTRO E INSTALACIÓN DE SALIDA PARA DETECTOR DE HUMO. INCLUYE TUBERÍA, CABLE AISLADO FPLR NO. 16 Y ELEMENTOS DE FIJACIÓN.</v>
          </cell>
          <cell r="E1002" t="str">
            <v>Precio Gob. Boy.</v>
          </cell>
          <cell r="F1002" t="str">
            <v>UND</v>
          </cell>
          <cell r="I1002">
            <v>307348.65000000002</v>
          </cell>
        </row>
        <row r="1003">
          <cell r="C1003" t="str">
            <v>2.14.03</v>
          </cell>
          <cell r="D1003" t="str">
            <v>SUMINISTRO E INSTALACIÓN DE SALIDA PARA DETECTOR TÉRMICO. INCLUYE TUBERÍA, CABLE AISLADO FPLR NO. 16 Y ELEMENTOS DE FIJACIÓN.</v>
          </cell>
          <cell r="E1003" t="str">
            <v>Precio Gob. Boy.</v>
          </cell>
          <cell r="F1003" t="str">
            <v>UND</v>
          </cell>
          <cell r="I1003">
            <v>307099.65000000002</v>
          </cell>
        </row>
        <row r="1004">
          <cell r="C1004" t="str">
            <v>2.14.04</v>
          </cell>
          <cell r="D1004" t="str">
            <v>SUMINISTRO E INSTALACIÓN DE SALIDA PARA DETECTOR DE DOBLE TECNOLOGÍA DIRECCIONABLE: HUMO Y TEMPERATURA. INCLUYE TUBERÍA, CABLE AISLADO FPLR NO. 16 Y ELEMENTOS DE FIJACIÓN.</v>
          </cell>
          <cell r="E1004" t="str">
            <v>Precio Gob. Boy.</v>
          </cell>
          <cell r="F1004" t="str">
            <v>UND</v>
          </cell>
          <cell r="I1004">
            <v>307099.65000000002</v>
          </cell>
        </row>
        <row r="1005">
          <cell r="C1005" t="str">
            <v>2.14.05</v>
          </cell>
          <cell r="D1005" t="str">
            <v xml:space="preserve">SUMINISTRO E INSTALACIÓN DE DETECTOR DE HUMO FOTOELÉCTRICO CON RADIO DE ALCANCE DE 9 METROS. </v>
          </cell>
          <cell r="E1005" t="str">
            <v>Precio Gob. Boy.</v>
          </cell>
          <cell r="F1005" t="str">
            <v>UND</v>
          </cell>
          <cell r="I1005">
            <v>250287.17</v>
          </cell>
        </row>
        <row r="1006">
          <cell r="C1006" t="str">
            <v>2.14.06</v>
          </cell>
          <cell r="D1006" t="str">
            <v xml:space="preserve">SUMINISTRO E INSTALACIÓN DE DETECTOR TÉRMICO CON RADIO DE ALCANDE DE 7 METROS. </v>
          </cell>
          <cell r="E1006" t="str">
            <v>Precio Gob. Boy.</v>
          </cell>
          <cell r="F1006" t="str">
            <v>UND</v>
          </cell>
          <cell r="I1006">
            <v>217287.17</v>
          </cell>
        </row>
        <row r="1007">
          <cell r="C1007" t="str">
            <v>2.14.07</v>
          </cell>
          <cell r="D1007" t="str">
            <v>SUMINISTRO E INSTALACIÓN DE DETECTOR DE DOBLE TECNOLOGÍA DIRECCIONABLE: HUMO Y TEMPERATURA. RADIO DE ALCANCE: 9 METROS.</v>
          </cell>
          <cell r="E1007" t="str">
            <v>Precio Gob. Boy.</v>
          </cell>
          <cell r="F1007" t="str">
            <v>UND</v>
          </cell>
          <cell r="I1007">
            <v>271787.17</v>
          </cell>
        </row>
        <row r="1008">
          <cell r="C1008" t="str">
            <v>2.14.08</v>
          </cell>
          <cell r="D1008" t="str">
            <v>SUMINISTRO E INSTALACIÓN DE MÓDULO DE EXPANSIÓN MÚLTIPLE DE 4 ZONAS PARA PÁNEL DE DETECCIÓN DE INCENDIOS</v>
          </cell>
          <cell r="E1008" t="str">
            <v>Precio Gob. Boy.</v>
          </cell>
          <cell r="F1008" t="str">
            <v>UND</v>
          </cell>
          <cell r="I1008">
            <v>642894.96</v>
          </cell>
        </row>
        <row r="1009">
          <cell r="C1009" t="str">
            <v>2.14.09</v>
          </cell>
          <cell r="D1009" t="str">
            <v>SUMINISTRO E INSTALACIÓN DE SALIDA PARA SIRENA CON ESTROBO 24 VDC, CANDELAS FIJAS 15/75 CD, MONITOR DE PARED ROJO. INCLUYE TUBERÍA, CABLE AISLADO FPLR NO. 16 Y ELEMENTOS DE FIJACIÓN.</v>
          </cell>
          <cell r="E1009" t="str">
            <v>Precio Gob. Boy.</v>
          </cell>
          <cell r="F1009" t="str">
            <v>UND</v>
          </cell>
          <cell r="I1009">
            <v>307099.65000000002</v>
          </cell>
        </row>
        <row r="1010">
          <cell r="C1010" t="str">
            <v>2.14.10</v>
          </cell>
          <cell r="D1010" t="str">
            <v xml:space="preserve">SUMINISTRO E INSTALACIÓN DE SALIDA PARA ESTACIÓN MANUAL DIRECCIONABLE. INCLUYE TUBERÍA, CABLE AISLADO LSZH No. 16 Y EJEMENTOS DE FIJACIÓN. </v>
          </cell>
          <cell r="E1010" t="str">
            <v>Precio Gob. Boy.</v>
          </cell>
          <cell r="F1010" t="str">
            <v>UND</v>
          </cell>
          <cell r="I1010">
            <v>307099.65000000002</v>
          </cell>
        </row>
        <row r="1011">
          <cell r="C1011" t="str">
            <v>2.14.11</v>
          </cell>
          <cell r="D1011" t="str">
            <v>SUMINISTRO E INSTALACIÓN DE SALIDA PARA BOCINA DE EXTERIORES 30W IP65 PARA MEGAFONÍA DE ALARMA DE INCENDIOS. INCLUYE TUBERÍA, CABLE AISLADO FLR NO. 16 Y ELEMENTOS DE FIJACIÓN</v>
          </cell>
          <cell r="E1011" t="str">
            <v>Precio Gob. Boy.</v>
          </cell>
          <cell r="F1011" t="str">
            <v>UND</v>
          </cell>
          <cell r="I1011">
            <v>384406.14</v>
          </cell>
        </row>
        <row r="1012">
          <cell r="C1012" t="str">
            <v>2.14.12</v>
          </cell>
          <cell r="D1012" t="str">
            <v>SUMINISTRO E INSTALACIÓN DE ALARMA PARA DETECCIÓN DE INCENDIOS CON SIRENA ESTROBOSCÓPICA 24VDC 102DB, CANDELAS FIJAS 75/15 CD</v>
          </cell>
          <cell r="E1012" t="str">
            <v>Precio Gob. Boy.</v>
          </cell>
          <cell r="F1012" t="str">
            <v>UND</v>
          </cell>
          <cell r="I1012">
            <v>589537.49</v>
          </cell>
        </row>
        <row r="1013">
          <cell r="C1013" t="str">
            <v>2.14.13</v>
          </cell>
          <cell r="D1013" t="str">
            <v xml:space="preserve">SUMINISTRO E INSTALACIÓN DE ESTACIÓN MANUAL, COMPATIBLE CON PANEL DE CONTROL. INCLUYE UNIVERSAL Y STOPPER. </v>
          </cell>
          <cell r="E1013" t="str">
            <v>Precio Gob. Boy.</v>
          </cell>
          <cell r="F1013" t="str">
            <v>UND</v>
          </cell>
          <cell r="I1013">
            <v>461547.49</v>
          </cell>
        </row>
        <row r="1014">
          <cell r="C1014" t="str">
            <v>2.14.14</v>
          </cell>
          <cell r="D1014" t="str">
            <v xml:space="preserve">SUMINISTRO E INSTALACIÓN BOCINA DE EXTERIORES 30W IP65 PARA MEGAFONÍA DE ALARMA DE INCENDIOS. </v>
          </cell>
          <cell r="E1014" t="str">
            <v>Precio Gob. Boy.</v>
          </cell>
          <cell r="F1014" t="str">
            <v>UND</v>
          </cell>
          <cell r="I1014">
            <v>1157407.49</v>
          </cell>
        </row>
        <row r="1015">
          <cell r="C1015" t="str">
            <v>2.14.15</v>
          </cell>
          <cell r="D1015" t="str">
            <v xml:space="preserve">SUMINISTRO E INSTALACIÓN DE TECLADO REMOTO FULL LCD PARA CONTROL DE PANEL CENTRAL DE DETECCIÓN CONTRA INCENDIOS. </v>
          </cell>
          <cell r="E1015" t="str">
            <v>Precio Gob. Boy.</v>
          </cell>
          <cell r="F1015" t="str">
            <v>UND</v>
          </cell>
          <cell r="I1015">
            <v>416547.49</v>
          </cell>
        </row>
        <row r="1016">
          <cell r="C1016" t="str">
            <v>2.14.16</v>
          </cell>
          <cell r="D1016" t="str">
            <v>SUMINISTRO E INSTALACIÓN DE UPS POWER SUPPLY 24V/6A PARA TABLERO DE CONTROL DE INCENDIOS</v>
          </cell>
          <cell r="E1016" t="str">
            <v>Precio Gob. Boy.</v>
          </cell>
          <cell r="F1016" t="str">
            <v>UND</v>
          </cell>
          <cell r="I1016">
            <v>1299097.49</v>
          </cell>
        </row>
        <row r="1017">
          <cell r="D1017" t="str">
            <v>R E D   D E   E X T I N C I Ó N</v>
          </cell>
        </row>
        <row r="1018">
          <cell r="C1018" t="str">
            <v>2.14.17</v>
          </cell>
          <cell r="D1018" t="str">
            <v>SUMNISTRO E INSTALACIÓN DE TUBERÍA DE ACERO AL CARBÓN SCH40 DE 3/4"</v>
          </cell>
          <cell r="F1018" t="str">
            <v>ML</v>
          </cell>
          <cell r="I1018">
            <v>39119.75</v>
          </cell>
        </row>
        <row r="1019">
          <cell r="C1019" t="str">
            <v>2.14.18</v>
          </cell>
          <cell r="D1019" t="str">
            <v>SUMNISTRO E INSTALACIÓN DE TUBERÍA DE ACERO AL CARBÓN SCH40 DE 1"</v>
          </cell>
          <cell r="F1019" t="str">
            <v>ML</v>
          </cell>
          <cell r="I1019">
            <v>44518.85</v>
          </cell>
        </row>
        <row r="1020">
          <cell r="C1020" t="str">
            <v>2.14.19</v>
          </cell>
          <cell r="D1020" t="str">
            <v>SUMNISTRO E INSTALACIÓN DE TUBERÍA DE ACERO AL CARBÓN SCH40 DE 1/ 1/4"</v>
          </cell>
          <cell r="F1020" t="str">
            <v>ML</v>
          </cell>
          <cell r="I1020">
            <v>54705.56</v>
          </cell>
        </row>
        <row r="1021">
          <cell r="C1021" t="str">
            <v>2.14.20</v>
          </cell>
          <cell r="D1021" t="str">
            <v>SUMNISTRO E INSTALACIÓN DE TUBERÍA DE ACERO AL CARBÓN SCH40 DE 1 1/2"</v>
          </cell>
          <cell r="F1021" t="str">
            <v>ML</v>
          </cell>
          <cell r="I1021">
            <v>63950.98</v>
          </cell>
        </row>
        <row r="1022">
          <cell r="C1022" t="str">
            <v>2.14.21</v>
          </cell>
          <cell r="D1022" t="str">
            <v>SUMNISTRO E INSTALACIÓN DE TUBERÍA DE ACERO AL CARBÓN SCH40 DE 2"</v>
          </cell>
          <cell r="F1022" t="str">
            <v>ML</v>
          </cell>
          <cell r="I1022">
            <v>73571.839999999997</v>
          </cell>
        </row>
        <row r="1023">
          <cell r="C1023" t="str">
            <v>2.14.22</v>
          </cell>
          <cell r="D1023" t="str">
            <v>SUMNISTRO E INSTALACIÓN DE TUBERÍA DE ACERO AL CARBÓN SCH40 DE 2 1/2"</v>
          </cell>
          <cell r="F1023" t="str">
            <v>ML</v>
          </cell>
          <cell r="I1023">
            <v>87497.66</v>
          </cell>
        </row>
        <row r="1024">
          <cell r="C1024" t="str">
            <v>2.14.23</v>
          </cell>
          <cell r="D1024" t="str">
            <v>SUMINISTRO E INSTALACIÓN DE SOPORTE ANTISÍSMICO LATERAL DE 1"</v>
          </cell>
          <cell r="F1024" t="str">
            <v>UND</v>
          </cell>
          <cell r="I1024">
            <v>95328.34</v>
          </cell>
        </row>
        <row r="1025">
          <cell r="C1025" t="str">
            <v>2.14.24</v>
          </cell>
          <cell r="D1025" t="str">
            <v>SUMINISTRO E INSTALACIÓN DE SOPORTE ANTISÍSMICO LATERAL DE 1 1/4"</v>
          </cell>
          <cell r="F1025" t="str">
            <v>UND</v>
          </cell>
          <cell r="I1025">
            <v>94374.38</v>
          </cell>
        </row>
        <row r="1026">
          <cell r="C1026" t="str">
            <v>2.14.25</v>
          </cell>
          <cell r="D1026" t="str">
            <v>SUMINISTRO E INSTALACIÓN DE SOPORTE ANTISÍSMICO LATERAL DE 1 1/2"</v>
          </cell>
          <cell r="F1026" t="str">
            <v>UND</v>
          </cell>
          <cell r="I1026">
            <v>85981.16</v>
          </cell>
        </row>
        <row r="1027">
          <cell r="C1027" t="str">
            <v>2.14.26</v>
          </cell>
          <cell r="D1027" t="str">
            <v>SUMINISTRO E INSTALACIÓN DE SOPORTE ANTISÍSMICO LATERAL DE 2"</v>
          </cell>
          <cell r="F1027" t="str">
            <v>UND</v>
          </cell>
          <cell r="I1027">
            <v>86068.02</v>
          </cell>
        </row>
        <row r="1028">
          <cell r="C1028" t="str">
            <v>2.14.27</v>
          </cell>
          <cell r="D1028" t="str">
            <v>SUMINISTRO E INSTALACIÓN DE SOPORTE ANTISÍSMICO LATERAL DE 2 1/2"</v>
          </cell>
          <cell r="F1028" t="str">
            <v>UND</v>
          </cell>
          <cell r="I1028">
            <v>84714.16</v>
          </cell>
        </row>
        <row r="1029">
          <cell r="C1029" t="str">
            <v>2.14.28</v>
          </cell>
          <cell r="D1029" t="str">
            <v>SUMINISTRO E INSTALACIÓN DE SOPORTE ANTISÍSMICO LONGITUDINAL DE 1"</v>
          </cell>
          <cell r="F1029" t="str">
            <v>UND</v>
          </cell>
          <cell r="I1029">
            <v>111975.18</v>
          </cell>
        </row>
        <row r="1030">
          <cell r="C1030" t="str">
            <v>2.14.29</v>
          </cell>
          <cell r="D1030" t="str">
            <v>SUMINISTRO E INSTALACIÓN DE SOPORTE ANTISÍSMICO LONGITUDINAL DE 1 1/4"</v>
          </cell>
          <cell r="F1030" t="str">
            <v>UND</v>
          </cell>
          <cell r="I1030">
            <v>103988.28</v>
          </cell>
        </row>
        <row r="1031">
          <cell r="C1031" t="str">
            <v>2.14.30</v>
          </cell>
          <cell r="D1031" t="str">
            <v>SUMINISTRO E INSTALACIÓN DE SOPORTE ANTISÍSMICO LONGITUDINAL DE 1 1/2"</v>
          </cell>
          <cell r="F1031" t="str">
            <v>UND</v>
          </cell>
          <cell r="I1031">
            <v>91247</v>
          </cell>
        </row>
        <row r="1032">
          <cell r="C1032" t="str">
            <v>2.14.31</v>
          </cell>
          <cell r="D1032" t="str">
            <v>SUMINISTRO E INSTALACIÓN DE SOPORTE ANTISÍSMICO LONGITUDINAL DE 2"</v>
          </cell>
          <cell r="F1032" t="str">
            <v>UND</v>
          </cell>
          <cell r="I1032">
            <v>103264.96000000001</v>
          </cell>
        </row>
        <row r="1033">
          <cell r="C1033" t="str">
            <v>2.14.32</v>
          </cell>
          <cell r="D1033" t="str">
            <v>SUMINISTRO E INSTALACIÓN DE SOPORTE ANTISÍSMICO LONGITUDINAL DE 2 1/2"</v>
          </cell>
          <cell r="F1033" t="str">
            <v>UND</v>
          </cell>
          <cell r="I1033">
            <v>104082.44</v>
          </cell>
        </row>
        <row r="1034">
          <cell r="C1034" t="str">
            <v>2.14.33</v>
          </cell>
          <cell r="D1034" t="str">
            <v>SUMINISTRO E INSTALACIÓN DE VÁLVULA VENTOSA DE 1"</v>
          </cell>
          <cell r="F1034" t="str">
            <v>UND</v>
          </cell>
          <cell r="I1034">
            <v>412337.88</v>
          </cell>
        </row>
        <row r="1035">
          <cell r="C1035" t="str">
            <v>2.14.34</v>
          </cell>
          <cell r="D1035" t="str">
            <v>SUMINISTRO E INSTALACIÓN DE VÁLVULA VENTOSA DE 1 1/2"</v>
          </cell>
          <cell r="F1035" t="str">
            <v>UND</v>
          </cell>
          <cell r="I1035">
            <v>530306.55000000005</v>
          </cell>
        </row>
        <row r="1036">
          <cell r="C1036" t="str">
            <v>2.14.35</v>
          </cell>
          <cell r="D1036" t="str">
            <v>SUMINISTRO E INSTALACIÓN DE VÁLVULA VENTOSA DE 2"</v>
          </cell>
          <cell r="F1036" t="str">
            <v>UND</v>
          </cell>
          <cell r="I1036">
            <v>801826.55</v>
          </cell>
        </row>
        <row r="1037">
          <cell r="C1037" t="str">
            <v>2.14.36</v>
          </cell>
          <cell r="D1037" t="str">
            <v>SUMINISTRO E INSTALACIÓN DE VÁLVULA MARIPOSA RANURADA DE 2"</v>
          </cell>
          <cell r="F1037" t="str">
            <v>UND</v>
          </cell>
          <cell r="I1037">
            <v>912296.55</v>
          </cell>
        </row>
        <row r="1038">
          <cell r="C1038" t="str">
            <v>2.14.37</v>
          </cell>
          <cell r="D1038" t="str">
            <v>SUMINISTRO E INSTALACIÓN DE CHEQUE CORTINA RANURADO DE 1"</v>
          </cell>
          <cell r="F1038" t="str">
            <v>UND</v>
          </cell>
          <cell r="I1038">
            <v>321566.55</v>
          </cell>
        </row>
        <row r="1039">
          <cell r="C1039" t="str">
            <v>2.14.38</v>
          </cell>
          <cell r="D1039" t="str">
            <v>SUMINISTRO E INSTALACIÓN DE CHEQUE CORTINA RANURADO DE 1 1/4"</v>
          </cell>
          <cell r="F1039" t="str">
            <v>UND</v>
          </cell>
          <cell r="I1039">
            <v>415661.55</v>
          </cell>
        </row>
        <row r="1040">
          <cell r="C1040" t="str">
            <v>2.14.39</v>
          </cell>
          <cell r="D1040" t="str">
            <v>SUMINISTRO E INSTALACIÓN DE CHEQUE CORTINA RANURADO DE 1 1/2"</v>
          </cell>
          <cell r="F1040" t="str">
            <v>UND</v>
          </cell>
          <cell r="I1040">
            <v>538879.05000000005</v>
          </cell>
        </row>
        <row r="1041">
          <cell r="C1041" t="str">
            <v>2.14.40</v>
          </cell>
          <cell r="D1041" t="str">
            <v>SUMINISTRO E INSTALACIÓN DE CHEQUE CORTINA RANURADO DE 2"</v>
          </cell>
          <cell r="F1041" t="str">
            <v>UND</v>
          </cell>
          <cell r="I1041">
            <v>267388.21999999997</v>
          </cell>
        </row>
        <row r="1042">
          <cell r="C1042" t="str">
            <v>2.14.41</v>
          </cell>
          <cell r="D1042" t="str">
            <v>SUMINISTRO E INSTALACIÓN DE PUNTO DE ROCIADOR DE TECHO PARA RCI DE COBERTURA ESTANDAR TEMPERATURA NORMAL RESPUESTA RÁPIDA DESCARGA NORMALIZADA , K=5,6 PENDIENTE ½". INCLUYE APARATO</v>
          </cell>
          <cell r="F1042" t="str">
            <v>UND</v>
          </cell>
          <cell r="I1042">
            <v>217409.16</v>
          </cell>
        </row>
        <row r="1043">
          <cell r="C1043" t="str">
            <v>2.14.42</v>
          </cell>
          <cell r="D1043" t="str">
            <v>SUMINISTRO E INSTALACIÓN DE PUNTO DE ROCIADOR DE PARED PARA RCI DE COBERTURA ESTANDAR TEMPERATURA NORMAL RESPUESTA RÁPIDA DESCARGA NORMALIZADA , K=5,6 PENDIENTE ½". INCLUYE APARATO</v>
          </cell>
          <cell r="F1043" t="str">
            <v>UND</v>
          </cell>
          <cell r="I1043">
            <v>217409.16</v>
          </cell>
        </row>
        <row r="1044">
          <cell r="C1044" t="str">
            <v>2.14.43</v>
          </cell>
          <cell r="D1044" t="str">
            <v>SUMINISTRO E INSTALACIÓN DE EXTINTOR MULTIPROPÓSITO</v>
          </cell>
          <cell r="F1044" t="str">
            <v>UND</v>
          </cell>
          <cell r="I1044">
            <v>113301.08</v>
          </cell>
        </row>
        <row r="1045">
          <cell r="C1045" t="str">
            <v>2.14.44</v>
          </cell>
          <cell r="D1045" t="str">
            <v>SUMINISTRO E INSTALACIÓN DE EXTINTOR SOLKAFLAM</v>
          </cell>
          <cell r="F1045" t="str">
            <v>UND</v>
          </cell>
          <cell r="I1045">
            <v>291161.09000000003</v>
          </cell>
        </row>
        <row r="1046">
          <cell r="C1046" t="str">
            <v>2.14.45</v>
          </cell>
          <cell r="D1046" t="str">
            <v>SUMINISTRO E INSTALACIÓN DE EXTINTOR DE DIÓXIDO DE CARBONO</v>
          </cell>
          <cell r="F1046" t="str">
            <v>UND</v>
          </cell>
          <cell r="I1046">
            <v>374665.25</v>
          </cell>
        </row>
        <row r="1047">
          <cell r="C1047" t="str">
            <v>2.14.46</v>
          </cell>
          <cell r="D1047" t="str">
            <v>SUMINISTRO E INSTALACIÓN DE GABINETE PARA RED CONTRA INCENDIOS TIPO II</v>
          </cell>
          <cell r="F1047" t="str">
            <v>UND</v>
          </cell>
          <cell r="I1047">
            <v>1244913.47</v>
          </cell>
        </row>
        <row r="1048">
          <cell r="C1048" t="str">
            <v>2.14.47</v>
          </cell>
          <cell r="D1048" t="str">
            <v>SUMINISTRO E INSTALACIÓN DE GABINETE PARA RED CONTRA INCENDIOS TIPO III</v>
          </cell>
          <cell r="F1048" t="str">
            <v>UND</v>
          </cell>
          <cell r="I1048">
            <v>1672561.81</v>
          </cell>
        </row>
        <row r="1049">
          <cell r="C1049" t="str">
            <v>2.14.48</v>
          </cell>
          <cell r="D1049" t="str">
            <v>SUMINISTRO E INSTALACIÓN DE SIAMESA EN U DE 4X2</v>
          </cell>
          <cell r="F1049" t="str">
            <v>UND</v>
          </cell>
          <cell r="I1049">
            <v>2611021.64</v>
          </cell>
        </row>
        <row r="1050">
          <cell r="C1050" t="str">
            <v>2.14.49</v>
          </cell>
          <cell r="D1050" t="str">
            <v>SUMINISTRO E INSTALACIÓN DE SIAMESA EN Y DE 4X2</v>
          </cell>
          <cell r="F1050" t="str">
            <v>UND</v>
          </cell>
          <cell r="I1050">
            <v>1121145.8</v>
          </cell>
        </row>
        <row r="1051">
          <cell r="C1051">
            <v>2.15</v>
          </cell>
          <cell r="D1051" t="str">
            <v>C A R P I N T E R Í A   M E T Á L I C A</v>
          </cell>
        </row>
        <row r="1052">
          <cell r="C1052" t="str">
            <v>2.15.01</v>
          </cell>
          <cell r="D1052" t="str">
            <v>SUMINISTRO E INSTALACIÓN DE DIVISIÓN PARA BAÑO EN VIDRIO TEMPLADO DE 6 MM FIJOS Y PUERTAS. (INCLUYE HERRAJES Y ACCESORIOS).</v>
          </cell>
          <cell r="E1052" t="str">
            <v>Precio Gob. Boy.</v>
          </cell>
          <cell r="F1052" t="str">
            <v>M2</v>
          </cell>
          <cell r="I1052">
            <v>743845.94</v>
          </cell>
        </row>
        <row r="1053">
          <cell r="C1053" t="str">
            <v>2.15.02</v>
          </cell>
          <cell r="D1053" t="str">
            <v>SUMINISTRO E INSTALACIÓN DE DIVISIÓN PARA BAÑO EN LÁMINA ACRÍLICA FIJOS Y PUERTAS. (INCLUYE HERRAJES Y ACCESORIOS).</v>
          </cell>
          <cell r="E1053" t="str">
            <v>Precio Gob. Boy.</v>
          </cell>
          <cell r="F1053" t="str">
            <v>M2</v>
          </cell>
          <cell r="I1053">
            <v>280193.49</v>
          </cell>
        </row>
        <row r="1054">
          <cell r="C1054" t="str">
            <v>2.15.03</v>
          </cell>
          <cell r="D1054" t="str">
            <v>ESCALERA DE GATO CON JAULA. INCLUYE ANTICORROSIVO.</v>
          </cell>
          <cell r="E1054" t="str">
            <v>Precio Gob. Boy.</v>
          </cell>
          <cell r="F1054" t="str">
            <v>ML</v>
          </cell>
          <cell r="I1054">
            <v>205847.61</v>
          </cell>
        </row>
        <row r="1055">
          <cell r="C1055" t="str">
            <v>2.15.04</v>
          </cell>
          <cell r="D1055" t="str">
            <v>SUMINISTRO E INSTALACIÓN DE MARCO Y PUERTA DE ACCESO EN ALUMINIO (TABLERO LLENO)</v>
          </cell>
          <cell r="E1055" t="str">
            <v>Precio Gob. Boy.</v>
          </cell>
          <cell r="F1055" t="str">
            <v>M2</v>
          </cell>
          <cell r="I1055">
            <v>512285.73</v>
          </cell>
        </row>
        <row r="1056">
          <cell r="C1056" t="str">
            <v>2.15.05</v>
          </cell>
          <cell r="D1056" t="str">
            <v>SUMINISTRO E INSTALACIÓN DE MARCO EN LÁMINA 0.80 &lt; A &lt; 1.00 M. CAL. 18 INC. (INCLUYE ANTICORROSIVO).</v>
          </cell>
          <cell r="E1056" t="str">
            <v>Precio Gob. Boy.</v>
          </cell>
          <cell r="F1056" t="str">
            <v>UND</v>
          </cell>
          <cell r="I1056">
            <v>223292.49</v>
          </cell>
        </row>
        <row r="1057">
          <cell r="C1057" t="str">
            <v>2.15.06</v>
          </cell>
          <cell r="D1057" t="str">
            <v>SUMINISTRO E INSTALACIÓN DE PUERTA EN LÁMINA CAL. 18. (INCLUYE ANTICORROSIVO). (NO INCLUYE CERRADURA).</v>
          </cell>
          <cell r="E1057" t="str">
            <v>Precio Gob. Boy.</v>
          </cell>
          <cell r="F1057" t="str">
            <v>M2</v>
          </cell>
          <cell r="I1057">
            <v>264906.59000000003</v>
          </cell>
        </row>
        <row r="1058">
          <cell r="C1058" t="str">
            <v>2.15.07</v>
          </cell>
          <cell r="D1058" t="str">
            <v>SUMINISTRO E INSTALACIÓN DE PUERTA VENTANA EN LÁMINA CAL 18 INC. ANTICORR. (INCLUYE MARCO Y VIDRIO)</v>
          </cell>
          <cell r="E1058" t="str">
            <v>Precio Gob. Boy.</v>
          </cell>
          <cell r="F1058" t="str">
            <v>M2</v>
          </cell>
          <cell r="I1058">
            <v>321920.34999999998</v>
          </cell>
        </row>
        <row r="1059">
          <cell r="C1059" t="str">
            <v>2.15.08</v>
          </cell>
          <cell r="D1059" t="str">
            <v>SUMINISTRO E INSTALACIÓN DE PUERTA Y MARCO EN LÁMINA COLD ROLLED CAL. 18 (INCLUYE ANTICORROSIVO). (2.0 X 1.0M).</v>
          </cell>
          <cell r="E1059" t="str">
            <v>Precio Gob. Boy.</v>
          </cell>
          <cell r="F1059" t="str">
            <v>UND</v>
          </cell>
          <cell r="I1059">
            <v>782688.31</v>
          </cell>
        </row>
        <row r="1060">
          <cell r="C1060" t="str">
            <v>2.15.09</v>
          </cell>
          <cell r="D1060" t="str">
            <v>SUMINISTRO E INSTALACIÓN DE REJA TIPO BANCARIA EN VARILLA CUADRADA. ( INCLUYE ANTICORROSIVO).</v>
          </cell>
          <cell r="E1060" t="str">
            <v>Precio Gob. Boy.</v>
          </cell>
          <cell r="F1060" t="str">
            <v>M2</v>
          </cell>
          <cell r="I1060">
            <v>162293.88</v>
          </cell>
        </row>
        <row r="1061">
          <cell r="C1061" t="str">
            <v>2.15.10</v>
          </cell>
          <cell r="D1061" t="str">
            <v>SUMINISTRO E INSTALACIÓN DE REJA TIPO BANCARIA EN TUBO DE 1" X 1". CAL. 18. (INCLUYE ANTICORROSIVO).</v>
          </cell>
          <cell r="E1061" t="str">
            <v>Precio Gob. Boy.</v>
          </cell>
          <cell r="F1061" t="str">
            <v>M2</v>
          </cell>
          <cell r="I1061">
            <v>195071.08</v>
          </cell>
        </row>
        <row r="1062">
          <cell r="C1062" t="str">
            <v>2.15.11</v>
          </cell>
          <cell r="D1062" t="str">
            <v>SUMINISTRO E INSTALACIÓN DE TEMPLETES 3/8" INC. ANTICORR.</v>
          </cell>
          <cell r="E1062" t="str">
            <v>Precio Gob. Boy.</v>
          </cell>
          <cell r="F1062" t="str">
            <v>ML</v>
          </cell>
          <cell r="I1062">
            <v>20533.23</v>
          </cell>
        </row>
        <row r="1063">
          <cell r="C1063" t="str">
            <v>2.15.12</v>
          </cell>
          <cell r="D1063" t="str">
            <v>SUMINSITRO E INSTALACIÓN DE VENTANA EN LÁMINA COLD ROLLED CAL.18 CON VIDRIO. (INCLUYE ANTICORROSIVO).</v>
          </cell>
          <cell r="E1063" t="str">
            <v>Precio Gob. Boy.</v>
          </cell>
          <cell r="F1063" t="str">
            <v>M2</v>
          </cell>
          <cell r="I1063">
            <v>277796</v>
          </cell>
        </row>
        <row r="1064">
          <cell r="C1064" t="str">
            <v>2.15.13</v>
          </cell>
          <cell r="D1064" t="str">
            <v>SUMINSITRO E INSTALACIÓN DE VENTANA CORREDIZA EN ALUMINIO. (INCLUYE VIDRIO DE 5 MM. Y HERRAJES).</v>
          </cell>
          <cell r="E1064" t="str">
            <v>Precio Gob. Boy.</v>
          </cell>
          <cell r="F1064" t="str">
            <v>M2</v>
          </cell>
          <cell r="I1064">
            <v>389100.82</v>
          </cell>
        </row>
        <row r="1065">
          <cell r="C1065" t="str">
            <v>2.15.14</v>
          </cell>
          <cell r="D1065" t="str">
            <v>SUMINISTRO E INSTALACIÓN DE VENTANA EN ALUMINIO PROYECTANTE. (INCLUYE VIDRIO DE 5 MM. Y HERRAJES).</v>
          </cell>
          <cell r="E1065" t="str">
            <v>Precio Gob. Boy.</v>
          </cell>
          <cell r="F1065" t="str">
            <v>M2</v>
          </cell>
          <cell r="I1065">
            <v>275138.15000000002</v>
          </cell>
        </row>
        <row r="1066">
          <cell r="C1066" t="str">
            <v>2.15.15</v>
          </cell>
          <cell r="D1066" t="str">
            <v>SUMINISTRO E INSTALACIÓN DE DIVISIÓN EN ACERO INOXIDABLE CALIBRE 20, PARA BATERIA SANITARIA. (REF.304 SATINADO).</v>
          </cell>
          <cell r="E1066" t="str">
            <v>Precio Gob. Boy.</v>
          </cell>
          <cell r="F1066" t="str">
            <v>M2</v>
          </cell>
          <cell r="I1066">
            <v>906939.95</v>
          </cell>
        </row>
        <row r="1067">
          <cell r="C1067" t="str">
            <v>2.15.16</v>
          </cell>
          <cell r="D1067" t="str">
            <v>BARRA DE SEGURIDAD PARA MOVILIDAD REDUCIDA EN ACERO INOXIDABLE CALIBRE 18 D = 1 1/2" (distancia mayor a 1 ml)</v>
          </cell>
          <cell r="E1067" t="str">
            <v>Precio Gob. Boy.</v>
          </cell>
          <cell r="F1067" t="str">
            <v>ML</v>
          </cell>
          <cell r="I1067">
            <v>149697.1</v>
          </cell>
        </row>
        <row r="1068">
          <cell r="C1068">
            <v>2.16</v>
          </cell>
          <cell r="D1068" t="str">
            <v>C A R P I N T E R Í A   D E   M A D E R A</v>
          </cell>
        </row>
        <row r="1069">
          <cell r="C1069" t="str">
            <v>2.16.01</v>
          </cell>
          <cell r="D1069" t="str">
            <v>SUMINISTRO E INSTALACIÓN DE BARANDA EN MADERA CEDRO MACHO</v>
          </cell>
          <cell r="E1069" t="str">
            <v>Precio Gob. Boy.</v>
          </cell>
          <cell r="F1069" t="str">
            <v>ML</v>
          </cell>
          <cell r="I1069">
            <v>211148.65</v>
          </cell>
        </row>
        <row r="1070">
          <cell r="C1070" t="str">
            <v>2.16.02</v>
          </cell>
          <cell r="D1070" t="str">
            <v>SUMINISTRO E INSTALACIÓN DE PASAMANOS EN MADERA CEDRO MACHO</v>
          </cell>
          <cell r="E1070" t="str">
            <v>Precio Gob. Boy.</v>
          </cell>
          <cell r="F1070" t="str">
            <v>ML</v>
          </cell>
          <cell r="I1070">
            <v>99454.63</v>
          </cell>
        </row>
        <row r="1071">
          <cell r="C1071" t="str">
            <v>2.16.03</v>
          </cell>
          <cell r="D1071" t="str">
            <v>SUMINISTRO E INSTALACIÓN DE PIRLAN DE MADERA CEDROS CAQUETA A= 15 CM</v>
          </cell>
          <cell r="E1071" t="str">
            <v>Precio Gob. Boy.</v>
          </cell>
          <cell r="F1071" t="str">
            <v>ML</v>
          </cell>
          <cell r="I1071">
            <v>83163.429999999993</v>
          </cell>
        </row>
        <row r="1072">
          <cell r="C1072" t="str">
            <v>2.16.04</v>
          </cell>
          <cell r="D1072" t="str">
            <v>SUMINISTRO E INSTALACIÓN DE PUERTA ENTAMBORADA EN TRIPLEX  CON MARCO EN PINO INCLUYE BISAGRAS</v>
          </cell>
          <cell r="E1072" t="str">
            <v>Precio Gob. Boy.</v>
          </cell>
          <cell r="F1072" t="str">
            <v>M2</v>
          </cell>
          <cell r="I1072">
            <v>236770.81</v>
          </cell>
        </row>
        <row r="1073">
          <cell r="C1073" t="str">
            <v>2.16.05</v>
          </cell>
          <cell r="D1073" t="str">
            <v>SUMINISTRO E INSTALACIÓN DE MARCO Y PUERTA ENTAMBORADA EN MADERA MELAMINICA  COLOR A ELECCIÓN</v>
          </cell>
          <cell r="E1073" t="str">
            <v>Precio Gob. Boy.</v>
          </cell>
          <cell r="F1073" t="str">
            <v>M2</v>
          </cell>
          <cell r="I1073">
            <v>390437.26</v>
          </cell>
        </row>
        <row r="1074">
          <cell r="C1074" t="str">
            <v>2.16.06</v>
          </cell>
          <cell r="D1074" t="str">
            <v>SUMINISTRO E INSTALACIÓN DE CLOSET EN MADERA MELAMINICA COLOR A ELECCIÓN (INCLUYE HERRAJES, MANIJAS Y ELEMENTOS DE FIJACION)</v>
          </cell>
          <cell r="E1074" t="str">
            <v>Precio Gob. Boy.</v>
          </cell>
          <cell r="F1074" t="str">
            <v>M2</v>
          </cell>
          <cell r="I1074">
            <v>431677.29</v>
          </cell>
        </row>
        <row r="1075">
          <cell r="C1075" t="str">
            <v>2.16.07</v>
          </cell>
          <cell r="D1075" t="str">
            <v>SUMINISTRO E INSTALACIÓN DE MUEBLE AUXILIAR BAÑO, PARA LAVAMANOS EN MADERA MELAIMINICA RH DIMENSIONES HASTA B=0.60,  A=0.50, H=0.80 COLOR Y DISEÑO A ELECCIÓN) INCLUYE HERRAJES BISAGRAS Y SOPORTES</v>
          </cell>
          <cell r="E1075" t="str">
            <v>Precio Gob. Boy.</v>
          </cell>
          <cell r="F1075" t="str">
            <v>UND</v>
          </cell>
          <cell r="I1075">
            <v>627207.48</v>
          </cell>
        </row>
        <row r="1076">
          <cell r="C1076" t="str">
            <v>2.16.08</v>
          </cell>
          <cell r="D1076" t="str">
            <v>SUMINISTRO E INSTALACIÓN DE GUARDAESCOBA EN MADERA MDF H=7.00-8.00 CM COLOR A ELECCIÓN</v>
          </cell>
          <cell r="F1076" t="str">
            <v>ML</v>
          </cell>
          <cell r="I1076">
            <v>23166.05</v>
          </cell>
        </row>
        <row r="1077">
          <cell r="C1077" t="str">
            <v>2.16.09</v>
          </cell>
          <cell r="D1077" t="str">
            <v>SUMINISTRO E INSTALACIÓN DE REMATE ESQUINERO MDF 25MM X 4 MM COLOR A ELECCIÓN</v>
          </cell>
          <cell r="F1077" t="str">
            <v>ML</v>
          </cell>
          <cell r="I1077">
            <v>15757.85</v>
          </cell>
        </row>
        <row r="1078">
          <cell r="C1078">
            <v>2.17</v>
          </cell>
          <cell r="D1078" t="str">
            <v>V I D R I O S   Y   C E R R A D U R A S</v>
          </cell>
        </row>
        <row r="1079">
          <cell r="C1079" t="str">
            <v>2.17.01</v>
          </cell>
          <cell r="D1079" t="str">
            <v>SUMINISTRO E INSTALACIÓN DE CERRADURA ALCOBA DE POMO MADERA / METÁLICO USO INSTITUCIONAL</v>
          </cell>
          <cell r="E1079" t="str">
            <v>Precio Gob. Boy.</v>
          </cell>
          <cell r="F1079" t="str">
            <v>UND</v>
          </cell>
          <cell r="I1079">
            <v>83067.38</v>
          </cell>
        </row>
        <row r="1080">
          <cell r="C1080" t="str">
            <v>2.17.02</v>
          </cell>
          <cell r="D1080" t="str">
            <v>SUMINISTRO E INSTALACIÓN DE CERRADURA ALCOBA DE PALANCA METÁLICA USO INSTITUCIONAL</v>
          </cell>
          <cell r="F1080" t="str">
            <v>UND</v>
          </cell>
          <cell r="I1080">
            <v>97472.38</v>
          </cell>
        </row>
        <row r="1081">
          <cell r="C1081" t="str">
            <v>2.17.03</v>
          </cell>
          <cell r="D1081" t="str">
            <v>SUMINISTRO E INSTALACIÓN DE CERRADURA BAÑO DE POMO MADERA / METÁLICO USO INSTITUCIONAL</v>
          </cell>
          <cell r="E1081" t="str">
            <v>Precio Gob. Boy.</v>
          </cell>
          <cell r="F1081" t="str">
            <v>UND</v>
          </cell>
          <cell r="I1081">
            <v>83067.38</v>
          </cell>
        </row>
        <row r="1082">
          <cell r="C1082" t="str">
            <v>2.17.04</v>
          </cell>
          <cell r="D1082" t="str">
            <v>SUMINISTRO E INSTALACIÓN DE CERRADURA BAÑO DE PALANCA METÁLICA USO INSTITUCIONAL</v>
          </cell>
          <cell r="F1082" t="str">
            <v>UND</v>
          </cell>
          <cell r="I1082">
            <v>97472.38</v>
          </cell>
        </row>
        <row r="1083">
          <cell r="C1083" t="str">
            <v>2.17.05</v>
          </cell>
          <cell r="D1083" t="str">
            <v>SUMINISTRO E INSTALACIÓN DE CERRADURA DOBLE CILINDRO TIPO YALE 105 O SIMILAR</v>
          </cell>
          <cell r="F1083" t="str">
            <v>UND</v>
          </cell>
          <cell r="I1083">
            <v>130841.14</v>
          </cell>
        </row>
        <row r="1084">
          <cell r="C1084" t="str">
            <v>2.17.06</v>
          </cell>
          <cell r="D1084" t="str">
            <v>SUMINISTRO E INSTALACIÓN DE CERRADURA DOBLE CILINDRO TIPO YALE 987 O SIMILAR</v>
          </cell>
          <cell r="F1084" t="str">
            <v>UND</v>
          </cell>
          <cell r="I1084">
            <v>233977.98</v>
          </cell>
        </row>
        <row r="1085">
          <cell r="C1085" t="str">
            <v>2.17.07</v>
          </cell>
          <cell r="D1085" t="str">
            <v>SUMINISTRO E INSTALACIÓN DE ESPEJO DE 4 MM. SIN BICEL</v>
          </cell>
          <cell r="E1085" t="str">
            <v>Precio Gob. Boy.</v>
          </cell>
          <cell r="F1085" t="str">
            <v>M2</v>
          </cell>
          <cell r="I1085">
            <v>96447.39</v>
          </cell>
        </row>
        <row r="1086">
          <cell r="C1086" t="str">
            <v>2.17.08</v>
          </cell>
          <cell r="D1086" t="str">
            <v>SUMINISTRO E INSTALACIÓN DE VIDRIO CRUDO INCOLORO DE 4.0 MM.</v>
          </cell>
          <cell r="E1086" t="str">
            <v>Precio Gob. Boy.</v>
          </cell>
          <cell r="F1086" t="str">
            <v>M2</v>
          </cell>
          <cell r="I1086">
            <v>82869.78</v>
          </cell>
        </row>
        <row r="1087">
          <cell r="C1087" t="str">
            <v>2.17.09</v>
          </cell>
          <cell r="D1087" t="str">
            <v>SUMINISTRO E INSTALACIÓN DE VIDRIO CRUDO INCOLORO DE 5.0 MM.</v>
          </cell>
          <cell r="E1087" t="str">
            <v>Precio Gob. Boy.</v>
          </cell>
          <cell r="F1087" t="str">
            <v>M2</v>
          </cell>
          <cell r="I1087">
            <v>99369.78</v>
          </cell>
        </row>
        <row r="1088">
          <cell r="C1088" t="str">
            <v>2.17.10</v>
          </cell>
          <cell r="D1088" t="str">
            <v>SUMINISTRO E INSTALACIÓN DE VIDRIO TEMPLADO DE 6.0 MM. (SIN PERFORACIONES).</v>
          </cell>
          <cell r="F1088" t="str">
            <v>M2</v>
          </cell>
          <cell r="I1088">
            <v>170399.37</v>
          </cell>
        </row>
        <row r="1089">
          <cell r="C1089" t="str">
            <v>2.17.11</v>
          </cell>
          <cell r="D1089" t="str">
            <v>SUMINISTRO E INSTALACIÓN DE VIDRIO TEMPLADO DE 8.0 MM. (SIN PERFORACIONES).</v>
          </cell>
          <cell r="F1089" t="str">
            <v>M2</v>
          </cell>
          <cell r="I1089">
            <v>222603.09</v>
          </cell>
        </row>
        <row r="1090">
          <cell r="C1090" t="str">
            <v>2.17.12</v>
          </cell>
          <cell r="D1090" t="str">
            <v>SUMINISTRO E INSTALACIÓN DE VIDRIO TEMPLADO DE 10.0 MM. (SIN PERFORACIONES).</v>
          </cell>
          <cell r="F1090" t="str">
            <v>M2</v>
          </cell>
          <cell r="I1090">
            <v>274751.8</v>
          </cell>
        </row>
        <row r="1091">
          <cell r="C1091" t="str">
            <v>2.17.13</v>
          </cell>
          <cell r="D1091" t="str">
            <v>SUMINISTRO E INSTALACIÓN DE PUERTA EN VIDRIO TEMPLADO DE 10.00 MM. (INCLUYE HERRAJES Y CERRADURA).</v>
          </cell>
          <cell r="F1091" t="str">
            <v>M2</v>
          </cell>
          <cell r="I1091">
            <v>574147.31999999995</v>
          </cell>
        </row>
        <row r="1092">
          <cell r="C1092" t="str">
            <v>2.17.14</v>
          </cell>
          <cell r="D1092" t="str">
            <v>SUMINISTRO E INSTALACIÓN DE PUERTA EN VIDRIO LÁMINADO TEMPLADO 5+5. (INCLUYE HERRAJES Y CERRADURA).</v>
          </cell>
          <cell r="F1092" t="str">
            <v>M2</v>
          </cell>
          <cell r="I1092">
            <v>834147.32</v>
          </cell>
        </row>
        <row r="1093">
          <cell r="C1093" t="str">
            <v>2.17.15</v>
          </cell>
          <cell r="D1093" t="str">
            <v>SUMINISTRO E INSTALACIÓN DE VENTANA TERMOACÚSTICA TIPO CÁMARA MARCO EN PVC VIDRIO TIPOCAMARA LÁMINADO TEMPLADO 3MM + GAS ARGON + 3MM. (INCLUYE HERRAJES).</v>
          </cell>
          <cell r="F1093" t="str">
            <v>M2</v>
          </cell>
          <cell r="I1093">
            <v>1101516.27</v>
          </cell>
        </row>
        <row r="1094">
          <cell r="C1094">
            <v>2.1800000000000002</v>
          </cell>
          <cell r="D1094" t="str">
            <v>I N S T A L A C I O N E S   D E P O R T I V A S</v>
          </cell>
        </row>
        <row r="1095">
          <cell r="C1095" t="str">
            <v>2.18.01</v>
          </cell>
          <cell r="D1095" t="str">
            <v>SUMINISTRO E INSTALACIÓN DE CANCHA MINI FUTBOL Y/O MINIBALONCESTO INCL. MALLA. TUBO 3" Y 2"</v>
          </cell>
          <cell r="E1095" t="str">
            <v>Precio Gob. Boy.</v>
          </cell>
          <cell r="F1095" t="str">
            <v>JGO</v>
          </cell>
          <cell r="I1095">
            <v>7556920.2599999998</v>
          </cell>
        </row>
        <row r="1096">
          <cell r="C1096" t="str">
            <v>2.18.02</v>
          </cell>
          <cell r="D1096" t="str">
            <v>SUMINISTRO E INSTALACIÓN DE CANCHA MULTIPLE TUBO AGUA NEGRA 3" Y 2" INCL.TABLERO ACRILICO 10 MM PARA ANCLAR AL PISO</v>
          </cell>
          <cell r="E1096" t="str">
            <v>Precio Gob. Boy.</v>
          </cell>
          <cell r="F1096" t="str">
            <v>JGO</v>
          </cell>
          <cell r="I1096">
            <v>9737125.2599999998</v>
          </cell>
        </row>
        <row r="1097">
          <cell r="C1097" t="str">
            <v>2.18.03</v>
          </cell>
          <cell r="D1097" t="str">
            <v>SUMINISTRO E INSTALACIÓN DE CANCHA MULTIPLE TUBO AGUA NEGRA 3" Y 2" INCL.TABLERO ACRILICOB 10 MM CON RODACHINES Y CILINDRO PARA MOVILIZAR</v>
          </cell>
          <cell r="E1097" t="str">
            <v>Precio Gob. Boy.</v>
          </cell>
          <cell r="F1097" t="str">
            <v>JGO</v>
          </cell>
          <cell r="I1097">
            <v>10489345.59</v>
          </cell>
        </row>
        <row r="1098">
          <cell r="C1098" t="str">
            <v>2.18.04</v>
          </cell>
          <cell r="D1098" t="str">
            <v>SUMINISTRO E INSTALACIÓN DE CANCHA PARA MICROFUTBOL TUBO A.N. 3" Y 2"</v>
          </cell>
          <cell r="E1098" t="str">
            <v>Precio Gob. Boy.</v>
          </cell>
          <cell r="F1098" t="str">
            <v>JGO</v>
          </cell>
          <cell r="I1098">
            <v>3703081.59</v>
          </cell>
        </row>
        <row r="1099">
          <cell r="C1099" t="str">
            <v>2.18.05</v>
          </cell>
          <cell r="D1099" t="str">
            <v>SUMINISTRO E INSTALACIÓN DE CANCHA PARA SOLO BALONCESTO CON RODACHINES Y CILINDRO TUBO 3" Y 2". INCL. TABLERO ACRILICO</v>
          </cell>
          <cell r="E1099" t="str">
            <v>Precio Gob. Boy.</v>
          </cell>
          <cell r="F1099" t="str">
            <v>JGO</v>
          </cell>
          <cell r="I1099">
            <v>9123532.9199999999</v>
          </cell>
        </row>
        <row r="1100">
          <cell r="C1100" t="str">
            <v>2.18.06</v>
          </cell>
          <cell r="D1100" t="str">
            <v>SUMINISTRO E INSTALACIÓN DE CANCHA PARA SOLO BALONCESTO DE ANCLAR AL PISO TUBO 3" Y 2". INCLU TABLERO ACRILICO</v>
          </cell>
          <cell r="E1100" t="str">
            <v>Precio Gob. Boy.</v>
          </cell>
          <cell r="F1100" t="str">
            <v>JGO</v>
          </cell>
          <cell r="I1100">
            <v>9737125.2599999998</v>
          </cell>
        </row>
        <row r="1101">
          <cell r="C1101" t="str">
            <v>2.18.07</v>
          </cell>
          <cell r="D1101" t="str">
            <v>DEMARCACION DE ESPACIOS DEPORTIVOS CON PINTURA PARA CANCHAS BASE AGUA. (INCLUYE LAVADO DE SUPERFICIE CON ÁCIDO).</v>
          </cell>
          <cell r="E1101" t="str">
            <v>Precio Gob. Boy.</v>
          </cell>
          <cell r="F1101" t="str">
            <v>M2</v>
          </cell>
          <cell r="I1101">
            <v>23611.24</v>
          </cell>
        </row>
        <row r="1102">
          <cell r="C1102" t="str">
            <v>2.18.08</v>
          </cell>
          <cell r="D1102" t="str">
            <v>DEMARCACION DE ESPACIOS DEPORTIVOS CON PINTURA PARA CANCHAS BASE AGUA. (INCLUYE LAVADO DE SUPERFICIE CON ÁCIDO).</v>
          </cell>
          <cell r="E1102" t="str">
            <v>Precio Gob. Boy.</v>
          </cell>
          <cell r="F1102" t="str">
            <v>ML</v>
          </cell>
          <cell r="I1102">
            <v>9162.5</v>
          </cell>
        </row>
        <row r="1103">
          <cell r="C1103" t="str">
            <v>2.18.09</v>
          </cell>
          <cell r="D1103" t="str">
            <v>SUMINISTRO E INSTALACIÓN DE PORTERÍA (JUEGO CANCHAS FÚTBOL)</v>
          </cell>
          <cell r="E1103" t="str">
            <v>Precio Gob. Boy.</v>
          </cell>
          <cell r="F1103" t="str">
            <v>JG</v>
          </cell>
          <cell r="I1103">
            <v>7337311.2599999998</v>
          </cell>
        </row>
        <row r="1104">
          <cell r="C1104" t="str">
            <v>2.18.10</v>
          </cell>
          <cell r="D1104" t="str">
            <v>SUMINISTRO E INSTALACIÓN DE TABLERO PARA BALONCESTO EN ACRILICO 10 MM</v>
          </cell>
          <cell r="E1104" t="str">
            <v>Precio Gob. Boy.</v>
          </cell>
          <cell r="F1104" t="str">
            <v>UND</v>
          </cell>
          <cell r="G1104" t="str">
            <v>UND</v>
          </cell>
          <cell r="H1104" t="str">
            <v>UND</v>
          </cell>
          <cell r="I1104">
            <v>446647.56</v>
          </cell>
        </row>
        <row r="1105">
          <cell r="C1105" t="str">
            <v>2.18.11</v>
          </cell>
          <cell r="D1105" t="str">
            <v>PLACA MACIZA PARA POLIDEPORTIVO EN CONCRETO DE 21 MPa - (3000 PSI) E = 0.10 M.</v>
          </cell>
          <cell r="F1105" t="str">
            <v>M3</v>
          </cell>
          <cell r="I1105">
            <v>134178.59</v>
          </cell>
        </row>
        <row r="1106">
          <cell r="C1106" t="str">
            <v>2.18.12</v>
          </cell>
          <cell r="D1106" t="str">
            <v>PLACA MACIZA PARA POLIDEPORTIVO EN CONCRETO DE 21 MPa - (3000 PSI) E = 0.12 M.</v>
          </cell>
          <cell r="F1106" t="str">
            <v>M3</v>
          </cell>
          <cell r="I1106">
            <v>147459.66</v>
          </cell>
        </row>
        <row r="1107">
          <cell r="C1107" t="str">
            <v>2.18.13</v>
          </cell>
          <cell r="D1107" t="str">
            <v>PLACA MACIZA PARA POLIDEPORTIVO EN CONCRETO DE 21 MPa - (3000 PSI) E = 0.15 M.</v>
          </cell>
          <cell r="F1107" t="str">
            <v>M3</v>
          </cell>
          <cell r="I1107">
            <v>166307.26999999999</v>
          </cell>
        </row>
        <row r="1108">
          <cell r="C1108" t="str">
            <v>2.18.14</v>
          </cell>
          <cell r="D1108" t="str">
            <v>PULIDO O ALLANADO PARA PISOS EN CONCRETO</v>
          </cell>
          <cell r="F1108" t="str">
            <v>M2</v>
          </cell>
          <cell r="I1108">
            <v>13031.95</v>
          </cell>
        </row>
        <row r="1109">
          <cell r="C1109" t="str">
            <v>2.18.15</v>
          </cell>
          <cell r="D1109" t="str">
            <v>SUMINISTRO E INSTALACIÓN DE GRAMA SINTÉTICA. (INCLUYE DEMARCACIÓN, MONOFILAMENTADA 100% POLIETILENO, BICOLOR DE 50 MM., RELLENO DE ARENA SÍLICE DE 0.3 A 0.8 MM., GRANO DE CAUCHO SIN IMPUREZAS DE 0.5 A 2.5 MM., PEGANTE BICOMPOENTE, CON PROTECTOR UV Y TODOS LOS DEMÁS INSUMOS PARA SU CORRECTA INSTALACIÓN).</v>
          </cell>
          <cell r="F1109" t="str">
            <v>M2</v>
          </cell>
          <cell r="I1109">
            <v>96523.43</v>
          </cell>
        </row>
        <row r="1110">
          <cell r="C1110" t="str">
            <v>2.18.16</v>
          </cell>
          <cell r="D1110" t="str">
            <v>PISO EN GRAMA NATURAL. (INCLUYE TIERRA NEGRA).</v>
          </cell>
          <cell r="E1110" t="str">
            <v>Precio Gob. Boy.</v>
          </cell>
          <cell r="F1110" t="str">
            <v>M2</v>
          </cell>
          <cell r="I1110">
            <v>59486.73</v>
          </cell>
        </row>
        <row r="1111">
          <cell r="C1111" t="str">
            <v>2.18.17</v>
          </cell>
          <cell r="D1111" t="str">
            <v>PINTURA PARA CANCHAS Y/O ESPACIOS DEPORTIVOS BASE ACRÍLICA. (INCLUYE LAVADO DE SUPERFICIE CON ÁCIDO).</v>
          </cell>
          <cell r="F1111" t="str">
            <v>M2</v>
          </cell>
          <cell r="I1111">
            <v>46637.84</v>
          </cell>
        </row>
        <row r="1112">
          <cell r="C1112" t="str">
            <v>2.18.18</v>
          </cell>
          <cell r="D1112" t="str">
            <v>DEMARCACION CON PINTURA PARA CANCHAS BASE ACRÍLICA. (INCLUYE LAVADO DE SUPERFICIE CON ÁCIDO).</v>
          </cell>
          <cell r="F1112" t="str">
            <v>ML</v>
          </cell>
          <cell r="I1112">
            <v>14820.77</v>
          </cell>
        </row>
        <row r="1113">
          <cell r="C1113">
            <v>2.19</v>
          </cell>
          <cell r="D1113" t="str">
            <v>O T R O S</v>
          </cell>
        </row>
        <row r="1114">
          <cell r="C1114" t="str">
            <v>2.19.01</v>
          </cell>
          <cell r="D1114" t="str">
            <v>ACABADO MESON PARA BAÑOS Y COCINA EN ACERO INOXIDABLE ANCHO HATA 60 CM</v>
          </cell>
          <cell r="E1114" t="str">
            <v>Precio Gob. Boy.</v>
          </cell>
          <cell r="F1114" t="str">
            <v>ML</v>
          </cell>
          <cell r="I1114">
            <v>516448.2</v>
          </cell>
        </row>
        <row r="1115">
          <cell r="C1115" t="str">
            <v>2.19.02</v>
          </cell>
          <cell r="D1115" t="str">
            <v>ACABADO MESON PARA BAÑOS Y COCINA EN GRANITO PULIDO</v>
          </cell>
          <cell r="E1115" t="str">
            <v>Precio Gob. Boy.</v>
          </cell>
          <cell r="F1115" t="str">
            <v>M2</v>
          </cell>
          <cell r="I1115">
            <v>324341.83</v>
          </cell>
        </row>
        <row r="1116">
          <cell r="C1116" t="str">
            <v>2.19.03</v>
          </cell>
          <cell r="D1116" t="str">
            <v>ACABADO MESON PARA BAÑOS Y COCINA EN GRANITO DE MARMOL ANCHO HASTA 60 CM</v>
          </cell>
          <cell r="E1116" t="str">
            <v>Precio Gob. Boy.</v>
          </cell>
          <cell r="F1116" t="str">
            <v>ML</v>
          </cell>
          <cell r="I1116">
            <v>768277.15</v>
          </cell>
        </row>
        <row r="1117">
          <cell r="C1117" t="str">
            <v>2.19.04</v>
          </cell>
          <cell r="D1117" t="str">
            <v>CERCA DE ALAMBRE DE PÚAS CON POSTES DE MADERA INMUNIZADA D = 9 - 10 CM. H = 1.50 M., 5 LINEAS. DISTANCIA ENTRE POSTES DE 2 M.</v>
          </cell>
          <cell r="E1117" t="str">
            <v>Precio Gob. Boy.</v>
          </cell>
          <cell r="F1117" t="str">
            <v>ML</v>
          </cell>
          <cell r="I1117">
            <v>40811.589999999997</v>
          </cell>
        </row>
        <row r="1118">
          <cell r="C1118" t="str">
            <v>2.19.05</v>
          </cell>
          <cell r="D1118" t="str">
            <v>CERRAMIENTO EN MALLA ESLABONADA CAL 13 (INCLUYE TUBO AGUA NEGRA DE 2" Y ANGULO 1" X 1" X 1/8")</v>
          </cell>
          <cell r="E1118" t="str">
            <v>Precio Gob. Boy.</v>
          </cell>
          <cell r="F1118" t="str">
            <v>M2</v>
          </cell>
          <cell r="I1118">
            <v>355852.22</v>
          </cell>
        </row>
        <row r="1119">
          <cell r="C1119" t="str">
            <v>2.19.06</v>
          </cell>
          <cell r="D1119" t="str">
            <v>CERRAMIENTO EN MALLA ESLABONADA CAL 10 (INCLUYE TUBO AGUA NEGRA DE 2" Y ANGULO 1" X 1" X 1/8")</v>
          </cell>
          <cell r="E1119" t="str">
            <v>Precio Gob. Boy.</v>
          </cell>
          <cell r="F1119" t="str">
            <v>M2</v>
          </cell>
          <cell r="I1119">
            <v>358866.03</v>
          </cell>
        </row>
        <row r="1120">
          <cell r="C1120" t="str">
            <v>2.19.07</v>
          </cell>
          <cell r="D1120" t="str">
            <v>SUMINISTRO E INSTALACIÓN DE CANECA EN ACERO INOXIDABLE, INCLUYE ESTRUCTURA DE APOYO Y ANCLAJE</v>
          </cell>
          <cell r="E1120" t="str">
            <v>Precio Gob. Boy.</v>
          </cell>
          <cell r="F1120" t="str">
            <v>UND</v>
          </cell>
          <cell r="I1120">
            <v>866322.12</v>
          </cell>
        </row>
        <row r="1121">
          <cell r="C1121" t="str">
            <v>2.19.08</v>
          </cell>
          <cell r="D1121" t="str">
            <v>SUMINISTRO E INSTALACIÓN TUBO AGUA NEGRA TIPO PESADO D=2"</v>
          </cell>
          <cell r="E1121" t="str">
            <v>Precio Gob. Boy.</v>
          </cell>
          <cell r="F1121" t="str">
            <v>ML</v>
          </cell>
          <cell r="I1121">
            <v>53175.47</v>
          </cell>
        </row>
        <row r="1122">
          <cell r="C1122" t="str">
            <v>2.19.09</v>
          </cell>
          <cell r="D1122" t="str">
            <v>SUMINISTRO E INSTALACIÓN DE MALLA CONTRAIMPACTO H = 5,0 M.</v>
          </cell>
          <cell r="E1122" t="str">
            <v>Precio Gob. Boy.</v>
          </cell>
          <cell r="F1122" t="str">
            <v>ML</v>
          </cell>
          <cell r="I1122">
            <v>2360571.02</v>
          </cell>
        </row>
        <row r="1123">
          <cell r="C1123" t="str">
            <v>2.19.10</v>
          </cell>
          <cell r="D1123" t="str">
            <v>CERRAMIENTO EN TUBO GALVANIZADO DE 2 1/2 X 2mm SOBRE VIGA EN CONCRETO DE 3000 PSI</v>
          </cell>
          <cell r="E1123" t="str">
            <v>Precio Gob. Boy.</v>
          </cell>
          <cell r="F1123" t="str">
            <v>ML</v>
          </cell>
          <cell r="I1123">
            <v>444215.15</v>
          </cell>
        </row>
        <row r="1124">
          <cell r="C1124" t="str">
            <v>2.19.11</v>
          </cell>
          <cell r="D1124" t="str">
            <v>ASEO GENERAL PARA ENTREGA FINAL DE EDIFICACIONES INCLUYE MUROS, FACHADAS, VENTANAS PUERTAS Y CIELORASOS</v>
          </cell>
          <cell r="E1124" t="str">
            <v>Precio Gob. Boy.</v>
          </cell>
          <cell r="F1124" t="str">
            <v>M2</v>
          </cell>
          <cell r="I1124">
            <v>7146.41</v>
          </cell>
        </row>
        <row r="1125">
          <cell r="C1125" t="str">
            <v>2.19.12</v>
          </cell>
          <cell r="D1125" t="str">
            <v>ASEO DE OBRA DE INFRAESTRUCTURA PARA ENTREGA FINAL (PARQUES, CANCHAS, JUEGOS INFANTILES, OBRAS EXTERIORES, ETC.)</v>
          </cell>
          <cell r="E1125" t="str">
            <v>Precio Gob. Boy.</v>
          </cell>
          <cell r="F1125" t="str">
            <v>M2</v>
          </cell>
          <cell r="I1125">
            <v>736.46</v>
          </cell>
        </row>
        <row r="1126">
          <cell r="C1126" t="str">
            <v>2.19.13</v>
          </cell>
          <cell r="D1126" t="str">
            <v>SUMINISTRO E INSTALACIÓN DE PUNTO ECOLÓGICO DE TRES PUESTOS CON ESTRUCTURA METÁLICA</v>
          </cell>
          <cell r="E1126" t="str">
            <v>Precio Gob. Boy.</v>
          </cell>
          <cell r="F1126" t="str">
            <v>UND</v>
          </cell>
          <cell r="I1126">
            <v>308971.93</v>
          </cell>
        </row>
        <row r="1128">
          <cell r="C1128">
            <v>3</v>
          </cell>
          <cell r="D1128" t="str">
            <v>I N F R A E S T R U C T U R A   V I A L</v>
          </cell>
        </row>
        <row r="1129">
          <cell r="C1129">
            <v>3.01</v>
          </cell>
          <cell r="D1129" t="str">
            <v>A C T I V I D A D E S    P R E L I M I N A R E S   ( V Í A S )</v>
          </cell>
        </row>
        <row r="1130">
          <cell r="C1130" t="str">
            <v>3.01.01</v>
          </cell>
          <cell r="D1130" t="str">
            <v>CONFIGURACION- NIVELACION TERRENO PARA VIAS</v>
          </cell>
          <cell r="E1130" t="str">
            <v>Precio Gob. Boy.</v>
          </cell>
          <cell r="F1130" t="str">
            <v>M2</v>
          </cell>
          <cell r="I1130">
            <v>1574.57</v>
          </cell>
        </row>
        <row r="1131">
          <cell r="C1131" t="str">
            <v>3.01.02</v>
          </cell>
          <cell r="D1131" t="str">
            <v>CONFIGURACIOÓN Y CONPACTACION SUBRASANTE CBR=95% PARA VIAS</v>
          </cell>
          <cell r="E1131" t="str">
            <v>Precio Gob. Boy.</v>
          </cell>
          <cell r="F1131" t="str">
            <v>M2</v>
          </cell>
          <cell r="I1131">
            <v>9614.58</v>
          </cell>
        </row>
        <row r="1132">
          <cell r="C1132" t="str">
            <v>3.01.03</v>
          </cell>
          <cell r="D1132" t="str">
            <v>DESMONTE Y LIMPIEZA EN BOSQUE. (NORMA INVIAS).</v>
          </cell>
          <cell r="E1132" t="str">
            <v>Precio Gob. Boy.</v>
          </cell>
          <cell r="F1132" t="str">
            <v>HA</v>
          </cell>
          <cell r="I1132">
            <v>2469705.5499999998</v>
          </cell>
        </row>
        <row r="1133">
          <cell r="C1133" t="str">
            <v>3.01.04</v>
          </cell>
          <cell r="D1133" t="str">
            <v>DESMONTE Y LIMPIEZA EN ZONA NO BOSCOSA. (NORMA INVIAS).</v>
          </cell>
          <cell r="E1133" t="str">
            <v>Precio Gob. Boy.</v>
          </cell>
          <cell r="F1133" t="str">
            <v>HA</v>
          </cell>
          <cell r="I1133">
            <v>1534632.49</v>
          </cell>
        </row>
        <row r="1134">
          <cell r="C1134" t="str">
            <v>3.01.05</v>
          </cell>
          <cell r="D1134" t="str">
            <v>DESMONTE Y TRASLADO DE ESTRUCTURAS METÁLICAS. ( INCLUYE CARGUE Y DESCARGUES)</v>
          </cell>
          <cell r="E1134" t="str">
            <v>Precio Gob. Boy.</v>
          </cell>
          <cell r="F1134" t="str">
            <v>KG</v>
          </cell>
          <cell r="I1134">
            <v>2049.9</v>
          </cell>
        </row>
        <row r="1135">
          <cell r="C1135" t="str">
            <v>3.01.06</v>
          </cell>
          <cell r="D1135" t="str">
            <v>RETIRO DE CERCA DE ALAMBRE</v>
          </cell>
          <cell r="E1135" t="str">
            <v>Precio Gob. Boy.</v>
          </cell>
          <cell r="F1135" t="str">
            <v>ML</v>
          </cell>
          <cell r="I1135">
            <v>6137.19</v>
          </cell>
        </row>
        <row r="1136">
          <cell r="C1136" t="str">
            <v>3.01.07</v>
          </cell>
          <cell r="D1136" t="str">
            <v>REMOCION Y BLOQUEO DE ESPECIES VEGETALES DE DAP &gt; 30 CMS Y ALTURA &gt; 3 M.</v>
          </cell>
          <cell r="E1136" t="str">
            <v>Precio Gob. Boy.</v>
          </cell>
          <cell r="F1136" t="str">
            <v>UND</v>
          </cell>
          <cell r="I1136">
            <v>253485.45</v>
          </cell>
        </row>
        <row r="1137">
          <cell r="C1137" t="str">
            <v>3.01.08</v>
          </cell>
          <cell r="D1137" t="str">
            <v>LOCALIZACION Y REPLANTEO TOPOGRÁFICO PARA OBRAS DE INFRAESTRUCTURA VIAL</v>
          </cell>
          <cell r="E1137" t="str">
            <v>Precio Gob. Boy.</v>
          </cell>
          <cell r="F1137" t="str">
            <v>KM</v>
          </cell>
          <cell r="I1137">
            <v>4049000.34</v>
          </cell>
        </row>
        <row r="1138">
          <cell r="C1138" t="str">
            <v>3.01.09</v>
          </cell>
          <cell r="D1138" t="str">
            <v xml:space="preserve">LOCALIZACION Y REPLANTEO PARA OBRAS DE INFRAESTRUCTURA VIAL. (NO INCLUYE COMISION TOPOGRAFICA) </v>
          </cell>
          <cell r="E1138" t="str">
            <v>Precio Gob. Boy.</v>
          </cell>
          <cell r="F1138" t="str">
            <v>KM</v>
          </cell>
          <cell r="I1138">
            <v>361895.99</v>
          </cell>
        </row>
        <row r="1139">
          <cell r="C1139" t="str">
            <v>3.01.10</v>
          </cell>
          <cell r="D1139" t="str">
            <v>LOCALIZACIÓN Y REPLANTEO PARA PUENTES Y OBRAS MAYORES.</v>
          </cell>
          <cell r="E1139" t="str">
            <v>Precio Gob. Boy.</v>
          </cell>
          <cell r="F1139" t="str">
            <v>M2</v>
          </cell>
          <cell r="I1139">
            <v>11212.97</v>
          </cell>
        </row>
        <row r="1140">
          <cell r="C1140" t="str">
            <v>3.01.11</v>
          </cell>
          <cell r="D1140" t="str">
            <v>LOCALIZACIÓN Y REPLANTEO PARA PUENTES Y OBRAS MAYORES. (NO INCLUYE COMISIÓN TOPOGRÁFICA).</v>
          </cell>
          <cell r="E1140" t="str">
            <v>Precio Gob. Boy.</v>
          </cell>
          <cell r="F1140" t="str">
            <v>M2</v>
          </cell>
          <cell r="I1140">
            <v>3650.46</v>
          </cell>
        </row>
        <row r="1141">
          <cell r="C1141">
            <v>3.02</v>
          </cell>
          <cell r="D1141" t="str">
            <v>E X P L A N A C I O N E S</v>
          </cell>
        </row>
        <row r="1142">
          <cell r="C1142" t="str">
            <v>3.02.01</v>
          </cell>
          <cell r="D1142" t="str">
            <v>CONFORMACION DE BOTADERO O ESCOMBRERA</v>
          </cell>
          <cell r="E1142" t="str">
            <v>Precio Gob. Boy.</v>
          </cell>
          <cell r="F1142" t="str">
            <v>M3</v>
          </cell>
          <cell r="I1142">
            <v>4314.1499999999996</v>
          </cell>
        </row>
        <row r="1143">
          <cell r="C1143" t="str">
            <v>3.02.02</v>
          </cell>
          <cell r="D1143" t="str">
            <v>EXCAVACIÓN DE CORTES Y CANALES SIN CLASIFICAR (INCLUYE ACARREO LIBRE HASTA 5 KM.)</v>
          </cell>
          <cell r="E1143" t="str">
            <v>Precio Gob. Boy.</v>
          </cell>
          <cell r="F1143" t="str">
            <v>M3</v>
          </cell>
          <cell r="I1143">
            <v>33952.53</v>
          </cell>
        </row>
        <row r="1144">
          <cell r="C1144" t="str">
            <v>3.02.03</v>
          </cell>
          <cell r="D1144" t="str">
            <v>EXCAVACIÓN DE CORTES, CANALES Y PRESTAMOS EN MATERIAL COMUN A MAQUINA.(INCLUYE CARGUE Y ACARREO LIBRE HASTA 5 KM.)</v>
          </cell>
          <cell r="E1144" t="str">
            <v>Precio Gob. Boy.</v>
          </cell>
          <cell r="F1144" t="str">
            <v>M3</v>
          </cell>
          <cell r="I1144">
            <v>20252.009999999998</v>
          </cell>
        </row>
        <row r="1145">
          <cell r="C1145" t="str">
            <v>3.02.04</v>
          </cell>
          <cell r="D1145" t="str">
            <v>EXCAVACIÓN EN ROCA CON COMPRESOR Y DINAMITA. .(INCLUYE CARGUE Y ACARREO LIBRE HASTA 5 KM.)</v>
          </cell>
          <cell r="E1145" t="str">
            <v>Precio Gob. Boy.</v>
          </cell>
          <cell r="F1145" t="str">
            <v>M3</v>
          </cell>
          <cell r="I1145">
            <v>262919.32</v>
          </cell>
        </row>
        <row r="1146">
          <cell r="C1146" t="str">
            <v>3.02.05</v>
          </cell>
          <cell r="D1146" t="str">
            <v>EXCAVACIÓNES MECANICAS Y CORTES EN MATERIAL DE ROCA SIN EXPLOSIVOS. (INCLUYE CARGUE Y ACARREO LIBRE HASTA 5 KM.)</v>
          </cell>
          <cell r="E1146" t="str">
            <v>Precio Gob. Boy.</v>
          </cell>
          <cell r="F1146" t="str">
            <v>M3</v>
          </cell>
          <cell r="I1146">
            <v>99562.05</v>
          </cell>
        </row>
        <row r="1147">
          <cell r="C1147" t="str">
            <v>3.02.06</v>
          </cell>
          <cell r="D1147" t="str">
            <v>EXCAVACIÓNES DE CORTES, CANALES Y PRESTAMOS EN ROCA A MAQUINA INCLUYE ACARREO LIBRE HASTA 5 KM CON EXPLOSIVOS (APERTURA Y/O AMPLIACION DE VIA)</v>
          </cell>
          <cell r="E1147" t="str">
            <v>Precio Gob. Boy.</v>
          </cell>
          <cell r="F1147" t="str">
            <v>M3</v>
          </cell>
          <cell r="I1147">
            <v>119018.5</v>
          </cell>
        </row>
        <row r="1148">
          <cell r="C1148" t="str">
            <v>3.02.07</v>
          </cell>
          <cell r="D1148" t="str">
            <v>EXCAVACIÓNES MECANICAS VARIAS EN MATERIAL COMUN SECO. (INCLUYE ACARREO LIBRE HASTA 5 KM.)</v>
          </cell>
          <cell r="E1148" t="str">
            <v>Precio Gob. Boy.</v>
          </cell>
          <cell r="F1148" t="str">
            <v>M3</v>
          </cell>
          <cell r="I1148">
            <v>26955.15</v>
          </cell>
        </row>
        <row r="1149">
          <cell r="C1149" t="str">
            <v>3.02.08</v>
          </cell>
          <cell r="D1149" t="str">
            <v>EXCAVACIÓNES MECANICAS VARIAS EN ROCA BAJO AGUA.  (INCLUYE CARGUE Y ACARREO LIBRE HASTA 5 KM.)</v>
          </cell>
          <cell r="E1149" t="str">
            <v>Precio Gob. Boy.</v>
          </cell>
          <cell r="F1149" t="str">
            <v>M3</v>
          </cell>
          <cell r="I1149">
            <v>202949.36</v>
          </cell>
        </row>
        <row r="1150">
          <cell r="C1150" t="str">
            <v>3.02.09</v>
          </cell>
          <cell r="D1150" t="str">
            <v>EXCAVACIÓNES MECANICAS VARIAS EN ROCA EN SECO CON EXPLOSIVOS. (INCLUYE ACARREO LIBRE HASTA 5 KM.)</v>
          </cell>
          <cell r="E1150" t="str">
            <v>Precio Gob. Boy.</v>
          </cell>
          <cell r="F1150" t="str">
            <v>M3</v>
          </cell>
          <cell r="I1150">
            <v>133065.66</v>
          </cell>
        </row>
        <row r="1151">
          <cell r="C1151" t="str">
            <v>3.02.10</v>
          </cell>
          <cell r="D1151" t="str">
            <v>CONFORMACIÓN DE PEDRAPLEN COMPACTO</v>
          </cell>
          <cell r="E1151" t="str">
            <v>Precio Gob. Boy.</v>
          </cell>
          <cell r="F1151" t="str">
            <v>M3</v>
          </cell>
          <cell r="I1151">
            <v>146174.96</v>
          </cell>
        </row>
        <row r="1152">
          <cell r="C1152" t="str">
            <v>3.02.11</v>
          </cell>
          <cell r="D1152" t="str">
            <v>CONFORMACIÓN PEDRAPLEN SUELTO</v>
          </cell>
          <cell r="E1152" t="str">
            <v>Precio Gob. Boy.</v>
          </cell>
          <cell r="F1152" t="str">
            <v>M3</v>
          </cell>
          <cell r="I1152">
            <v>115474.76</v>
          </cell>
        </row>
        <row r="1153">
          <cell r="C1153" t="str">
            <v>3.02.12</v>
          </cell>
          <cell r="D1153" t="str">
            <v>CONFORMACIÓN DE TERRAPLENES</v>
          </cell>
          <cell r="E1153" t="str">
            <v>Precio Gob. Boy.</v>
          </cell>
          <cell r="F1153" t="str">
            <v>M3</v>
          </cell>
          <cell r="I1153">
            <v>20389.650000000001</v>
          </cell>
        </row>
        <row r="1154">
          <cell r="C1154">
            <v>3.03</v>
          </cell>
          <cell r="D1154" t="str">
            <v>O B R A S   D E   D R E N A J E ,   P R O T E C C I Ó N   Y   E S T R U C T U R A S</v>
          </cell>
        </row>
        <row r="1155">
          <cell r="C1155" t="str">
            <v>3.03.01</v>
          </cell>
          <cell r="D1155" t="str">
            <v>COLCHOGAVIONES SEGUN NORMA INVIAS</v>
          </cell>
          <cell r="E1155" t="str">
            <v>Precio Gob. Boy.</v>
          </cell>
          <cell r="F1155" t="str">
            <v>M3</v>
          </cell>
          <cell r="I1155">
            <v>336400.94</v>
          </cell>
        </row>
        <row r="1156">
          <cell r="C1156" t="str">
            <v>3.03.02</v>
          </cell>
          <cell r="D1156" t="str">
            <v>CONSTRUCCION DE FILTROS A CUALQUIER PROFUNDIDAD, CON MATERIAL FILTRANTE SEGUN NORMA INVIAS. (NO INCLUYE EXCAVACIÓN NI GEOTEXTIL). (**)</v>
          </cell>
          <cell r="E1156" t="str">
            <v>Precio Gob. Boy.</v>
          </cell>
          <cell r="F1156" t="str">
            <v>M3</v>
          </cell>
          <cell r="I1156">
            <v>285074.71999999997</v>
          </cell>
        </row>
        <row r="1157">
          <cell r="C1157" t="str">
            <v>3.03.03</v>
          </cell>
          <cell r="D1157" t="str">
            <v>CONSTRUCCIÓN DE MUROS EN GAVIONES, INCLUYE MALLA ESLABONADA GALVANIZADA TRIPLE TORSION CAL. 12</v>
          </cell>
          <cell r="E1157" t="str">
            <v>Precio Gob. Boy.</v>
          </cell>
          <cell r="F1157" t="str">
            <v>M3</v>
          </cell>
          <cell r="I1157">
            <v>376171.19</v>
          </cell>
        </row>
        <row r="1158">
          <cell r="C1158" t="str">
            <v>3.03.04</v>
          </cell>
          <cell r="D1158" t="str">
            <v>CONSTRUCCION MANUAL DE CUNETAS EN TIERRA</v>
          </cell>
          <cell r="E1158" t="str">
            <v>Precio Gob. Boy.</v>
          </cell>
          <cell r="F1158" t="str">
            <v>ML</v>
          </cell>
          <cell r="I1158">
            <v>6137.19</v>
          </cell>
        </row>
        <row r="1159">
          <cell r="C1159" t="str">
            <v>3.03.05</v>
          </cell>
          <cell r="D1159" t="str">
            <v>CUNETAS REVESTIDAS EN CONCRETO DE 21 MPA ( 3000 PSI) SIN REFUERZO (INCLUYE SELLO DE JUNTAS)</v>
          </cell>
          <cell r="E1159" t="str">
            <v>Precio Gob. Boy.</v>
          </cell>
          <cell r="F1159" t="str">
            <v>M3</v>
          </cell>
          <cell r="I1159">
            <v>778254.11</v>
          </cell>
        </row>
        <row r="1160">
          <cell r="C1160" t="str">
            <v>3.03.06</v>
          </cell>
          <cell r="D1160" t="str">
            <v>DISIPADOR DE ENERGIA Y SEDIMENTADOR EN CONCRETO SIMPLE DE 21 MPA (3000 PSI), (NO INCLUYE REFUERZO)</v>
          </cell>
          <cell r="E1160" t="str">
            <v>Precio Gob. Boy.</v>
          </cell>
          <cell r="F1160" t="str">
            <v>M3</v>
          </cell>
          <cell r="I1160">
            <v>898549</v>
          </cell>
        </row>
        <row r="1161">
          <cell r="C1161" t="str">
            <v>3.03.07</v>
          </cell>
          <cell r="D1161" t="str">
            <v>DISIPADOR DE ENERGIA Y SEDIMENTADOR EN GAVIONES, CON RECUBRIMIENTO EN MORTERO 1:3</v>
          </cell>
          <cell r="E1161" t="str">
            <v>Precio Gob. Boy.</v>
          </cell>
          <cell r="F1161" t="str">
            <v>M3</v>
          </cell>
          <cell r="I1161">
            <v>577307.79</v>
          </cell>
        </row>
        <row r="1162">
          <cell r="C1162" t="str">
            <v>3.03.08</v>
          </cell>
          <cell r="D1162" t="str">
            <v>DRENAJES EN TUBERÍA PVC DE 4" PERFORADA. (INCLUYE GRAVILLA FINA).</v>
          </cell>
          <cell r="E1162" t="str">
            <v>Precio Gob. Boy.</v>
          </cell>
          <cell r="F1162" t="str">
            <v>ML</v>
          </cell>
          <cell r="I1162">
            <v>40260.89</v>
          </cell>
        </row>
        <row r="1163">
          <cell r="C1163" t="str">
            <v>3.03.09</v>
          </cell>
          <cell r="D1163" t="str">
            <v>DRENES HORIZONTALES EN TUBERÍA PVC DE 2 1/2" PERFORADA CON FILTRO</v>
          </cell>
          <cell r="E1163" t="str">
            <v>Precio Gob. Boy.</v>
          </cell>
          <cell r="F1163" t="str">
            <v>ML</v>
          </cell>
          <cell r="I1163">
            <v>255205.94</v>
          </cell>
        </row>
        <row r="1164">
          <cell r="C1164" t="str">
            <v>3.03.10</v>
          </cell>
          <cell r="D1164" t="str">
            <v>EXCAVACIÓN MANUAL EN MATERIAL COMUN</v>
          </cell>
          <cell r="E1164" t="str">
            <v>Precio Gob. Boy.</v>
          </cell>
          <cell r="F1164" t="str">
            <v>M3</v>
          </cell>
          <cell r="I1164">
            <v>70577.63</v>
          </cell>
        </row>
        <row r="1165">
          <cell r="C1165" t="str">
            <v>3.03.11</v>
          </cell>
          <cell r="D1165" t="str">
            <v>EXCAVACIÓN MANUAL EN MATERIAL CONGLOMERADO</v>
          </cell>
          <cell r="E1165" t="str">
            <v>Precio Gob. Boy.</v>
          </cell>
          <cell r="F1165" t="str">
            <v>M3</v>
          </cell>
          <cell r="I1165">
            <v>98194.96</v>
          </cell>
        </row>
        <row r="1166">
          <cell r="C1166" t="str">
            <v>3.03.12</v>
          </cell>
          <cell r="D1166" t="str">
            <v>MEJORAMIENTO DE PISO CON MATERIAL DE AFIRMADO COMPACTADO CON PLANCHA VIBRADORA. (INCLUYE ACARREO LIBRE HASTA 5 KM.).</v>
          </cell>
          <cell r="E1166" t="str">
            <v>Precio Gob. Boy.</v>
          </cell>
          <cell r="F1166" t="str">
            <v>M3</v>
          </cell>
          <cell r="I1166">
            <v>140393.81</v>
          </cell>
        </row>
        <row r="1167">
          <cell r="C1167" t="str">
            <v>3.03.13</v>
          </cell>
          <cell r="D1167" t="str">
            <v>MURO DE CONTENCION DE SUELO REFORZADO CON GEOTEXTIL (TIERRA ARMADA). (INCLUYE ACARREO LIBRE HASTA 5 KM.)</v>
          </cell>
          <cell r="E1167" t="str">
            <v>Precio Gob. Boy.</v>
          </cell>
          <cell r="F1167" t="str">
            <v>M3</v>
          </cell>
          <cell r="I1167">
            <v>197836.72</v>
          </cell>
        </row>
        <row r="1168">
          <cell r="C1168" t="str">
            <v>3.03.14</v>
          </cell>
          <cell r="D1168" t="str">
            <v>PLACA DE PROTECCION PARA TUBERÍAS Y CANALES. ANCHO HASTA 1.0 M. (INCLUYE ACERO DE REFUERZO)</v>
          </cell>
          <cell r="E1168" t="str">
            <v>Precio Gob. Boy.</v>
          </cell>
          <cell r="F1168" t="str">
            <v>ML</v>
          </cell>
          <cell r="I1168">
            <v>290996.09999999998</v>
          </cell>
        </row>
        <row r="1169">
          <cell r="C1169" t="str">
            <v>3.03.15</v>
          </cell>
          <cell r="D1169" t="str">
            <v>RELLENO CON MATERIAL DE AFIRMADO COMPACTADO RANA Y/O VIBROCOMPACTADOR. (INCLUYE ACARREO LIBRE HASTA 5 KM.)</v>
          </cell>
          <cell r="E1169" t="str">
            <v>Precio Gob. Boy.</v>
          </cell>
          <cell r="F1169" t="str">
            <v>M3</v>
          </cell>
          <cell r="I1169">
            <v>119997.54</v>
          </cell>
        </row>
        <row r="1170">
          <cell r="C1170" t="str">
            <v>3.03.16</v>
          </cell>
          <cell r="D1170" t="str">
            <v>RELLENO CON MATERIAL SELECCIÓNADO PROVENIENTE DE EXCAVACIÓN COMPACTADO CON PLANCHA VIBRADORA</v>
          </cell>
          <cell r="E1170" t="str">
            <v>Precio Gob. Boy.</v>
          </cell>
          <cell r="F1170" t="str">
            <v>M3</v>
          </cell>
          <cell r="I1170">
            <v>31742.33</v>
          </cell>
        </row>
        <row r="1171">
          <cell r="C1171" t="str">
            <v>3.03.17</v>
          </cell>
          <cell r="D1171" t="str">
            <v>ESTABILIZACIÓN CON SUELO CEMENTO.</v>
          </cell>
          <cell r="E1171" t="str">
            <v>Precio Gob. Boy.</v>
          </cell>
          <cell r="F1171" t="str">
            <v>M3</v>
          </cell>
          <cell r="I1171">
            <v>128125.56</v>
          </cell>
        </row>
        <row r="1172">
          <cell r="C1172" t="str">
            <v>3.03.18</v>
          </cell>
          <cell r="D1172" t="str">
            <v>SUMINISTRO E INSTALACIÓN DE CONCRETO SIMPLE DE 17.5 MPA (2500 PSI) PARA ELEVACIONES</v>
          </cell>
          <cell r="E1172" t="str">
            <v>Precio Gob. Boy.</v>
          </cell>
          <cell r="F1172" t="str">
            <v>M3</v>
          </cell>
          <cell r="I1172">
            <v>882523.85</v>
          </cell>
        </row>
        <row r="1173">
          <cell r="C1173" t="str">
            <v>3.03.19</v>
          </cell>
          <cell r="D1173" t="str">
            <v>SUMINISTRO E INSTALACIÓN DE CONCRETO CICLOPEO DE 17.5 MPA (2500) , 40% RAJON PARA BASES</v>
          </cell>
          <cell r="E1173" t="str">
            <v>Precio Gob. Boy.</v>
          </cell>
          <cell r="F1173" t="str">
            <v>M3</v>
          </cell>
          <cell r="I1173">
            <v>599344.47</v>
          </cell>
        </row>
        <row r="1174">
          <cell r="C1174" t="str">
            <v>3.03.20</v>
          </cell>
          <cell r="D1174" t="str">
            <v>SUMINISTRO E INSTALACIÓN DE CONCRETO CICLOPEO DE 17.5 MPA (2500) , 40% RAJON PARA ELEVACIONES</v>
          </cell>
          <cell r="E1174" t="str">
            <v>Precio Gob. Boy.</v>
          </cell>
          <cell r="F1174" t="str">
            <v>M3</v>
          </cell>
          <cell r="I1174">
            <v>952696.94</v>
          </cell>
        </row>
        <row r="1175">
          <cell r="C1175" t="str">
            <v>3.03.21</v>
          </cell>
          <cell r="D1175" t="str">
            <v>SUMINISTRO E INSTALACIÓN DE CONCRETO CICLOPEO DE 21 MPA (3000 PSI) , 60% RAJON PARA PLACA HUELLAS INCLUYE SELLO DE JUNTAS</v>
          </cell>
          <cell r="E1175" t="str">
            <v>Precio Gob. Boy.</v>
          </cell>
          <cell r="F1175" t="str">
            <v>M3</v>
          </cell>
          <cell r="I1175">
            <v>602894.77</v>
          </cell>
        </row>
        <row r="1176">
          <cell r="C1176" t="str">
            <v>3.03.22</v>
          </cell>
          <cell r="D1176" t="str">
            <v>SUMINISTRO E INSTALACIÓN DE CONCRETO DE 14 MPA (2000 PSI) SOLADOS Y ATRAQUES</v>
          </cell>
          <cell r="E1176" t="str">
            <v>Precio Gob. Boy.</v>
          </cell>
          <cell r="F1176" t="str">
            <v>M3</v>
          </cell>
          <cell r="I1176">
            <v>558149.46</v>
          </cell>
        </row>
        <row r="1177">
          <cell r="C1177" t="str">
            <v>3.03.23</v>
          </cell>
          <cell r="D1177" t="str">
            <v>SUMINISTRO E INSTALACIÓN DE CONCRETO SIMPLE DE 17.5 MPA (2500 PSI) PARA BASES</v>
          </cell>
          <cell r="E1177" t="str">
            <v>Precio Gob. Boy.</v>
          </cell>
          <cell r="F1177" t="str">
            <v>M3</v>
          </cell>
          <cell r="I1177">
            <v>670183.86</v>
          </cell>
        </row>
        <row r="1178">
          <cell r="C1178" t="str">
            <v>3.03.24</v>
          </cell>
          <cell r="D1178" t="str">
            <v>SUMINISTRO E INSTALACIÓN DE CONCRETO SIMPLE DE 21 MPA (3000 PSI) PARA ELEVACIONES, H &lt; 3.0 M.</v>
          </cell>
          <cell r="E1178" t="str">
            <v>Precio Gob. Boy.</v>
          </cell>
          <cell r="F1178" t="str">
            <v>M3</v>
          </cell>
          <cell r="I1178">
            <v>1079682.45</v>
          </cell>
        </row>
        <row r="1179">
          <cell r="C1179" t="str">
            <v>3.03.25</v>
          </cell>
          <cell r="D1179" t="str">
            <v>SUMINISTRO E INSTALACIÓN DE CONCRETO SIMPLE DE 21 MPA (3000 PSI) PARA ELEVACIONES, H &gt; 3.0 M.</v>
          </cell>
          <cell r="E1179" t="str">
            <v>Precio Gob. Boy.</v>
          </cell>
          <cell r="F1179" t="str">
            <v>M3</v>
          </cell>
          <cell r="I1179">
            <v>1147008.6299999999</v>
          </cell>
        </row>
        <row r="1180">
          <cell r="C1180" t="str">
            <v>3.03.26</v>
          </cell>
          <cell r="D1180" t="str">
            <v>SUMINISTRO E INSTALACIÓN DE CONCRETO SIMPLE DE 21 MPA (3000) PARA BASES</v>
          </cell>
          <cell r="E1180" t="str">
            <v>Precio Gob. Boy.</v>
          </cell>
          <cell r="F1180" t="str">
            <v>M3</v>
          </cell>
          <cell r="I1180">
            <v>846630.59</v>
          </cell>
        </row>
        <row r="1181">
          <cell r="C1181" t="str">
            <v>3.03.27</v>
          </cell>
          <cell r="D1181" t="str">
            <v>SUMINISTRO E INSTALACIÓN DE TUBERÍA DE CONCRETO REFORZADO D=36". (INCLUYE EMBOQUILLADA Y ATRAQUE EN CONCRETO).</v>
          </cell>
          <cell r="E1181" t="str">
            <v>Precio Gob. Boy.</v>
          </cell>
          <cell r="F1181" t="str">
            <v>ML</v>
          </cell>
          <cell r="I1181">
            <v>724942.31</v>
          </cell>
        </row>
        <row r="1182">
          <cell r="C1182">
            <v>3.04</v>
          </cell>
          <cell r="D1182" t="str">
            <v>A F I R M A D O ,   S U B B A S E S   Y   B A S E S</v>
          </cell>
        </row>
        <row r="1183">
          <cell r="C1183" t="str">
            <v>3.04.01</v>
          </cell>
          <cell r="D1183" t="str">
            <v>SUMINISTRO, EXTENDIDA Y COMPATACION BASE ESTABILIZADA CON CEMENTO SEGUN DISEÑO</v>
          </cell>
          <cell r="E1183" t="str">
            <v>Precio Gob. Boy.</v>
          </cell>
          <cell r="F1183" t="str">
            <v>M3</v>
          </cell>
          <cell r="I1183">
            <v>222703.25</v>
          </cell>
        </row>
        <row r="1184">
          <cell r="C1184" t="str">
            <v>3.04.02</v>
          </cell>
          <cell r="D1184" t="str">
            <v>SUMINISTRO, EXTENDIDA Y COMPATACION BASE ESTABILIZADA CON EMULSION ASFALTICA TIPO CRL-1H, SEGUN DISEÑO</v>
          </cell>
          <cell r="E1184" t="str">
            <v>Precio Gob. Boy.</v>
          </cell>
          <cell r="F1184" t="str">
            <v>M3</v>
          </cell>
          <cell r="I1184">
            <v>445018.92</v>
          </cell>
        </row>
        <row r="1185">
          <cell r="C1185" t="str">
            <v>3.04.03</v>
          </cell>
          <cell r="D1185" t="str">
            <v>CUNETEO, PERFILADO Y COMPACTACIÓN DE LA BANCA EXISTENTE. (TRABAJO PREVIO A PAVIMENTACION)</v>
          </cell>
          <cell r="E1185" t="str">
            <v>Precio Gob. Boy.</v>
          </cell>
          <cell r="F1185" t="str">
            <v>KM</v>
          </cell>
          <cell r="I1185">
            <v>1908123</v>
          </cell>
        </row>
        <row r="1186">
          <cell r="C1186" t="str">
            <v>3.04.04</v>
          </cell>
          <cell r="D1186" t="str">
            <v>SUMINISTRO, EXTENDIDA MATERIAL DE AFIRMADO, SIN COMPACTAR HASTA UN DIÁMETRO DE 2" Y UN ÍNDICE PLÁSTICO MENOR O IGUAL 9%. (INCLUYE ACARREO LIBRE HASTA 5 KM (**)</v>
          </cell>
          <cell r="E1186" t="str">
            <v>Precio Gob. Boy.</v>
          </cell>
          <cell r="F1186" t="str">
            <v>M3</v>
          </cell>
          <cell r="I1186">
            <v>74053.95</v>
          </cell>
        </row>
        <row r="1187">
          <cell r="C1187" t="str">
            <v>3.04.05</v>
          </cell>
          <cell r="D1187" t="str">
            <v>SUMINISTRO, EXTENDIDA Y COMPACTACIÓN DE MATERIAL PARA AFIRMADO HASTA UN DIÁMETRO DE 2" Y UN ÍNDICE PLÁSTICO MENOR O IGUAL 9% Y COMPACTO AL 95% PROCTOR, INCLUYE ACARREO LIBRE HASTA 5 KM (**)</v>
          </cell>
          <cell r="E1187" t="str">
            <v>Precio Gob. Boy.</v>
          </cell>
          <cell r="F1187" t="str">
            <v>M3</v>
          </cell>
          <cell r="I1187">
            <v>106587.96</v>
          </cell>
        </row>
        <row r="1188">
          <cell r="C1188" t="str">
            <v>3.04.06</v>
          </cell>
          <cell r="D1188" t="str">
            <v>SUMINISTRO, EXTENDIDA Y COMPACTACIÓN DE MATERIAL SELECCIÓNADO PARA BASE GRANULAR (INCLUYE ACARREO LIBRE HASTA 5KM) (**)</v>
          </cell>
          <cell r="E1188" t="str">
            <v>Precio Gob. Boy.</v>
          </cell>
          <cell r="F1188" t="str">
            <v>M3</v>
          </cell>
          <cell r="I1188">
            <v>145808.19</v>
          </cell>
        </row>
        <row r="1189">
          <cell r="C1189" t="str">
            <v>3.04.07</v>
          </cell>
          <cell r="D1189" t="str">
            <v>SUMINISTRO, EXTENDIDA Y COMPACTACIÓN DE MATERIAL SELECCIÓNADO PARA SUBBASE GRANULAR (INCLUYE ACARREO LIBRE HASTA 5KM) (**)</v>
          </cell>
          <cell r="E1189" t="str">
            <v>Precio Gob. Boy.</v>
          </cell>
          <cell r="F1189" t="str">
            <v>M3</v>
          </cell>
          <cell r="I1189">
            <v>140355.91</v>
          </cell>
        </row>
        <row r="1190">
          <cell r="C1190">
            <v>3.05</v>
          </cell>
          <cell r="D1190" t="str">
            <v>P A V I M E N T O   R Í G I D O</v>
          </cell>
        </row>
        <row r="1191">
          <cell r="C1191" t="str">
            <v>3.05.01</v>
          </cell>
          <cell r="D1191" t="str">
            <v>CONCRETO PARA PAVIMENTO RIGIDO 24.5 MPa - (3500 PSI). (INCLUYE CORTE Y SELLO DE JUNTAS).</v>
          </cell>
          <cell r="E1191" t="str">
            <v>Precio Gob. Boy.</v>
          </cell>
          <cell r="F1191" t="str">
            <v>M3</v>
          </cell>
          <cell r="I1191">
            <v>859804.69</v>
          </cell>
        </row>
        <row r="1192">
          <cell r="C1192" t="str">
            <v>3.05.02</v>
          </cell>
          <cell r="D1192" t="str">
            <v>CORTE DE PAVIMENTO EN CONCRETO HIDRAULICO.</v>
          </cell>
          <cell r="E1192" t="str">
            <v>Precio Gob. Boy.</v>
          </cell>
          <cell r="F1192" t="str">
            <v>ML</v>
          </cell>
          <cell r="I1192">
            <v>8542.1</v>
          </cell>
        </row>
        <row r="1193">
          <cell r="C1193" t="str">
            <v>3.05.03</v>
          </cell>
          <cell r="D1193" t="str">
            <v>CONCRETO MR 3.6 MPA NORMAL, TAMAÑO MAXIMO AGREGADO 25MM, RESISTENCIA A 28 DIAS, ASENTAMIENTO 10CM +/- 2.5CM (MR 36 NORMAL) (INCLUYE CORTE Y SELLADO DE JUNTAS).</v>
          </cell>
          <cell r="E1193" t="str">
            <v>Precio Gob. Boy.</v>
          </cell>
          <cell r="F1193" t="str">
            <v>M3</v>
          </cell>
          <cell r="I1193">
            <v>983511.1</v>
          </cell>
        </row>
        <row r="1194">
          <cell r="C1194" t="str">
            <v>3.05.04</v>
          </cell>
          <cell r="D1194" t="str">
            <v>CONCRETO MR 3.9 MPA NORMAL, TAMAÑO MAXIMO AGREGADO 25MM, RESISTENCIA A 28 DIAS, ASENTAMIENTO 10CM +/- 2.5CM (MR 39 NORMAL). (INCLUYE CORTE Y SELLADO DE JUNTAS).</v>
          </cell>
          <cell r="E1194" t="str">
            <v>Precio Gob. Boy.</v>
          </cell>
          <cell r="F1194" t="str">
            <v>M3</v>
          </cell>
          <cell r="I1194">
            <v>998846.54</v>
          </cell>
        </row>
        <row r="1195">
          <cell r="C1195" t="str">
            <v>3.05.05</v>
          </cell>
          <cell r="D1195" t="str">
            <v>CONCRETO MR 4.0 MPA NORMAL, TAMAÑO MAXIMO AGREGADO 25MM, RESISTENCIA A 28 DIAS, ASENTAMIENTO 10CM +/- 2.5CM (MR 40 NORMAL). (INCLUYE CORTE Y SELLADO DE JUNTAS).</v>
          </cell>
          <cell r="E1195" t="str">
            <v>Precio Gob. Boy.</v>
          </cell>
          <cell r="F1195" t="str">
            <v>M3</v>
          </cell>
          <cell r="I1195">
            <v>1006494.42</v>
          </cell>
        </row>
        <row r="1196">
          <cell r="C1196" t="str">
            <v>3.05.06</v>
          </cell>
          <cell r="D1196" t="str">
            <v>CONCRETO MR 4.1 MPA NORMAL, TAMAÑO MÁXIMO AGREGADO 25MM, RESISTENCIA A 28 DIAS, ASENTAMIENTO 10CM +/- 2.5CM (MR 41 NORMAL). (INCLUYE CORTE Y SELLADO DE JUNTAS).</v>
          </cell>
          <cell r="E1196" t="str">
            <v>Precio Gob. Boy.</v>
          </cell>
          <cell r="F1196" t="str">
            <v>M3</v>
          </cell>
          <cell r="I1196">
            <v>1013676.7</v>
          </cell>
        </row>
        <row r="1197">
          <cell r="C1197" t="str">
            <v>3.05.07</v>
          </cell>
          <cell r="D1197" t="str">
            <v>CONCRETO MR 4.2 MPA NORMAL, TAMAÑO MAXIMO AGREGADO 25MM, RESISTENCIA A 28 DIAS, ASENTAMIENTO 10CM +/- 2.5CM (MR 42 NORMAL)- (INCLUYE CORTE Y SELLADO DE JUNTAS).</v>
          </cell>
          <cell r="E1197" t="str">
            <v>Precio Gob. Boy.</v>
          </cell>
          <cell r="F1197" t="str">
            <v>M3</v>
          </cell>
          <cell r="I1197">
            <v>1021829.85</v>
          </cell>
        </row>
        <row r="1198">
          <cell r="C1198" t="str">
            <v>3.05.08</v>
          </cell>
          <cell r="D1198" t="str">
            <v>CONCRETO MR 4.3 MPA NORMAL, TAMAÑO MAXIMO AGREGADO 25MM, RESISTENCIA A 28 DIAS, ASENTAMIENTO 10CM +/- 2.5CM (MR 43 NORMAL). (INCLUYE CORTE Y SELLADO DE JUNTAS).</v>
          </cell>
          <cell r="E1198" t="str">
            <v>Precio Gob. Boy.</v>
          </cell>
          <cell r="F1198" t="str">
            <v>M3</v>
          </cell>
          <cell r="I1198">
            <v>1030448.6</v>
          </cell>
        </row>
        <row r="1199">
          <cell r="C1199" t="str">
            <v>3.05.09</v>
          </cell>
          <cell r="D1199" t="str">
            <v>CONCRETO MR 4.5 MPA NORMAL, TAMAÑO MAXIMO AGREGADO 25MM, RESISTENCIA A 28 DIAS, ASENTAMIENTO 10CM +/- 2.5CM (MR 45 NORMAL). (INCLUYE CORTE Y SELLADO DE JUNTAS).</v>
          </cell>
          <cell r="E1199" t="str">
            <v>Precio Gob. Boy.</v>
          </cell>
          <cell r="F1199" t="str">
            <v>M3</v>
          </cell>
          <cell r="I1199">
            <v>1045278.76</v>
          </cell>
        </row>
        <row r="1200">
          <cell r="C1200" t="str">
            <v>3.05.10</v>
          </cell>
          <cell r="D1200" t="str">
            <v>CONCRETO MR 5.0 MPA NORMAL, TAMAÑO MAXIMO AGREGADO 25MM, RESISTENCIA A 28 DIAS, ASENTAMIENTO 10CM +/- 2.5CM (MR 50 NORMAL). (INCLUYE CORTE Y SELLADO DE JUNTAS).</v>
          </cell>
          <cell r="E1200" t="str">
            <v>Precio Gob. Boy.</v>
          </cell>
          <cell r="F1200" t="str">
            <v>M3</v>
          </cell>
          <cell r="I1200">
            <v>1059643.3400000001</v>
          </cell>
        </row>
        <row r="1201">
          <cell r="C1201" t="str">
            <v>3.05.11</v>
          </cell>
          <cell r="D1201" t="str">
            <v>CONCRETO PARA PLACA HUELLA DE 21 MPa - (3000 PSI). (INCLUYE CORTE Y SELLO DE JUNTAS).</v>
          </cell>
          <cell r="E1201" t="str">
            <v>Precio Gob. Boy.</v>
          </cell>
          <cell r="F1201" t="str">
            <v>M3</v>
          </cell>
          <cell r="I1201">
            <v>855295.71</v>
          </cell>
        </row>
        <row r="1202">
          <cell r="C1202" t="str">
            <v>3.05.12</v>
          </cell>
          <cell r="D1202" t="str">
            <v>SOLADO DE LIMPIEZA PARA RIOSTRAS DE PLACA HUELLA EN CONCRETO ESPESOR E = 0.03 M. 14MPa (2500PSI)</v>
          </cell>
          <cell r="E1202" t="str">
            <v>Precio Gob. Boy.</v>
          </cell>
          <cell r="F1202" t="str">
            <v>M2</v>
          </cell>
          <cell r="I1202">
            <v>33052.879999999997</v>
          </cell>
        </row>
        <row r="1203">
          <cell r="C1203">
            <v>3.06</v>
          </cell>
          <cell r="D1203" t="str">
            <v>P A V I M E N T A C I Ó N   F L E X I B L E</v>
          </cell>
        </row>
        <row r="1204">
          <cell r="C1204" t="str">
            <v>3.06.01</v>
          </cell>
          <cell r="D1204" t="str">
            <v>APERTURA MECANICA DE CAJA Y RETIRO DE SOBRANTES. (INCLUYE ACARREO LIBRE HASTA 5 KM.)</v>
          </cell>
          <cell r="E1204" t="str">
            <v>Precio Gob. Boy.</v>
          </cell>
          <cell r="F1204" t="str">
            <v>M3</v>
          </cell>
          <cell r="I1204">
            <v>229686.63</v>
          </cell>
        </row>
        <row r="1205">
          <cell r="C1205" t="str">
            <v>3.06.02</v>
          </cell>
          <cell r="D1205" t="str">
            <v>BARRIDO Y SOPLADO</v>
          </cell>
          <cell r="E1205" t="str">
            <v>Precio Gob. Boy.</v>
          </cell>
          <cell r="F1205" t="str">
            <v>M2</v>
          </cell>
          <cell r="I1205">
            <v>2181.4899999999998</v>
          </cell>
        </row>
        <row r="1206">
          <cell r="C1206" t="str">
            <v>3.06.03</v>
          </cell>
          <cell r="D1206" t="str">
            <v>SUMINISTRO E INSTALACIÓN DE CARPETA ASFALTICA EN CALIENTE MDC-25. INCLUYE BARRIDO, SOPLADO, SUMINISTRO Y COMPACTACIÓN. (INCLUYE ACARREO LIBRE HASTA 5 KM) NORMA INVIAS (**).</v>
          </cell>
          <cell r="E1206" t="str">
            <v>Precio Gob. Boy.</v>
          </cell>
          <cell r="F1206" t="str">
            <v>M3</v>
          </cell>
          <cell r="I1206">
            <v>1117344.3400000001</v>
          </cell>
        </row>
        <row r="1207">
          <cell r="C1207" t="str">
            <v>3.06.04</v>
          </cell>
          <cell r="D1207" t="str">
            <v>SUMINISTRO E INSTALACIÓN DE CARPETA ASFALTICA EN CALIENTE MDC-19. INCLUYE BARRIDO, SOPLADO, SUMINISTRO Y COMPACTACIÓN. (INCLUYE ACARREO LIBRE HASTA 5 KM) NORMA INVIAS (**).</v>
          </cell>
          <cell r="E1207" t="str">
            <v>Precio Gob. Boy.</v>
          </cell>
          <cell r="F1207" t="str">
            <v>M3</v>
          </cell>
          <cell r="I1207">
            <v>1127227.78</v>
          </cell>
        </row>
        <row r="1208">
          <cell r="C1208" t="str">
            <v>3.06.05</v>
          </cell>
          <cell r="D1208" t="str">
            <v>TRATAMIENTO SUPERFICIAL DOBLE. (SEGÚN NORMA INVIAS).</v>
          </cell>
          <cell r="E1208" t="str">
            <v>Precio Gob. Boy.</v>
          </cell>
          <cell r="F1208" t="str">
            <v>M2</v>
          </cell>
          <cell r="I1208">
            <v>22033.81</v>
          </cell>
        </row>
        <row r="1209">
          <cell r="C1209" t="str">
            <v>3.06.06</v>
          </cell>
          <cell r="D1209" t="str">
            <v>TRATAMIENTO SUPERFICIAL SIMPLE. (SEGÚN NORMA INVIAS).</v>
          </cell>
          <cell r="E1209" t="str">
            <v>Precio Gob. Boy.</v>
          </cell>
          <cell r="F1209" t="str">
            <v>M2</v>
          </cell>
          <cell r="I1209">
            <v>12048.25</v>
          </cell>
        </row>
        <row r="1210">
          <cell r="C1210" t="str">
            <v>3.06.07</v>
          </cell>
          <cell r="D1210" t="str">
            <v>FRESADO DE PAVIMENTO ASFALTICO EN ESPESOR DE 10 CM. (INCLUYE ACARREO LIBRE HASTA 5 KM.)</v>
          </cell>
          <cell r="E1210" t="str">
            <v>Precio Gob. Boy.</v>
          </cell>
          <cell r="F1210" t="str">
            <v>M2</v>
          </cell>
          <cell r="I1210">
            <v>12889.64</v>
          </cell>
        </row>
        <row r="1211">
          <cell r="C1211" t="str">
            <v>3.06.08</v>
          </cell>
          <cell r="D1211" t="str">
            <v>FRESADO DE PAVIMENTO ASFALTICO EN ESPESOR DE 5 CM. (INCLUYE ACARREO LIBRE HASTA 5 KM.)</v>
          </cell>
          <cell r="E1211" t="str">
            <v>Precio Gob. Boy.</v>
          </cell>
          <cell r="F1211" t="str">
            <v>M2</v>
          </cell>
          <cell r="I1211">
            <v>6932.74</v>
          </cell>
        </row>
        <row r="1212">
          <cell r="C1212" t="str">
            <v>3.06.09</v>
          </cell>
          <cell r="D1212" t="str">
            <v>IMPRIMACIÓN CON EMULSIÓN ASFÁLTICA TIPO CRR-1 O SIMILAR</v>
          </cell>
          <cell r="E1212" t="str">
            <v>Precio Gob. Boy.</v>
          </cell>
          <cell r="F1212" t="str">
            <v>M2</v>
          </cell>
          <cell r="I1212">
            <v>4913.16</v>
          </cell>
        </row>
        <row r="1213">
          <cell r="C1213" t="str">
            <v>3.06.10</v>
          </cell>
          <cell r="D1213" t="str">
            <v>REPOSICIÓN, EXTENDIDA Y COMPACTACIÓN DE MATERIAL DE BASE GRANULAR PARA REPARCHEO. (INCLUYE ACARREO LIBRE HASTA 5 KM.).</v>
          </cell>
          <cell r="E1213" t="str">
            <v>Precio Gob. Boy.</v>
          </cell>
          <cell r="F1213" t="str">
            <v>M2</v>
          </cell>
          <cell r="I1213">
            <v>141024.94</v>
          </cell>
        </row>
        <row r="1214">
          <cell r="C1214" t="str">
            <v>3.06.11</v>
          </cell>
          <cell r="D1214" t="str">
            <v>RIEGO DE LIGA CON EMULSION ASFALTICA CRR-1 O SIMILAR</v>
          </cell>
          <cell r="E1214" t="str">
            <v>Precio Gob. Boy.</v>
          </cell>
          <cell r="F1214" t="str">
            <v>M2</v>
          </cell>
          <cell r="I1214">
            <v>5758.82</v>
          </cell>
        </row>
        <row r="1215">
          <cell r="C1215" t="str">
            <v>3.06.12</v>
          </cell>
          <cell r="D1215" t="str">
            <v>SELLO ARENA - ASFALTO CON EMULSION CRR-2 O SIMILAR</v>
          </cell>
          <cell r="E1215" t="str">
            <v>Precio Gob. Boy.</v>
          </cell>
          <cell r="F1215" t="str">
            <v>M2</v>
          </cell>
          <cell r="I1215">
            <v>6758.33</v>
          </cell>
        </row>
        <row r="1216">
          <cell r="C1216" t="str">
            <v>3.06.13</v>
          </cell>
          <cell r="D1216" t="str">
            <v>SUMINISTRO E INSTALACIÓN DE ASFALTITA ESTABILIZADA Y HOMOGENIZADA CON GRAVILLA. INCLUYE CAL VIVA O CEMENTO, SEGUN DISEÑO.( INCLUYE ACARREO LIBRE HASTA 5 KM.).</v>
          </cell>
          <cell r="E1216" t="str">
            <v>Precio Gob. Boy.</v>
          </cell>
          <cell r="F1216" t="str">
            <v>M3</v>
          </cell>
          <cell r="I1216">
            <v>460725.31</v>
          </cell>
        </row>
        <row r="1217">
          <cell r="C1217" t="str">
            <v>3.06.14</v>
          </cell>
          <cell r="D1217" t="str">
            <v>SUMINISTRO E INSTALACIÓN DE SLURRY SEAL E = 0,4 CM.</v>
          </cell>
          <cell r="E1217" t="str">
            <v>Precio Gob. Boy.</v>
          </cell>
          <cell r="F1217" t="str">
            <v>M2</v>
          </cell>
          <cell r="I1217">
            <v>16687.490000000002</v>
          </cell>
        </row>
        <row r="1218">
          <cell r="C1218" t="str">
            <v>3.06.15</v>
          </cell>
          <cell r="D1218" t="str">
            <v>SUMINISTRO E INSTALACIÓN DE SLURRY SEAL E = 0,6 CM.</v>
          </cell>
          <cell r="E1218" t="str">
            <v>Precio Gob. Boy.</v>
          </cell>
          <cell r="F1218" t="str">
            <v>M2</v>
          </cell>
          <cell r="I1218">
            <v>19801.740000000002</v>
          </cell>
        </row>
        <row r="1219">
          <cell r="C1219" t="str">
            <v>3.06.16</v>
          </cell>
          <cell r="D1219" t="str">
            <v>SUMINISTRO E INSTALACIÓN DE SLURRY SEAL E = 0,9 CM.</v>
          </cell>
          <cell r="E1219" t="str">
            <v>Precio Gob. Boy.</v>
          </cell>
          <cell r="F1219" t="str">
            <v>M2</v>
          </cell>
          <cell r="I1219">
            <v>23219.439999999999</v>
          </cell>
        </row>
        <row r="1220">
          <cell r="C1220" t="str">
            <v>3.06.17</v>
          </cell>
          <cell r="D1220" t="str">
            <v>SUMINISTRO, INSTALACIÓN Y COMPACTACIÓN DE MEZCLA ASFALTICA PARA PARCHEO ( INCLUYE ACARREO LIBRE DE 5 KM) (**)</v>
          </cell>
          <cell r="E1220" t="str">
            <v>Precio Gob. Boy.</v>
          </cell>
          <cell r="F1220" t="str">
            <v>M3</v>
          </cell>
          <cell r="I1220">
            <v>1167505.42</v>
          </cell>
        </row>
        <row r="1221">
          <cell r="C1221">
            <v>3.07</v>
          </cell>
          <cell r="D1221" t="str">
            <v>P A V I M E N T O   A R T I C U L A D O   V E H I C U L A R</v>
          </cell>
        </row>
        <row r="1222">
          <cell r="C1222" t="str">
            <v>3.07.01</v>
          </cell>
          <cell r="D1222" t="str">
            <v>DILATACION ADOQUÍN EN CONCRETO MONOCAPA COLOREADO 10x20x6 CM. (VEHICULAR)</v>
          </cell>
          <cell r="E1222" t="str">
            <v>Precio Gob. Boy.</v>
          </cell>
          <cell r="F1222" t="str">
            <v>ML</v>
          </cell>
          <cell r="I1222">
            <v>22519.27</v>
          </cell>
        </row>
        <row r="1223">
          <cell r="C1223" t="str">
            <v>3.07.02</v>
          </cell>
          <cell r="D1223" t="str">
            <v>ADOQUÍN DE CONCRETO TIPO "HUESO DE PERRO" O "I" DIMENSIONES LONGITUD 50 - 250 MM ANCHO 50 - 80 MM - ESPESOR 80 - 100 MM (NORMA NTC 2017 - INVIAS) (VEHICULAR).</v>
          </cell>
          <cell r="E1223" t="str">
            <v>Precio Gob. Boy.</v>
          </cell>
          <cell r="F1223" t="str">
            <v>M2</v>
          </cell>
          <cell r="I1223">
            <v>150184.42000000001</v>
          </cell>
        </row>
        <row r="1224">
          <cell r="C1224" t="str">
            <v>3.07.03</v>
          </cell>
          <cell r="D1224" t="str">
            <v>SUMINISTRO E INSTALACIÓN DE ADOQUÍN VEHICULAR CONCRETO 10 X 20 X 6 CM TIPO LIVIANO (NTC 2017-INVIAS)</v>
          </cell>
          <cell r="E1224" t="str">
            <v>Precio Gob. Boy.</v>
          </cell>
          <cell r="F1224" t="str">
            <v>M2</v>
          </cell>
          <cell r="I1224">
            <v>110831.54</v>
          </cell>
        </row>
        <row r="1225">
          <cell r="C1225" t="str">
            <v>3.07.04</v>
          </cell>
          <cell r="D1225" t="str">
            <v>SUMINISTRO E INSTALACIÓN DE ADOQUÍN VEHICULAR CONCRETO 10 X 20 X 8 CM TIPO PESADO (NTC 2017-INVIAS)</v>
          </cell>
          <cell r="F1225" t="str">
            <v>M2</v>
          </cell>
          <cell r="I1225">
            <v>129473.04</v>
          </cell>
        </row>
        <row r="1226">
          <cell r="C1226" t="str">
            <v>3.07.05</v>
          </cell>
          <cell r="D1226" t="str">
            <v>SUMINISTRO E INSTALACIÓN ADOQUÍN DE ARCILLA VEHICULAR LIVIANO 10 X 6 X 20 CM (NTC 3289)</v>
          </cell>
          <cell r="F1226" t="str">
            <v>M2</v>
          </cell>
          <cell r="I1226">
            <v>91748.04</v>
          </cell>
        </row>
        <row r="1227">
          <cell r="C1227" t="str">
            <v>3.07.06</v>
          </cell>
          <cell r="D1227" t="str">
            <v>SUMINISTRO E INSTALACIÓN ADOQUÍN DE ARCILLA VEHICULAR PESADO 10 X 8 X 20 CM (NTC 5282)</v>
          </cell>
          <cell r="F1227" t="str">
            <v>M2</v>
          </cell>
          <cell r="I1227">
            <v>107310.54</v>
          </cell>
        </row>
        <row r="1228">
          <cell r="C1228">
            <v>3.08</v>
          </cell>
          <cell r="D1228" t="str">
            <v>S A R D I N E L E S   Y   A N D E N E S</v>
          </cell>
        </row>
        <row r="1229">
          <cell r="C1229" t="str">
            <v>3.08.01</v>
          </cell>
          <cell r="D1229" t="str">
            <v>SUMINISTRO E INSTALACIÓN DE BOLARDO EN CONCRETO TIPO M60.</v>
          </cell>
          <cell r="E1229" t="str">
            <v>Precio Gob. Boy.</v>
          </cell>
          <cell r="F1229" t="str">
            <v>UND</v>
          </cell>
          <cell r="I1229">
            <v>192973.98</v>
          </cell>
        </row>
        <row r="1230">
          <cell r="C1230" t="str">
            <v>3.08.02</v>
          </cell>
          <cell r="D1230" t="str">
            <v>SUMINISTRO E INSTALACIÓN DE BOLARDO METÁLICO TIPO M63.</v>
          </cell>
          <cell r="E1230" t="str">
            <v>Precio Gob. Boy.</v>
          </cell>
          <cell r="F1230" t="str">
            <v>UND</v>
          </cell>
          <cell r="I1230">
            <v>242732.7</v>
          </cell>
        </row>
        <row r="1231">
          <cell r="C1231" t="str">
            <v>3.08.03</v>
          </cell>
          <cell r="D1231" t="str">
            <v>SUMINISTRO E INSTALACIÓN DE BOLARDO EN CONCRETO TIPO M61.</v>
          </cell>
          <cell r="E1231" t="str">
            <v>Precio Gob. Boy.</v>
          </cell>
          <cell r="F1231" t="str">
            <v>UND</v>
          </cell>
          <cell r="I1231">
            <v>168072.59</v>
          </cell>
        </row>
        <row r="1232">
          <cell r="C1232" t="str">
            <v>3.08.04</v>
          </cell>
          <cell r="D1232" t="str">
            <v>SUMINISTRO E INSTALACIÓN DE BOLARDO METÁLICO TIPO M62.</v>
          </cell>
          <cell r="E1232" t="str">
            <v>Precio Gob. Boy.</v>
          </cell>
          <cell r="F1232" t="str">
            <v>UND</v>
          </cell>
          <cell r="I1232">
            <v>276840.13</v>
          </cell>
        </row>
        <row r="1233">
          <cell r="C1233" t="str">
            <v>3.08.05</v>
          </cell>
          <cell r="D1233" t="str">
            <v>SUMINISTRO E INSTALACIÓN DE BORDE CONTENEDOR DE RAICES TIPO A-70</v>
          </cell>
          <cell r="E1233" t="str">
            <v>Precio Gob. Boy.</v>
          </cell>
          <cell r="F1233" t="str">
            <v>ML</v>
          </cell>
          <cell r="I1233">
            <v>68152.289999999994</v>
          </cell>
        </row>
        <row r="1234">
          <cell r="C1234" t="str">
            <v>3.08.06</v>
          </cell>
          <cell r="D1234" t="str">
            <v>SUMINISTRO E INSTALACIÓN DE BORDE SEPARADOR VERDE A-170</v>
          </cell>
          <cell r="E1234" t="str">
            <v>Precio Gob. Boy.</v>
          </cell>
          <cell r="F1234" t="str">
            <v>ML</v>
          </cell>
          <cell r="I1234">
            <v>378917.43</v>
          </cell>
        </row>
        <row r="1235">
          <cell r="C1235" t="str">
            <v>3.08.07</v>
          </cell>
          <cell r="D1235" t="str">
            <v>CONSTRUCCIÓN DE BORDILLO DE 8 X 15 CM FUNDIDO EN CONCRETO DE 17.5 MPa. (NO INCLUYE REFUERZO).</v>
          </cell>
          <cell r="E1235" t="str">
            <v>Precio Gob. Boy.</v>
          </cell>
          <cell r="F1235" t="str">
            <v>ML</v>
          </cell>
          <cell r="I1235">
            <v>43024.86</v>
          </cell>
        </row>
        <row r="1236">
          <cell r="C1236" t="str">
            <v>3.08.08</v>
          </cell>
          <cell r="D1236" t="str">
            <v>CONSTRUCCIÓN DE BORDILLO DE 20 X 35 CM. FUNDIDO EN CONCRETO DE 17.5 Mpa. (NO INCLUYE REFUERZO).</v>
          </cell>
          <cell r="E1236" t="str">
            <v>Precio Gob. Boy.</v>
          </cell>
          <cell r="F1236" t="str">
            <v>ML</v>
          </cell>
          <cell r="I1236">
            <v>84448.93</v>
          </cell>
        </row>
        <row r="1237">
          <cell r="C1237" t="str">
            <v>3.08.09</v>
          </cell>
          <cell r="D1237" t="str">
            <v>SUMINISTRO E INSTALACIÓN DE CAÑUELA PREFABRICADA TIPO A - A120</v>
          </cell>
          <cell r="E1237" t="str">
            <v>Precio Gob. Boy.</v>
          </cell>
          <cell r="F1237" t="str">
            <v>ML</v>
          </cell>
          <cell r="I1237">
            <v>73016.73</v>
          </cell>
        </row>
        <row r="1238">
          <cell r="C1238" t="str">
            <v>3.08.10</v>
          </cell>
          <cell r="D1238" t="str">
            <v>CONSTRUCCION DE ANDENES EN CONCRETO DE 17.5 MPa - (2500 PSI)</v>
          </cell>
          <cell r="E1238" t="str">
            <v>Precio Gob. Boy.</v>
          </cell>
          <cell r="F1238" t="str">
            <v>M3</v>
          </cell>
          <cell r="I1238">
            <v>756754.56</v>
          </cell>
        </row>
        <row r="1239">
          <cell r="C1239" t="str">
            <v>3.08.11</v>
          </cell>
          <cell r="D1239" t="str">
            <v>CONSTRUCCION DE SARDINELES EN CONCRETO DE 17.5 MPa - (2500 PSI) H:40CM, E:20 CM</v>
          </cell>
          <cell r="E1239" t="str">
            <v>Precio Gob. Boy.</v>
          </cell>
          <cell r="F1239" t="str">
            <v>M3</v>
          </cell>
          <cell r="I1239">
            <v>946089.01</v>
          </cell>
        </row>
        <row r="1240">
          <cell r="C1240" t="str">
            <v>3.08.12</v>
          </cell>
          <cell r="D1240" t="str">
            <v>SUMINISTRO E INSTALACIÓN DE LOSETA PREFABRICA A-20</v>
          </cell>
          <cell r="E1240" t="str">
            <v>Precio Gob. Boy.</v>
          </cell>
          <cell r="F1240" t="str">
            <v>M2</v>
          </cell>
          <cell r="I1240">
            <v>118877.54</v>
          </cell>
        </row>
        <row r="1241">
          <cell r="C1241" t="str">
            <v>3.08.13</v>
          </cell>
          <cell r="D1241" t="str">
            <v>SUMINISTRO E INSTALACIÓN DE LOSETA PREFABRICA A-40</v>
          </cell>
          <cell r="E1241" t="str">
            <v>Precio Gob. Boy.</v>
          </cell>
          <cell r="F1241" t="str">
            <v>M2</v>
          </cell>
          <cell r="I1241">
            <v>125597.31</v>
          </cell>
        </row>
        <row r="1242">
          <cell r="C1242" t="str">
            <v>3.08.14</v>
          </cell>
          <cell r="D1242" t="str">
            <v>SUMINISTRO E INSTALACIÓN DE LOSETA PREFABRICA A-60</v>
          </cell>
          <cell r="E1242" t="str">
            <v>Precio Gob. Boy.</v>
          </cell>
          <cell r="F1242" t="str">
            <v>M2</v>
          </cell>
          <cell r="I1242">
            <v>104964.07</v>
          </cell>
        </row>
        <row r="1243">
          <cell r="C1243" t="str">
            <v>3.08.15</v>
          </cell>
          <cell r="D1243" t="str">
            <v>SUMINISTRO E INSTALACIÓN DE SARDINEL PREFABRICADO A-10 50*20*80</v>
          </cell>
          <cell r="E1243" t="str">
            <v>Precio Gob. Boy.</v>
          </cell>
          <cell r="F1243" t="str">
            <v>ML</v>
          </cell>
          <cell r="I1243">
            <v>77304.429999999993</v>
          </cell>
        </row>
        <row r="1244">
          <cell r="C1244" t="str">
            <v>3.08.16</v>
          </cell>
          <cell r="D1244" t="str">
            <v>SUMINISTRO E INSTALACIÓN DE BORDILLO PREFABRICADO A-80 35*20*80</v>
          </cell>
          <cell r="E1244" t="str">
            <v>Precio Gob. Boy.</v>
          </cell>
          <cell r="F1244" t="str">
            <v>ML</v>
          </cell>
          <cell r="I1244">
            <v>69768.179999999993</v>
          </cell>
        </row>
        <row r="1245">
          <cell r="C1245" t="str">
            <v>3.08.17</v>
          </cell>
          <cell r="D1245" t="str">
            <v>SUMINISTRO E INSTALACIÓN DE SARDINEL PREFABRICADO A-100 (35-50)*20*60</v>
          </cell>
          <cell r="E1245" t="str">
            <v>Precio Gob. Boy.</v>
          </cell>
          <cell r="F1245" t="str">
            <v>UND</v>
          </cell>
          <cell r="I1245">
            <v>57359.49</v>
          </cell>
        </row>
        <row r="1246">
          <cell r="C1246" t="str">
            <v>3.08.18</v>
          </cell>
          <cell r="D1246" t="str">
            <v>SUMINISTRO E INSTALACIÓN LOSETA PODOTÁCTIL GUÍA (LÍNEAS) 40*40 CM</v>
          </cell>
          <cell r="E1246" t="str">
            <v>Precio Gob. Boy.</v>
          </cell>
          <cell r="F1246" t="str">
            <v>M2</v>
          </cell>
          <cell r="I1246">
            <v>117263.88</v>
          </cell>
        </row>
        <row r="1247">
          <cell r="C1247" t="str">
            <v>3.08.19</v>
          </cell>
          <cell r="D1247" t="str">
            <v>SUMINISTRO E INSTALACIÓN LOSETA PODOTÁCTIL ALERTA (PUNTOS) 40*40 CM</v>
          </cell>
          <cell r="E1247" t="str">
            <v>Precio Gob. Boy.</v>
          </cell>
          <cell r="F1247" t="str">
            <v>M2</v>
          </cell>
          <cell r="I1247">
            <v>123513.82</v>
          </cell>
        </row>
        <row r="1248">
          <cell r="C1248" t="str">
            <v>3.08.20</v>
          </cell>
          <cell r="D1248" t="str">
            <v>SUMINISTRO E INSTALACIÓN DE ADOQUÍN PEATONAL CONCRETO 10 X 6 X 20 CM (NTC 2017)</v>
          </cell>
          <cell r="F1248" t="str">
            <v>M2</v>
          </cell>
          <cell r="I1248">
            <v>109173.04</v>
          </cell>
        </row>
        <row r="1249">
          <cell r="C1249" t="str">
            <v>3.08.21</v>
          </cell>
          <cell r="D1249" t="str">
            <v>SUMINISTRO E INSTALACIÓN DE ADOQUÍN PEATONAL CONCRETO DE COLOR  10 X 20 X 6 CM  (NTC 2017)</v>
          </cell>
          <cell r="F1249" t="str">
            <v>M2</v>
          </cell>
          <cell r="I1249">
            <v>130123.04</v>
          </cell>
        </row>
        <row r="1250">
          <cell r="C1250" t="str">
            <v>3.08.22</v>
          </cell>
          <cell r="D1250" t="str">
            <v>SUMINISTRO E INSTALACIÓN ADOQUÍN DE ARCILLA PEATONAL 10 X 6 X 20 CM (NTC 3289)</v>
          </cell>
          <cell r="F1250" t="str">
            <v>M2</v>
          </cell>
          <cell r="I1250">
            <v>91748.04</v>
          </cell>
        </row>
        <row r="1251">
          <cell r="C1251" t="str">
            <v>3.08.23</v>
          </cell>
          <cell r="D1251" t="str">
            <v>CONCRETO ESTRIADO RAMPAS 17.5 MPa - (2500 PSI)</v>
          </cell>
          <cell r="E1251" t="str">
            <v>Precio Gob. Boy.</v>
          </cell>
          <cell r="F1251" t="str">
            <v>M2</v>
          </cell>
          <cell r="I1251">
            <v>131538.51</v>
          </cell>
        </row>
        <row r="1252">
          <cell r="C1252" t="str">
            <v>3.08.24</v>
          </cell>
          <cell r="D1252" t="str">
            <v>CONSTRUCCION DE ANDENES E=0.10 M., EN CONCRETO DE 17.5 MPa - (2500 PSI)</v>
          </cell>
          <cell r="E1252" t="str">
            <v>Precio Gob. Boy.</v>
          </cell>
          <cell r="F1252" t="str">
            <v>M2</v>
          </cell>
          <cell r="I1252">
            <v>88356.31</v>
          </cell>
        </row>
        <row r="1253">
          <cell r="C1253" t="str">
            <v>3.08.25</v>
          </cell>
          <cell r="D1253" t="str">
            <v>ESTAMPADO PARA CONCRETO, COLOR Y DISEÑO A ELECCIÓN</v>
          </cell>
          <cell r="E1253" t="str">
            <v>Precio Gob. Boy.</v>
          </cell>
          <cell r="F1253" t="str">
            <v>M2</v>
          </cell>
          <cell r="I1253">
            <v>63841.29</v>
          </cell>
        </row>
        <row r="1254">
          <cell r="C1254" t="str">
            <v>3.08.26</v>
          </cell>
          <cell r="D1254" t="str">
            <v>ESTAMPADO PARA CONCRETO, COLOR Y DISEÑO A ELECCIÓN, (HASTA 0.60 M.)</v>
          </cell>
          <cell r="E1254" t="str">
            <v>Precio Gob. Boy.</v>
          </cell>
          <cell r="F1254" t="str">
            <v>ML</v>
          </cell>
          <cell r="I1254">
            <v>34368.660000000003</v>
          </cell>
        </row>
        <row r="1255">
          <cell r="C1255">
            <v>3.09</v>
          </cell>
          <cell r="D1255" t="str">
            <v>S E Ñ A L I Z A C I Ó N   Y   D E M A R C A C I Ó N</v>
          </cell>
        </row>
        <row r="1256">
          <cell r="C1256" t="str">
            <v>3.09.01</v>
          </cell>
          <cell r="D1256" t="str">
            <v>BORRADO DE LINEA DE 12 CMS SEGUN NORMA INVIAS</v>
          </cell>
          <cell r="E1256" t="str">
            <v>Precio Gob. Boy.</v>
          </cell>
          <cell r="F1256" t="str">
            <v>ML</v>
          </cell>
          <cell r="I1256">
            <v>4429.24</v>
          </cell>
        </row>
        <row r="1257">
          <cell r="C1257" t="str">
            <v>3.09.02</v>
          </cell>
          <cell r="D1257" t="str">
            <v>SUMINISTRO E INSTALACIÓN DE CAPTAFARO. (INCLUYE ELEMENTOS DE FIJACIÓN Y/O ANCLAJE).</v>
          </cell>
          <cell r="E1257" t="str">
            <v>Precio Gob. Boy.</v>
          </cell>
          <cell r="F1257" t="str">
            <v>UND</v>
          </cell>
          <cell r="I1257">
            <v>22991.59</v>
          </cell>
        </row>
        <row r="1258">
          <cell r="C1258" t="str">
            <v>3.09.03</v>
          </cell>
          <cell r="D1258" t="str">
            <v>SUMINISTRO EE INSTALACIÓN DE ESTOPEROLES D = 10 CM. H = 25 CM.  (INCLUYE ELEMENTOS DE FIJACIÓN Y/O ANCLAJE).</v>
          </cell>
          <cell r="E1258" t="str">
            <v>Precio Gob. Boy.</v>
          </cell>
          <cell r="F1258" t="str">
            <v>UND</v>
          </cell>
          <cell r="I1258">
            <v>18209.89</v>
          </cell>
        </row>
        <row r="1259">
          <cell r="C1259" t="str">
            <v>3.09.04</v>
          </cell>
          <cell r="D1259" t="str">
            <v>SUMINISTRO E INSTALACIÓN DE MARCAS VIALES CON PINTURA DE TRÁFICO SEGUN NORMA INVIAS. (INCLUYE MICROESFERAS)</v>
          </cell>
          <cell r="E1259" t="str">
            <v>Precio Gob. Boy.</v>
          </cell>
          <cell r="F1259" t="str">
            <v>M2</v>
          </cell>
          <cell r="I1259">
            <v>66332.649999999994</v>
          </cell>
        </row>
        <row r="1260">
          <cell r="C1260" t="str">
            <v>3.09.05</v>
          </cell>
          <cell r="D1260" t="str">
            <v>SUMINISTRO E INSTALACIÓN DE SEÑAL DE TRANSITO DE 0.90 X 1.13 M. (INFORMATIVAS) SEGUN NORMA INVIAS.</v>
          </cell>
          <cell r="E1260" t="str">
            <v>Precio Gob. Boy.</v>
          </cell>
          <cell r="F1260" t="str">
            <v>UND</v>
          </cell>
          <cell r="I1260">
            <v>820514.01</v>
          </cell>
        </row>
        <row r="1261">
          <cell r="C1261" t="str">
            <v>3.09.06</v>
          </cell>
          <cell r="D1261" t="str">
            <v>SUMINISTRO E INSTALACIÓN DE SEÑAL DE TRÁNSITO DE 0.60 X 0.75 M. (DELINEADOR DE CURVA) SEGÚN NORMA INVIAS.</v>
          </cell>
          <cell r="E1261" t="str">
            <v>Precio Gob. Boy.</v>
          </cell>
          <cell r="F1261" t="str">
            <v>UND</v>
          </cell>
          <cell r="I1261">
            <v>490438.61</v>
          </cell>
        </row>
        <row r="1262">
          <cell r="C1262" t="str">
            <v>3.09.07</v>
          </cell>
          <cell r="D1262" t="str">
            <v>SUMINISTRO E INSTALACIÓN DE DEFENSAS VIALES TRAMO RECTO, CAL. 12. 2 POSTES DE 1.50M. Y TERMINALES INCLUYENDO TORNILLERIA, CAPTA- FAROS EN LÁMINA GALVANIZADA CAL. 22 EN CINTA REFLECTIVA GRADO INGENIERIA SEGUN NORMA INVIAS</v>
          </cell>
          <cell r="E1262" t="str">
            <v>Precio Gob. Boy.</v>
          </cell>
          <cell r="F1262" t="str">
            <v>ML</v>
          </cell>
          <cell r="I1262">
            <v>289588.67</v>
          </cell>
        </row>
        <row r="1263">
          <cell r="C1263" t="str">
            <v>3.09.08</v>
          </cell>
          <cell r="D1263" t="str">
            <v>SUMINISTRO E INSTALACIÓN DE DELINEADORES DE CURVA HORIZONTAL DE TAMAÑO 0.40M X 0.50 M. SEGUN NORMA INVIAS. (INCLUYE POSTE METÁLICO).</v>
          </cell>
          <cell r="E1263" t="str">
            <v>Precio Gob. Boy.</v>
          </cell>
          <cell r="F1263" t="str">
            <v>UND</v>
          </cell>
          <cell r="I1263">
            <v>368159.23</v>
          </cell>
        </row>
        <row r="1264">
          <cell r="C1264" t="str">
            <v>3.09.09</v>
          </cell>
          <cell r="D1264" t="str">
            <v>SUMINISTRO E INSTALACIÓN DE POSTES DE REFERENCIA METÁLICO</v>
          </cell>
          <cell r="E1264" t="str">
            <v>Precio Gob. Boy.</v>
          </cell>
          <cell r="F1264" t="str">
            <v>UND</v>
          </cell>
          <cell r="I1264">
            <v>565979.68999999994</v>
          </cell>
        </row>
        <row r="1265">
          <cell r="C1265" t="str">
            <v>3.09.10</v>
          </cell>
          <cell r="D1265" t="str">
            <v>SUMINISTRO E INSTALACIÓN DE SEÑAL DE TRANSITO PREVENTIVA, REGLAMENTARIA O INFORMATIVA DE 60 x 60 CM.</v>
          </cell>
          <cell r="E1265" t="str">
            <v>Precio Gob. Boy.</v>
          </cell>
          <cell r="F1265" t="str">
            <v>UND</v>
          </cell>
          <cell r="I1265">
            <v>391513.02</v>
          </cell>
        </row>
        <row r="1266">
          <cell r="C1266" t="str">
            <v>3.09.11</v>
          </cell>
          <cell r="D1266" t="str">
            <v>SUMINISTRO E INSTALACIÓN DE SEÑAL DE TRANSITO PREVENTIVA, REGLAMENTARIA O INFORMATIVA DE 75 x 75 CM.</v>
          </cell>
          <cell r="E1266" t="str">
            <v>Precio Gob. Boy.</v>
          </cell>
          <cell r="F1266" t="str">
            <v>UND</v>
          </cell>
          <cell r="I1266">
            <v>468679.69</v>
          </cell>
        </row>
        <row r="1267">
          <cell r="C1267" t="str">
            <v>3.09.12</v>
          </cell>
          <cell r="D1267" t="str">
            <v>SUMINISTRO E INSTALACIÓN DE SEÑAL DE TRANSITO PREVENTIVA, REGLAMENTARIA O INFORMATIVA DE 90 x 90 CM.</v>
          </cell>
          <cell r="E1267" t="str">
            <v>Precio Gob. Boy.</v>
          </cell>
          <cell r="F1267" t="str">
            <v>UND</v>
          </cell>
          <cell r="I1267">
            <v>616179.68999999994</v>
          </cell>
        </row>
        <row r="1268">
          <cell r="C1268" t="str">
            <v>3.09.13</v>
          </cell>
          <cell r="D1268" t="str">
            <v>SUMINISTRO E INSTALACIÓN DE TACHAS REFLECTIVAS UNIDIRECCIONALES Y BIDIRECCIONALES</v>
          </cell>
          <cell r="E1268" t="str">
            <v>Precio Gob. Boy.</v>
          </cell>
          <cell r="F1268" t="str">
            <v>UND</v>
          </cell>
          <cell r="I1268">
            <v>15574.35</v>
          </cell>
        </row>
        <row r="1269">
          <cell r="C1269" t="str">
            <v>3.09.14</v>
          </cell>
          <cell r="D1269" t="str">
            <v>SUMINISTRO E INSTALACIÓN SEÑAL VIAL INFORMATIVA, TAMAÑO 2.0 M. x 0.50 M. (INCLUYE SOPORTE EN H SEGÚN NORMA INVIAS).</v>
          </cell>
          <cell r="E1269" t="str">
            <v>Precio Gob. Boy.</v>
          </cell>
          <cell r="F1269" t="str">
            <v>UND</v>
          </cell>
          <cell r="I1269">
            <v>1003679.69</v>
          </cell>
        </row>
        <row r="1270">
          <cell r="C1270" t="str">
            <v>3.09.15</v>
          </cell>
          <cell r="D1270" t="str">
            <v>SUMINISTRO E INSTALACIÓN SEÑAL VIAL REGLAMENTARIA, DIAMETRO 75 CM. SEGÚN NORMA INVIAS</v>
          </cell>
          <cell r="E1270" t="str">
            <v>Precio Gob. Boy.</v>
          </cell>
          <cell r="F1270" t="str">
            <v>UND</v>
          </cell>
          <cell r="I1270">
            <v>414929.69</v>
          </cell>
        </row>
        <row r="1271">
          <cell r="C1271" t="str">
            <v>3.09.16</v>
          </cell>
          <cell r="D1271" t="str">
            <v>SUMINISTRO Y APLICACION DE PINTURA ACRILICA CON MICROESFERAS, LINEAS CONTINUAS Y DISCONTINUAS DE 12 CMS SEGUN NORMA INVIAS</v>
          </cell>
          <cell r="E1271" t="str">
            <v>Precio Gob. Boy.</v>
          </cell>
          <cell r="F1271" t="str">
            <v>ML</v>
          </cell>
          <cell r="I1271">
            <v>4674.1499999999996</v>
          </cell>
        </row>
        <row r="1272">
          <cell r="C1272" t="str">
            <v>3.09.17</v>
          </cell>
          <cell r="D1272" t="str">
            <v>SEÑAL REGLAMENTARIA PARA OBRA DE 60 CM SEGÚN NORMA INVIAS</v>
          </cell>
          <cell r="E1272" t="str">
            <v>Precio Gob. Boy.</v>
          </cell>
          <cell r="F1272" t="str">
            <v>UND</v>
          </cell>
          <cell r="I1272">
            <v>280500</v>
          </cell>
        </row>
        <row r="1273">
          <cell r="C1273" t="str">
            <v>3.09.18</v>
          </cell>
          <cell r="D1273" t="str">
            <v>SEÑAL REGLAMENTARIA PARA OBRA DE 75 CM SEGÚN NORMA INVIAS</v>
          </cell>
          <cell r="E1273" t="str">
            <v>Precio Gob. Boy.</v>
          </cell>
          <cell r="F1273" t="str">
            <v>UND</v>
          </cell>
          <cell r="I1273">
            <v>348750</v>
          </cell>
        </row>
        <row r="1274">
          <cell r="C1274" t="str">
            <v>3.09.19</v>
          </cell>
          <cell r="D1274" t="str">
            <v>SEÑAL REGLAMENTARIA PARA OBRA DE 90 CM SEGÚN NORMA INVIAS</v>
          </cell>
          <cell r="E1274" t="str">
            <v>Precio Gob. Boy.</v>
          </cell>
          <cell r="F1274" t="str">
            <v>UND</v>
          </cell>
          <cell r="I1274">
            <v>460000</v>
          </cell>
        </row>
        <row r="1275">
          <cell r="C1275" t="str">
            <v>3.09.20</v>
          </cell>
          <cell r="D1275" t="str">
            <v>SEÑAL PREVENTIVA EN OBRA DE 60 CM SEGÚN NORMA INVIAS</v>
          </cell>
          <cell r="E1275" t="str">
            <v>Precio Gob. Boy.</v>
          </cell>
          <cell r="F1275" t="str">
            <v>UND</v>
          </cell>
          <cell r="I1275">
            <v>263666.67</v>
          </cell>
        </row>
        <row r="1276">
          <cell r="C1276" t="str">
            <v>3.09.21</v>
          </cell>
          <cell r="D1276" t="str">
            <v>SEÑAL PREVENTIVA EN OBRA DE 75 CM SEGÚN NORMA INVIAS</v>
          </cell>
          <cell r="E1276" t="str">
            <v>Precio Gob. Boy.</v>
          </cell>
          <cell r="F1276" t="str">
            <v>UND</v>
          </cell>
          <cell r="I1276">
            <v>335000</v>
          </cell>
        </row>
        <row r="1277">
          <cell r="C1277" t="str">
            <v>3.09.22</v>
          </cell>
          <cell r="D1277" t="str">
            <v>SEÑAL PREVENTIVA EN OBRA DE 90 CM SEGÚN NORMA INVIAS</v>
          </cell>
          <cell r="E1277" t="str">
            <v>Precio Gob. Boy.</v>
          </cell>
          <cell r="F1277" t="str">
            <v>UND</v>
          </cell>
          <cell r="I1277">
            <v>445000</v>
          </cell>
        </row>
        <row r="1278">
          <cell r="C1278" t="str">
            <v>3.09.23</v>
          </cell>
          <cell r="D1278" t="str">
            <v>SEÑAL INFORMATIVA EN OBRA SEGÚN NORMA INVIAS</v>
          </cell>
          <cell r="E1278" t="str">
            <v>Precio Gob. Boy.</v>
          </cell>
          <cell r="F1278" t="str">
            <v>UND</v>
          </cell>
          <cell r="I1278">
            <v>257500</v>
          </cell>
        </row>
        <row r="1279">
          <cell r="C1279" t="str">
            <v>3.09.24</v>
          </cell>
          <cell r="D1279" t="str">
            <v>DISPOSITIVO DE CANALIZACIÓN EN OBRAS - CONOS 70 CM</v>
          </cell>
          <cell r="E1279" t="str">
            <v>Precio Gob. Boy.</v>
          </cell>
          <cell r="F1279" t="str">
            <v>UND</v>
          </cell>
          <cell r="I1279">
            <v>62500</v>
          </cell>
        </row>
        <row r="1280">
          <cell r="C1280" t="str">
            <v>3.09.25</v>
          </cell>
          <cell r="D1280" t="str">
            <v>DISPOSITIVO DE CANALIZACIÓN EN OBRAS - CONOS 90 CM</v>
          </cell>
          <cell r="E1280" t="str">
            <v>Precio Gob. Boy.</v>
          </cell>
          <cell r="F1280" t="str">
            <v>UND</v>
          </cell>
          <cell r="I1280">
            <v>92500</v>
          </cell>
        </row>
        <row r="1281">
          <cell r="C1281" t="str">
            <v>3.09.26</v>
          </cell>
          <cell r="D1281" t="str">
            <v>DISPOSITIVO DE CANALIZACIÓN EN OBRAS - DELINEADORES TUBULARES</v>
          </cell>
          <cell r="E1281" t="str">
            <v>Precio Gob. Boy.</v>
          </cell>
          <cell r="F1281" t="str">
            <v>UND</v>
          </cell>
          <cell r="I1281">
            <v>65000</v>
          </cell>
        </row>
        <row r="1282">
          <cell r="C1282" t="str">
            <v>3.09.27</v>
          </cell>
          <cell r="D1282" t="str">
            <v>DISPOSITIVO DE CANALIZACIÓN EN OBRAS- DELINEADOR DE CURVA HORIZONTAL</v>
          </cell>
          <cell r="E1282" t="str">
            <v>Precio Gob. Boy.</v>
          </cell>
          <cell r="F1282" t="str">
            <v>UND</v>
          </cell>
          <cell r="I1282">
            <v>313333.33</v>
          </cell>
        </row>
        <row r="1283">
          <cell r="C1283" t="str">
            <v>3.09.28</v>
          </cell>
          <cell r="D1283" t="str">
            <v>DISPOSITIVO DE CANALIZACIÓN EN OBRAS- BARRICADAS DE LISTONES</v>
          </cell>
          <cell r="E1283" t="str">
            <v>Precio Gob. Boy.</v>
          </cell>
          <cell r="F1283" t="str">
            <v>UND</v>
          </cell>
          <cell r="I1283">
            <v>680000</v>
          </cell>
        </row>
        <row r="1284">
          <cell r="C1284" t="str">
            <v>3.09.29</v>
          </cell>
          <cell r="D1284" t="str">
            <v>DISPOSITIVO DE CANALIZACIÓN EN OBRAS- BARRERAS PLÁSTICAS (MALETINES)</v>
          </cell>
          <cell r="E1284" t="str">
            <v>Precio Gob. Boy.</v>
          </cell>
          <cell r="F1284" t="str">
            <v>UND</v>
          </cell>
          <cell r="I1284">
            <v>460000</v>
          </cell>
        </row>
        <row r="1285">
          <cell r="C1285" t="str">
            <v>3.09.30</v>
          </cell>
          <cell r="D1285" t="str">
            <v>DISPOSITIVO DE CANALIZACIÓN EN OBRAS- CANECAS</v>
          </cell>
          <cell r="E1285" t="str">
            <v>Precio Gob. Boy.</v>
          </cell>
          <cell r="F1285" t="str">
            <v>UND</v>
          </cell>
          <cell r="I1285">
            <v>365000</v>
          </cell>
        </row>
        <row r="1286">
          <cell r="C1286" t="str">
            <v>3.09.31</v>
          </cell>
          <cell r="D1286" t="str">
            <v>DISPOSITIVO DE CANALIZACIÓN EN OBRAS- FLECHAS LUMINOSAS</v>
          </cell>
          <cell r="E1286" t="str">
            <v>Precio Gob. Boy.</v>
          </cell>
          <cell r="F1286" t="str">
            <v>UND</v>
          </cell>
          <cell r="I1286">
            <v>883333.33</v>
          </cell>
        </row>
        <row r="1287">
          <cell r="C1287" t="str">
            <v>3.09.32</v>
          </cell>
          <cell r="D1287" t="str">
            <v>DISPOSITIVO DE CANALIZACIÓN EN OBRAS - CINTA DE SEÑALIZACIÓN</v>
          </cell>
          <cell r="E1287" t="str">
            <v>Precio Gob. Boy.</v>
          </cell>
          <cell r="F1287" t="str">
            <v>UND</v>
          </cell>
          <cell r="I1287">
            <v>40666.67</v>
          </cell>
        </row>
        <row r="1288">
          <cell r="C1288" t="str">
            <v>3.09.33</v>
          </cell>
          <cell r="D1288" t="str">
            <v>SISTEMA DE CONTROL DE TRÁNSITO - PALETAS PARE / SIGA</v>
          </cell>
          <cell r="E1288" t="str">
            <v>Precio Gob. Boy.</v>
          </cell>
          <cell r="F1288" t="str">
            <v>UND</v>
          </cell>
          <cell r="I1288">
            <v>33950</v>
          </cell>
        </row>
        <row r="1289">
          <cell r="C1289" t="str">
            <v>3.09.34</v>
          </cell>
          <cell r="D1289" t="str">
            <v>PASACALLES INFORMATIVO</v>
          </cell>
          <cell r="E1289" t="str">
            <v>Precio Gob. Boy.</v>
          </cell>
          <cell r="F1289" t="str">
            <v>UND</v>
          </cell>
          <cell r="I1289">
            <v>220000</v>
          </cell>
        </row>
        <row r="1290">
          <cell r="C1290">
            <v>3.1</v>
          </cell>
          <cell r="D1290" t="str">
            <v>C O N C R E T O S   Y   E S T R U C T U R A S   P A R A   P U E N T E S</v>
          </cell>
        </row>
        <row r="1291">
          <cell r="C1291" t="str">
            <v>3.10.01</v>
          </cell>
          <cell r="D1291" t="str">
            <v>CONCRETO DE 21 MPa - (3000 P.S.I) PARA BARANDAS, INCLUYE REFUERZO , SEGUN INVIAS</v>
          </cell>
          <cell r="E1291" t="str">
            <v>Precio Gob. Boy.</v>
          </cell>
          <cell r="F1291" t="str">
            <v>M3</v>
          </cell>
          <cell r="I1291">
            <v>2322183.64</v>
          </cell>
        </row>
        <row r="1292">
          <cell r="C1292" t="str">
            <v>3.10.02</v>
          </cell>
          <cell r="D1292" t="str">
            <v>CONCRETO DE 28 MPa - (4000 PSI) PARA PLACAS Y VIGAS , LONGITUD MAYOR A 14 M.</v>
          </cell>
          <cell r="E1292" t="str">
            <v>Precio Gob. Boy.</v>
          </cell>
          <cell r="F1292" t="str">
            <v>M3</v>
          </cell>
          <cell r="I1292">
            <v>1586255.15</v>
          </cell>
        </row>
        <row r="1293">
          <cell r="C1293" t="str">
            <v>3.10.03</v>
          </cell>
          <cell r="D1293" t="str">
            <v>CONCRETO DE 28 MPa - (4000 PSI) PARA PLACAS Y VIGAS , LONGITUD DE 0 A 7.0 M..</v>
          </cell>
          <cell r="E1293" t="str">
            <v>Precio Gob. Boy.</v>
          </cell>
          <cell r="F1293" t="str">
            <v>M3</v>
          </cell>
          <cell r="I1293">
            <v>1500334.56</v>
          </cell>
        </row>
        <row r="1294">
          <cell r="C1294" t="str">
            <v>3.10.04</v>
          </cell>
          <cell r="D1294" t="str">
            <v>CONCRETO DE 28 MPa - (4000 PSI) PARA PLACAS Y VIGAS , LONGITUD DE 7,1 A 14.0 M..</v>
          </cell>
          <cell r="E1294" t="str">
            <v>Precio Gob. Boy.</v>
          </cell>
          <cell r="F1294" t="str">
            <v>M3</v>
          </cell>
          <cell r="I1294">
            <v>1543294.86</v>
          </cell>
        </row>
        <row r="1295">
          <cell r="C1295" t="str">
            <v>3.10.05</v>
          </cell>
          <cell r="D1295" t="str">
            <v>GUARDARUEDAS EN CONCRETO 28 MPA (4000 PSI) FUNDIDA EN SITIO, (NO INCLUYE REFUERZO)</v>
          </cell>
          <cell r="E1295" t="str">
            <v>Precio Gob. Boy.</v>
          </cell>
          <cell r="F1295" t="str">
            <v>M3</v>
          </cell>
          <cell r="I1295">
            <v>858710.92</v>
          </cell>
        </row>
        <row r="1296">
          <cell r="C1296" t="str">
            <v>3.10.06</v>
          </cell>
          <cell r="D1296" t="str">
            <v>SELLADO DE JUNTAS EN PAVIMENTO DE CONCRETO HIDRAULICO (INCLUYE LIMPIEZA, SUMINISTRO E INSTALACIÓN DE FONDO Y SELLANTE)</v>
          </cell>
          <cell r="E1296" t="str">
            <v>Precio Gob. Boy.</v>
          </cell>
          <cell r="F1296" t="str">
            <v>ML</v>
          </cell>
          <cell r="I1296">
            <v>17064.96</v>
          </cell>
        </row>
        <row r="1297">
          <cell r="C1297" t="str">
            <v>3.10.07</v>
          </cell>
          <cell r="D1297" t="str">
            <v>SUMINISTRO E INSTALACIÓN DE BARANDA METÁLICA. (INCLUYE ANTICORROSIVO PRIMER Y ESMALTE).</v>
          </cell>
          <cell r="E1297" t="str">
            <v>Precio Gob. Boy.</v>
          </cell>
          <cell r="F1297" t="str">
            <v>KG</v>
          </cell>
          <cell r="I1297">
            <v>22214.52</v>
          </cell>
        </row>
        <row r="1298">
          <cell r="C1298" t="str">
            <v>3.10.08</v>
          </cell>
          <cell r="D1298" t="str">
            <v>SUMINISTRO E INSTALACIÓN DE APOYOS DE NEOPRENO. DUREZA 75. E = 1/4"</v>
          </cell>
          <cell r="E1298" t="str">
            <v>Precio Gob. Boy.</v>
          </cell>
          <cell r="F1298" t="str">
            <v>M2</v>
          </cell>
          <cell r="I1298">
            <v>347275.57</v>
          </cell>
        </row>
        <row r="1299">
          <cell r="C1299" t="str">
            <v>3.10.09</v>
          </cell>
          <cell r="D1299" t="str">
            <v>SUMINISTRO E INSTALACIÓN DE DESAGÜES EN TUBERÍA SANITARIA PVC D = 3".</v>
          </cell>
          <cell r="E1299" t="str">
            <v>Precio Gob. Boy.</v>
          </cell>
          <cell r="F1299" t="str">
            <v>ML</v>
          </cell>
          <cell r="I1299">
            <v>38992.58</v>
          </cell>
        </row>
        <row r="1300">
          <cell r="C1300" t="str">
            <v>3.10.10</v>
          </cell>
          <cell r="D1300" t="str">
            <v>SUMINISTRO E INSTALACIÓN DE JUNTAS DE DILATACIÓN EN ÁNGULO DE 3" X 3" X 3/8". INCLUYE HIERRO DE ANCLAJE. CINTA SIKA O-22</v>
          </cell>
          <cell r="E1300" t="str">
            <v>Precio Gob. Boy.</v>
          </cell>
          <cell r="F1300" t="str">
            <v>ML</v>
          </cell>
          <cell r="I1300">
            <v>584015.37</v>
          </cell>
        </row>
        <row r="1301">
          <cell r="C1301" t="str">
            <v>3.10.11</v>
          </cell>
          <cell r="D1301" t="str">
            <v>SUMINISTRO FIGURADO Y ARMADO DE ACERO DE REFUERZO 37000 PSI 240 MPA</v>
          </cell>
          <cell r="E1301" t="str">
            <v>Precio Gob. Boy.</v>
          </cell>
          <cell r="F1301" t="str">
            <v>KG</v>
          </cell>
          <cell r="I1301">
            <v>6843.45</v>
          </cell>
        </row>
        <row r="1302">
          <cell r="C1302" t="str">
            <v>3.10.12</v>
          </cell>
          <cell r="D1302" t="str">
            <v>SUMINISTRO FIGURADO Y ARMADO DE ACERO DE REFUERZO 60000 PSI 420 MPA</v>
          </cell>
          <cell r="E1302" t="str">
            <v>Precio Gob. Boy.</v>
          </cell>
          <cell r="F1302" t="str">
            <v>KG</v>
          </cell>
          <cell r="I1302">
            <v>7675.05</v>
          </cell>
        </row>
        <row r="1303">
          <cell r="C1303" t="str">
            <v>3.10.13</v>
          </cell>
          <cell r="D1303" t="str">
            <v>CONCRETO DE 21 MPa - (3000 P.S.I) PARA CAISSONS.</v>
          </cell>
          <cell r="E1303" t="str">
            <v>Precio Gob. Boy.</v>
          </cell>
          <cell r="F1303" t="str">
            <v>M3</v>
          </cell>
          <cell r="I1303">
            <v>875916.75</v>
          </cell>
        </row>
        <row r="1304">
          <cell r="C1304">
            <v>3.11</v>
          </cell>
          <cell r="D1304" t="str">
            <v>M A N T E N I M I E N T O   V I A L</v>
          </cell>
        </row>
        <row r="1305">
          <cell r="C1305" t="str">
            <v>3.11.01</v>
          </cell>
          <cell r="D1305" t="str">
            <v>CUNETEO Y PERFILADO DE LA BANCA EXISTENTE.</v>
          </cell>
          <cell r="E1305" t="str">
            <v>Precio Gob. Boy.</v>
          </cell>
          <cell r="F1305" t="str">
            <v>KM</v>
          </cell>
          <cell r="I1305">
            <v>793676</v>
          </cell>
        </row>
        <row r="1306">
          <cell r="C1306" t="str">
            <v>3.11.02</v>
          </cell>
          <cell r="D1306" t="str">
            <v>ESCARIFICACION, MEZCLADO, CONFORMACION Y COMPACTACIÓN DE SUBBASE Y/O BASE</v>
          </cell>
          <cell r="E1306" t="str">
            <v>Precio Gob. Boy.</v>
          </cell>
          <cell r="F1306" t="str">
            <v>KM</v>
          </cell>
          <cell r="I1306">
            <v>9207498.5700000003</v>
          </cell>
        </row>
        <row r="1307">
          <cell r="C1307" t="str">
            <v>3.11.03</v>
          </cell>
          <cell r="D1307" t="str">
            <v>LIMPIEZA DE ALCANTARILLAS CON DIAMETRO MENOR O IGUAL A 36", INCLUYE RECTIFICACION DE DESCOLES CON RETIRO DE SOBRANTES Y OBSTACULOS. (INCLUYE ACARREO LIBRE HASTA 5 KM).</v>
          </cell>
          <cell r="E1307" t="str">
            <v>Precio Gob. Boy.</v>
          </cell>
          <cell r="F1307" t="str">
            <v>UND</v>
          </cell>
          <cell r="I1307">
            <v>329149.08</v>
          </cell>
        </row>
        <row r="1308">
          <cell r="C1308" t="str">
            <v>3.11.04</v>
          </cell>
          <cell r="D1308" t="str">
            <v>LIMPIEZA DE CUNETAS EN TIERRA CON RECTIFICACION DE SALIDAS Y DESCOLES, INCLUYE RETIRO DE SOBRANTES FUERADE LA ZONA DE LA VIA ( INCLUYE ACARREO LIBRE DE 5 KM).</v>
          </cell>
          <cell r="E1308" t="str">
            <v>Precio Gob. Boy.</v>
          </cell>
          <cell r="F1308" t="str">
            <v>ML</v>
          </cell>
          <cell r="I1308">
            <v>9377.1</v>
          </cell>
        </row>
        <row r="1309">
          <cell r="C1309" t="str">
            <v>3.11.05</v>
          </cell>
          <cell r="D1309" t="str">
            <v>LIMPIEZA DE CUNETAS REVESTIDAS CON RECTIFICACION DE SALIDAS Y DESCOLES,INCLUYE RETIRO DE SOBRANTES FUERA DE LA ZONA DE VIA ( INCLUYE ACARREO LIBRE DE 5 KM).</v>
          </cell>
          <cell r="E1309" t="str">
            <v>Precio Gob. Boy.</v>
          </cell>
          <cell r="F1309" t="str">
            <v>ML</v>
          </cell>
          <cell r="I1309">
            <v>5694.79</v>
          </cell>
        </row>
        <row r="1310">
          <cell r="C1310" t="str">
            <v>3.11.06</v>
          </cell>
          <cell r="D1310" t="str">
            <v>LIMPIEZA DE PONTONES Y BOX COULVERT, INCLUYE RECTIFICACION DE DESCOLES CON RETIRO DE SOBRANTES Y OBSTACULOS. (INCLUYE ACARREO LIBRE HASTA 5 KM).</v>
          </cell>
          <cell r="E1310" t="str">
            <v>Precio Gob. Boy.</v>
          </cell>
          <cell r="F1310" t="str">
            <v>UND</v>
          </cell>
          <cell r="I1310">
            <v>399623.12</v>
          </cell>
        </row>
        <row r="1311">
          <cell r="C1311" t="str">
            <v>3.11.07</v>
          </cell>
          <cell r="D1311" t="str">
            <v>ROCERIA A CADA LA LADO DE LA VIA Y/0 ZONAS NECESARIAS PARA BUENA VISIBILIDAD. (INCLUYE ACARREO LIBRE HASTA 5 KM).</v>
          </cell>
          <cell r="E1311" t="str">
            <v>Precio Gob. Boy.</v>
          </cell>
          <cell r="F1311" t="str">
            <v>HA</v>
          </cell>
          <cell r="I1311">
            <v>724814.82</v>
          </cell>
        </row>
        <row r="1312">
          <cell r="C1312">
            <v>3.12</v>
          </cell>
          <cell r="D1312" t="str">
            <v>T R A N S P O R T E</v>
          </cell>
        </row>
        <row r="1313">
          <cell r="C1313" t="str">
            <v>3.12.01</v>
          </cell>
          <cell r="D1313" t="str">
            <v>CARGUE Y TRANSPORTE DE MATERIALES SUELTOS, PRODUCTO DE SOBRANTES Y/O DERRUMBES (INCLUYE ACARREO LIBRE HASTA 5 KM.).</v>
          </cell>
          <cell r="E1313" t="str">
            <v>Precio Gob. Boy.</v>
          </cell>
          <cell r="F1313" t="str">
            <v>M3</v>
          </cell>
          <cell r="I1313">
            <v>15102.75</v>
          </cell>
        </row>
        <row r="1314">
          <cell r="C1314" t="str">
            <v>3.12.02</v>
          </cell>
          <cell r="D1314" t="str">
            <v>TRANSPORTE DE MATERIAL SUELTO. (DESPUPES DE 5 KM).</v>
          </cell>
          <cell r="E1314" t="str">
            <v>Precio Gob. Boy.</v>
          </cell>
          <cell r="F1314" t="str">
            <v>M3-KM</v>
          </cell>
          <cell r="I1314">
            <v>2127</v>
          </cell>
        </row>
        <row r="1315">
          <cell r="C1315" t="str">
            <v>3.12.03</v>
          </cell>
          <cell r="D1315" t="str">
            <v>TRANSPORTE DE MATERIAL DE AFIRMADO Y/O GRANULAR SUELTO (MEDIDO EN BANCO) DESPUÉS DE 5 KM.</v>
          </cell>
          <cell r="E1315" t="str">
            <v>Precio Gob. Boy.</v>
          </cell>
          <cell r="F1315" t="str">
            <v>M3-KM</v>
          </cell>
          <cell r="I1315">
            <v>2765.1</v>
          </cell>
        </row>
        <row r="1316">
          <cell r="C1316" t="str">
            <v>3.12.04</v>
          </cell>
          <cell r="D1316" t="str">
            <v>TRANSPORTE DE MEZCLA ASFALTICA DESPUES DE 5 KM, (MEDIDA EN BANCO).</v>
          </cell>
          <cell r="E1316" t="str">
            <v>Precio Gob. Boy.</v>
          </cell>
          <cell r="F1316" t="str">
            <v>M3-KM</v>
          </cell>
          <cell r="I1316">
            <v>3452.4</v>
          </cell>
        </row>
        <row r="1317">
          <cell r="C1317" t="str">
            <v>3.12.05</v>
          </cell>
          <cell r="D1317" t="str">
            <v>TRANSPORTE ESTRUCTURA METALICA HASTA 100 KM</v>
          </cell>
          <cell r="E1317" t="str">
            <v>Precio Gob. Boy.</v>
          </cell>
          <cell r="F1317" t="str">
            <v>KG</v>
          </cell>
          <cell r="I1317">
            <v>259</v>
          </cell>
        </row>
        <row r="1318">
          <cell r="C1318" t="str">
            <v>3.12.06</v>
          </cell>
          <cell r="D1318" t="str">
            <v>ALQUILER DE CAMIONETA PARA CARGA DE HASTA 1 TON (ACARREOS, TRANSPORTES).</v>
          </cell>
          <cell r="E1318" t="str">
            <v>Precio Gob. Boy.</v>
          </cell>
          <cell r="F1318" t="str">
            <v>HR</v>
          </cell>
          <cell r="I1318">
            <v>56854</v>
          </cell>
        </row>
        <row r="1319">
          <cell r="C1319" t="str">
            <v>3.12.07</v>
          </cell>
          <cell r="D1319" t="str">
            <v>ALQUILER DE CAMION CON CAPACIDAD DE CARGA DE 3.5 TON (ACARREOS, TRANSPORTES).</v>
          </cell>
          <cell r="E1319" t="str">
            <v>Precio Gob. Boy.</v>
          </cell>
          <cell r="F1319" t="str">
            <v>HR</v>
          </cell>
          <cell r="I1319">
            <v>55447</v>
          </cell>
        </row>
        <row r="1320">
          <cell r="C1320" t="str">
            <v>3.12.08</v>
          </cell>
          <cell r="D1320" t="str">
            <v>TRANSPORTE DE CARGA MULAR (100 KG)</v>
          </cell>
          <cell r="E1320" t="str">
            <v>Precio Gob. Boy.</v>
          </cell>
          <cell r="F1320" t="str">
            <v>CARGA-KM</v>
          </cell>
          <cell r="I1320">
            <v>8760.44</v>
          </cell>
        </row>
        <row r="1321">
          <cell r="C1321" t="str">
            <v>3.12.09</v>
          </cell>
          <cell r="D1321" t="str">
            <v>TRANSPORTE DE MATERIAL DE DEMOLICIÓN DESPUÉS DE 5KM</v>
          </cell>
          <cell r="E1321" t="str">
            <v>Precio Gob. Boy.</v>
          </cell>
          <cell r="F1321" t="str">
            <v>M3-KM</v>
          </cell>
          <cell r="I1321">
            <v>2127</v>
          </cell>
        </row>
        <row r="1322">
          <cell r="C1322">
            <v>3.13</v>
          </cell>
          <cell r="D1322" t="str">
            <v>V A R I O S   ( V Í A S ).</v>
          </cell>
        </row>
        <row r="1323">
          <cell r="C1323" t="str">
            <v>3.13.01</v>
          </cell>
          <cell r="D1323" t="str">
            <v>ANCLAJE EN ROCA DE D = 4" CON 3 TORONES DE 1/2" POSTENSADOS</v>
          </cell>
          <cell r="E1323" t="str">
            <v>Precio Gob. Boy.</v>
          </cell>
          <cell r="F1323" t="str">
            <v>ML</v>
          </cell>
          <cell r="I1323">
            <v>726650.58</v>
          </cell>
        </row>
        <row r="1324">
          <cell r="C1324" t="str">
            <v>3.13.02</v>
          </cell>
          <cell r="D1324" t="str">
            <v>BASE ACAMPANADA</v>
          </cell>
          <cell r="E1324" t="str">
            <v>Precio Gob. Boy.</v>
          </cell>
          <cell r="F1324" t="str">
            <v>M3</v>
          </cell>
          <cell r="I1324">
            <v>2198436.85</v>
          </cell>
        </row>
        <row r="1325">
          <cell r="C1325" t="str">
            <v>3.13.03</v>
          </cell>
          <cell r="D1325" t="str">
            <v>SUMINISTRO E INSTALACIÓN DE BOLSACRETO.</v>
          </cell>
          <cell r="E1325" t="str">
            <v>Precio Gob. Boy.</v>
          </cell>
          <cell r="F1325" t="str">
            <v>M3</v>
          </cell>
          <cell r="I1325">
            <v>635087.32999999996</v>
          </cell>
        </row>
        <row r="1326">
          <cell r="C1326" t="str">
            <v>3.13.04</v>
          </cell>
          <cell r="D1326" t="str">
            <v>CAMISA PERMANENTE DE DIAMETRO INTERIOR 1 M EN CONCRETO CLASE D 21 MPA (3000 PSI) ESPESOR 0.20 m</v>
          </cell>
          <cell r="E1326" t="str">
            <v>Precio Gob. Boy.</v>
          </cell>
          <cell r="F1326" t="str">
            <v>ML</v>
          </cell>
          <cell r="I1326">
            <v>271233.49</v>
          </cell>
        </row>
        <row r="1327">
          <cell r="C1327" t="str">
            <v>3.13.05</v>
          </cell>
          <cell r="D1327" t="str">
            <v>CERCA DE ALAMBRE DE PUAS CON POSTES DE CONCRETO PREFABRICADO 10 X 10 CM X 1.80 M 210 KG/CM2 5 LINEAS. DISTANCIA ENTRE POSTES 2 M</v>
          </cell>
          <cell r="E1327" t="str">
            <v>Precio Gob. Boy.</v>
          </cell>
          <cell r="F1327" t="str">
            <v>ML</v>
          </cell>
          <cell r="I1327">
            <v>55057.63</v>
          </cell>
        </row>
        <row r="1328">
          <cell r="C1328" t="str">
            <v>3.13.06</v>
          </cell>
          <cell r="D1328" t="str">
            <v>CERCA DE ALAMBRE DE PUAS CON POSTES DE MADERA INMUNIZADA D= 9 - 10 CM H=1.50 M 5 LINEAS. DISTANCIA ENTRE POSTES 2 M</v>
          </cell>
          <cell r="E1328" t="str">
            <v>Precio Gob. Boy.</v>
          </cell>
          <cell r="F1328" t="str">
            <v>ML</v>
          </cell>
          <cell r="I1328">
            <v>48135.14</v>
          </cell>
        </row>
        <row r="1329">
          <cell r="C1329" t="str">
            <v>3.13.07</v>
          </cell>
          <cell r="D1329" t="str">
            <v>CERCA DE MALLA ESLABONADA H = 1.80 M CALIBRE 10.5, CON POSTES DE CONCRETO PREFABRICADO 10 X 10 CM X 1.80 M 210 KG/CM2 (3000 PSI)</v>
          </cell>
          <cell r="E1329" t="str">
            <v>Precio Gob. Boy.</v>
          </cell>
          <cell r="F1329" t="str">
            <v>ML</v>
          </cell>
          <cell r="I1329">
            <v>107775.78</v>
          </cell>
        </row>
        <row r="1330">
          <cell r="C1330" t="str">
            <v>3.13.08</v>
          </cell>
          <cell r="D1330" t="str">
            <v>CERRAMIENTO EN VARA ROLLIZA Y LONA H = 1.50 M . DISTANCIA ENTRE POSTES 2 M</v>
          </cell>
          <cell r="E1330" t="str">
            <v>Precio Gob. Boy.</v>
          </cell>
          <cell r="F1330" t="str">
            <v>ML</v>
          </cell>
          <cell r="I1330">
            <v>46814.9</v>
          </cell>
        </row>
        <row r="1331">
          <cell r="C1331" t="str">
            <v>3.13.09</v>
          </cell>
          <cell r="D1331" t="str">
            <v>SUMINISTRO E INSTALACIÓN DE CINTA SIKA PVC. V = 0.10</v>
          </cell>
          <cell r="E1331" t="str">
            <v>Precio Gob. Boy.</v>
          </cell>
          <cell r="F1331" t="str">
            <v>ML</v>
          </cell>
          <cell r="I1331">
            <v>29334.959999999999</v>
          </cell>
        </row>
        <row r="1332">
          <cell r="C1332" t="str">
            <v>3.13.10</v>
          </cell>
          <cell r="D1332" t="str">
            <v>SUMINISTRO E INSTALACIÓN DE CINTA SIKA PVC. V = 0.15</v>
          </cell>
          <cell r="E1332" t="str">
            <v>Precio Gob. Boy.</v>
          </cell>
          <cell r="F1332" t="str">
            <v>ML</v>
          </cell>
          <cell r="I1332">
            <v>43916.37</v>
          </cell>
        </row>
        <row r="1333">
          <cell r="C1333" t="str">
            <v>3.13.11</v>
          </cell>
          <cell r="D1333" t="str">
            <v>SUMINISTRO E INSTALACIÓN DE CINTA SIKA PVC. V = 0.22</v>
          </cell>
          <cell r="E1333" t="str">
            <v>Precio Gob. Boy.</v>
          </cell>
          <cell r="F1333" t="str">
            <v>ML</v>
          </cell>
          <cell r="I1333">
            <v>93401.35</v>
          </cell>
        </row>
        <row r="1334">
          <cell r="C1334" t="str">
            <v>3.13.12</v>
          </cell>
          <cell r="D1334" t="str">
            <v>CONSTRUCCION JUNTAS ELASTOMERICAS DE 30 CMS DE ANCHO SEGUN INVIAS PRUEBA NORMA ASTM D-4014</v>
          </cell>
          <cell r="E1334" t="str">
            <v>Precio Gob. Boy.</v>
          </cell>
          <cell r="F1334" t="str">
            <v>ML</v>
          </cell>
          <cell r="I1334">
            <v>1022864.79</v>
          </cell>
        </row>
        <row r="1335">
          <cell r="C1335" t="str">
            <v>3.13.13</v>
          </cell>
          <cell r="D1335" t="str">
            <v>CORTE DE PAVIMENTO ASFÁLTICO</v>
          </cell>
          <cell r="E1335" t="str">
            <v>Precio Gob. Boy.</v>
          </cell>
          <cell r="F1335" t="str">
            <v>ML</v>
          </cell>
          <cell r="I1335">
            <v>9018.51</v>
          </cell>
        </row>
        <row r="1336">
          <cell r="C1336" t="str">
            <v>3.13.14</v>
          </cell>
          <cell r="D1336" t="str">
            <v>DEMOLICIÓN OBRAS EN CONCRETO REFORZADO, INCLUYE CARGUE Y RETIRO DE SOBRANTES CON ACARREO LIBRE HASTA 5 KM.).</v>
          </cell>
          <cell r="E1336" t="str">
            <v>Precio Gob. Boy.</v>
          </cell>
          <cell r="F1336" t="str">
            <v>M3</v>
          </cell>
          <cell r="I1336">
            <v>324291.90999999997</v>
          </cell>
        </row>
        <row r="1337">
          <cell r="C1337" t="str">
            <v>3.13.15</v>
          </cell>
          <cell r="D1337" t="str">
            <v>DEMOLICIÓN OBRAS EN CONCRETO SIMPLE, INCLUYE CARGUE Y RETIRO DE SOBRANTES CON ACARREO LIBRE HASTA 5 KM.).</v>
          </cell>
          <cell r="E1337" t="str">
            <v>Precio Gob. Boy.</v>
          </cell>
          <cell r="F1337" t="str">
            <v>M3</v>
          </cell>
          <cell r="I1337">
            <v>244779.69</v>
          </cell>
        </row>
        <row r="1338">
          <cell r="C1338" t="str">
            <v>3.13.16</v>
          </cell>
          <cell r="D1338" t="str">
            <v>DEMOLICIÓN DE PAVIMENTO ASFALTICO DE E = 10 CM. (INCLUYE CARGUE Y RETIRO DE SOBRANTES CON ACARREO LIBRE HASTA 5 KM.)</v>
          </cell>
          <cell r="E1338" t="str">
            <v>Precio Gob. Boy.</v>
          </cell>
          <cell r="F1338" t="str">
            <v>M2</v>
          </cell>
          <cell r="I1338">
            <v>22575.46</v>
          </cell>
        </row>
        <row r="1339">
          <cell r="C1339" t="str">
            <v>3.13.17</v>
          </cell>
          <cell r="D1339" t="str">
            <v>DEMOLICIÓN DE PISOS Y/O ANDENES EN CONCRETO HASTA E = 12 CM.( INCLUYE CARGUE Y RETIRO CON ACARREO LIBRE HASTA 5KM.)</v>
          </cell>
          <cell r="E1339" t="str">
            <v>Precio Gob. Boy.</v>
          </cell>
          <cell r="F1339" t="str">
            <v>M2</v>
          </cell>
          <cell r="I1339">
            <v>9700.83</v>
          </cell>
        </row>
        <row r="1340">
          <cell r="C1340" t="str">
            <v>3.13.18</v>
          </cell>
          <cell r="D1340" t="str">
            <v>DESMONTE Y REINSTALACIÓN DE SEÑALES VIALES (INCLUYE DADO DE ANCLAJE)</v>
          </cell>
          <cell r="E1340" t="str">
            <v>Precio Gob. Boy.</v>
          </cell>
          <cell r="F1340" t="str">
            <v>UND</v>
          </cell>
          <cell r="I1340">
            <v>66409.55</v>
          </cell>
        </row>
        <row r="1341">
          <cell r="C1341" t="str">
            <v>3.13.19</v>
          </cell>
          <cell r="D1341" t="str">
            <v>EMPRADIZACION DE TALUDES CON BLOQUES DE CESPED SEGUN NORMA INVIAS. (INCLUYE ACARREO LIBRE HASTA 5 KM.).</v>
          </cell>
          <cell r="E1341" t="str">
            <v>Precio Gob. Boy.</v>
          </cell>
          <cell r="F1341" t="str">
            <v>M2</v>
          </cell>
          <cell r="I1341">
            <v>66152.850000000006</v>
          </cell>
        </row>
        <row r="1342">
          <cell r="C1342" t="str">
            <v>3.13.20</v>
          </cell>
          <cell r="D1342" t="str">
            <v>EMPRADIZACION DE TALUDES CON TIERRA ORGANICA Y SEMILLAS.  (INCLUYE ACARREO LIBRE HASTA 5 KM.).</v>
          </cell>
          <cell r="E1342" t="str">
            <v>Precio Gob. Boy.</v>
          </cell>
          <cell r="F1342" t="str">
            <v>M2</v>
          </cell>
          <cell r="I1342">
            <v>73649.84</v>
          </cell>
        </row>
        <row r="1343">
          <cell r="C1343" t="str">
            <v>3.13.21</v>
          </cell>
          <cell r="D1343" t="str">
            <v>SUMINISTRO, TRANSPORTE, FABRICACIÓN, FIGURADA Y/O ROLADO, ENSAMBLAJE Y MONTAJE MANUAL DE ESTRUCTURA METALICA</v>
          </cell>
          <cell r="E1343" t="str">
            <v>Precio Gob. Boy.</v>
          </cell>
          <cell r="F1343" t="str">
            <v>KG</v>
          </cell>
          <cell r="I1343">
            <v>24067.1</v>
          </cell>
        </row>
        <row r="1344">
          <cell r="C1344" t="str">
            <v>3.13.22</v>
          </cell>
          <cell r="D1344" t="str">
            <v>SUMINISTRO, TRANSPORTE, FABRICACIÓN, FIGURADA Y/O ROLADO, ENSAMBLAJE Y MONTAJE CON GRUA DE ESTRUCTURA METALICA</v>
          </cell>
          <cell r="E1344" t="str">
            <v>Precio Gob. Boy.</v>
          </cell>
          <cell r="F1344" t="str">
            <v>KG</v>
          </cell>
          <cell r="I1344">
            <v>24344.53</v>
          </cell>
        </row>
        <row r="1345">
          <cell r="C1345" t="str">
            <v>3.13.23</v>
          </cell>
          <cell r="D1345" t="str">
            <v>SUMINISTRO E INSTALACIÓN DE ADHERENTE EPOXICO PARA CONCRETOS. TIPO SIKADUR 32 O SIMILAR</v>
          </cell>
          <cell r="E1345" t="str">
            <v>Precio Gob. Boy.</v>
          </cell>
          <cell r="F1345" t="str">
            <v>M2</v>
          </cell>
          <cell r="I1345">
            <v>99965.07</v>
          </cell>
        </row>
        <row r="1346">
          <cell r="C1346" t="str">
            <v>3.13.24</v>
          </cell>
          <cell r="D1346" t="str">
            <v>SUMINISTRO E INSTALACIÓN DE MALLA ELECTROSOLDADA</v>
          </cell>
          <cell r="E1346" t="str">
            <v>Precio Gob. Boy.</v>
          </cell>
          <cell r="F1346" t="str">
            <v>KG</v>
          </cell>
          <cell r="I1346">
            <v>7423.82</v>
          </cell>
        </row>
        <row r="1347">
          <cell r="C1347" t="str">
            <v>3.13.25</v>
          </cell>
          <cell r="D1347" t="str">
            <v>PILOTE D = 40 CM. CONCRETO 21MPa - (3000 PSI). NO INCLUYE ACERO DE REFUERZO (INCUYE. EXCAVACIÓN, CARGUE Y RETIRO DE SOBRANTES HASTA 5 KM., INCLUYE MOVILIZACIÓN, MONTAJE Y DESMONTAJE EQUIPO).</v>
          </cell>
          <cell r="E1347" t="str">
            <v>Precio Gob. Boy.</v>
          </cell>
          <cell r="F1347" t="str">
            <v>ML</v>
          </cell>
          <cell r="I1347">
            <v>557471.26</v>
          </cell>
        </row>
        <row r="1348">
          <cell r="C1348" t="str">
            <v>3.13.26</v>
          </cell>
          <cell r="D1348" t="str">
            <v>PILOTE D = 50 CM. CONCRETO 21MPa - (3000 PSI). NO INCLUYE ACERO DE REFUERZO (INCUYE. EXCAVACIÓN, CARGUE Y RETIRO DE SOBRANTES HASTA 5 KM., INCLUYE MOVILIZACIÓN, MONTAJE Y DESMONTAJE EQUIPO).</v>
          </cell>
          <cell r="E1348" t="str">
            <v>Precio Gob. Boy.</v>
          </cell>
          <cell r="F1348" t="str">
            <v>ML</v>
          </cell>
          <cell r="I1348">
            <v>653548.94999999995</v>
          </cell>
        </row>
        <row r="1349">
          <cell r="C1349" t="str">
            <v>3.13.27</v>
          </cell>
          <cell r="D1349" t="str">
            <v>PILOTE D = 60 CM. CONCRETO 21MPa - (3000 PSI). NO INCLUYE ACERO DE REFUERZO (INCUYE. EXCAVACIÓN, CARGUE Y RETIRO DE SOBRANTES HASTA 5 KM., INCLUYE MOVILIZACIÓN, MONTAJE Y DESMONTAJE EQUIPO).</v>
          </cell>
          <cell r="E1349" t="str">
            <v>Precio Gob. Boy.</v>
          </cell>
          <cell r="F1349" t="str">
            <v>ML</v>
          </cell>
          <cell r="I1349">
            <v>769725.69</v>
          </cell>
        </row>
        <row r="1350">
          <cell r="C1350" t="str">
            <v>3.13.28</v>
          </cell>
          <cell r="D1350" t="str">
            <v>SUMINISTRO E INSTALACIÓN DE ESMALTE SINTÉTICO PARA ESTRUCTURA METALICA. (INCLUYE BASE EN ANTICORROSIVO).</v>
          </cell>
          <cell r="E1350" t="str">
            <v>Precio Gob. Boy.</v>
          </cell>
          <cell r="F1350" t="str">
            <v>KG</v>
          </cell>
          <cell r="I1350">
            <v>4177.57</v>
          </cell>
        </row>
        <row r="1351">
          <cell r="C1351" t="str">
            <v>3.13.29</v>
          </cell>
          <cell r="D1351" t="str">
            <v>PLANTACIÓN DE ARBOLES PAISAJISTICOS ALTURA MINIMA 1.20 M.</v>
          </cell>
          <cell r="E1351" t="str">
            <v>Precio Gob. Boy.</v>
          </cell>
          <cell r="F1351" t="str">
            <v>UND</v>
          </cell>
          <cell r="I1351">
            <v>81771.5</v>
          </cell>
        </row>
        <row r="1352">
          <cell r="C1352" t="str">
            <v>3.13.30</v>
          </cell>
          <cell r="D1352" t="str">
            <v>LIMPIEZA ABRASIVA PARA ESTRUCTURA METÁLICA CON CHORRO DE ARENA (SAND BLASTING). (INCLUYE ARENA)</v>
          </cell>
          <cell r="E1352" t="str">
            <v>Precio Gob. Boy.</v>
          </cell>
          <cell r="F1352" t="str">
            <v>KG</v>
          </cell>
          <cell r="I1352">
            <v>1895.58</v>
          </cell>
        </row>
        <row r="1353">
          <cell r="C1353" t="str">
            <v>3.13.31</v>
          </cell>
          <cell r="D1353" t="str">
            <v>SELLADO DE JUNTAS EN PAVIMENTO FLEXIBLE (INCLUYE LIMPIEZA, SUMINISTRO E INSTALACIÓN DE FONDO Y EMULSION ASFALTICA CRR-1)</v>
          </cell>
          <cell r="E1353" t="str">
            <v>Precio Gob. Boy.</v>
          </cell>
          <cell r="F1353" t="str">
            <v>ML</v>
          </cell>
          <cell r="I1353">
            <v>16064.3</v>
          </cell>
        </row>
        <row r="1354">
          <cell r="C1354" t="str">
            <v>3.13.32</v>
          </cell>
          <cell r="D1354" t="str">
            <v>SELLOS PARA JUNTA DE PUENTE SEGUN NORMA INVIAS</v>
          </cell>
          <cell r="E1354" t="str">
            <v>Precio Gob. Boy.</v>
          </cell>
          <cell r="F1354" t="str">
            <v>ML</v>
          </cell>
          <cell r="I1354">
            <v>93401.35</v>
          </cell>
        </row>
        <row r="1355">
          <cell r="C1355" t="str">
            <v>3.13.33</v>
          </cell>
          <cell r="D1355" t="str">
            <v>SUMINISTRO E INSTALACIÓN DE BARRERA BIDIRECCIONAL PREFABRICADA PARA SEPARADOR TIPO "NEW JERSEY" DE 1.5 X 0.6 M X 1.1 M.</v>
          </cell>
          <cell r="E1355" t="str">
            <v>Precio Gob. Boy.</v>
          </cell>
          <cell r="F1355" t="str">
            <v>UND</v>
          </cell>
          <cell r="I1355">
            <v>420197.31</v>
          </cell>
        </row>
        <row r="1356">
          <cell r="C1356" t="str">
            <v>3.13.34</v>
          </cell>
          <cell r="D1356" t="str">
            <v>SUMINISTRO E INSTALACIÓN DE BARRERA MONODIRECCIONAL PREFABRICADA PARA SEPARADOR TIPO "NEW JERSEY" DE 1 X 0.6 M.</v>
          </cell>
          <cell r="E1356" t="str">
            <v>Precio Gob. Boy.</v>
          </cell>
          <cell r="F1356" t="str">
            <v>UND</v>
          </cell>
          <cell r="I1356">
            <v>250200.17</v>
          </cell>
        </row>
        <row r="1357">
          <cell r="C1357" t="str">
            <v>3.13.35</v>
          </cell>
          <cell r="D1357" t="str">
            <v>SUMINISTRO E INSTALACIÓN APOYOS ELASTOMERICOS DE NEOPRENO 35CM*45CM*5CM DUREZA 60</v>
          </cell>
          <cell r="E1357" t="str">
            <v>Precio Gob. Boy.</v>
          </cell>
          <cell r="F1357" t="str">
            <v>UND</v>
          </cell>
          <cell r="I1357">
            <v>533474.68000000005</v>
          </cell>
        </row>
        <row r="1358">
          <cell r="C1358" t="str">
            <v>3.13.36</v>
          </cell>
          <cell r="D1358" t="str">
            <v>SUMINISTRO E INSTALACIÓN DE GEOMALLA CON RESISTENCIA ULTIMA 112.6/24.4 KN/M</v>
          </cell>
          <cell r="E1358" t="str">
            <v>Precio Gob. Boy.</v>
          </cell>
          <cell r="F1358" t="str">
            <v>M2</v>
          </cell>
          <cell r="I1358">
            <v>26215.19</v>
          </cell>
        </row>
        <row r="1359">
          <cell r="C1359" t="str">
            <v>3.13.37</v>
          </cell>
          <cell r="D1359" t="str">
            <v>SUMINISTRO E INSTALACIÓN DE GEOMALLA CON RESISTENCIA ULTIMA 178,5/53,9 KN/M</v>
          </cell>
          <cell r="E1359" t="str">
            <v>Precio Gob. Boy.</v>
          </cell>
          <cell r="F1359" t="str">
            <v>M2</v>
          </cell>
          <cell r="I1359">
            <v>37575.26</v>
          </cell>
        </row>
        <row r="1360">
          <cell r="C1360" t="str">
            <v>3.13.38</v>
          </cell>
          <cell r="D1360" t="str">
            <v>SUMINISTRO E INSTALACIÓN DE GEOMALLA CON RESISTENCIA ULTIMA A 25 KN/M</v>
          </cell>
          <cell r="E1360" t="str">
            <v>Precio Gob. Boy.</v>
          </cell>
          <cell r="F1360" t="str">
            <v>M2</v>
          </cell>
          <cell r="I1360">
            <v>24961</v>
          </cell>
        </row>
        <row r="1361">
          <cell r="C1361" t="str">
            <v>3.13.39</v>
          </cell>
          <cell r="D1361" t="str">
            <v>SUMINISTRO E INSTALACIÓN DE GEOTEXTIL NO TEJIDO CON RESISTENCIA A LA TENSION ELONGACION DE 570 N PARA PAVIMENTACION Y REPAVIMENTACION</v>
          </cell>
          <cell r="E1361" t="str">
            <v>Precio Gob. Boy.</v>
          </cell>
          <cell r="F1361" t="str">
            <v>M2</v>
          </cell>
          <cell r="I1361">
            <v>10358.790000000001</v>
          </cell>
        </row>
        <row r="1362">
          <cell r="C1362" t="str">
            <v>3.13.40</v>
          </cell>
          <cell r="D1362" t="str">
            <v>SUMINISTRO E INSTALACIÓN DE GEOTEXTIL NO TEJIDO CON RESISTENCIA A LA TENSION ELONGACION DE 530 N PARA PAVIMENTACION Y REPAVIMENTACION</v>
          </cell>
          <cell r="E1362" t="str">
            <v>Precio Gob. Boy.</v>
          </cell>
          <cell r="F1362" t="str">
            <v>M2</v>
          </cell>
          <cell r="I1362">
            <v>10358.790000000001</v>
          </cell>
        </row>
        <row r="1363">
          <cell r="C1363" t="str">
            <v>3.13.41</v>
          </cell>
          <cell r="D1363" t="str">
            <v>SUMINISTRO E INSTALACIÓN DE GEOTEXTIL NT 1600 PARA SEPARACION SUBRASANTE/CAPAS GRANULARES Y/O SUBDRENES/FILTROS</v>
          </cell>
          <cell r="E1363" t="str">
            <v>Precio Gob. Boy.</v>
          </cell>
          <cell r="F1363" t="str">
            <v>M2</v>
          </cell>
          <cell r="I1363">
            <v>7326.84</v>
          </cell>
        </row>
        <row r="1364">
          <cell r="C1364" t="str">
            <v>3.13.42</v>
          </cell>
          <cell r="D1364" t="str">
            <v>SUMINISTRO E INSTALACIÓN DE GEOTEXTIL NT 1800 PARA SEPARACION SUBRASANTE/CAPAS GRANULARES Y/O SUBDRENES/FILTROS</v>
          </cell>
          <cell r="E1364" t="str">
            <v>Precio Gob. Boy.</v>
          </cell>
          <cell r="F1364" t="str">
            <v>M2</v>
          </cell>
          <cell r="I1364">
            <v>9042.2000000000007</v>
          </cell>
        </row>
        <row r="1365">
          <cell r="C1365" t="str">
            <v>3.13.43</v>
          </cell>
          <cell r="D1365" t="str">
            <v>SUMINISTRO E INSTALACIÓN DE GEOTEXTIL NT 2000 PARA SEPARACION SUBRASANTE/CAPAS GRANULARES Y/O SUBDRENES/FILTROS</v>
          </cell>
          <cell r="E1365" t="str">
            <v>Precio Gob. Boy.</v>
          </cell>
          <cell r="F1365" t="str">
            <v>M2</v>
          </cell>
          <cell r="I1365">
            <v>9754.14</v>
          </cell>
        </row>
        <row r="1366">
          <cell r="C1366" t="str">
            <v>3.13.44</v>
          </cell>
          <cell r="D1366" t="str">
            <v>SUMINISTRO E INSTALACIÓN DE GEOTEXTIL NT 2500 PARA SEPARACION SUBRASANTE/CAPAS GRANULARES Y/O SUBDRENES/FILTROS</v>
          </cell>
          <cell r="E1366" t="str">
            <v>Precio Gob. Boy.</v>
          </cell>
          <cell r="F1366" t="str">
            <v>M2</v>
          </cell>
          <cell r="I1366">
            <v>10164.58</v>
          </cell>
        </row>
        <row r="1367">
          <cell r="C1367" t="str">
            <v>3.13.45</v>
          </cell>
          <cell r="D1367" t="str">
            <v>SUMINISTRO E INSTALACIÓN DE GEOTEXTIL NT 3000 PARA SEPARACION SUBRASANTE/CAPAS GRANULARES Y/O SUBDRENES/FILTROS</v>
          </cell>
          <cell r="E1367" t="str">
            <v>Precio Gob. Boy.</v>
          </cell>
          <cell r="F1367" t="str">
            <v>M2</v>
          </cell>
          <cell r="I1367">
            <v>12409.49</v>
          </cell>
        </row>
        <row r="1368">
          <cell r="C1368" t="str">
            <v>3.13.46</v>
          </cell>
          <cell r="D1368" t="str">
            <v>SUMINISTRO E INSTALACIÓN DE GEOTEXTIL NT 4000 PARA ESTABILIZACIÓN DE SUBRASANTES/CAPAS- SEPARACION SUBRASANTE/CAPAS GRANULARES Y/O SUBDRENES/FILTROS</v>
          </cell>
          <cell r="E1368" t="str">
            <v>Precio Gob. Boy.</v>
          </cell>
          <cell r="F1368" t="str">
            <v>M2</v>
          </cell>
          <cell r="I1368">
            <v>16330.64</v>
          </cell>
        </row>
        <row r="1369">
          <cell r="C1369" t="str">
            <v>3.13.47</v>
          </cell>
          <cell r="D1369" t="str">
            <v>SUMINISTRO E INSTALACIÓN DE GEOTEXTIL NT 5000 PARA ESTABILIZACIÓN DE SUBRASANTES/CAPAS- SEPARACION SUBRASANTE/CAPAS GRANULARES Y/O SUBDRENES/FILTROS</v>
          </cell>
          <cell r="E1369" t="str">
            <v>Precio Gob. Boy.</v>
          </cell>
          <cell r="F1369" t="str">
            <v>M2</v>
          </cell>
          <cell r="I1369">
            <v>21441.27</v>
          </cell>
        </row>
        <row r="1370">
          <cell r="C1370" t="str">
            <v>3.13.48</v>
          </cell>
          <cell r="D1370" t="str">
            <v>SUMINISTRO E INSTALACIÓN DE GEOTEXTIL NT 6000 PARA ESTABILIZACIÓN DE SUBRASANTES/CAPAS- SEPARACION SUBRASANTE/CAPAS GRANULARES Y/O SUBDRENES/FILTROS</v>
          </cell>
          <cell r="E1370" t="str">
            <v>Precio Gob. Boy.</v>
          </cell>
          <cell r="F1370" t="str">
            <v>M2</v>
          </cell>
          <cell r="I1370">
            <v>25180.37</v>
          </cell>
        </row>
        <row r="1371">
          <cell r="C1371" t="str">
            <v>3.13.49</v>
          </cell>
          <cell r="D1371" t="str">
            <v>SUMINISTRO E INSTALACIÓN DE GEOTEXTIL NT 7000 PARA ESTABILIZACIONSUBRASANTES/CAPAS- SEPARACION SUBRASANTE/CAPAS GRANULARES Y/O SUBDRENES/FILTROS</v>
          </cell>
          <cell r="E1371" t="str">
            <v>Precio Gob. Boy.</v>
          </cell>
          <cell r="F1371" t="str">
            <v>M2</v>
          </cell>
          <cell r="I1371">
            <v>31011.38</v>
          </cell>
        </row>
        <row r="1372">
          <cell r="C1372" t="str">
            <v>3.13.50</v>
          </cell>
          <cell r="D1372" t="str">
            <v>SUMINISTRO E INSTALACIÓN DE GEOTEXTIL T, RESIST ULTIMA A LA ROTURA (TIRA ANCHA)=110 KN/M PARA ESTABILIZACION SUBRASANTE/CAPAS - SEPARACION SUBRASANTE/CAPAS GRANULARES Y/O SUBDRENES/FILTROS</v>
          </cell>
          <cell r="E1372" t="str">
            <v>Precio Gob. Boy.</v>
          </cell>
          <cell r="F1372" t="str">
            <v>M2</v>
          </cell>
          <cell r="I1372">
            <v>28330.560000000001</v>
          </cell>
        </row>
        <row r="1373">
          <cell r="C1373" t="str">
            <v>3.13.51</v>
          </cell>
          <cell r="D1373" t="str">
            <v>SUMINISTRO E INSTALACIÓN DE GEOTEXTIL T, RESIST ULTIMA A LA ROTURA (TIRA ANCHA)=45.2 KN/M PARA ESTABILIZACION SUBRASANTE/CAPAS - SEPARACION SUBRASANTE/CAPAS GRANULARES Y/O SUBDRENES/FILTROS</v>
          </cell>
          <cell r="E1373" t="str">
            <v>Precio Gob. Boy.</v>
          </cell>
          <cell r="F1373" t="str">
            <v>M2</v>
          </cell>
          <cell r="I1373">
            <v>10801.13</v>
          </cell>
        </row>
        <row r="1374">
          <cell r="C1374" t="str">
            <v>3.13.52</v>
          </cell>
          <cell r="D1374" t="str">
            <v>SUMINISTRO E INSTALACIÓN DE GEOTEXTIL T, RESIST ULTIMA A LA ROTURA (TIRA ANCHA)=69 KN/M PARA ESTABILIZACION SUBRASANTE/CAPAS - SEPARACION SUBRASANTE/CAPAS GRANULARES Y/O SUBDRENES/FILTROS</v>
          </cell>
          <cell r="E1374" t="str">
            <v>Precio Gob. Boy.</v>
          </cell>
          <cell r="F1374" t="str">
            <v>M2</v>
          </cell>
          <cell r="I1374">
            <v>19064.2</v>
          </cell>
        </row>
        <row r="1375">
          <cell r="C1375" t="str">
            <v>3.13.53</v>
          </cell>
          <cell r="D1375" t="str">
            <v>SUMINISTRO E INSTALACIÓN DE GEOTEXTIL T, RESIST ULTIMA A LA ROTURA(TIRA ANCHA)=33.8 KN/M PARA SEPARACION SUBRASANTE/CAPAS GRANULARES Y/O SUBDRENES/FILTROS</v>
          </cell>
          <cell r="E1375" t="str">
            <v>Precio Gob. Boy.</v>
          </cell>
          <cell r="F1375" t="str">
            <v>M2</v>
          </cell>
          <cell r="I1375">
            <v>10091.370000000001</v>
          </cell>
        </row>
        <row r="1376">
          <cell r="C1376" t="str">
            <v>3.13.54</v>
          </cell>
          <cell r="D1376" t="str">
            <v>TABLESTACADO EN MADERA. (REFERENCIA INVIAS).</v>
          </cell>
          <cell r="E1376" t="str">
            <v>Precio Gob. Boy.</v>
          </cell>
          <cell r="F1376" t="str">
            <v>M2</v>
          </cell>
          <cell r="I1376">
            <v>167312.68</v>
          </cell>
        </row>
        <row r="1378">
          <cell r="C1378">
            <v>4</v>
          </cell>
          <cell r="D1378" t="str">
            <v>R E D E S   D E   A C U E D U C T O</v>
          </cell>
        </row>
        <row r="1379">
          <cell r="C1379">
            <v>4.01</v>
          </cell>
          <cell r="D1379" t="str">
            <v>T U B E R Í A   P V C   -   A C U E D U C T O</v>
          </cell>
        </row>
        <row r="1380">
          <cell r="C1380" t="str">
            <v>4.01.01</v>
          </cell>
          <cell r="D1380" t="str">
            <v>BOMBEO DE AGUAS DE NIVEL FREATICO Y ESCORRENTIA CON MOTOBOMBA D = 3"</v>
          </cell>
          <cell r="E1380" t="str">
            <v>Precio Gob. Boy.</v>
          </cell>
          <cell r="F1380" t="str">
            <v>HR</v>
          </cell>
          <cell r="I1380">
            <v>12243.59</v>
          </cell>
        </row>
        <row r="1381">
          <cell r="C1381" t="str">
            <v>4.01.02</v>
          </cell>
          <cell r="D1381" t="str">
            <v>ENTIBADOS EN MADERA PARA EXCAVACIÓNES 1 A 7 USOS</v>
          </cell>
          <cell r="E1381" t="str">
            <v>Precio Gob. Boy.</v>
          </cell>
          <cell r="F1381" t="str">
            <v>M2</v>
          </cell>
          <cell r="I1381">
            <v>45800.94</v>
          </cell>
        </row>
        <row r="1382">
          <cell r="C1382" t="str">
            <v>4.01.03</v>
          </cell>
          <cell r="D1382" t="str">
            <v>LOCALIZACION Y REPLANTEO PARA RED DE ACUEDUCTO.</v>
          </cell>
          <cell r="E1382" t="str">
            <v>Precio Gob. Boy.</v>
          </cell>
          <cell r="F1382" t="str">
            <v>ML</v>
          </cell>
          <cell r="I1382">
            <v>1391.28</v>
          </cell>
        </row>
        <row r="1383">
          <cell r="C1383" t="str">
            <v>4.01.04</v>
          </cell>
          <cell r="D1383" t="str">
            <v>RELLENO EN ARENA DE PEÑA COMPACTADO CON PLANCHA VIBRADORA.</v>
          </cell>
          <cell r="E1383" t="str">
            <v>Precio Gob. Boy.</v>
          </cell>
          <cell r="F1383" t="str">
            <v>M3</v>
          </cell>
          <cell r="I1383">
            <v>124268.06</v>
          </cell>
        </row>
        <row r="1384">
          <cell r="C1384" t="str">
            <v>4.01.05</v>
          </cell>
          <cell r="D1384" t="str">
            <v>RELLENO EN ARENA DE RIO COMPACTADO CON PLANCHA VIBRADORA</v>
          </cell>
          <cell r="E1384" t="str">
            <v>Precio Gob. Boy.</v>
          </cell>
          <cell r="F1384" t="str">
            <v>M3</v>
          </cell>
          <cell r="I1384">
            <v>93811.56</v>
          </cell>
        </row>
        <row r="1385">
          <cell r="C1385" t="str">
            <v>4.01.06</v>
          </cell>
          <cell r="D1385" t="str">
            <v>RELLENO CON MATERIAL DE BASE GRANULAR, COMPACTADO CON PLANCHA VIBRADORA.</v>
          </cell>
          <cell r="E1385" t="str">
            <v>Precio Gob. Boy.</v>
          </cell>
          <cell r="F1385" t="str">
            <v>M3</v>
          </cell>
          <cell r="I1385">
            <v>108310.56</v>
          </cell>
        </row>
        <row r="1386">
          <cell r="C1386" t="str">
            <v>4.01.07</v>
          </cell>
          <cell r="D1386" t="str">
            <v>RELLENO CON MATERIAL SELECCIÓNADO PROVENIENTE DE EXCAVACIÓN COMPACTADO CON PLANCHA VIBRADORA</v>
          </cell>
          <cell r="E1386" t="str">
            <v>Precio Gob. Boy.</v>
          </cell>
          <cell r="F1386" t="str">
            <v>M3</v>
          </cell>
          <cell r="I1386">
            <v>31742.33</v>
          </cell>
        </row>
        <row r="1387">
          <cell r="C1387" t="str">
            <v>4.01.08</v>
          </cell>
          <cell r="D1387" t="str">
            <v>RELLENO CON GRAVILLA COMPACTADA CON PLANCHA VIBRADORA</v>
          </cell>
          <cell r="E1387" t="str">
            <v>Precio Gob. Boy.</v>
          </cell>
          <cell r="F1387" t="str">
            <v>M3</v>
          </cell>
          <cell r="I1387">
            <v>139077.47</v>
          </cell>
        </row>
        <row r="1388">
          <cell r="C1388" t="str">
            <v>4.01.09</v>
          </cell>
          <cell r="D1388" t="str">
            <v>RELLENO SUBBASE GRANULAR COMPACTADO CON PLANCHA VIBRADORA</v>
          </cell>
          <cell r="E1388" t="str">
            <v>Precio Gob. Boy.</v>
          </cell>
          <cell r="F1388" t="str">
            <v>M3</v>
          </cell>
          <cell r="I1388">
            <v>108189.31</v>
          </cell>
        </row>
        <row r="1389">
          <cell r="C1389" t="str">
            <v>4.01.10</v>
          </cell>
          <cell r="D1389" t="str">
            <v>SUMINISTRO E INSTALACIÓN DE TUBERÍA BIAXIAL D = 4" RDE 46 PR 160 PSI. (UNIÓN MECÁNICA).</v>
          </cell>
          <cell r="E1389" t="str">
            <v>Precio Gob. Boy.</v>
          </cell>
          <cell r="F1389" t="str">
            <v>ML</v>
          </cell>
          <cell r="I1389">
            <v>64622.52</v>
          </cell>
        </row>
        <row r="1390">
          <cell r="C1390" t="str">
            <v>4.01.11</v>
          </cell>
          <cell r="D1390" t="str">
            <v>SUMINISTRO E INSTALACIÓN DE TUBERÍA BIAXIAL D = 6" RDE 46 PR 160 PSI. (UNIÓN MECÁNICA).</v>
          </cell>
          <cell r="E1390" t="str">
            <v>Precio Gob. Boy.</v>
          </cell>
          <cell r="F1390" t="str">
            <v>ML</v>
          </cell>
          <cell r="I1390">
            <v>116945.42</v>
          </cell>
        </row>
        <row r="1391">
          <cell r="C1391" t="str">
            <v>4.01.12</v>
          </cell>
          <cell r="D1391" t="str">
            <v>SUMINISTRO E INSTALACIÓN DE TUBERÍA BIAXIAL D = 8" RDE 46 PR 160 PSI. (UNIÓN MECÁNICA).</v>
          </cell>
          <cell r="E1391" t="str">
            <v>Precio Gob. Boy.</v>
          </cell>
          <cell r="F1391" t="str">
            <v>ML</v>
          </cell>
          <cell r="I1391">
            <v>189764.76</v>
          </cell>
        </row>
        <row r="1392">
          <cell r="C1392" t="str">
            <v>4.01.13</v>
          </cell>
          <cell r="D1392" t="str">
            <v>SUMINISTRO E INSTALACIÓN DE TUBERÍA BIAXIAL D = 10" RDE 46 PR 160 PSI. (UNIÓN MECÁNICA).</v>
          </cell>
          <cell r="E1392" t="str">
            <v>Precio Gob. Boy.</v>
          </cell>
          <cell r="F1392" t="str">
            <v>ML</v>
          </cell>
          <cell r="I1392">
            <v>292266.83</v>
          </cell>
        </row>
        <row r="1393">
          <cell r="C1393" t="str">
            <v>4.01.14</v>
          </cell>
          <cell r="D1393" t="str">
            <v>SUMINISTRO E INSTALACIÓN DE TUBERÍA BIAXIAL D = 4" RDE 46 PR 200 PSI. (UNIÓN MECÁNICA).</v>
          </cell>
          <cell r="E1393" t="str">
            <v>Precio Gob. Boy.</v>
          </cell>
          <cell r="F1393" t="str">
            <v>ML</v>
          </cell>
          <cell r="I1393">
            <v>73783.399999999994</v>
          </cell>
        </row>
        <row r="1394">
          <cell r="C1394" t="str">
            <v>4.01.15</v>
          </cell>
          <cell r="D1394" t="str">
            <v>SUMINISTRO E INSTALACIÓN DE TUBERÍA BIAXIAL D = 6" RDE 46 PR 200 PSI. (UNIÓN MECÁNICA).</v>
          </cell>
          <cell r="E1394" t="str">
            <v>Precio Gob. Boy.</v>
          </cell>
          <cell r="F1394" t="str">
            <v>ML</v>
          </cell>
          <cell r="I1394">
            <v>139386.26</v>
          </cell>
        </row>
        <row r="1395">
          <cell r="C1395" t="str">
            <v>4.01.16</v>
          </cell>
          <cell r="D1395" t="str">
            <v>SUMINISTRO E INSTALACIÓN DE TUBERÍA BIAXIAL D = 8" RDE 46 PR 200 PSI. (UNIÓN MECÁNICA).</v>
          </cell>
          <cell r="E1395" t="str">
            <v>Precio Gob. Boy.</v>
          </cell>
          <cell r="F1395" t="str">
            <v>ML</v>
          </cell>
          <cell r="I1395">
            <v>227698.53</v>
          </cell>
        </row>
        <row r="1396">
          <cell r="C1396" t="str">
            <v>4.01.17</v>
          </cell>
          <cell r="D1396" t="str">
            <v>SUMINISTRO E INSTALACIÓN DE TUBERÍA BIAXIAL D = 10" RDE 46 PR 200 PSI. (UNIÓN MECÁNICA).</v>
          </cell>
          <cell r="E1396" t="str">
            <v>Precio Gob. Boy.</v>
          </cell>
          <cell r="F1396" t="str">
            <v>ML</v>
          </cell>
          <cell r="I1396">
            <v>355876.37</v>
          </cell>
        </row>
        <row r="1397">
          <cell r="C1397" t="str">
            <v>4.01.18</v>
          </cell>
          <cell r="D1397" t="str">
            <v>SUMINISTRO E INSTALACIÓN TUBERÍA PVC. D = 2" RDE 21 / 200 PSI. (UNIÓN MECÁNICA).</v>
          </cell>
          <cell r="E1397" t="str">
            <v>Precio Gob. Boy.</v>
          </cell>
          <cell r="F1397" t="str">
            <v>ML</v>
          </cell>
          <cell r="I1397">
            <v>30583.17</v>
          </cell>
        </row>
        <row r="1398">
          <cell r="C1398" t="str">
            <v>4.01.19</v>
          </cell>
          <cell r="D1398" t="str">
            <v>SUMINISTRO E INSTALACIÓN TUBERÍA PVC. D = 3" RDE 21 / 200 PSI. (UNIÓN MECÁNICA).</v>
          </cell>
          <cell r="E1398" t="str">
            <v>Precio Gob. Boy.</v>
          </cell>
          <cell r="F1398" t="str">
            <v>ML</v>
          </cell>
          <cell r="I1398">
            <v>60625.77</v>
          </cell>
        </row>
        <row r="1399">
          <cell r="C1399" t="str">
            <v>4.01.20</v>
          </cell>
          <cell r="D1399" t="str">
            <v>SUMINISTRO E INSTALACIÓN TUBERÍA PVC. D = 4" RDE 21 / 200 PSI. (UNIÓN MECÁNICA).</v>
          </cell>
          <cell r="E1399" t="str">
            <v>Precio Gob. Boy.</v>
          </cell>
          <cell r="F1399" t="str">
            <v>ML</v>
          </cell>
          <cell r="I1399">
            <v>73782.53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B91E-E816-41B2-AF9C-C1C3EFC464FB}">
  <dimension ref="A1:L63"/>
  <sheetViews>
    <sheetView tabSelected="1" topLeftCell="A33" workbookViewId="0">
      <selection activeCell="L54" sqref="L54"/>
    </sheetView>
  </sheetViews>
  <sheetFormatPr baseColWidth="10" defaultColWidth="11.42578125" defaultRowHeight="14.25" x14ac:dyDescent="0.2"/>
  <cols>
    <col min="1" max="1" width="9.7109375" style="107" customWidth="1"/>
    <col min="2" max="2" width="10.85546875" style="94" customWidth="1"/>
    <col min="3" max="3" width="11.140625" style="107" customWidth="1"/>
    <col min="4" max="4" width="77.28515625" style="109" customWidth="1"/>
    <col min="5" max="5" width="10" style="8" customWidth="1"/>
    <col min="6" max="6" width="9.28515625" style="108" customWidth="1"/>
    <col min="7" max="7" width="15.28515625" style="8" customWidth="1"/>
    <col min="8" max="8" width="0.140625" style="8" customWidth="1"/>
    <col min="9" max="9" width="21.5703125" style="8" customWidth="1"/>
    <col min="10" max="10" width="28.5703125" style="8" hidden="1" customWidth="1"/>
    <col min="11" max="11" width="16.28515625" style="8" bestFit="1" customWidth="1"/>
    <col min="12" max="16384" width="11.42578125" style="8"/>
  </cols>
  <sheetData>
    <row r="1" spans="1:10" ht="51.75" customHeight="1" x14ac:dyDescent="0.2">
      <c r="A1" s="1"/>
      <c r="B1" s="2"/>
      <c r="C1" s="3"/>
      <c r="D1" s="4" t="str">
        <f>+'[1]DATOS PROYECTO'!C4</f>
        <v>OBJETO: MEJORAMIENTO Y ADECUACIÓN DE LA INFRAESTRUCTURA DE LAS SEDES URIBE DE LA INSTITUCIÓN EDUCATIVA RAFAEL URIBE Y SAN ANTONIO DE LA INSTITUCIÓN EDUCATIVA PLINIO MENDOZA NEIRA, DEL MUNICIPIO DE TOCA, DEPARTAMENTO DE BOYACÁ</v>
      </c>
      <c r="E1" s="5"/>
      <c r="F1" s="5"/>
      <c r="G1" s="5"/>
      <c r="H1" s="5"/>
      <c r="I1" s="6"/>
      <c r="J1" s="7"/>
    </row>
    <row r="2" spans="1:10" ht="15" customHeight="1" thickBot="1" x14ac:dyDescent="0.25">
      <c r="A2" s="9"/>
      <c r="B2" s="10"/>
      <c r="C2" s="11"/>
      <c r="D2" s="12"/>
      <c r="E2" s="13"/>
      <c r="F2" s="13"/>
      <c r="G2" s="13"/>
      <c r="H2" s="13"/>
      <c r="I2" s="14"/>
      <c r="J2" s="15"/>
    </row>
    <row r="3" spans="1:10" ht="15" customHeight="1" x14ac:dyDescent="0.2">
      <c r="A3" s="9"/>
      <c r="B3" s="10"/>
      <c r="C3" s="11"/>
      <c r="D3" s="16" t="s">
        <v>0</v>
      </c>
      <c r="E3" s="17"/>
      <c r="F3" s="17"/>
      <c r="G3" s="17"/>
      <c r="H3" s="17"/>
      <c r="I3" s="18"/>
      <c r="J3" s="15"/>
    </row>
    <row r="4" spans="1:10" ht="15" customHeight="1" thickBot="1" x14ac:dyDescent="0.25">
      <c r="A4" s="19"/>
      <c r="B4" s="20"/>
      <c r="C4" s="21"/>
      <c r="D4" s="22"/>
      <c r="E4" s="23"/>
      <c r="F4" s="23"/>
      <c r="G4" s="23"/>
      <c r="H4" s="23"/>
      <c r="I4" s="24"/>
      <c r="J4" s="25"/>
    </row>
    <row r="5" spans="1:10" x14ac:dyDescent="0.2">
      <c r="A5" s="10"/>
      <c r="B5" s="10"/>
      <c r="C5" s="10"/>
      <c r="D5" s="10"/>
      <c r="E5" s="10"/>
      <c r="F5" s="10"/>
      <c r="G5" s="10"/>
      <c r="H5" s="10"/>
      <c r="I5" s="10"/>
    </row>
    <row r="6" spans="1:10" ht="29.45" customHeight="1" x14ac:dyDescent="0.2">
      <c r="A6" s="26" t="s">
        <v>1</v>
      </c>
      <c r="B6" s="26"/>
      <c r="C6" s="26"/>
      <c r="D6" s="26"/>
      <c r="E6" s="26"/>
      <c r="F6" s="26"/>
      <c r="G6" s="26"/>
      <c r="H6" s="26"/>
      <c r="I6" s="26"/>
      <c r="J6" s="26"/>
    </row>
    <row r="7" spans="1:10" x14ac:dyDescent="0.2">
      <c r="A7" s="9"/>
      <c r="B7" s="9"/>
      <c r="C7" s="9"/>
      <c r="D7" s="9"/>
      <c r="E7" s="9"/>
      <c r="F7" s="9"/>
      <c r="G7" s="9"/>
      <c r="H7" s="9"/>
      <c r="I7" s="9"/>
    </row>
    <row r="8" spans="1:10" ht="45.6" customHeight="1" x14ac:dyDescent="0.2">
      <c r="A8" s="27" t="s">
        <v>2</v>
      </c>
      <c r="B8" s="28" t="s">
        <v>3</v>
      </c>
      <c r="C8" s="27" t="s">
        <v>4</v>
      </c>
      <c r="D8" s="29" t="s">
        <v>5</v>
      </c>
      <c r="E8" s="27" t="s">
        <v>6</v>
      </c>
      <c r="F8" s="30" t="s">
        <v>7</v>
      </c>
      <c r="G8" s="31" t="s">
        <v>8</v>
      </c>
      <c r="H8" s="31" t="s">
        <v>9</v>
      </c>
      <c r="I8" s="32" t="s">
        <v>10</v>
      </c>
      <c r="J8" s="33"/>
    </row>
    <row r="9" spans="1:10" ht="31.9" customHeight="1" x14ac:dyDescent="0.2">
      <c r="A9" s="34"/>
      <c r="B9" s="35">
        <v>1</v>
      </c>
      <c r="C9" s="36"/>
      <c r="D9" s="37" t="s">
        <v>11</v>
      </c>
      <c r="E9" s="38"/>
      <c r="F9" s="39"/>
      <c r="G9" s="38"/>
      <c r="H9" s="38"/>
      <c r="I9" s="40">
        <f>+I10+I13+I17+I20+I24</f>
        <v>11714110</v>
      </c>
      <c r="J9" s="40"/>
    </row>
    <row r="10" spans="1:10" ht="21.6" customHeight="1" x14ac:dyDescent="0.2">
      <c r="A10" s="41"/>
      <c r="B10" s="42">
        <v>1.01</v>
      </c>
      <c r="C10" s="43"/>
      <c r="D10" s="44" t="s">
        <v>12</v>
      </c>
      <c r="E10" s="45"/>
      <c r="F10" s="46"/>
      <c r="G10" s="45"/>
      <c r="H10" s="45"/>
      <c r="I10" s="47">
        <f>SUM(I11:I12)</f>
        <v>4700707</v>
      </c>
      <c r="J10" s="47"/>
    </row>
    <row r="11" spans="1:10" ht="28.5" x14ac:dyDescent="0.2">
      <c r="A11" s="48" t="s">
        <v>13</v>
      </c>
      <c r="B11" s="49" t="s">
        <v>14</v>
      </c>
      <c r="C11" s="50" t="s">
        <v>15</v>
      </c>
      <c r="D11" s="51" t="str">
        <f>IF(B11="","",VLOOKUP(B11,'[1]LISTADO PRECIOS GOBER 2025'!$C$70:$I$1399,2,FALSE))</f>
        <v>DEMOLICIÓN DE PISO EN CERÁMICA + MORTERO. (INCLUYE RETIRO Y ACARREO LIBRE HASTA 5 KM.)</v>
      </c>
      <c r="E11" s="50" t="str">
        <f>IF(B11="","",VLOOKUP(B11,'[1]LISTADO PRECIOS GOBER 2025'!$C$70:$I$1399,4,FALSE))</f>
        <v>M2</v>
      </c>
      <c r="F11" s="52">
        <f>3.9*3.28+8.6*3.9</f>
        <v>46.332000000000001</v>
      </c>
      <c r="G11" s="53">
        <f>IF(B11="","",VLOOKUP(B11,'[1]LISTADO PRECIOS GOBER 2025'!$C$70:$I$1399,7,FALSE))</f>
        <v>10131.43</v>
      </c>
      <c r="H11" s="54"/>
      <c r="I11" s="55">
        <f>ROUND(F11*G11*(1+H11),0)</f>
        <v>469409</v>
      </c>
      <c r="J11" s="56"/>
    </row>
    <row r="12" spans="1:10" ht="19.5" customHeight="1" x14ac:dyDescent="0.2">
      <c r="A12" s="48" t="s">
        <v>16</v>
      </c>
      <c r="B12" s="49" t="s">
        <v>17</v>
      </c>
      <c r="C12" s="50" t="s">
        <v>15</v>
      </c>
      <c r="D12" s="51" t="str">
        <f>IF(B12="","",VLOOKUP(B12,'[1]LISTADO PRECIOS GOBER 2025'!$C$70:$I$1399,2,FALSE))</f>
        <v>PISO EN CERÁMICA</v>
      </c>
      <c r="E12" s="50" t="str">
        <f>IF(B12="","",VLOOKUP(B12,'[1]LISTADO PRECIOS GOBER 2025'!$C$70:$I$1399,4,FALSE))</f>
        <v>M2</v>
      </c>
      <c r="F12" s="52">
        <f>3.9*3.28+8.6*3.9</f>
        <v>46.332000000000001</v>
      </c>
      <c r="G12" s="53">
        <f>IF(B12="","",VLOOKUP(B12,'[1]LISTADO PRECIOS GOBER 2025'!$C$70:$I$1399,7,FALSE))</f>
        <v>91325.6</v>
      </c>
      <c r="H12" s="54"/>
      <c r="I12" s="55">
        <f>ROUND(F12*G12*(1+H12),0)</f>
        <v>4231298</v>
      </c>
      <c r="J12" s="56"/>
    </row>
    <row r="13" spans="1:10" ht="43.5" customHeight="1" x14ac:dyDescent="0.2">
      <c r="A13" s="41"/>
      <c r="B13" s="42">
        <v>1.02</v>
      </c>
      <c r="C13" s="43"/>
      <c r="D13" s="44" t="s">
        <v>18</v>
      </c>
      <c r="E13" s="45"/>
      <c r="F13" s="46"/>
      <c r="G13" s="45"/>
      <c r="H13" s="45"/>
      <c r="I13" s="47">
        <f>SUM(I14:I16)</f>
        <v>1238159</v>
      </c>
      <c r="J13" s="47"/>
    </row>
    <row r="14" spans="1:10" ht="28.5" x14ac:dyDescent="0.2">
      <c r="A14" s="48" t="s">
        <v>19</v>
      </c>
      <c r="B14" s="49" t="s">
        <v>20</v>
      </c>
      <c r="C14" s="50" t="s">
        <v>15</v>
      </c>
      <c r="D14" s="51" t="str">
        <f>IF(B14="","",VLOOKUP(B14,'[1]LISTADO PRECIOS GOBER 2025'!$C$70:$I$1399,2,FALSE))</f>
        <v>MESONES EN CONCRETO A = 0.60 M. 17.5 MPa - (2500 PSI) INCLUYE REFUERZO, E = 0.10 M.</v>
      </c>
      <c r="E14" s="50" t="str">
        <f>IF(B14="","",VLOOKUP(B14,'[1]LISTADO PRECIOS GOBER 2025'!$C$70:$I$1399,4,FALSE))</f>
        <v>M2</v>
      </c>
      <c r="F14" s="52">
        <f>2.45*0.77</f>
        <v>1.8865000000000003</v>
      </c>
      <c r="G14" s="53">
        <f>IF(B14="","",VLOOKUP(B14,'[1]LISTADO PRECIOS GOBER 2025'!$C$70:$I$1399,7,FALSE))</f>
        <v>187405.13</v>
      </c>
      <c r="H14" s="54"/>
      <c r="I14" s="55">
        <f>ROUND(F14*G14*(1+H14),0)</f>
        <v>353540</v>
      </c>
      <c r="J14" s="56"/>
    </row>
    <row r="15" spans="1:10" ht="23.25" customHeight="1" x14ac:dyDescent="0.2">
      <c r="A15" s="48" t="s">
        <v>21</v>
      </c>
      <c r="B15" s="49" t="s">
        <v>17</v>
      </c>
      <c r="C15" s="50" t="s">
        <v>15</v>
      </c>
      <c r="D15" s="51" t="s">
        <v>22</v>
      </c>
      <c r="E15" s="50" t="s">
        <v>23</v>
      </c>
      <c r="F15" s="52">
        <v>9.4270999999999994</v>
      </c>
      <c r="G15" s="53">
        <v>91325.6</v>
      </c>
      <c r="H15" s="54"/>
      <c r="I15" s="55">
        <v>860936</v>
      </c>
      <c r="J15" s="56"/>
    </row>
    <row r="16" spans="1:10" ht="23.25" customHeight="1" x14ac:dyDescent="0.2">
      <c r="A16" s="48" t="s">
        <v>24</v>
      </c>
      <c r="B16" s="49" t="s">
        <v>25</v>
      </c>
      <c r="C16" s="50" t="s">
        <v>15</v>
      </c>
      <c r="D16" s="51" t="str">
        <f>IF(B16="","",VLOOKUP(B16,'[1]LISTADO PRECIOS GOBER 2025'!$C$70:$I$1399,2,FALSE))</f>
        <v>SUMINISTRO E INSTALACIÓN DE REMATE BOCEL DE ALUMINIO "WIN"</v>
      </c>
      <c r="E16" s="50" t="str">
        <f>IF(B16="","",VLOOKUP(B16,'[1]LISTADO PRECIOS GOBER 2025'!$C$70:$I$1399,4,FALSE))</f>
        <v>ML</v>
      </c>
      <c r="F16" s="52">
        <v>1.1499999999999999</v>
      </c>
      <c r="G16" s="53">
        <f>IF(B16="","",VLOOKUP(B16,'[1]LISTADO PRECIOS GOBER 2025'!$C$70:$I$1399,7,FALSE))</f>
        <v>20594.02</v>
      </c>
      <c r="H16" s="54"/>
      <c r="I16" s="55">
        <f>ROUND(F16*G16*(1+H16),0)</f>
        <v>23683</v>
      </c>
      <c r="J16" s="56"/>
    </row>
    <row r="17" spans="1:10" ht="43.5" customHeight="1" x14ac:dyDescent="0.2">
      <c r="A17" s="41"/>
      <c r="B17" s="42">
        <v>1.03</v>
      </c>
      <c r="C17" s="43"/>
      <c r="D17" s="44" t="s">
        <v>26</v>
      </c>
      <c r="E17" s="45"/>
      <c r="F17" s="46"/>
      <c r="G17" s="45"/>
      <c r="H17" s="45"/>
      <c r="I17" s="47">
        <f>SUM(I18:J19)</f>
        <v>2045390</v>
      </c>
      <c r="J17" s="47"/>
    </row>
    <row r="18" spans="1:10" ht="30.75" customHeight="1" x14ac:dyDescent="0.2">
      <c r="A18" s="48" t="s">
        <v>27</v>
      </c>
      <c r="B18" s="49" t="s">
        <v>28</v>
      </c>
      <c r="C18" s="50" t="s">
        <v>15</v>
      </c>
      <c r="D18" s="51" t="str">
        <f>IF(B18="","",VLOOKUP(B18,'[1]LISTADO PRECIOS GOBER 2025'!$C$70:$I$1399,2,FALSE))</f>
        <v>SUMINISTRO E INSTALACIÓN DE ESTUCO BAJO PLACA</v>
      </c>
      <c r="E18" s="50" t="str">
        <f>IF(B18="","",VLOOKUP(B18,'[1]LISTADO PRECIOS GOBER 2025'!$C$70:$I$1399,4,FALSE))</f>
        <v>M2</v>
      </c>
      <c r="F18" s="52">
        <f>+F19*0.3</f>
        <v>24.740099999999998</v>
      </c>
      <c r="G18" s="53">
        <f>IF(B18="","",VLOOKUP(B18,'[1]LISTADO PRECIOS GOBER 2025'!$C$70:$I$1399,7,FALSE))</f>
        <v>15255.75</v>
      </c>
      <c r="H18" s="54"/>
      <c r="I18" s="55">
        <f>ROUND(F18*G18*(1+H18),0)</f>
        <v>377429</v>
      </c>
      <c r="J18" s="56"/>
    </row>
    <row r="19" spans="1:10" ht="30.75" customHeight="1" x14ac:dyDescent="0.2">
      <c r="A19" s="48" t="s">
        <v>29</v>
      </c>
      <c r="B19" s="49" t="s">
        <v>30</v>
      </c>
      <c r="C19" s="50" t="s">
        <v>15</v>
      </c>
      <c r="D19" s="51" t="str">
        <f>IF(B19="","",VLOOKUP(B19,'[1]LISTADO PRECIOS GOBER 2025'!$C$70:$I$1399,2,FALSE))</f>
        <v>SUMINISTRO E INSTALACIÓN DE PINTURA EPÓXICA PARA MUROS A DOS MANOS</v>
      </c>
      <c r="E19" s="50" t="str">
        <f>IF(B19="","",VLOOKUP(B19,'[1]LISTADO PRECIOS GOBER 2025'!$C$70:$I$1399,4,FALSE))</f>
        <v>M2</v>
      </c>
      <c r="F19" s="52">
        <f>0.77*3.9+3.9*1.15+3.9*1.15-1.3*0.9+1.15*1.4+1.7*(8.6+8.6+3.9+3.9*2-0.92)+0.6*(8.6+8.6+3.9+3.9*2-0.92)+5.7</f>
        <v>82.466999999999999</v>
      </c>
      <c r="G19" s="53">
        <f>IF(B19="","",VLOOKUP(B19,'[1]LISTADO PRECIOS GOBER 2025'!$C$70:$I$1399,7,FALSE))</f>
        <v>20225.8</v>
      </c>
      <c r="H19" s="54"/>
      <c r="I19" s="55">
        <f>ROUND(F19*G19*(1+H19),0)</f>
        <v>1667961</v>
      </c>
      <c r="J19" s="56"/>
    </row>
    <row r="20" spans="1:10" ht="43.5" customHeight="1" x14ac:dyDescent="0.2">
      <c r="A20" s="41"/>
      <c r="B20" s="42">
        <v>1.04</v>
      </c>
      <c r="C20" s="43"/>
      <c r="D20" s="44" t="s">
        <v>31</v>
      </c>
      <c r="E20" s="45"/>
      <c r="F20" s="46"/>
      <c r="G20" s="45"/>
      <c r="H20" s="45"/>
      <c r="I20" s="47">
        <f>SUM(I21:I23)</f>
        <v>2992593</v>
      </c>
      <c r="J20" s="47"/>
    </row>
    <row r="21" spans="1:10" ht="28.5" x14ac:dyDescent="0.2">
      <c r="A21" s="48" t="s">
        <v>32</v>
      </c>
      <c r="B21" s="49" t="s">
        <v>33</v>
      </c>
      <c r="C21" s="50" t="s">
        <v>15</v>
      </c>
      <c r="D21" s="51" t="str">
        <f>IF(B21="","",VLOOKUP(B21,'[1]LISTADO PRECIOS GOBER 2025'!$C$70:$I$1399,2,FALSE))</f>
        <v>DESMONTE DE CIELO FALSO EN MADERA, (NO INCLUYE DESMONTE DE ESTRUCTURA). (INCLUYE RETIRO Y ACARREO LIBRE HASTA 5 KM.)</v>
      </c>
      <c r="E21" s="50" t="str">
        <f>IF(B21="","",VLOOKUP(B21,'[1]LISTADO PRECIOS GOBER 2025'!$C$70:$I$1399,4,FALSE))</f>
        <v>M2</v>
      </c>
      <c r="F21" s="52">
        <f>8.6*3.9</f>
        <v>33.54</v>
      </c>
      <c r="G21" s="53">
        <f>IF(B21="","",VLOOKUP(B21,'[1]LISTADO PRECIOS GOBER 2025'!$C$70:$I$1399,7,FALSE))</f>
        <v>9430.39</v>
      </c>
      <c r="H21" s="54"/>
      <c r="I21" s="55">
        <f>ROUND(F21*G21*(1+H21),0)</f>
        <v>316295</v>
      </c>
      <c r="J21" s="56"/>
    </row>
    <row r="22" spans="1:10" ht="24" customHeight="1" x14ac:dyDescent="0.2">
      <c r="A22" s="48" t="s">
        <v>34</v>
      </c>
      <c r="B22" s="49" t="s">
        <v>35</v>
      </c>
      <c r="C22" s="50" t="s">
        <v>15</v>
      </c>
      <c r="D22" s="51" t="str">
        <f>IF(B22="","",VLOOKUP(B22,'[1]LISTADO PRECIOS GOBER 2025'!$C$70:$I$1399,2,FALSE))</f>
        <v>SUMINISTRO E INSTALACIÓN DE CIELO RASO EN PVC DE 7 MM.</v>
      </c>
      <c r="E22" s="50" t="str">
        <f>IF(B22="","",VLOOKUP(B22,'[1]LISTADO PRECIOS GOBER 2025'!$C$70:$I$1399,4,FALSE))</f>
        <v>M2</v>
      </c>
      <c r="F22" s="52">
        <f>8.6*3.9</f>
        <v>33.54</v>
      </c>
      <c r="G22" s="53">
        <f>IF(B22="","",VLOOKUP(B22,'[1]LISTADO PRECIOS GOBER 2025'!$C$70:$I$1399,7,FALSE))</f>
        <v>77510.13</v>
      </c>
      <c r="H22" s="54"/>
      <c r="I22" s="55">
        <f>ROUND(F22*G22*(1+H22),0)</f>
        <v>2599690</v>
      </c>
      <c r="J22" s="56"/>
    </row>
    <row r="23" spans="1:10" ht="32.25" customHeight="1" x14ac:dyDescent="0.2">
      <c r="A23" s="48" t="s">
        <v>36</v>
      </c>
      <c r="B23" s="49" t="s">
        <v>37</v>
      </c>
      <c r="C23" s="50" t="s">
        <v>15</v>
      </c>
      <c r="D23" s="51" t="str">
        <f>IF(B23="","",VLOOKUP(B23,'[1]LISTADO PRECIOS GOBER 2025'!$C$70:$I$1399,2,FALSE))</f>
        <v>SUMINISTRO E INSTALACIÓN DE PANEL LED CUADRADO DE INCRUSTAR DE 24 W</v>
      </c>
      <c r="E23" s="50" t="str">
        <f>IF(B23="","",VLOOKUP(B23,'[1]LISTADO PRECIOS GOBER 2025'!$C$70:$I$1399,4,FALSE))</f>
        <v>UND</v>
      </c>
      <c r="F23" s="52">
        <v>2</v>
      </c>
      <c r="G23" s="53">
        <f>IF(B23="","",VLOOKUP(B23,'[1]LISTADO PRECIOS GOBER 2025'!$C$70:$I$1399,7,FALSE))</f>
        <v>38303.79</v>
      </c>
      <c r="H23" s="54"/>
      <c r="I23" s="55">
        <f>ROUND(F23*G23*(1+H23),0)</f>
        <v>76608</v>
      </c>
      <c r="J23" s="56"/>
    </row>
    <row r="24" spans="1:10" ht="22.5" customHeight="1" x14ac:dyDescent="0.2">
      <c r="A24" s="41"/>
      <c r="B24" s="42">
        <v>1.05</v>
      </c>
      <c r="C24" s="43"/>
      <c r="D24" s="44" t="s">
        <v>38</v>
      </c>
      <c r="E24" s="45"/>
      <c r="F24" s="46"/>
      <c r="G24" s="45"/>
      <c r="H24" s="45"/>
      <c r="I24" s="47">
        <f>+I25+I26+I27+I28+I29</f>
        <v>737261</v>
      </c>
      <c r="J24" s="47"/>
    </row>
    <row r="25" spans="1:10" x14ac:dyDescent="0.2">
      <c r="A25" s="48" t="s">
        <v>39</v>
      </c>
      <c r="B25" s="49" t="s">
        <v>40</v>
      </c>
      <c r="C25" s="50" t="s">
        <v>41</v>
      </c>
      <c r="D25" s="51" t="str">
        <f>IF(B25="","",VLOOKUP(B25,'[1]LISTADO PRECIOS GOBER 2025'!$C$70:$I$1399,2,FALSE))</f>
        <v>EXCAVACIÓN MANUAL EN MATERIAL COMÚN</v>
      </c>
      <c r="E25" s="50" t="str">
        <f>IF(B25="","",VLOOKUP(B25,'[1]LISTADO PRECIOS GOBER 2025'!$C$70:$I$1399,4,FALSE))</f>
        <v>M3</v>
      </c>
      <c r="F25" s="52">
        <f>0.7*1.2*0.3</f>
        <v>0.252</v>
      </c>
      <c r="G25" s="53">
        <f>IF(B25="","",VLOOKUP(B25,'[1]LISTADO PRECIOS GOBER 2025'!$C$70:$I$1399,7,FALSE))</f>
        <v>70577.63</v>
      </c>
      <c r="H25" s="54"/>
      <c r="I25" s="55">
        <f t="shared" ref="I25:I29" si="0">ROUND(F25*G25*(1+H25),0)</f>
        <v>17786</v>
      </c>
      <c r="J25" s="56"/>
    </row>
    <row r="26" spans="1:10" ht="41.25" customHeight="1" x14ac:dyDescent="0.2">
      <c r="A26" s="48" t="s">
        <v>42</v>
      </c>
      <c r="B26" s="49" t="s">
        <v>43</v>
      </c>
      <c r="C26" s="50" t="s">
        <v>15</v>
      </c>
      <c r="D26" s="51" t="str">
        <f>IF(B26="","",VLOOKUP(B26,'[1]LISTADO PRECIOS GOBER 2025'!$C$70:$I$1399,2,FALSE))</f>
        <v>MEJORAMIENTO DE PISO CON MATERIAL DE AFIRMADO COMPACTADO CON PLANCHA VIBRADORA. (INCLUYE ACARREO LIBRE HASTA 5 KM.).</v>
      </c>
      <c r="E26" s="50" t="str">
        <f>IF(B26="","",VLOOKUP(B26,'[1]LISTADO PRECIOS GOBER 2025'!$C$70:$I$1399,4,FALSE))</f>
        <v>M3</v>
      </c>
      <c r="F26" s="52">
        <f>0.7*1.2*0.2</f>
        <v>0.16800000000000001</v>
      </c>
      <c r="G26" s="53">
        <f>IF(B26="","",VLOOKUP(B26,'[1]LISTADO PRECIOS GOBER 2025'!$C$70:$I$1399,7,FALSE))</f>
        <v>140393.81</v>
      </c>
      <c r="H26" s="54"/>
      <c r="I26" s="55">
        <f t="shared" si="0"/>
        <v>23586</v>
      </c>
      <c r="J26" s="56"/>
    </row>
    <row r="27" spans="1:10" ht="21.75" customHeight="1" x14ac:dyDescent="0.2">
      <c r="A27" s="48" t="s">
        <v>44</v>
      </c>
      <c r="B27" s="49" t="s">
        <v>45</v>
      </c>
      <c r="C27" s="50" t="s">
        <v>15</v>
      </c>
      <c r="D27" s="51" t="str">
        <f>IF(B27="","",VLOOKUP(B27,'[1]LISTADO PRECIOS GOBER 2025'!$C$70:$I$1399,2,FALSE))</f>
        <v>PLACA MACIZA EN CONCRETO DE 21 MPa - (3000 PSI) E = 0.10 M.</v>
      </c>
      <c r="E27" s="50" t="str">
        <f>IF(B27="","",VLOOKUP(B27,'[1]LISTADO PRECIOS GOBER 2025'!$C$70:$I$1399,4,FALSE))</f>
        <v>M2</v>
      </c>
      <c r="F27" s="52">
        <f>0.7*1.2*2</f>
        <v>1.68</v>
      </c>
      <c r="G27" s="53">
        <f>IF(B27="","",VLOOKUP(B27,'[1]LISTADO PRECIOS GOBER 2025'!$C$70:$I$1399,7,FALSE))</f>
        <v>162748.88</v>
      </c>
      <c r="H27" s="54"/>
      <c r="I27" s="55">
        <f t="shared" si="0"/>
        <v>273418</v>
      </c>
      <c r="J27" s="56"/>
    </row>
    <row r="28" spans="1:10" ht="21" customHeight="1" x14ac:dyDescent="0.2">
      <c r="A28" s="48" t="s">
        <v>46</v>
      </c>
      <c r="B28" s="49" t="s">
        <v>47</v>
      </c>
      <c r="C28" s="50" t="s">
        <v>15</v>
      </c>
      <c r="D28" s="51" t="str">
        <f>IF(B28="","",VLOOKUP(B28,'[1]LISTADO PRECIOS GOBER 2025'!$C$70:$I$1399,2,FALSE))</f>
        <v>MURO EN LADRILLO TOLETE COMUN DE E = 0.10 M.</v>
      </c>
      <c r="E28" s="50" t="str">
        <f>IF(B28="","",VLOOKUP(B28,'[1]LISTADO PRECIOS GOBER 2025'!$C$70:$I$1399,4,FALSE))</f>
        <v>M2</v>
      </c>
      <c r="F28" s="52">
        <f>(0.7+1.2)*1.5</f>
        <v>2.8499999999999996</v>
      </c>
      <c r="G28" s="53">
        <f>IF(B28="","",VLOOKUP(B28,'[1]LISTADO PRECIOS GOBER 2025'!$C$70:$I$1399,7,FALSE))</f>
        <v>88442.67</v>
      </c>
      <c r="H28" s="54"/>
      <c r="I28" s="55">
        <f t="shared" si="0"/>
        <v>252062</v>
      </c>
      <c r="J28" s="56"/>
    </row>
    <row r="29" spans="1:10" ht="34.5" customHeight="1" x14ac:dyDescent="0.2">
      <c r="A29" s="48" t="s">
        <v>48</v>
      </c>
      <c r="B29" s="49" t="s">
        <v>49</v>
      </c>
      <c r="C29" s="50" t="s">
        <v>15</v>
      </c>
      <c r="D29" s="51" t="str">
        <f>IF(B29="","",VLOOKUP(B29,'[1]LISTADO PRECIOS GOBER 2025'!$C$70:$I$1399,2,FALSE))</f>
        <v>SUMINISTRO E INSTALACIÓN DE REJA TIPO BANCARIA EN VARILLA CUADRADA. ( INCLUYE ANTICORROSIVO).</v>
      </c>
      <c r="E29" s="50" t="str">
        <f>IF(B29="","",VLOOKUP(B29,'[1]LISTADO PRECIOS GOBER 2025'!$C$70:$I$1399,4,FALSE))</f>
        <v>M2</v>
      </c>
      <c r="F29" s="52">
        <f>0.7*1.5</f>
        <v>1.0499999999999998</v>
      </c>
      <c r="G29" s="53">
        <f>IF(B29="","",VLOOKUP(B29,'[1]LISTADO PRECIOS GOBER 2025'!$C$70:$I$1399,7,FALSE))</f>
        <v>162293.88</v>
      </c>
      <c r="H29" s="54"/>
      <c r="I29" s="55">
        <f t="shared" si="0"/>
        <v>170409</v>
      </c>
      <c r="J29" s="56"/>
    </row>
    <row r="30" spans="1:10" ht="31.9" customHeight="1" x14ac:dyDescent="0.2">
      <c r="A30" s="34"/>
      <c r="B30" s="35">
        <v>2</v>
      </c>
      <c r="C30" s="36"/>
      <c r="D30" s="37" t="s">
        <v>50</v>
      </c>
      <c r="E30" s="38"/>
      <c r="F30" s="39"/>
      <c r="G30" s="38"/>
      <c r="H30" s="38"/>
      <c r="I30" s="40">
        <f>+I31+I35+I38</f>
        <v>18816506</v>
      </c>
      <c r="J30" s="40"/>
    </row>
    <row r="31" spans="1:10" ht="21.6" customHeight="1" x14ac:dyDescent="0.2">
      <c r="A31" s="41"/>
      <c r="B31" s="42">
        <v>2.0099999999999998</v>
      </c>
      <c r="C31" s="43"/>
      <c r="D31" s="44" t="s">
        <v>51</v>
      </c>
      <c r="E31" s="45"/>
      <c r="F31" s="46"/>
      <c r="G31" s="45"/>
      <c r="H31" s="45"/>
      <c r="I31" s="47">
        <f>SUM(I32:I34)</f>
        <v>8989677</v>
      </c>
      <c r="J31" s="47"/>
    </row>
    <row r="32" spans="1:10" ht="37.5" customHeight="1" x14ac:dyDescent="0.2">
      <c r="A32" s="48" t="s">
        <v>52</v>
      </c>
      <c r="B32" s="49" t="s">
        <v>53</v>
      </c>
      <c r="C32" s="50" t="s">
        <v>15</v>
      </c>
      <c r="D32" s="51" t="str">
        <f>IF(B32="","",VLOOKUP(B32,'[1]LISTADO PRECIOS GOBER 2025'!$C$70:$I$1399,2,FALSE))</f>
        <v>SUMINISTRO E INSTALACIÓN IMPERMEABILIZACION EN MANTO ASFALTICO PARA CANALES Y VIGACANALES</v>
      </c>
      <c r="E32" s="50" t="str">
        <f>IF(B32="","",VLOOKUP(B32,'[1]LISTADO PRECIOS GOBER 2025'!$C$70:$I$1399,4,FALSE))</f>
        <v>ML</v>
      </c>
      <c r="F32" s="52">
        <f>2*11+2*18</f>
        <v>58</v>
      </c>
      <c r="G32" s="53">
        <f>IF(B32="","",VLOOKUP(B32,'[1]LISTADO PRECIOS GOBER 2025'!$C$70:$I$1399,7,FALSE))</f>
        <v>103026.16</v>
      </c>
      <c r="H32" s="54"/>
      <c r="I32" s="55">
        <f>ROUND(F32*G32*(1+H32),0)</f>
        <v>5975517</v>
      </c>
      <c r="J32" s="56"/>
    </row>
    <row r="33" spans="1:12" ht="36" customHeight="1" x14ac:dyDescent="0.2">
      <c r="A33" s="48" t="s">
        <v>54</v>
      </c>
      <c r="B33" s="49" t="s">
        <v>55</v>
      </c>
      <c r="C33" s="50" t="s">
        <v>15</v>
      </c>
      <c r="D33" s="51" t="str">
        <f>IF(B33="","",VLOOKUP(B33,'[1]LISTADO PRECIOS GOBER 2025'!$C$70:$I$1399,2,FALSE))</f>
        <v>SUMINISTRO E INTALACION CUBIERTA ARQUITECTONICA METALICA TIPO ACESCO O SIMILAR DE 0.73 M. X 3.00 M</v>
      </c>
      <c r="E33" s="50" t="str">
        <f>IF(B33="","",VLOOKUP(B33,'[1]LISTADO PRECIOS GOBER 2025'!$C$70:$I$1399,4,FALSE))</f>
        <v>M2</v>
      </c>
      <c r="F33" s="52">
        <f>8*2*0.75+8*2.8*0.75+1.05*0.5</f>
        <v>29.324999999999996</v>
      </c>
      <c r="G33" s="53">
        <f>IF(B33="","",VLOOKUP(B33,'[1]LISTADO PRECIOS GOBER 2025'!$C$70:$I$1399,7,FALSE))</f>
        <v>43938.12</v>
      </c>
      <c r="H33" s="54"/>
      <c r="I33" s="55">
        <f>ROUND(F33*G33*(1+H33),0)</f>
        <v>1288485</v>
      </c>
      <c r="J33" s="56"/>
    </row>
    <row r="34" spans="1:12" ht="41.25" customHeight="1" x14ac:dyDescent="0.2">
      <c r="A34" s="48" t="s">
        <v>56</v>
      </c>
      <c r="B34" s="49" t="s">
        <v>57</v>
      </c>
      <c r="C34" s="50" t="s">
        <v>15</v>
      </c>
      <c r="D34" s="51" t="str">
        <f>IF(B34="","",VLOOKUP(B34,'[1]LISTADO PRECIOS GOBER 2025'!$C$70:$I$1399,2,FALSE))</f>
        <v>SUMINISTRO E INSTALACIÓN DE BAJANTE PVC DE AGUAS LLUVIA. (REF.AMAZONAS O SIMILAR)</v>
      </c>
      <c r="E34" s="50" t="str">
        <f>IF(B34="","",VLOOKUP(B34,'[1]LISTADO PRECIOS GOBER 2025'!$C$70:$I$1399,4,FALSE))</f>
        <v>ML</v>
      </c>
      <c r="F34" s="52">
        <f>10*2.3</f>
        <v>23</v>
      </c>
      <c r="G34" s="53">
        <f>IF(B34="","",VLOOKUP(B34,'[1]LISTADO PRECIOS GOBER 2025'!$C$70:$I$1399,7,FALSE))</f>
        <v>75029.33</v>
      </c>
      <c r="H34" s="54"/>
      <c r="I34" s="55">
        <f>ROUND(F34*G34*(1+H34),0)</f>
        <v>1725675</v>
      </c>
      <c r="J34" s="56"/>
    </row>
    <row r="35" spans="1:12" ht="43.5" customHeight="1" x14ac:dyDescent="0.2">
      <c r="A35" s="41"/>
      <c r="B35" s="42">
        <v>2.02</v>
      </c>
      <c r="C35" s="43"/>
      <c r="D35" s="44" t="s">
        <v>58</v>
      </c>
      <c r="E35" s="45"/>
      <c r="F35" s="46"/>
      <c r="G35" s="45"/>
      <c r="H35" s="45"/>
      <c r="I35" s="47">
        <f>SUM(I36:I37)</f>
        <v>4902481</v>
      </c>
      <c r="J35" s="47"/>
    </row>
    <row r="36" spans="1:12" ht="18.75" customHeight="1" x14ac:dyDescent="0.2">
      <c r="A36" s="48" t="s">
        <v>59</v>
      </c>
      <c r="B36" s="49" t="s">
        <v>28</v>
      </c>
      <c r="C36" s="50" t="s">
        <v>15</v>
      </c>
      <c r="D36" s="51" t="str">
        <f>IF(B36="","",VLOOKUP(B36,'[1]LISTADO PRECIOS GOBER 2025'!$C$30:$I$1399,2,FALSE))</f>
        <v>SUMINISTRO E INSTALACIÓN DE ESTUCO BAJO PLACA</v>
      </c>
      <c r="E36" s="50" t="str">
        <f>IF(B36="","",VLOOKUP(B36,'[1]LISTADO PRECIOS GOBER 2025'!$C$30:$I$1399,4,FALSE))</f>
        <v>M2</v>
      </c>
      <c r="F36" s="52">
        <f>+F37*0.7</f>
        <v>156.0685</v>
      </c>
      <c r="G36" s="53">
        <f>IF(B36="","",VLOOKUP(B36,'[1]LISTADO PRECIOS GOBER 2025'!$C$30:$I$1399,7,FALSE))</f>
        <v>15255.75</v>
      </c>
      <c r="H36" s="54"/>
      <c r="I36" s="55">
        <f>ROUND(F36*G36*(1+H36),0)</f>
        <v>2380942</v>
      </c>
      <c r="J36" s="56"/>
    </row>
    <row r="37" spans="1:12" ht="28.5" x14ac:dyDescent="0.2">
      <c r="A37" s="48" t="s">
        <v>60</v>
      </c>
      <c r="B37" s="49" t="s">
        <v>61</v>
      </c>
      <c r="C37" s="50" t="s">
        <v>15</v>
      </c>
      <c r="D37" s="51" t="str">
        <f>IF(B37="","",VLOOKUP(B37,'[1]LISTADO PRECIOS GOBER 2025'!$C$70:$I$1399,2,FALSE))</f>
        <v>SUMINISTRO E INSTALACIÓN DE VINILO TIPO I SOBRE PAÑETE O ESTUCO A TRES MANOS.</v>
      </c>
      <c r="E37" s="50" t="str">
        <f>IF(B37="","",VLOOKUP(B37,'[1]LISTADO PRECIOS GOBER 2025'!$C$70:$I$1399,4,FALSE))</f>
        <v>M2</v>
      </c>
      <c r="F37" s="52">
        <f>4.3*11-1.6*1.6-0.6*2+(2.3+2.2+3)*4.5+2.45*4.5+11*1.8+(13.9*2+10.8)*2.5+(13.9*2+10.8)*1.3-8*2*2-2*2*2.46+10</f>
        <v>222.95500000000001</v>
      </c>
      <c r="G37" s="53">
        <f>IF(B37="","",VLOOKUP(B37,'[1]LISTADO PRECIOS GOBER 2025'!$C$70:$I$1399,7,FALSE))</f>
        <v>11309.63</v>
      </c>
      <c r="H37" s="54"/>
      <c r="I37" s="55">
        <f>ROUND(F37*G37*(1+H37),0)</f>
        <v>2521539</v>
      </c>
      <c r="J37" s="56"/>
    </row>
    <row r="38" spans="1:12" ht="43.5" customHeight="1" x14ac:dyDescent="0.2">
      <c r="A38" s="41"/>
      <c r="B38" s="42">
        <v>2.0299999999999998</v>
      </c>
      <c r="C38" s="43"/>
      <c r="D38" s="44" t="s">
        <v>62</v>
      </c>
      <c r="E38" s="45"/>
      <c r="F38" s="46"/>
      <c r="G38" s="45"/>
      <c r="H38" s="45"/>
      <c r="I38" s="47">
        <f>SUM(I39:I40)</f>
        <v>4924348</v>
      </c>
      <c r="J38" s="47"/>
    </row>
    <row r="39" spans="1:12" x14ac:dyDescent="0.2">
      <c r="A39" s="48" t="s">
        <v>63</v>
      </c>
      <c r="B39" s="49" t="s">
        <v>64</v>
      </c>
      <c r="C39" s="50" t="s">
        <v>15</v>
      </c>
      <c r="D39" s="51" t="str">
        <f>IF(B39="","",VLOOKUP(B39,'[1]LISTADO PRECIOS GOBER 2025'!$C$30:$I$1399,2,FALSE))</f>
        <v>PAÑETE LISO BAJO PLACA 1.4</v>
      </c>
      <c r="E39" s="50" t="str">
        <f>IF(B39="","",VLOOKUP(B39,'[1]LISTADO PRECIOS GOBER 2025'!$C$30:$I$1399,4,FALSE))</f>
        <v>M2</v>
      </c>
      <c r="F39" s="52">
        <f>+F40*0.5</f>
        <v>64.465000000000003</v>
      </c>
      <c r="G39" s="53">
        <f>IF(B39="","",VLOOKUP(B39,'[1]LISTADO PRECIOS GOBER 2025'!$C$30:$I$1399,7,FALSE))</f>
        <v>36739.61</v>
      </c>
      <c r="H39" s="54"/>
      <c r="I39" s="55">
        <f>ROUND(F39*G39*(1+H39),0)</f>
        <v>2368419</v>
      </c>
      <c r="J39" s="56"/>
    </row>
    <row r="40" spans="1:12" ht="28.5" x14ac:dyDescent="0.2">
      <c r="A40" s="48" t="s">
        <v>65</v>
      </c>
      <c r="B40" s="49" t="s">
        <v>66</v>
      </c>
      <c r="C40" s="50" t="s">
        <v>15</v>
      </c>
      <c r="D40" s="51" t="str">
        <f>IF(B40="","",VLOOKUP(B40,'[1]LISTADO PRECIOS GOBER 2025'!$C$70:$I$1399,2,FALSE))</f>
        <v>SUMINISTRO E INSTALACIÓN DE PINTURA KORAZA O SIMILAR PARA FACHADAS TRES MANOS</v>
      </c>
      <c r="E40" s="50" t="str">
        <f>IF(B40="","",VLOOKUP(B40,'[1]LISTADO PRECIOS GOBER 2025'!$C$70:$I$1399,4,FALSE))</f>
        <v>M2</v>
      </c>
      <c r="F40" s="52">
        <f>+(13.9*2+10.8*2)*3-9-3*0.5*0.5-2.8*2.5-2.6*2.6-16*0.12*3+10</f>
        <v>128.93</v>
      </c>
      <c r="G40" s="53">
        <f>IF(B40="","",VLOOKUP(B40,'[1]LISTADO PRECIOS GOBER 2025'!$C$70:$I$1399,7,FALSE))</f>
        <v>19824.16</v>
      </c>
      <c r="H40" s="54"/>
      <c r="I40" s="55">
        <f>ROUND(F40*G40*(1+H40),0)</f>
        <v>2555929</v>
      </c>
      <c r="J40" s="56"/>
    </row>
    <row r="41" spans="1:12" ht="18.75" customHeight="1" thickBot="1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</row>
    <row r="42" spans="1:12" ht="27" customHeight="1" x14ac:dyDescent="0.2">
      <c r="A42" s="58" t="s">
        <v>67</v>
      </c>
      <c r="B42" s="59"/>
      <c r="C42" s="59"/>
      <c r="D42" s="59"/>
      <c r="E42" s="59"/>
      <c r="F42" s="59"/>
      <c r="G42" s="59"/>
      <c r="H42" s="60"/>
      <c r="I42" s="61">
        <f>+I30+I9</f>
        <v>30530616</v>
      </c>
      <c r="J42" s="62"/>
      <c r="K42" s="63"/>
    </row>
    <row r="43" spans="1:12" ht="15" customHeight="1" x14ac:dyDescent="0.2">
      <c r="A43" s="64" t="s">
        <v>68</v>
      </c>
      <c r="B43" s="65"/>
      <c r="C43" s="65"/>
      <c r="D43" s="66"/>
      <c r="E43" s="67" t="s">
        <v>69</v>
      </c>
      <c r="F43" s="68"/>
      <c r="G43" s="68"/>
      <c r="H43" s="69"/>
      <c r="I43" s="70">
        <f>ROUND(I42*0.22,0)</f>
        <v>6716736</v>
      </c>
      <c r="J43" s="71"/>
    </row>
    <row r="44" spans="1:12" ht="14.45" customHeight="1" x14ac:dyDescent="0.2">
      <c r="A44" s="72"/>
      <c r="B44" s="73"/>
      <c r="C44" s="73"/>
      <c r="D44" s="74"/>
      <c r="E44" s="75" t="s">
        <v>70</v>
      </c>
      <c r="F44" s="76"/>
      <c r="G44" s="76"/>
      <c r="H44" s="77"/>
      <c r="I44" s="70">
        <f>ROUND(I42*0.03,0)</f>
        <v>915918</v>
      </c>
      <c r="J44" s="71"/>
    </row>
    <row r="45" spans="1:12" ht="14.45" customHeight="1" x14ac:dyDescent="0.2">
      <c r="A45" s="78"/>
      <c r="B45" s="79"/>
      <c r="C45" s="79"/>
      <c r="D45" s="80"/>
      <c r="E45" s="75" t="s">
        <v>71</v>
      </c>
      <c r="F45" s="76"/>
      <c r="G45" s="76"/>
      <c r="H45" s="77"/>
      <c r="I45" s="70">
        <f>ROUND(I42*0.05,0)</f>
        <v>1526531</v>
      </c>
      <c r="J45" s="71"/>
    </row>
    <row r="46" spans="1:12" ht="14.65" customHeight="1" x14ac:dyDescent="0.2">
      <c r="A46" s="81" t="s">
        <v>72</v>
      </c>
      <c r="B46" s="82"/>
      <c r="C46" s="82"/>
      <c r="D46" s="82"/>
      <c r="E46" s="82"/>
      <c r="F46" s="82"/>
      <c r="G46" s="82"/>
      <c r="H46" s="83"/>
      <c r="I46" s="84">
        <f>SUM(I43:I45)</f>
        <v>9159185</v>
      </c>
      <c r="J46" s="71"/>
    </row>
    <row r="47" spans="1:12" ht="27" customHeight="1" thickBot="1" x14ac:dyDescent="0.25">
      <c r="A47" s="85" t="s">
        <v>73</v>
      </c>
      <c r="B47" s="86"/>
      <c r="C47" s="86"/>
      <c r="D47" s="86"/>
      <c r="E47" s="86"/>
      <c r="F47" s="86"/>
      <c r="G47" s="86"/>
      <c r="H47" s="87"/>
      <c r="I47" s="84">
        <f>SUM(I42:I45)</f>
        <v>39689801</v>
      </c>
      <c r="J47" s="71"/>
    </row>
    <row r="48" spans="1:12" ht="27" customHeight="1" thickBot="1" x14ac:dyDescent="0.25">
      <c r="A48" s="88" t="s">
        <v>74</v>
      </c>
      <c r="B48" s="89"/>
      <c r="C48" s="89"/>
      <c r="D48" s="89"/>
      <c r="E48" s="89"/>
      <c r="F48" s="89"/>
      <c r="G48" s="89"/>
      <c r="H48" s="90"/>
      <c r="I48" s="91">
        <f>SUM(I47:I47)</f>
        <v>39689801</v>
      </c>
      <c r="J48" s="62"/>
      <c r="L48" s="92"/>
    </row>
    <row r="49" spans="1:10" ht="12.75" customHeight="1" x14ac:dyDescent="0.2">
      <c r="A49" s="93"/>
      <c r="C49" s="93"/>
      <c r="D49" s="95"/>
      <c r="E49" s="96"/>
      <c r="F49" s="97"/>
      <c r="G49" s="96"/>
      <c r="H49" s="96"/>
      <c r="I49" s="96"/>
      <c r="J49" s="98"/>
    </row>
    <row r="50" spans="1:10" ht="15" hidden="1" x14ac:dyDescent="0.25">
      <c r="A50" s="99"/>
      <c r="B50" s="99"/>
      <c r="C50" s="100"/>
      <c r="D50" s="101"/>
      <c r="E50" s="102"/>
      <c r="F50" s="102"/>
      <c r="G50" s="102"/>
      <c r="H50" s="102"/>
      <c r="I50" s="102"/>
    </row>
    <row r="51" spans="1:10" ht="15" hidden="1" x14ac:dyDescent="0.25">
      <c r="A51" s="100"/>
      <c r="B51" s="103"/>
      <c r="C51" s="100"/>
      <c r="D51" s="104"/>
      <c r="E51" s="105"/>
      <c r="F51" s="106"/>
      <c r="G51" s="105"/>
      <c r="H51" s="105"/>
      <c r="I51" s="105"/>
    </row>
    <row r="52" spans="1:10" ht="15" x14ac:dyDescent="0.25">
      <c r="A52" s="100" t="s">
        <v>75</v>
      </c>
      <c r="B52" s="111" t="s">
        <v>76</v>
      </c>
      <c r="C52" s="111"/>
      <c r="D52" s="111"/>
      <c r="E52" s="111"/>
      <c r="F52" s="111"/>
      <c r="G52" s="111"/>
      <c r="H52" s="111"/>
      <c r="I52" s="111"/>
      <c r="J52" s="111"/>
    </row>
    <row r="53" spans="1:10" ht="15" x14ac:dyDescent="0.25">
      <c r="A53" s="100"/>
      <c r="B53" s="112"/>
      <c r="C53" s="112"/>
      <c r="D53" s="112"/>
      <c r="E53" s="112"/>
      <c r="F53" s="112"/>
      <c r="G53" s="112"/>
      <c r="H53" s="112"/>
      <c r="I53" s="112"/>
      <c r="J53" s="112"/>
    </row>
    <row r="54" spans="1:10" ht="15" x14ac:dyDescent="0.25">
      <c r="A54" s="100"/>
      <c r="B54" s="103"/>
      <c r="C54" s="100"/>
      <c r="D54" s="104"/>
      <c r="E54" s="105"/>
      <c r="F54" s="106"/>
      <c r="G54" s="105"/>
      <c r="H54" s="105"/>
      <c r="I54" s="105"/>
    </row>
    <row r="60" spans="1:10" x14ac:dyDescent="0.2">
      <c r="G60" s="110"/>
    </row>
    <row r="61" spans="1:10" x14ac:dyDescent="0.2">
      <c r="G61" s="110"/>
    </row>
    <row r="62" spans="1:10" x14ac:dyDescent="0.2">
      <c r="G62" s="110"/>
    </row>
    <row r="63" spans="1:10" x14ac:dyDescent="0.2">
      <c r="G63" s="110"/>
    </row>
  </sheetData>
  <mergeCells count="19">
    <mergeCell ref="A46:H46"/>
    <mergeCell ref="A47:H47"/>
    <mergeCell ref="A48:H48"/>
    <mergeCell ref="A50:B50"/>
    <mergeCell ref="D50:I50"/>
    <mergeCell ref="B52:J53"/>
    <mergeCell ref="A7:I7"/>
    <mergeCell ref="A41:J41"/>
    <mergeCell ref="A42:H42"/>
    <mergeCell ref="A43:D45"/>
    <mergeCell ref="E43:H43"/>
    <mergeCell ref="E44:H44"/>
    <mergeCell ref="E45:H45"/>
    <mergeCell ref="A1:C4"/>
    <mergeCell ref="D1:I2"/>
    <mergeCell ref="J1:J4"/>
    <mergeCell ref="D3:I4"/>
    <mergeCell ref="A5:I5"/>
    <mergeCell ref="A6:J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PLANEACION</dc:creator>
  <cp:lastModifiedBy>PLANEACION</cp:lastModifiedBy>
  <dcterms:created xsi:type="dcterms:W3CDTF">2025-10-02T13:27:21Z</dcterms:created>
  <dcterms:modified xsi:type="dcterms:W3CDTF">2025-10-02T13:34:48Z</dcterms:modified>
</cp:coreProperties>
</file>