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OBRAS PUBLICAS\1. DIRECCIÓN DE PLANEACIÓN\00. Información Proyectos Integrales DESur\Estudios Previos Completos\DESur 2025\9. Bloque 14 IUE\"/>
    </mc:Choice>
  </mc:AlternateContent>
  <bookViews>
    <workbookView xWindow="-120" yWindow="-120" windowWidth="20730" windowHeight="1116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2" i="1" l="1"/>
  <c r="P12" i="1"/>
  <c r="K13" i="1" l="1"/>
  <c r="K11" i="1"/>
  <c r="P16" i="1"/>
  <c r="J16" i="1"/>
  <c r="K16" i="1" s="1"/>
  <c r="P15" i="1"/>
  <c r="J15" i="1"/>
  <c r="K15" i="1" s="1"/>
  <c r="P14" i="1"/>
  <c r="J14" i="1"/>
  <c r="K14" i="1" s="1"/>
  <c r="P13" i="1"/>
  <c r="J13" i="1"/>
  <c r="J12" i="1"/>
  <c r="K12" i="1" s="1"/>
  <c r="P11" i="1"/>
  <c r="J11" i="1"/>
</calcChain>
</file>

<file path=xl/sharedStrings.xml><?xml version="1.0" encoding="utf-8"?>
<sst xmlns="http://schemas.openxmlformats.org/spreadsheetml/2006/main" count="135" uniqueCount="90">
  <si>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</si>
  <si>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</si>
  <si>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</si>
  <si>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</si>
  <si>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</si>
  <si>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</si>
  <si>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</si>
  <si>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</si>
  <si>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</si>
  <si>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</si>
  <si>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</si>
  <si>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</si>
  <si>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</si>
  <si>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</si>
  <si>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</si>
  <si>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</si>
  <si>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</si>
  <si>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</si>
  <si>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</si>
  <si>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</si>
  <si>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</si>
  <si>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</si>
  <si>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</si>
  <si>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</si>
  <si>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</si>
  <si>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</si>
  <si>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</si>
  <si>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</si>
  <si>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</si>
  <si>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</si>
  <si>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</si>
  <si>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</si>
  <si>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</si>
  <si>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</si>
  <si>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</si>
  <si>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</si>
  <si>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</si>
  <si>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</si>
  <si>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</si>
  <si>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</si>
  <si>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</si>
  <si>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Ana Milena Cárdenas</t>
  </si>
  <si>
    <t>General</t>
  </si>
  <si>
    <t>Externo</t>
  </si>
  <si>
    <t>Selección</t>
  </si>
  <si>
    <t>Operacional</t>
  </si>
  <si>
    <t>Cuando el contratista aporta documentos en la etapa precontractual o contractual donde se consignan errores que afectan obtención del objeto contractual, sin que estos sean consecuencia de conductas dolosas de alguna de las partes</t>
  </si>
  <si>
    <t>Deficiencias en la calidad del objeto contractual, incumplimiento del contrato y no obtención de los fines y propósitos de la contratacion.</t>
  </si>
  <si>
    <t>Riesgo Bajo</t>
  </si>
  <si>
    <t>Contratista</t>
  </si>
  <si>
    <t>Planeación, revisión, ajuste y seguimiento en la fase precontractual y contractual.</t>
  </si>
  <si>
    <t>SI</t>
  </si>
  <si>
    <t>Contratista/Entidad Estatal</t>
  </si>
  <si>
    <t>Inicio etapa precontractual</t>
  </si>
  <si>
    <t>Terninación del contrato</t>
  </si>
  <si>
    <t>Revisión del comité asesor y evaluador de los documentos del proceso de contratación, al momento de la evaluación de la propuesta conforme al cronograma del proceso, y durante la ejecución del contrato, en forma mensual.</t>
  </si>
  <si>
    <t>mensual</t>
  </si>
  <si>
    <t>Ejecución</t>
  </si>
  <si>
    <t>Se presenta cuando por causas externas a las partes se demora la entrega de productos o actividades del objeto contractual, de acuerdo al plazo contractual pactado.</t>
  </si>
  <si>
    <t>Retrasos en la ejecución contractual, no obtención del objeto contractual, incumplimiento de los propósitos y metas del contrato.</t>
  </si>
  <si>
    <t>Planeacion, revision, ajuste y seguimiento en la fase precontractual y contractual de forma adecuada.</t>
  </si>
  <si>
    <t>Inicio de ejecución</t>
  </si>
  <si>
    <t>Fin de ejecución</t>
  </si>
  <si>
    <t>Revisión mensual del supervisor, de las activiades contractuales a través de los informes de seguimiento.</t>
  </si>
  <si>
    <t>Económico</t>
  </si>
  <si>
    <t>Ausencia de disponibilidad de proveedores de los bienes y servicios requeridos para ejecutar el objeto contractual.</t>
  </si>
  <si>
    <t>Retrasos en la ejecución del convenio</t>
  </si>
  <si>
    <t>Planeación en la compra de insumos y materiales para la ejecución de cada una de las actividades del proyecto.</t>
  </si>
  <si>
    <t>Revision periódica del almacén en cuanto a la provisión de materiales para la ejecución de la obra.</t>
  </si>
  <si>
    <t>permanente</t>
  </si>
  <si>
    <t>Interno</t>
  </si>
  <si>
    <t>Estimación errónea del plazo contractual</t>
  </si>
  <si>
    <t>Demora en la finalización del contrato</t>
  </si>
  <si>
    <t>Elaborar y hacer seguminiento a la programación de la obra, para verificar los tiempos estimados y lograr cumplir lo pactado.</t>
  </si>
  <si>
    <t>Revisión mensual del supervisor, de las actividades contractuales a través de los informes de seguimiento.</t>
  </si>
  <si>
    <t>Estimación inadecuada de los costos por el proponente y/o contratista (Ocurre cuando la propuesta económica que presenta el proponente y/o contratista no estima adecuadamente los costos para el cumplimiento del  objeto del contrato, ya sean los items del prespuesto oficial de los insumos del  APU, tales como Equipos,materiales,mano de obra, transportes y el AIU.</t>
  </si>
  <si>
    <t>El Proponente tendrá que incurrir en mayores costos para el cumplimiento del contrato.</t>
  </si>
  <si>
    <t>Elaboración adecuada del ppto de obra según el alcance que tenga el proyecto. Además de tener en cuenta la actualización de precios para este año.</t>
  </si>
  <si>
    <t>fin etapa precontractual</t>
  </si>
  <si>
    <t>Mediante segimiento por parte de la Dirección de Planeación al supervisor del proyecto, para que entregue un ppto acorde con cada uno.</t>
  </si>
  <si>
    <t>Social</t>
  </si>
  <si>
    <t>Inconformidad de la comunidad en proceso de consulta previa por la socialización del proyecto y ejecución de la obra.</t>
  </si>
  <si>
    <t>Atrasos en la ejecución del objeto contractual</t>
  </si>
  <si>
    <t>Seguimiento a todos los protocolos y procesos de consulta previa de los proyectos que así lo requieran. Socialización desde el comienzo del proyecto a las comunidades que se encuentran directamente afectadas. Atención a las inconformidades de la comunidad.</t>
  </si>
  <si>
    <t>Contratista/Entidad Estatal/Interventoría</t>
  </si>
  <si>
    <t>Visitas de seguimiento y control para garantizar el seguimiento a todos los protocolos y procesos de consulta previa de los proyectos. Socialización desde el comienzo del proyecto a las comunidades que se encuentran directamente afectadas.</t>
  </si>
  <si>
    <t xml:space="preserve">ACTA DE EJECUCIÓN Nº 7 DEL CONVENIO INTERADMINISTRATIVO MARCO ENV-09-09-1420-24
</t>
  </si>
  <si>
    <t>Juan David Mejía</t>
  </si>
  <si>
    <t>Carolina Echeverri Zuluaga</t>
  </si>
  <si>
    <t>Aunar esfuerzos técnicos, administrativos, financieros y jurídicos para la Construcción de la etapa 2 del bloque 14 de la Institución Universitaria de Envigado.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</si>
</sst>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8">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vertical="center"/>
    </xf>
    <xf numFmtId="0" fontId="3" fillId="0" borderId="1"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14" fontId="2" fillId="0" borderId="4" xfId="0" applyNumberFormat="1"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cellXfs>
  <cellStyles count="1">
    <cellStyle name="Normal" xfId="0" builtinId="0"/>
  </cellStyles>
  <dxfs count="1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17</xdr:row>
      <xdr:rowOff>95250</xdr:rowOff>
    </xdr:from>
    <xdr:to>
      <xdr:col>11</xdr:col>
      <xdr:colOff>511019</xdr:colOff>
      <xdr:row>34</xdr:row>
      <xdr:rowOff>1972389</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17</xdr:row>
      <xdr:rowOff>21167</xdr:rowOff>
    </xdr:from>
    <xdr:to>
      <xdr:col>19</xdr:col>
      <xdr:colOff>21659</xdr:colOff>
      <xdr:row>31</xdr:row>
      <xdr:rowOff>97749</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5"/>
  <sheetViews>
    <sheetView tabSelected="1" topLeftCell="E1" zoomScale="98" zoomScaleNormal="98" workbookViewId="0">
      <selection activeCell="E6" sqref="E6:S7"/>
    </sheetView>
  </sheetViews>
  <sheetFormatPr baseColWidth="10" defaultRowHeight="15" x14ac:dyDescent="0.25"/>
  <cols>
    <col min="1" max="5" width="11.42578125" style="1" collapsed="1"/>
    <col min="6" max="6" width="24.28515625" style="1" customWidth="1" collapsed="1"/>
    <col min="7" max="7" width="21.7109375" style="1" customWidth="1" collapsed="1"/>
    <col min="8" max="9" width="10" style="1" customWidth="1" collapsed="1"/>
    <col min="10" max="10" width="10.28515625" style="3" customWidth="1" collapsed="1"/>
    <col min="11" max="11" width="13.42578125" style="3" customWidth="1" collapsed="1"/>
    <col min="12" max="12" width="22.7109375" style="1" customWidth="1" collapsed="1"/>
    <col min="13" max="13" width="19.140625" style="1" customWidth="1" collapsed="1"/>
    <col min="14" max="15" width="9.5703125" style="1" customWidth="1" collapsed="1"/>
    <col min="16" max="16" width="9.7109375" style="1" customWidth="1" collapsed="1"/>
    <col min="17" max="17" width="9" style="1" customWidth="1" collapsed="1"/>
    <col min="18" max="21" width="11.42578125" style="1" collapsed="1"/>
    <col min="22" max="22" width="21.7109375" style="1" customWidth="1" collapsed="1"/>
    <col min="23"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16"/>
      <c r="B1" s="16"/>
      <c r="C1" s="16"/>
      <c r="D1" s="16"/>
      <c r="E1" s="22" t="s">
        <v>6</v>
      </c>
      <c r="F1" s="22"/>
      <c r="G1" s="22"/>
      <c r="H1" s="22"/>
      <c r="I1" s="22"/>
      <c r="J1" s="22"/>
      <c r="K1" s="22"/>
      <c r="L1" s="22"/>
      <c r="M1" s="22"/>
      <c r="N1" s="22"/>
      <c r="O1" s="22"/>
      <c r="P1" s="22"/>
      <c r="Q1" s="22"/>
      <c r="R1" s="22"/>
      <c r="S1" s="22"/>
      <c r="T1" s="16" t="s">
        <v>12</v>
      </c>
      <c r="U1" s="16"/>
      <c r="V1" s="16"/>
      <c r="W1" s="16"/>
    </row>
    <row r="2" spans="1:25" ht="30.75" customHeight="1" x14ac:dyDescent="0.25">
      <c r="A2" s="16"/>
      <c r="B2" s="16"/>
      <c r="C2" s="16"/>
      <c r="D2" s="16"/>
      <c r="E2" s="22" t="s">
        <v>7</v>
      </c>
      <c r="F2" s="22"/>
      <c r="G2" s="22"/>
      <c r="H2" s="22"/>
      <c r="I2" s="22"/>
      <c r="J2" s="22"/>
      <c r="K2" s="22"/>
      <c r="L2" s="22"/>
      <c r="M2" s="22"/>
      <c r="N2" s="22"/>
      <c r="O2" s="22"/>
      <c r="P2" s="22"/>
      <c r="Q2" s="22"/>
      <c r="R2" s="22"/>
      <c r="S2" s="22"/>
      <c r="T2" s="16" t="s">
        <v>40</v>
      </c>
      <c r="U2" s="16"/>
      <c r="V2" s="16"/>
      <c r="W2" s="16"/>
    </row>
    <row r="3" spans="1:25" ht="30.75" customHeight="1" x14ac:dyDescent="0.25">
      <c r="A3" s="16"/>
      <c r="B3" s="16"/>
      <c r="C3" s="16"/>
      <c r="D3" s="16"/>
      <c r="E3" s="22"/>
      <c r="F3" s="22"/>
      <c r="G3" s="22"/>
      <c r="H3" s="22"/>
      <c r="I3" s="22"/>
      <c r="J3" s="22"/>
      <c r="K3" s="22"/>
      <c r="L3" s="22"/>
      <c r="M3" s="22"/>
      <c r="N3" s="22"/>
      <c r="O3" s="22"/>
      <c r="P3" s="22"/>
      <c r="Q3" s="22"/>
      <c r="R3" s="22"/>
      <c r="S3" s="22"/>
      <c r="T3" s="16" t="s">
        <v>13</v>
      </c>
      <c r="U3" s="16"/>
      <c r="V3" s="16"/>
      <c r="W3" s="16"/>
    </row>
    <row r="4" spans="1:25" ht="30.75" customHeight="1" x14ac:dyDescent="0.25">
      <c r="A4" s="26" t="s">
        <v>34</v>
      </c>
      <c r="B4" s="26"/>
      <c r="C4" s="26"/>
      <c r="D4" s="27"/>
      <c r="E4" s="30" t="s">
        <v>86</v>
      </c>
      <c r="F4" s="31"/>
      <c r="G4" s="31"/>
      <c r="H4" s="31"/>
      <c r="I4" s="31"/>
      <c r="J4" s="31"/>
      <c r="K4" s="31"/>
      <c r="L4" s="31"/>
      <c r="M4" s="31"/>
      <c r="N4" s="31"/>
      <c r="O4" s="31"/>
      <c r="P4" s="31"/>
      <c r="Q4" s="31"/>
      <c r="R4" s="31"/>
      <c r="S4" s="32"/>
      <c r="T4" s="17" t="s">
        <v>36</v>
      </c>
      <c r="U4" s="18"/>
      <c r="V4" s="19">
        <v>45922</v>
      </c>
      <c r="W4" s="18"/>
    </row>
    <row r="5" spans="1:25" ht="21.75" customHeight="1" x14ac:dyDescent="0.25">
      <c r="A5" s="28"/>
      <c r="B5" s="28"/>
      <c r="C5" s="28"/>
      <c r="D5" s="29"/>
      <c r="E5" s="33"/>
      <c r="F5" s="34"/>
      <c r="G5" s="34"/>
      <c r="H5" s="34"/>
      <c r="I5" s="34"/>
      <c r="J5" s="34"/>
      <c r="K5" s="34"/>
      <c r="L5" s="34"/>
      <c r="M5" s="34"/>
      <c r="N5" s="34"/>
      <c r="O5" s="34"/>
      <c r="P5" s="34"/>
      <c r="Q5" s="34"/>
      <c r="R5" s="34"/>
      <c r="S5" s="35"/>
      <c r="T5" s="9" t="s">
        <v>38</v>
      </c>
      <c r="U5" s="17" t="s">
        <v>41</v>
      </c>
      <c r="V5" s="20"/>
      <c r="W5" s="18"/>
    </row>
    <row r="6" spans="1:25" ht="25.5" customHeight="1" x14ac:dyDescent="0.25">
      <c r="A6" s="30" t="s">
        <v>35</v>
      </c>
      <c r="B6" s="31"/>
      <c r="C6" s="31"/>
      <c r="D6" s="32"/>
      <c r="E6" s="30" t="s">
        <v>89</v>
      </c>
      <c r="F6" s="31"/>
      <c r="G6" s="31"/>
      <c r="H6" s="31"/>
      <c r="I6" s="31"/>
      <c r="J6" s="31"/>
      <c r="K6" s="31"/>
      <c r="L6" s="31"/>
      <c r="M6" s="31"/>
      <c r="N6" s="31"/>
      <c r="O6" s="31"/>
      <c r="P6" s="31"/>
      <c r="Q6" s="31"/>
      <c r="R6" s="31"/>
      <c r="S6" s="32"/>
      <c r="T6" s="9" t="s">
        <v>37</v>
      </c>
      <c r="U6" s="17" t="s">
        <v>87</v>
      </c>
      <c r="V6" s="20"/>
      <c r="W6" s="18"/>
    </row>
    <row r="7" spans="1:25" ht="23.25" customHeight="1" x14ac:dyDescent="0.25">
      <c r="A7" s="33"/>
      <c r="B7" s="34"/>
      <c r="C7" s="34"/>
      <c r="D7" s="35"/>
      <c r="E7" s="33"/>
      <c r="F7" s="34"/>
      <c r="G7" s="34"/>
      <c r="H7" s="34"/>
      <c r="I7" s="34"/>
      <c r="J7" s="34"/>
      <c r="K7" s="34"/>
      <c r="L7" s="34"/>
      <c r="M7" s="34"/>
      <c r="N7" s="34"/>
      <c r="O7" s="34"/>
      <c r="P7" s="34"/>
      <c r="Q7" s="34"/>
      <c r="R7" s="34"/>
      <c r="S7" s="35"/>
      <c r="T7" s="9" t="s">
        <v>39</v>
      </c>
      <c r="U7" s="17" t="s">
        <v>88</v>
      </c>
      <c r="V7" s="20"/>
      <c r="W7" s="18"/>
    </row>
    <row r="8" spans="1:25" ht="51.75" customHeight="1" x14ac:dyDescent="0.25">
      <c r="A8" s="24" t="s">
        <v>15</v>
      </c>
      <c r="B8" s="24" t="s">
        <v>16</v>
      </c>
      <c r="C8" s="24" t="s">
        <v>17</v>
      </c>
      <c r="D8" s="24" t="s">
        <v>18</v>
      </c>
      <c r="E8" s="37" t="s">
        <v>19</v>
      </c>
      <c r="F8" s="24" t="s">
        <v>20</v>
      </c>
      <c r="G8" s="24" t="s">
        <v>21</v>
      </c>
      <c r="H8" s="24" t="s">
        <v>22</v>
      </c>
      <c r="I8" s="24" t="s">
        <v>23</v>
      </c>
      <c r="J8" s="24" t="s">
        <v>24</v>
      </c>
      <c r="K8" s="24" t="s">
        <v>25</v>
      </c>
      <c r="L8" s="14" t="s">
        <v>26</v>
      </c>
      <c r="M8" s="14" t="s">
        <v>27</v>
      </c>
      <c r="N8" s="21" t="s">
        <v>3</v>
      </c>
      <c r="O8" s="21"/>
      <c r="P8" s="21"/>
      <c r="Q8" s="21"/>
      <c r="R8" s="14" t="s">
        <v>28</v>
      </c>
      <c r="S8" s="14" t="s">
        <v>29</v>
      </c>
      <c r="T8" s="14" t="s">
        <v>30</v>
      </c>
      <c r="U8" s="14" t="s">
        <v>31</v>
      </c>
      <c r="V8" s="21" t="s">
        <v>4</v>
      </c>
      <c r="W8" s="21"/>
      <c r="X8" s="2"/>
    </row>
    <row r="9" spans="1:25" ht="57" customHeight="1" x14ac:dyDescent="0.25">
      <c r="A9" s="25"/>
      <c r="B9" s="25"/>
      <c r="C9" s="25"/>
      <c r="D9" s="25"/>
      <c r="E9" s="25"/>
      <c r="F9" s="25"/>
      <c r="G9" s="25"/>
      <c r="H9" s="25"/>
      <c r="I9" s="25"/>
      <c r="J9" s="25"/>
      <c r="K9" s="25"/>
      <c r="L9" s="15"/>
      <c r="M9" s="15"/>
      <c r="N9" s="15" t="s">
        <v>0</v>
      </c>
      <c r="O9" s="15" t="s">
        <v>1</v>
      </c>
      <c r="P9" s="15" t="s">
        <v>5</v>
      </c>
      <c r="Q9" s="15" t="s">
        <v>2</v>
      </c>
      <c r="R9" s="15"/>
      <c r="S9" s="15"/>
      <c r="T9" s="15"/>
      <c r="U9" s="15"/>
      <c r="V9" s="15" t="s">
        <v>32</v>
      </c>
      <c r="W9" s="15" t="s">
        <v>33</v>
      </c>
      <c r="X9" s="2"/>
    </row>
    <row r="10" spans="1:25" ht="77.25" customHeight="1" x14ac:dyDescent="0.25">
      <c r="A10" s="36"/>
      <c r="B10" s="36"/>
      <c r="C10" s="36"/>
      <c r="D10" s="36"/>
      <c r="E10" s="36"/>
      <c r="F10" s="36"/>
      <c r="G10" s="36"/>
      <c r="H10" s="25"/>
      <c r="I10" s="25"/>
      <c r="J10" s="25"/>
      <c r="K10" s="25"/>
      <c r="L10" s="15"/>
      <c r="M10" s="15"/>
      <c r="N10" s="15"/>
      <c r="O10" s="15"/>
      <c r="P10" s="15"/>
      <c r="Q10" s="15"/>
      <c r="R10" s="15"/>
      <c r="S10" s="15"/>
      <c r="T10" s="15"/>
      <c r="U10" s="15"/>
      <c r="V10" s="15"/>
      <c r="W10" s="15"/>
      <c r="X10" s="2"/>
    </row>
    <row r="11" spans="1:25" ht="186" customHeight="1" x14ac:dyDescent="0.25">
      <c r="A11" s="4">
        <v>1</v>
      </c>
      <c r="B11" s="6" t="s">
        <v>42</v>
      </c>
      <c r="C11" s="6" t="s">
        <v>43</v>
      </c>
      <c r="D11" s="6" t="s">
        <v>44</v>
      </c>
      <c r="E11" s="6" t="s">
        <v>45</v>
      </c>
      <c r="F11" s="6" t="s">
        <v>46</v>
      </c>
      <c r="G11" s="6" t="s">
        <v>47</v>
      </c>
      <c r="H11" s="10">
        <v>2</v>
      </c>
      <c r="I11" s="10">
        <v>2</v>
      </c>
      <c r="J11" s="11">
        <f t="shared" ref="J11:J16" si="0">H11+I11</f>
        <v>4</v>
      </c>
      <c r="K11" s="7" t="str">
        <f t="shared" ref="K11:K16" si="1">IF(J11=10,$Y$11,IF(J11=9,$Y$11,IF(J11=8,$Y$11,IF(J11=7,$Y$12,IF(J11=6,$Y$12,IF(J11=5,$Y$13,IF(J11=4,$Y$14,IF(J11=3,$Y$14,IF(J11=2,$Y$14,0)))))))))</f>
        <v>Riesgo bajo</v>
      </c>
      <c r="L11" s="10" t="s">
        <v>49</v>
      </c>
      <c r="M11" s="5" t="s">
        <v>50</v>
      </c>
      <c r="N11" s="10">
        <v>1</v>
      </c>
      <c r="O11" s="10">
        <v>2</v>
      </c>
      <c r="P11" s="11">
        <f t="shared" ref="P11:P16" si="2">N11+O11</f>
        <v>3</v>
      </c>
      <c r="Q11" s="7" t="s">
        <v>48</v>
      </c>
      <c r="R11" s="10" t="s">
        <v>51</v>
      </c>
      <c r="S11" s="12" t="s">
        <v>52</v>
      </c>
      <c r="T11" s="12" t="s">
        <v>53</v>
      </c>
      <c r="U11" s="12" t="s">
        <v>54</v>
      </c>
      <c r="V11" s="12" t="s">
        <v>55</v>
      </c>
      <c r="W11" s="10" t="s">
        <v>56</v>
      </c>
      <c r="X11" s="1">
        <v>1</v>
      </c>
      <c r="Y11" s="1" t="s">
        <v>8</v>
      </c>
    </row>
    <row r="12" spans="1:25" ht="153" customHeight="1" x14ac:dyDescent="0.25">
      <c r="A12" s="4">
        <v>2</v>
      </c>
      <c r="B12" s="6" t="s">
        <v>42</v>
      </c>
      <c r="C12" s="6" t="s">
        <v>43</v>
      </c>
      <c r="D12" s="6" t="s">
        <v>57</v>
      </c>
      <c r="E12" s="6" t="s">
        <v>45</v>
      </c>
      <c r="F12" s="6" t="s">
        <v>58</v>
      </c>
      <c r="G12" s="6" t="s">
        <v>59</v>
      </c>
      <c r="H12" s="10">
        <v>2</v>
      </c>
      <c r="I12" s="10">
        <v>4</v>
      </c>
      <c r="J12" s="11">
        <f t="shared" si="0"/>
        <v>6</v>
      </c>
      <c r="K12" s="7" t="str">
        <f t="shared" si="1"/>
        <v>Riesgo alto</v>
      </c>
      <c r="L12" s="10" t="s">
        <v>49</v>
      </c>
      <c r="M12" s="8" t="s">
        <v>60</v>
      </c>
      <c r="N12" s="10">
        <v>1</v>
      </c>
      <c r="O12" s="10">
        <v>4</v>
      </c>
      <c r="P12" s="11">
        <f t="shared" si="2"/>
        <v>5</v>
      </c>
      <c r="Q12" s="7" t="str">
        <f t="shared" ref="Q12" si="3">IF(P12=10,$Y$11,IF(P12=9,$Y$11,IF(P12=8,$Y$11,IF(P12=7,$Y$12,IF(P12=6,$Y$12,IF(P12=5,$Y$13,IF(P12=4,$Y$14,IF(P12=3,$Y$14,IF(P12=2,$Y$14,0)))))))))</f>
        <v>Riesgo medio</v>
      </c>
      <c r="R12" s="10" t="s">
        <v>51</v>
      </c>
      <c r="S12" s="12" t="s">
        <v>52</v>
      </c>
      <c r="T12" s="12" t="s">
        <v>61</v>
      </c>
      <c r="U12" s="12" t="s">
        <v>62</v>
      </c>
      <c r="V12" s="12" t="s">
        <v>63</v>
      </c>
      <c r="W12" s="10" t="s">
        <v>56</v>
      </c>
      <c r="X12" s="1">
        <v>2</v>
      </c>
      <c r="Y12" s="1" t="s">
        <v>9</v>
      </c>
    </row>
    <row r="13" spans="1:25" ht="99" x14ac:dyDescent="0.25">
      <c r="A13" s="4">
        <v>3</v>
      </c>
      <c r="B13" s="6" t="s">
        <v>42</v>
      </c>
      <c r="C13" s="6" t="s">
        <v>43</v>
      </c>
      <c r="D13" s="6" t="s">
        <v>57</v>
      </c>
      <c r="E13" s="6" t="s">
        <v>64</v>
      </c>
      <c r="F13" s="6" t="s">
        <v>65</v>
      </c>
      <c r="G13" s="6" t="s">
        <v>66</v>
      </c>
      <c r="H13" s="10">
        <v>1</v>
      </c>
      <c r="I13" s="10">
        <v>2</v>
      </c>
      <c r="J13" s="11">
        <f t="shared" si="0"/>
        <v>3</v>
      </c>
      <c r="K13" s="7" t="str">
        <f t="shared" si="1"/>
        <v>Riesgo bajo</v>
      </c>
      <c r="L13" s="12" t="s">
        <v>49</v>
      </c>
      <c r="M13" s="8" t="s">
        <v>67</v>
      </c>
      <c r="N13" s="10">
        <v>1</v>
      </c>
      <c r="O13" s="10">
        <v>1</v>
      </c>
      <c r="P13" s="11">
        <f t="shared" si="2"/>
        <v>2</v>
      </c>
      <c r="Q13" s="7" t="s">
        <v>48</v>
      </c>
      <c r="R13" s="10" t="s">
        <v>51</v>
      </c>
      <c r="S13" s="12" t="s">
        <v>49</v>
      </c>
      <c r="T13" s="12" t="s">
        <v>61</v>
      </c>
      <c r="U13" s="12" t="s">
        <v>62</v>
      </c>
      <c r="V13" s="12" t="s">
        <v>68</v>
      </c>
      <c r="W13" s="10" t="s">
        <v>69</v>
      </c>
      <c r="X13" s="1">
        <v>3</v>
      </c>
      <c r="Y13" s="1" t="s">
        <v>10</v>
      </c>
    </row>
    <row r="14" spans="1:25" ht="115.5" x14ac:dyDescent="0.25">
      <c r="A14" s="4">
        <v>4</v>
      </c>
      <c r="B14" s="6" t="s">
        <v>42</v>
      </c>
      <c r="C14" s="6" t="s">
        <v>70</v>
      </c>
      <c r="D14" s="6" t="s">
        <v>57</v>
      </c>
      <c r="E14" s="6" t="s">
        <v>45</v>
      </c>
      <c r="F14" s="6" t="s">
        <v>71</v>
      </c>
      <c r="G14" s="6" t="s">
        <v>72</v>
      </c>
      <c r="H14" s="10">
        <v>1</v>
      </c>
      <c r="I14" s="10">
        <v>4</v>
      </c>
      <c r="J14" s="11">
        <f t="shared" si="0"/>
        <v>5</v>
      </c>
      <c r="K14" s="7" t="str">
        <f t="shared" si="1"/>
        <v>Riesgo medio</v>
      </c>
      <c r="L14" s="12" t="s">
        <v>52</v>
      </c>
      <c r="M14" s="8" t="s">
        <v>73</v>
      </c>
      <c r="N14" s="10">
        <v>1</v>
      </c>
      <c r="O14" s="10">
        <v>3</v>
      </c>
      <c r="P14" s="11">
        <f t="shared" si="2"/>
        <v>4</v>
      </c>
      <c r="Q14" s="7" t="s">
        <v>48</v>
      </c>
      <c r="R14" s="10" t="s">
        <v>51</v>
      </c>
      <c r="S14" s="12" t="s">
        <v>49</v>
      </c>
      <c r="T14" s="12" t="s">
        <v>61</v>
      </c>
      <c r="U14" s="12" t="s">
        <v>62</v>
      </c>
      <c r="V14" s="12" t="s">
        <v>74</v>
      </c>
      <c r="W14" s="10" t="s">
        <v>56</v>
      </c>
      <c r="X14" s="1">
        <v>4</v>
      </c>
      <c r="Y14" s="1" t="s">
        <v>11</v>
      </c>
    </row>
    <row r="15" spans="1:25" ht="247.5" x14ac:dyDescent="0.25">
      <c r="A15" s="4">
        <v>5</v>
      </c>
      <c r="B15" s="6" t="s">
        <v>42</v>
      </c>
      <c r="C15" s="6" t="s">
        <v>43</v>
      </c>
      <c r="D15" s="6" t="s">
        <v>57</v>
      </c>
      <c r="E15" s="6" t="s">
        <v>45</v>
      </c>
      <c r="F15" s="13" t="s">
        <v>75</v>
      </c>
      <c r="G15" s="13" t="s">
        <v>76</v>
      </c>
      <c r="H15" s="10">
        <v>2</v>
      </c>
      <c r="I15" s="10">
        <v>2</v>
      </c>
      <c r="J15" s="11">
        <f t="shared" si="0"/>
        <v>4</v>
      </c>
      <c r="K15" s="7" t="str">
        <f t="shared" si="1"/>
        <v>Riesgo bajo</v>
      </c>
      <c r="L15" s="12" t="s">
        <v>52</v>
      </c>
      <c r="M15" s="8" t="s">
        <v>77</v>
      </c>
      <c r="N15" s="10">
        <v>1</v>
      </c>
      <c r="O15" s="10">
        <v>2</v>
      </c>
      <c r="P15" s="11">
        <f t="shared" si="2"/>
        <v>3</v>
      </c>
      <c r="Q15" s="7" t="s">
        <v>48</v>
      </c>
      <c r="R15" s="10" t="s">
        <v>51</v>
      </c>
      <c r="S15" s="12" t="s">
        <v>52</v>
      </c>
      <c r="T15" s="12" t="s">
        <v>53</v>
      </c>
      <c r="U15" s="12" t="s">
        <v>78</v>
      </c>
      <c r="V15" s="12" t="s">
        <v>79</v>
      </c>
      <c r="W15" s="10" t="s">
        <v>69</v>
      </c>
      <c r="X15" s="1">
        <v>5</v>
      </c>
    </row>
    <row r="16" spans="1:25" ht="214.5" x14ac:dyDescent="0.25">
      <c r="A16" s="4">
        <v>6</v>
      </c>
      <c r="B16" s="6" t="s">
        <v>42</v>
      </c>
      <c r="C16" s="6" t="s">
        <v>43</v>
      </c>
      <c r="D16" s="6" t="s">
        <v>57</v>
      </c>
      <c r="E16" s="12" t="s">
        <v>80</v>
      </c>
      <c r="F16" s="12" t="s">
        <v>81</v>
      </c>
      <c r="G16" s="12" t="s">
        <v>82</v>
      </c>
      <c r="H16" s="10">
        <v>2</v>
      </c>
      <c r="I16" s="10">
        <v>3</v>
      </c>
      <c r="J16" s="11">
        <f t="shared" si="0"/>
        <v>5</v>
      </c>
      <c r="K16" s="7" t="str">
        <f t="shared" si="1"/>
        <v>Riesgo medio</v>
      </c>
      <c r="L16" s="12" t="s">
        <v>52</v>
      </c>
      <c r="M16" s="8" t="s">
        <v>83</v>
      </c>
      <c r="N16" s="10">
        <v>1</v>
      </c>
      <c r="O16" s="10">
        <v>3</v>
      </c>
      <c r="P16" s="11">
        <f t="shared" si="2"/>
        <v>4</v>
      </c>
      <c r="Q16" s="7" t="s">
        <v>48</v>
      </c>
      <c r="R16" s="10" t="s">
        <v>51</v>
      </c>
      <c r="S16" s="12" t="s">
        <v>84</v>
      </c>
      <c r="T16" s="12" t="s">
        <v>61</v>
      </c>
      <c r="U16" s="12" t="s">
        <v>62</v>
      </c>
      <c r="V16" s="12" t="s">
        <v>85</v>
      </c>
      <c r="W16" s="10" t="s">
        <v>69</v>
      </c>
    </row>
    <row r="35" spans="15:18" ht="195" customHeight="1" x14ac:dyDescent="0.25">
      <c r="O35" s="23" t="s">
        <v>14</v>
      </c>
      <c r="P35" s="23"/>
      <c r="Q35" s="23"/>
      <c r="R35" s="23"/>
    </row>
  </sheetData>
  <sheetProtection insertRows="0"/>
  <mergeCells count="41">
    <mergeCell ref="B8:B10"/>
    <mergeCell ref="C8:C10"/>
    <mergeCell ref="N9:N10"/>
    <mergeCell ref="D8:D10"/>
    <mergeCell ref="E8:E10"/>
    <mergeCell ref="N8:Q8"/>
    <mergeCell ref="L8:L10"/>
    <mergeCell ref="O9:O10"/>
    <mergeCell ref="P9:P10"/>
    <mergeCell ref="Q9:Q10"/>
    <mergeCell ref="A1:D3"/>
    <mergeCell ref="E1:S1"/>
    <mergeCell ref="E2:S3"/>
    <mergeCell ref="O35:R35"/>
    <mergeCell ref="M8:M10"/>
    <mergeCell ref="K8:K10"/>
    <mergeCell ref="A4:D5"/>
    <mergeCell ref="A6:D7"/>
    <mergeCell ref="E4:S5"/>
    <mergeCell ref="E6:S7"/>
    <mergeCell ref="F8:F10"/>
    <mergeCell ref="G8:G10"/>
    <mergeCell ref="H8:H10"/>
    <mergeCell ref="I8:I10"/>
    <mergeCell ref="J8:J10"/>
    <mergeCell ref="A8:A10"/>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s>
  <conditionalFormatting sqref="J11:J16 P11:P16">
    <cfRule type="cellIs" dxfId="15" priority="53" operator="between">
      <formula>8</formula>
      <formula>10</formula>
    </cfRule>
    <cfRule type="cellIs" dxfId="14" priority="54" operator="between">
      <formula>6</formula>
      <formula>7</formula>
    </cfRule>
    <cfRule type="cellIs" dxfId="13" priority="55" operator="equal">
      <formula>5</formula>
    </cfRule>
    <cfRule type="cellIs" dxfId="12" priority="56" operator="between">
      <formula>2</formula>
      <formula>4</formula>
    </cfRule>
  </conditionalFormatting>
  <dataValidations count="1">
    <dataValidation type="list" allowBlank="1" showInputMessage="1" showErrorMessage="1" sqref="N11:O16 H11:I16">
      <formula1>$X$7:$X$8</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7" operator="containsText" id="{3115AA23-02C1-43DD-9595-FFCD1C6CECF1}">
            <xm:f>NOT(ISERROR(SEARCH($Y$14,K11)))</xm:f>
            <xm:f>$Y$14</xm:f>
            <x14:dxf>
              <fill>
                <patternFill>
                  <bgColor rgb="FF92D050"/>
                </patternFill>
              </fill>
            </x14:dxf>
          </x14:cfRule>
          <x14:cfRule type="containsText" priority="18" operator="containsText" id="{2E0F58CE-6901-4FD6-90A5-D9F9E822CD0B}">
            <xm:f>NOT(ISERROR(SEARCH($Y$13,K11)))</xm:f>
            <xm:f>$Y$13</xm:f>
            <x14:dxf>
              <fill>
                <patternFill>
                  <bgColor rgb="FFFFFF00"/>
                </patternFill>
              </fill>
            </x14:dxf>
          </x14:cfRule>
          <x14:cfRule type="containsText" priority="19" operator="containsText" id="{3D11743F-2596-46EA-B9B8-84E43A4F47BB}">
            <xm:f>NOT(ISERROR(SEARCH($Y$12,K11)))</xm:f>
            <xm:f>$Y$12</xm:f>
            <x14:dxf>
              <fill>
                <patternFill>
                  <bgColor theme="5"/>
                </patternFill>
              </fill>
            </x14:dxf>
          </x14:cfRule>
          <x14:cfRule type="containsText" priority="20" operator="containsText" id="{47015ACA-86BA-4C37-9AAC-E59E7A214682}">
            <xm:f>NOT(ISERROR(SEARCH($Y$11,K11)))</xm:f>
            <xm:f>$Y$11</xm:f>
            <x14:dxf>
              <fill>
                <patternFill>
                  <bgColor rgb="FFC00000"/>
                </patternFill>
              </fill>
            </x14:dxf>
          </x14:cfRule>
          <xm:sqref>K11:K16</xm:sqref>
        </x14:conditionalFormatting>
        <x14:conditionalFormatting xmlns:xm="http://schemas.microsoft.com/office/excel/2006/main">
          <x14:cfRule type="containsText" priority="5" operator="containsText" id="{357526AD-24A1-4D8C-BDF5-6881FADFD1B3}">
            <xm:f>NOT(ISERROR(SEARCH($Y$14,Q11)))</xm:f>
            <xm:f>$Y$14</xm:f>
            <x14:dxf>
              <fill>
                <patternFill>
                  <bgColor rgb="FF92D050"/>
                </patternFill>
              </fill>
            </x14:dxf>
          </x14:cfRule>
          <x14:cfRule type="containsText" priority="6" operator="containsText" id="{19DCC7C6-3D9D-45EC-B156-CE14038B6F36}">
            <xm:f>NOT(ISERROR(SEARCH($Y$13,Q11)))</xm:f>
            <xm:f>$Y$13</xm:f>
            <x14:dxf>
              <fill>
                <patternFill>
                  <bgColor rgb="FFFFFF00"/>
                </patternFill>
              </fill>
            </x14:dxf>
          </x14:cfRule>
          <x14:cfRule type="containsText" priority="7" operator="containsText" id="{5BC88A03-8169-4F44-834D-5316507DBF68}">
            <xm:f>NOT(ISERROR(SEARCH($Y$12,Q11)))</xm:f>
            <xm:f>$Y$12</xm:f>
            <x14:dxf>
              <fill>
                <patternFill>
                  <bgColor theme="5"/>
                </patternFill>
              </fill>
            </x14:dxf>
          </x14:cfRule>
          <x14:cfRule type="containsText" priority="8" operator="containsText" id="{DE15D679-6466-4F7C-AD51-C432BC204931}">
            <xm:f>NOT(ISERROR(SEARCH($Y$11,Q11)))</xm:f>
            <xm:f>$Y$11</xm:f>
            <x14:dxf>
              <fill>
                <patternFill>
                  <bgColor rgb="FFC00000"/>
                </patternFill>
              </fill>
            </x14:dxf>
          </x14:cfRule>
          <xm:sqref>Q11 Q13:Q16</xm:sqref>
        </x14:conditionalFormatting>
        <x14:conditionalFormatting xmlns:xm="http://schemas.microsoft.com/office/excel/2006/main">
          <x14:cfRule type="containsText" priority="1" operator="containsText" id="{0669C15A-9FF0-45C4-AB8A-4A8D541448DB}">
            <xm:f>NOT(ISERROR(SEARCH($Y$14,Q12)))</xm:f>
            <xm:f>$Y$14</xm:f>
            <x14:dxf>
              <fill>
                <patternFill>
                  <bgColor rgb="FF92D050"/>
                </patternFill>
              </fill>
            </x14:dxf>
          </x14:cfRule>
          <x14:cfRule type="containsText" priority="2" operator="containsText" id="{35712EA2-1FDF-4A17-965D-17F28ECDB8AB}">
            <xm:f>NOT(ISERROR(SEARCH($Y$13,Q12)))</xm:f>
            <xm:f>$Y$13</xm:f>
            <x14:dxf>
              <fill>
                <patternFill>
                  <bgColor rgb="FFFFFF00"/>
                </patternFill>
              </fill>
            </x14:dxf>
          </x14:cfRule>
          <x14:cfRule type="containsText" priority="3" operator="containsText" id="{8ADF0A00-F2CB-409E-B96A-BE7233EB520A}">
            <xm:f>NOT(ISERROR(SEARCH($Y$12,Q12)))</xm:f>
            <xm:f>$Y$12</xm:f>
            <x14:dxf>
              <fill>
                <patternFill>
                  <bgColor theme="5"/>
                </patternFill>
              </fill>
            </x14:dxf>
          </x14:cfRule>
          <x14:cfRule type="containsText" priority="4" operator="containsText" id="{FCF25D1E-566E-4153-8B3B-1F3CAD10D249}">
            <xm:f>NOT(ISERROR(SEARCH($Y$11,Q12)))</xm:f>
            <xm:f>$Y$11</xm:f>
            <x14:dxf>
              <fill>
                <patternFill>
                  <bgColor rgb="FFC00000"/>
                </patternFill>
              </fill>
            </x14:dxf>
          </x14:cfRule>
          <xm:sqref>Q12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Ana Milena Cardenas Tobon - CT Obras Públicas</cp:lastModifiedBy>
  <dcterms:created xsi:type="dcterms:W3CDTF">2020-07-16T13:16:46Z</dcterms:created>
  <dcterms:modified xsi:type="dcterms:W3CDTF">2025-09-22T21:51:24Z</dcterms:modified>
</cp:coreProperties>
</file>