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"/>
    </mc:Choice>
  </mc:AlternateContent>
  <xr:revisionPtr revIDLastSave="0" documentId="13_ncr:1_{4CD1CA0E-4608-462B-9D0A-2E43E4695C6F}" xr6:coauthVersionLast="47" xr6:coauthVersionMax="47" xr10:uidLastSave="{00000000-0000-0000-0000-000000000000}"/>
  <bookViews>
    <workbookView xWindow="-120" yWindow="-120" windowWidth="20730" windowHeight="11160" xr2:uid="{9975F7D2-D732-4028-BAA4-CF71D8DBE5DC}"/>
  </bookViews>
  <sheets>
    <sheet name="FORMATO PROPUESTA" sheetId="1" r:id="rId1"/>
  </sheet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rc" localSheetId="0">#REF!</definedName>
    <definedName name="__rc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PU221" localSheetId="0">#REF!</definedName>
    <definedName name="_APU221">#REF!</definedName>
    <definedName name="_APU465" localSheetId="0">#REF!</definedName>
    <definedName name="_APU465">#REF!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rc" localSheetId="0">#REF!</definedName>
    <definedName name="_rc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C" localSheetId="0">#REF!</definedName>
    <definedName name="AAC">#REF!</definedName>
    <definedName name="ABG" localSheetId="0">#REF!</definedName>
    <definedName name="ABG">#REF!</definedName>
    <definedName name="absc" localSheetId="0">#REF!</definedName>
    <definedName name="absc">#REF!</definedName>
    <definedName name="AccessDatabase" hidden="1">"A:\SAIN.mdb"</definedName>
    <definedName name="actual" localSheetId="0">#REF!</definedName>
    <definedName name="actual">#REF!</definedName>
    <definedName name="AD" localSheetId="0">#REF!</definedName>
    <definedName name="AD">#REF!</definedName>
    <definedName name="adicional" localSheetId="0">#REF!</definedName>
    <definedName name="adicional">#REF!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istrativo" localSheetId="0">#REF!</definedName>
    <definedName name="Administrativo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q" localSheetId="0">#REF!</definedName>
    <definedName name="adoq">#REF!</definedName>
    <definedName name="ah" localSheetId="0">#REF!</definedName>
    <definedName name="ah">#REF!</definedName>
    <definedName name="ahe" localSheetId="0">#REF!</definedName>
    <definedName name="ahe">#REF!</definedName>
    <definedName name="aj" localSheetId="0">#REF!</definedName>
    <definedName name="aj">#REF!</definedName>
    <definedName name="alc" localSheetId="0">#REF!</definedName>
    <definedName name="alc">#REF!</definedName>
    <definedName name="Almacenista" localSheetId="0">#REF!</definedName>
    <definedName name="Almacenista">#REF!</definedName>
    <definedName name="AMORTIZAR" localSheetId="0">#REF!</definedName>
    <definedName name="AMORTIZAR">#REF!</definedName>
    <definedName name="ANTONIA" localSheetId="0">IF('FORMATO PROPUESTA'!FABIAN,'FORMATO PROPUESTA'!Header_Row+'FORMATO PROPUESTA'!Number_of_Payments,'FORMATO PROPUESTA'!Header_Row)</definedName>
    <definedName name="ANTONIA">IF([0]!FABIAN,Header_Row+[0]!Number_of_Payments,Header_Row)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U" localSheetId="0">#REF!</definedName>
    <definedName name="APU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box" localSheetId="0">#REF!</definedName>
    <definedName name="apubox">#REF!</definedName>
    <definedName name="_xlnm.Extract" localSheetId="0">#REF!</definedName>
    <definedName name="_xlnm.Extract">#REF!</definedName>
    <definedName name="_xlnm.Print_Area" localSheetId="0">'FORMATO PROPUESTA'!$C$2:$L$113</definedName>
    <definedName name="_xlnm.Print_Area">#REF!</definedName>
    <definedName name="as" localSheetId="0">#REF!</definedName>
    <definedName name="as">#REF!</definedName>
    <definedName name="ASB" localSheetId="0">#REF!</definedName>
    <definedName name="ASB">#REF!</definedName>
    <definedName name="asdfñk">#N/A</definedName>
    <definedName name="au" localSheetId="0">#REF!</definedName>
    <definedName name="au">#REF!</definedName>
    <definedName name="aur" localSheetId="0">#REF!</definedName>
    <definedName name="aur">#REF!</definedName>
    <definedName name="auto1" localSheetId="0">#REF!</definedName>
    <definedName name="auto1">#REF!</definedName>
    <definedName name="auto2" localSheetId="0">#REF!</definedName>
    <definedName name="auto2">#REF!</definedName>
    <definedName name="Auxcontabilidad" localSheetId="0">#REF!</definedName>
    <definedName name="Auxcontabilidad">#REF!</definedName>
    <definedName name="av" localSheetId="0">#REF!</definedName>
    <definedName name="av">#REF!</definedName>
    <definedName name="ax" localSheetId="0">#REF!</definedName>
    <definedName name="ax">#REF!</definedName>
    <definedName name="azta" localSheetId="0">#REF!</definedName>
    <definedName name="azta">#REF!</definedName>
    <definedName name="b" localSheetId="0">#REF!</definedName>
    <definedName name="b">#REF!</definedName>
    <definedName name="bancos" localSheetId="0">#REF!</definedName>
    <definedName name="bancos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eg_Bal" localSheetId="0">#REF!</definedName>
    <definedName name="Beg_Bal">#REF!</definedName>
    <definedName name="bgh" localSheetId="0">#REF!</definedName>
    <definedName name="bgh">#REF!</definedName>
    <definedName name="BHT" localSheetId="0">#REF!</definedName>
    <definedName name="BHT">#REF!</definedName>
    <definedName name="bimestre" localSheetId="0">#REF!</definedName>
    <definedName name="bimestre">#REF!</definedName>
    <definedName name="BJHVVHGH" localSheetId="0">DATE(YEAR('FORMATO PROPUESTA'!Loan_Start),MONTH('FORMATO PROPUESTA'!Loan_Start)+Payment_Number,DAY('FORMATO PROPUESTA'!Loan_Start))</definedName>
    <definedName name="BJHVVHGH">DATE(YEAR(Loan_Start),MONTH(Loan_Start)+Payment_Number,DAY(Loan_Start))</definedName>
    <definedName name="bnm" localSheetId="0">#REF!</definedName>
    <definedName name="bnm">#REF!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sco" localSheetId="0">#REF!</definedName>
    <definedName name="busco">#REF!</definedName>
    <definedName name="bw" localSheetId="0">#REF!</definedName>
    <definedName name="bw">#REF!</definedName>
    <definedName name="C_" localSheetId="0">#REF!</definedName>
    <definedName name="C_">#REF!</definedName>
    <definedName name="Caja" localSheetId="0">#REF!</definedName>
    <definedName name="Caja">#REF!</definedName>
    <definedName name="cajmenht" localSheetId="0">#REF!</definedName>
    <definedName name="cajmenht">#REF!</definedName>
    <definedName name="CALCULO" localSheetId="0">#REF!</definedName>
    <definedName name="CALCULO">#REF!</definedName>
    <definedName name="CANT" localSheetId="0">#REF!</definedName>
    <definedName name="CANT">#REF!</definedName>
    <definedName name="CANTID" localSheetId="0">#REF!</definedName>
    <definedName name="CANTID">#REF!</definedName>
    <definedName name="Cantidades" localSheetId="0">#REF!</definedName>
    <definedName name="Cantidades">#REF!</definedName>
    <definedName name="caramanto" localSheetId="0">#REF!</definedName>
    <definedName name="caramanto">#REF!</definedName>
    <definedName name="CARLOS" localSheetId="0">DATE(YEAR('FORMATO PROPUESTA'!Loan_Start),MONTH('FORMATO PROPUESTA'!Loan_Start)+Payment_Number,DAY('FORMATO PROPUESTA'!Loan_Start))</definedName>
    <definedName name="CARLOS">DATE(YEAR(Loan_Start),MONTH(Loan_Start)+Payment_Number,DAY(Loan_Start))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spa" localSheetId="0">#REF!</definedName>
    <definedName name="caspa">#REF!</definedName>
    <definedName name="catarata" localSheetId="0">#REF!</definedName>
    <definedName name="catarata">#REF!</definedName>
    <definedName name="causa" localSheetId="0">#REF!</definedName>
    <definedName name="causa">#REF!</definedName>
    <definedName name="cc" localSheetId="0">#REF!</definedName>
    <definedName name="cc">#REF!</definedName>
    <definedName name="CCCCCC" localSheetId="0">#REF!</definedName>
    <definedName name="CCCCCC">#REF!</definedName>
    <definedName name="ccto210" localSheetId="0">#REF!</definedName>
    <definedName name="ccto210">#REF!</definedName>
    <definedName name="cd" localSheetId="0">#REF!</definedName>
    <definedName name="cd">#REF!</definedName>
    <definedName name="Celador" localSheetId="0">#REF!</definedName>
    <definedName name="Celador">#REF!</definedName>
    <definedName name="CHE" localSheetId="0">#REF!</definedName>
    <definedName name="CHE">#REF!</definedName>
    <definedName name="clase" localSheetId="0">#REF!</definedName>
    <definedName name="clase">#REF!</definedName>
    <definedName name="co" localSheetId="0">#REF!</definedName>
    <definedName name="co">#REF!</definedName>
    <definedName name="Contramaestro" localSheetId="0">#REF!</definedName>
    <definedName name="Contramaestr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p" localSheetId="0">#REF!</definedName>
    <definedName name="cp">#REF!</definedName>
    <definedName name="CRIT1" localSheetId="0">#REF!</definedName>
    <definedName name="CRIT1">#REF!</definedName>
    <definedName name="Criticos" localSheetId="0">#REF!</definedName>
    <definedName name="Criticos">#REF!</definedName>
    <definedName name="cuadrado" localSheetId="0">#REF!</definedName>
    <definedName name="cuadrado">#REF!</definedName>
    <definedName name="cuadro" localSheetId="0">#REF!</definedName>
    <definedName name="cuadro">#REF!</definedName>
    <definedName name="cv" localSheetId="0">#REF!</definedName>
    <definedName name="cv">#REF!</definedName>
    <definedName name="cvc" localSheetId="0">#REF!</definedName>
    <definedName name="cvc">#REF!</definedName>
    <definedName name="cx" localSheetId="0">#REF!</definedName>
    <definedName name="cx">#REF!</definedName>
    <definedName name="D" localSheetId="0">Scheduled_Payment+Extra_Payment</definedName>
    <definedName name="D">Scheduled_Payment+Extra_Payment</definedName>
    <definedName name="DANI" localSheetId="0">#REF!</definedName>
    <definedName name="DANI">#REF!</definedName>
    <definedName name="Data" localSheetId="0">#REF!</definedName>
    <definedName name="Data">#REF!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0">#REF!</definedName>
    <definedName name="DD">#REF!</definedName>
    <definedName name="DDDD" localSheetId="0">IF('FORMATO PROPUESTA'!Values_Entered,'FORMATO PROPUESTA'!Header_Row+'FORMATO PROPUESTA'!Number_of_Payments,'FORMATO PROPUESTA'!Header_Row)</definedName>
    <definedName name="DDDD">IF([0]!Values_Entered,Header_Row+[0]!Number_of_Payments,Header_Row)</definedName>
    <definedName name="Descapote" localSheetId="0">#REF!</definedName>
    <definedName name="Descapote">#REF!</definedName>
    <definedName name="df" localSheetId="0">#REF!</definedName>
    <definedName name="df">#REF!</definedName>
    <definedName name="di" localSheetId="0">#REF!</definedName>
    <definedName name="di">#REF!</definedName>
    <definedName name="diario" localSheetId="0">#REF!</definedName>
    <definedName name="diario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rector" localSheetId="0">#REF!</definedName>
    <definedName name="Director">#REF!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rf" localSheetId="0">#REF!</definedName>
    <definedName name="drf">#REF!</definedName>
    <definedName name="DSA" localSheetId="0">#REF!</definedName>
    <definedName name="DSA">#REF!</definedName>
    <definedName name="dt" localSheetId="0">#REF!</definedName>
    <definedName name="dt">#REF!</definedName>
    <definedName name="DTS" localSheetId="0">#REF!</definedName>
    <definedName name="DTS">#REF!</definedName>
    <definedName name="ee" localSheetId="0">#REF!</definedName>
    <definedName name="ee">#REF!</definedName>
    <definedName name="ef" localSheetId="0">#REF!</definedName>
    <definedName name="ef">#REF!</definedName>
    <definedName name="efectcjq" localSheetId="0">#REF!</definedName>
    <definedName name="efectcjq">#REF!</definedName>
    <definedName name="el" localSheetId="0">#REF!</definedName>
    <definedName name="el">#REF!</definedName>
    <definedName name="End_Bal" localSheetId="0">#REF!</definedName>
    <definedName name="End_Bal">#REF!</definedName>
    <definedName name="equi" localSheetId="0">#REF!</definedName>
    <definedName name="equi">#REF!</definedName>
    <definedName name="EQUIPO" localSheetId="0">#REF!</definedName>
    <definedName name="EQUIPO">#REF!</definedName>
    <definedName name="er" localSheetId="0">#REF!</definedName>
    <definedName name="er">#REF!</definedName>
    <definedName name="EXCROC" localSheetId="0">#REF!</definedName>
    <definedName name="EXCROC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IF('FORMATO PROPUESTA'!Loan_Amount*'FORMATO PROPUESTA'!Interest_Rate*'FORMATO PROPUESTA'!Loan_Years*'FORMATO PROPUESTA'!Loan_Start&gt;0,1,0)</definedName>
    <definedName name="FABIAN">IF(Loan_Amount*Interest_Rate*Loan_Years*Loan_Start&gt;0,1,0)</definedName>
    <definedName name="fb" localSheetId="0">#REF!</definedName>
    <definedName name="fb">#REF!</definedName>
    <definedName name="fd" localSheetId="0">#REF!</definedName>
    <definedName name="fd">#REF!</definedName>
    <definedName name="fda" localSheetId="0">#REF!</definedName>
    <definedName name="fda">#REF!</definedName>
    <definedName name="ff" localSheetId="0">#REF!</definedName>
    <definedName name="ff">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k" localSheetId="0">#REF!</definedName>
    <definedName name="fk">#REF!</definedName>
    <definedName name="flq" localSheetId="0">#REF!</definedName>
    <definedName name="flq">#REF!</definedName>
    <definedName name="fu" localSheetId="0">#REF!</definedName>
    <definedName name="fu">#REF!</definedName>
    <definedName name="Full_Print" localSheetId="0">#REF!</definedName>
    <definedName name="Full_Print">#REF!</definedName>
    <definedName name="fv" localSheetId="0">#REF!</definedName>
    <definedName name="fv">#REF!</definedName>
    <definedName name="fy" localSheetId="0">#REF!</definedName>
    <definedName name="fy">#REF!</definedName>
    <definedName name="ga" localSheetId="0">#REF!</definedName>
    <definedName name="ga">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0">#REF!</definedName>
    <definedName name="gg">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KJDGDIJZ">"Imagen 3"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l" localSheetId="0">#REF!</definedName>
    <definedName name="grl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te" localSheetId="0">#REF!</definedName>
    <definedName name="gte">#REF!</definedName>
    <definedName name="GTI" localSheetId="0">#REF!</definedName>
    <definedName name="GTI">#REF!</definedName>
    <definedName name="guardaescoba" localSheetId="0">#REF!</definedName>
    <definedName name="guardaescoba">#REF!</definedName>
    <definedName name="gy" localSheetId="0">#REF!</definedName>
    <definedName name="gy">#REF!</definedName>
    <definedName name="ha" localSheetId="0">#REF!</definedName>
    <definedName name="ha">#REF!</definedName>
    <definedName name="Header_Row" localSheetId="0">ROW(#REF!)</definedName>
    <definedName name="Header_Row">ROW(#REF!)</definedName>
    <definedName name="Herramentista" localSheetId="0">#REF!</definedName>
    <definedName name="Herramentist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KKK7" localSheetId="0">#REF!</definedName>
    <definedName name="HHKKK7">#REF!</definedName>
    <definedName name="hj" localSheetId="0">#REF!</definedName>
    <definedName name="hj">#REF!</definedName>
    <definedName name="hjk" localSheetId="0">#REF!</definedName>
    <definedName name="hjk">#REF!</definedName>
    <definedName name="hl" localSheetId="0">#REF!</definedName>
    <definedName name="hl">#REF!</definedName>
    <definedName name="hnt" localSheetId="0">#REF!</definedName>
    <definedName name="hnt">#REF!</definedName>
    <definedName name="HOJA" localSheetId="0">DATE(YEAR('FORMATO PROPUESTA'!Loan_Start),MONTH('FORMATO PROPUESTA'!Loan_Start)+Payment_Number,DAY('FORMATO PROPUESTA'!Loan_Start))</definedName>
    <definedName name="HOJA">DATE(YEAR([0]!Loan_Start),MONTH([0]!Loan_Start)+Payment_Number,DAY([0]!Loan_Start))</definedName>
    <definedName name="HOJA1" localSheetId="0">#REF!</definedName>
    <definedName name="HOJA1">#REF!</definedName>
    <definedName name="HOJA444" localSheetId="0">DATE(YEAR('FORMATO PROPUESTA'!Loan_Start),MONTH('FORMATO PROPUESTA'!Loan_Start)+Payment_Number,DAY('FORMATO PROPUESTA'!Loan_Start))</definedName>
    <definedName name="HOJA444">DATE(YEAR([0]!Loan_Start),MONTH([0]!Loan_Start)+Payment_Number,DAY([0]!Loan_Start))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k" localSheetId="0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mpresion" localSheetId="0">#REF!</definedName>
    <definedName name="impre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ND" localSheetId="0">#REF!</definedName>
    <definedName name="IND">#REF!</definedName>
    <definedName name="inf" localSheetId="0">#REF!</definedName>
    <definedName name="inf">#REF!</definedName>
    <definedName name="INFG" localSheetId="0">#REF!</definedName>
    <definedName name="INFG">#REF!</definedName>
    <definedName name="infor" localSheetId="0">#REF!</definedName>
    <definedName name="infor">#REF!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V_11" localSheetId="0">#REF!</definedName>
    <definedName name="INV_11">#REF!</definedName>
    <definedName name="io" localSheetId="0">#REF!</definedName>
    <definedName name="io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s" localSheetId="0">#REF!</definedName>
    <definedName name="items">#REF!</definedName>
    <definedName name="IvaSUtl" localSheetId="0">#REF!</definedName>
    <definedName name="IvaSUtl">#REF!</definedName>
    <definedName name="jh" localSheetId="0">#REF!</definedName>
    <definedName name="jh">#REF!</definedName>
    <definedName name="jj" localSheetId="0">#REF!</definedName>
    <definedName name="jj">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 localSheetId="0">#REF!</definedName>
    <definedName name="juy">#REF!</definedName>
    <definedName name="KAKA" localSheetId="0">#REF!</definedName>
    <definedName name="KAKA">#REF!</definedName>
    <definedName name="kil" localSheetId="0">#REF!</definedName>
    <definedName name="kil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l" localSheetId="0">#REF!</definedName>
    <definedName name="kl">#REF!</definedName>
    <definedName name="kñy" localSheetId="0">#REF!</definedName>
    <definedName name="kñy">#REF!</definedName>
    <definedName name="ko" localSheetId="0">#REF!</definedName>
    <definedName name="ko">#REF!</definedName>
    <definedName name="kuh" localSheetId="0">#REF!</definedName>
    <definedName name="kuh">#REF!</definedName>
    <definedName name="kuy" localSheetId="0">#REF!</definedName>
    <definedName name="kuy">#REF!</definedName>
    <definedName name="L_L" localSheetId="0">IF('FORMATO PROPUESTA'!Values_Entered,'FORMATO PROPUESTA'!Header_Row+'FORMATO PROPUESTA'!Number_of_Payments,'FORMATO PROPUESTA'!Header_Row)</definedName>
    <definedName name="L_L">IF([0]!Values_Entered,Header_Row+[0]!Number_of_Payments,Header_Row)</definedName>
    <definedName name="Last_Row" localSheetId="0">IF('FORMATO PROPUESTA'!Values_Entered,'FORMATO PROPUESTA'!Header_Row+'FORMATO PROPUESTA'!Number_of_Payments,'FORMATO PROPUESTA'!Header_Row)</definedName>
    <definedName name="Last_Row">IF([0]!Values_Entered,Header_Row+[0]!Number_of_Payments,Header_Row)</definedName>
    <definedName name="LICITACION" localSheetId="0">#REF!</definedName>
    <definedName name="LICITACION">#REF!</definedName>
    <definedName name="LINEA" localSheetId="0">#REF!</definedName>
    <definedName name="LINEA">#REF!</definedName>
    <definedName name="ll" localSheetId="0">#REF!</definedName>
    <definedName name="ll">#REF!</definedName>
    <definedName name="LÑP" localSheetId="0">#REF!</definedName>
    <definedName name="LÑP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I" localSheetId="0">#REF!</definedName>
    <definedName name="LOI">#REF!</definedName>
    <definedName name="lora" localSheetId="0">#REF!</definedName>
    <definedName name="lora">#REF!</definedName>
    <definedName name="LUCY" localSheetId="0">OFFSET('FORMATO PROPUESTA'!Full_Print,0,0,'FORMATO PROPUESTA'!LOCA)</definedName>
    <definedName name="LUCY">OFFSET(Full_Print,0,0,[0]!LOCA)</definedName>
    <definedName name="Maestro" localSheetId="0">#REF!</definedName>
    <definedName name="Maestro">#REF!</definedName>
    <definedName name="MAL" localSheetId="0">#REF!&lt;2.5</definedName>
    <definedName name="MAL">#REF!&lt;2.5</definedName>
    <definedName name="MALO" localSheetId="0">#REF!&lt;2.5</definedName>
    <definedName name="MALO">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MA" localSheetId="0">#REF!</definedName>
    <definedName name="MAMA">#REF!</definedName>
    <definedName name="marga" localSheetId="0">#REF!</definedName>
    <definedName name="marga">#REF!</definedName>
    <definedName name="MARTA" localSheetId="0">IF('FORMATO PROPUESTA'!Loan_Amount*'FORMATO PROPUESTA'!Interest_Rate*'FORMATO PROPUESTA'!Loan_Years*'FORMATO PROPUESTA'!Loan_Start&gt;0,1,0)</definedName>
    <definedName name="MARTA">IF(Loan_Amount*Interest_Rate*Loan_Years*Loan_Start&gt;0,1,0)</definedName>
    <definedName name="MARTHA" localSheetId="0">#REF!</definedName>
    <definedName name="MARTHA">#REF!</definedName>
    <definedName name="MAT" localSheetId="0">#REF!</definedName>
    <definedName name="MAT">#REF!</definedName>
    <definedName name="mater" localSheetId="0">#REF!</definedName>
    <definedName name="mater">#REF!</definedName>
    <definedName name="materiales" localSheetId="0">#REF!</definedName>
    <definedName name="materiales">#REF!</definedName>
    <definedName name="mdo" localSheetId="0">#REF!</definedName>
    <definedName name="mdo">#REF!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os" localSheetId="0">#REF!</definedName>
    <definedName name="mios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m" localSheetId="0">#REF!</definedName>
    <definedName name="mmm">#REF!</definedName>
    <definedName name="mobra" localSheetId="0">#REF!</definedName>
    <definedName name="mobra">#REF!</definedName>
    <definedName name="mr" localSheetId="0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ece.cab" localSheetId="0">#REF!</definedName>
    <definedName name="nece.cab">#REF!</definedName>
    <definedName name="NF" localSheetId="0">#REF!</definedName>
    <definedName name="NF">#REF!</definedName>
    <definedName name="NHG" localSheetId="0">#REF!</definedName>
    <definedName name="NHG">#REF!</definedName>
    <definedName name="NJH" localSheetId="0">#REF!</definedName>
    <definedName name="NJH">#REF!</definedName>
    <definedName name="NM" localSheetId="0">#REF!</definedName>
    <definedName name="NM">#REF!</definedName>
    <definedName name="NNN" localSheetId="0">#REF!</definedName>
    <definedName name="NNN">#REF!</definedName>
    <definedName name="NOMBRE" localSheetId="0">#REF!</definedName>
    <definedName name="NOMBRE">#REF!</definedName>
    <definedName name="nr" localSheetId="0">#REF!</definedName>
    <definedName name="nr">#REF!</definedName>
    <definedName name="nt" localSheetId="0">#REF!</definedName>
    <definedName name="nt">#REF!</definedName>
    <definedName name="Num_Pmt_Per_Year" localSheetId="0">#REF!</definedName>
    <definedName name="Num_Pmt_Per_Year">#REF!</definedName>
    <definedName name="Number_of_Payments" localSheetId="0">MATCH(0.01,'FORMATO PROPUESTA'!End_Bal,-1)+1</definedName>
    <definedName name="Number_of_Payments">MATCH(0.01,End_Bal,-1)+1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BRA" localSheetId="0">#REF!</definedName>
    <definedName name="OBRA">#REF!</definedName>
    <definedName name="OKEY" localSheetId="0">#REF!</definedName>
    <definedName name="OKEY">#REF!</definedName>
    <definedName name="OKIS" localSheetId="0">#REF!</definedName>
    <definedName name="OKIS">#REF!</definedName>
    <definedName name="oo" localSheetId="0">#REF!</definedName>
    <definedName name="oo">#REF!</definedName>
    <definedName name="ooo" localSheetId="0">#REF!</definedName>
    <definedName name="ooo">#REF!</definedName>
    <definedName name="orga" localSheetId="0">#REF!</definedName>
    <definedName name="orga">#REF!</definedName>
    <definedName name="os" localSheetId="0">#REF!</definedName>
    <definedName name="os">#REF!</definedName>
    <definedName name="otros" localSheetId="0">#REF!</definedName>
    <definedName name="otros">#REF!</definedName>
    <definedName name="papa" localSheetId="0">#REF!</definedName>
    <definedName name="papa">#REF!</definedName>
    <definedName name="paralelo" localSheetId="0">#REF!</definedName>
    <definedName name="paralel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DATE(YEAR('FORMATO PROPUESTA'!Loan_Start),MONTH('FORMATO PROPUESTA'!Loan_Start)+Payment_Number,DAY('FORMATO PROPUESTA'!Loan_Start))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elo" localSheetId="0">#REF!</definedName>
    <definedName name="pelo">#REF!</definedName>
    <definedName name="PERIODO" localSheetId="0">#REF!</definedName>
    <definedName name="PERIODO">#REF!</definedName>
    <definedName name="perro" localSheetId="0">#REF!</definedName>
    <definedName name="perro">#REF!</definedName>
    <definedName name="ploter" localSheetId="0">#REF!</definedName>
    <definedName name="ploter">#REF!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O" localSheetId="0">#REF!</definedName>
    <definedName name="POO">#REF!</definedName>
    <definedName name="pp" localSheetId="0">#REF!</definedName>
    <definedName name="pp">#REF!</definedName>
    <definedName name="PRE" localSheetId="0">#REF!</definedName>
    <definedName name="PRE">#REF!</definedName>
    <definedName name="PREACTA" localSheetId="0">#REF!</definedName>
    <definedName name="PREACTA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estaciones" localSheetId="0">#REF!</definedName>
    <definedName name="prestaciones">#REF!</definedName>
    <definedName name="primer" localSheetId="0">#REF!</definedName>
    <definedName name="primer">#REF!</definedName>
    <definedName name="Princ" localSheetId="0">#REF!</definedName>
    <definedName name="Princ">#REF!</definedName>
    <definedName name="Print_Area_MI" localSheetId="0">#REF!</definedName>
    <definedName name="Print_Area_MI">#REF!</definedName>
    <definedName name="Print_Area_Reset" localSheetId="0">OFFSET('FORMATO PROPUESTA'!Full_Print,0,0,'FORMATO PROPUESTA'!Last_Row)</definedName>
    <definedName name="Print_Area_Reset">OFFSET(Full_Print,0,0,Last_Row)</definedName>
    <definedName name="Print_Titles_MI" localSheetId="0">#REF!</definedName>
    <definedName name="Print_Titles_MI">#REF!</definedName>
    <definedName name="PRUEBA2" localSheetId="0">#REF!</definedName>
    <definedName name="PRUEBA2">#REF!</definedName>
    <definedName name="q" localSheetId="0">#REF!</definedName>
    <definedName name="q">#REF!</definedName>
    <definedName name="qq" localSheetId="0">#REF!</definedName>
    <definedName name="qq">#REF!</definedName>
    <definedName name="qw" localSheetId="0">#REF!</definedName>
    <definedName name="qw">#REF!</definedName>
    <definedName name="qwe" localSheetId="0">#REF!</definedName>
    <definedName name="qwe">#REF!</definedName>
    <definedName name="rata" localSheetId="0">#REF!</definedName>
    <definedName name="rata">#REF!</definedName>
    <definedName name="rds" localSheetId="0">#REF!</definedName>
    <definedName name="rds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G" localSheetId="0">#REF!&gt;2.5</definedName>
    <definedName name="REG">#REF!&gt;2.5</definedName>
    <definedName name="regional" localSheetId="0">#REF!</definedName>
    <definedName name="regional">#REF!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ll" localSheetId="0">#REF!</definedName>
    <definedName name="rell">#REF!</definedName>
    <definedName name="RELLG" localSheetId="0">#REF!</definedName>
    <definedName name="RELLG">#REF!</definedName>
    <definedName name="repe" localSheetId="0">#REF!</definedName>
    <definedName name="repe">#REF!</definedName>
    <definedName name="residente" localSheetId="0">#REF!</definedName>
    <definedName name="residente">#REF!</definedName>
    <definedName name="RICO" localSheetId="0">IF('FORMATO PROPUESTA'!Loan_Amount*'FORMATO PROPUESTA'!Interest_Rate*'FORMATO PROPUESTA'!Loan_Years*'FORMATO PROPUESTA'!Loan_Start&gt;0,1,0)</definedName>
    <definedName name="RICO">IF(Loan_Amount*Interest_Rate*Loan_Years*Loan_Start&gt;0,1,0)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UTA" localSheetId="0">DATE(YEAR('FORMATO PROPUESTA'!Loan_Start),MONTH('FORMATO PROPUESTA'!Loan_Start)+Payment_Number,DAY('FORMATO PROPUESTA'!Loan_Start))</definedName>
    <definedName name="RUTA">DATE(YEAR([0]!Loan_Start),MONTH([0]!Loan_Start)+Payment_Number,DAY([0]!Loan_Start))</definedName>
    <definedName name="RW" localSheetId="0">#REF!</definedName>
    <definedName name="RW">#REF!</definedName>
    <definedName name="ry" localSheetId="0">#REF!</definedName>
    <definedName name="ry">#REF!</definedName>
    <definedName name="sa" localSheetId="0">#REF!</definedName>
    <definedName name="sa">#REF!</definedName>
    <definedName name="SALID1" localSheetId="0">#REF!</definedName>
    <definedName name="SALID1">#REF!</definedName>
    <definedName name="sbe" localSheetId="0">#REF!</definedName>
    <definedName name="sbe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>#REF!</definedName>
    <definedName name="sd">#REF!</definedName>
    <definedName name="SDE" localSheetId="0">#REF!</definedName>
    <definedName name="SDE">#REF!</definedName>
    <definedName name="SE" localSheetId="0">#REF!</definedName>
    <definedName name="SE">#REF!</definedName>
    <definedName name="segundo" localSheetId="0">#REF!</definedName>
    <definedName name="segundo">#REF!</definedName>
    <definedName name="Seguridad" localSheetId="0">#REF!</definedName>
    <definedName name="Seguridad">#REF!</definedName>
    <definedName name="si" localSheetId="0">#REF!</definedName>
    <definedName name="si">#REF!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r" localSheetId="0">#REF!</definedName>
    <definedName name="sr">#REF!</definedName>
    <definedName name="ss" localSheetId="0">#REF!</definedName>
    <definedName name="ss">#REF!</definedName>
    <definedName name="SSSSSSS" localSheetId="0">IF('FORMATO PROPUESTA'!Loan_Amount*'FORMATO PROPUESTA'!Interest_Rate*'FORMATO PROPUESTA'!Loan_Years*'FORMATO PROPUESTA'!Loan_Start&gt;0,1,0)</definedName>
    <definedName name="SSSSSSS">IF(Loan_Amount*Interest_Rate*Loan_Years*Loan_Start&gt;0,1,0)</definedName>
    <definedName name="t" localSheetId="0">#REF!</definedName>
    <definedName name="t">#REF!</definedName>
    <definedName name="TABLA" localSheetId="0">#REF!</definedName>
    <definedName name="TABLA">#REF!</definedName>
    <definedName name="tb" localSheetId="0">#REF!</definedName>
    <definedName name="tb">#REF!</definedName>
    <definedName name="TECN" localSheetId="0">DATE(YEAR('FORMATO PROPUESTA'!Loan_Start),MONTH('FORMATO PROPUESTA'!Loan_Start)+Payment_Number,DAY('FORMATO PROPUESTA'!Loan_Start))</definedName>
    <definedName name="TECN">DATE(YEAR(Loan_Start),MONTH(Loan_Start)+Payment_Number,DAY(Loan_Start))</definedName>
    <definedName name="th" localSheetId="0">#REF!</definedName>
    <definedName name="th">#REF!</definedName>
    <definedName name="tipov" localSheetId="0">#REF!</definedName>
    <definedName name="tipov">#REF!</definedName>
    <definedName name="titi" localSheetId="0">IF('FORMATO PROPUESTA'!Loan_Amount*'FORMATO PROPUESTA'!Interest_Rate*'FORMATO PROPUESTA'!Loan_Years*'FORMATO PROPUESTA'!Loan_Start&gt;0,1,0)</definedName>
    <definedName name="titi">IF(Loan_Amount*Interest_Rate*Loan_Years*Loan_Start&gt;0,1,0)</definedName>
    <definedName name="TITO" localSheetId="0">IF('FORMATO PROPUESTA'!RICO,'FORMATO PROPUESTA'!Header_Row+'FORMATO PROPUESTA'!TUPI,'FORMATO PROPUESTA'!Header_Row)</definedName>
    <definedName name="TITO">IF(RICO,Header_Row+[0]!TUPI,Header_Row)</definedName>
    <definedName name="TITOF" localSheetId="0">IF('FORMATO PROPUESTA'!RICO,'FORMATO PROPUESTA'!Header_Row+'FORMATO PROPUESTA'!TUPI,'FORMATO PROPUESTA'!Header_Row)</definedName>
    <definedName name="TITOF">IF(RICO,Header_Row+[0]!TUPI,Header_Row)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RAT" localSheetId="0">#REF!</definedName>
    <definedName name="TRAT">#REF!</definedName>
    <definedName name="trimestre1" localSheetId="0">#REF!</definedName>
    <definedName name="trimestre1">#REF!</definedName>
    <definedName name="tt" localSheetId="0">#REF!</definedName>
    <definedName name="tt">#REF!</definedName>
    <definedName name="TtlCD" localSheetId="0">#REF!</definedName>
    <definedName name="TtlCD">#REF!</definedName>
    <definedName name="TUPI" localSheetId="0">MATCH(0.01,'FORMATO PROPUESTA'!End_Bal,-1)+1</definedName>
    <definedName name="TUPI">MATCH(0.01,End_Bal,-1)+1</definedName>
    <definedName name="ty" localSheetId="0">#REF!</definedName>
    <definedName name="ty">#REF!</definedName>
    <definedName name="tyu" localSheetId="0">#REF!</definedName>
    <definedName name="tyu">#REF!</definedName>
    <definedName name="U" localSheetId="0">#REF!</definedName>
    <definedName name="U">#REF!</definedName>
    <definedName name="ui" localSheetId="0">#REF!</definedName>
    <definedName name="ui">#REF!</definedName>
    <definedName name="ut" localSheetId="0">#REF!</definedName>
    <definedName name="ut">#REF!</definedName>
    <definedName name="Utilidad" localSheetId="0">#REF!</definedName>
    <definedName name="Utilidad">#REF!</definedName>
    <definedName name="uu" localSheetId="0">#REF!</definedName>
    <definedName name="uu">#REF!</definedName>
    <definedName name="uxd" localSheetId="0">#REF!</definedName>
    <definedName name="uxd">#REF!</definedName>
    <definedName name="uy" localSheetId="0">#REF!</definedName>
    <definedName name="uy">#REF!</definedName>
    <definedName name="VALOR" localSheetId="0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0">IF('FORMATO PROPUESTA'!Loan_Amount*'FORMATO PROPUESTA'!Interest_Rate*'FORMATO PROPUESTA'!Loan_Years*'FORMATO PROPUESTA'!Loan_Start&gt;0,1,0)</definedName>
    <definedName name="Values_Entered">IF(Loan_Amount*Interest_Rate*Loan_Years*Loan_Start&gt;0,1,0)</definedName>
    <definedName name="vb" localSheetId="0">#REF!</definedName>
    <definedName name="vb">#REF!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fn" localSheetId="0">#REF!</definedName>
    <definedName name="vfn">#REF!</definedName>
    <definedName name="vg" localSheetId="0">#REF!</definedName>
    <definedName name="vg">#REF!</definedName>
    <definedName name="via" localSheetId="0">#REF!</definedName>
    <definedName name="via">#REF!</definedName>
    <definedName name="vias" localSheetId="0">#REF!</definedName>
    <definedName name="vias">#REF!</definedName>
    <definedName name="vm" localSheetId="0">#REF!</definedName>
    <definedName name="vm">#REF!</definedName>
    <definedName name="vv" localSheetId="0">#REF!</definedName>
    <definedName name="vv">#REF!</definedName>
    <definedName name="VVV" localSheetId="0">#REF!</definedName>
    <definedName name="VVV">#REF!</definedName>
    <definedName name="w" localSheetId="0">Scheduled_Payment+Extra_Payment</definedName>
    <definedName name="w">Scheduled_Payment+Extra_Payment</definedName>
    <definedName name="we" localSheetId="0">#REF!</definedName>
    <definedName name="we">#REF!</definedName>
    <definedName name="WER" localSheetId="0">#REF!</definedName>
    <definedName name="WER">#REF!</definedName>
    <definedName name="WILSON" localSheetId="0">#REF!</definedName>
    <definedName name="WILSON">#REF!</definedName>
    <definedName name="wj" localSheetId="0">#REF!</definedName>
    <definedName name="wj">#REF!</definedName>
    <definedName name="wl" localSheetId="0">#REF!</definedName>
    <definedName name="wl">#REF!</definedName>
    <definedName name="ws" localSheetId="0">#REF!</definedName>
    <definedName name="ws">#REF!</definedName>
    <definedName name="ww" localSheetId="0">#REF!</definedName>
    <definedName name="ww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0">#REF!</definedName>
    <definedName name="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n" localSheetId="0">#REF!</definedName>
    <definedName name="yn">#REF!</definedName>
    <definedName name="yu" localSheetId="0">#REF!</definedName>
    <definedName name="yu">#REF!</definedName>
    <definedName name="yui" localSheetId="0">#REF!</definedName>
    <definedName name="yui">#REF!</definedName>
    <definedName name="yy" localSheetId="0">#REF!</definedName>
    <definedName name="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x" localSheetId="0">#REF!</definedName>
    <definedName name="zx">#REF!</definedName>
    <definedName name="zz" localSheetId="0">#REF!</definedName>
    <definedName name="zz">#REF!</definedName>
    <definedName name="ZZZZZZZZZZZ" localSheetId="0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" l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6" i="1"/>
  <c r="K67" i="1"/>
  <c r="K68" i="1"/>
  <c r="K69" i="1"/>
  <c r="K70" i="1"/>
  <c r="K71" i="1"/>
  <c r="K72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12" i="1"/>
  <c r="K11" i="1"/>
  <c r="K96" i="1" l="1"/>
  <c r="I96" i="1"/>
  <c r="I97" i="1" s="1"/>
  <c r="I99" i="1" l="1"/>
  <c r="I100" i="1" s="1"/>
  <c r="I101" i="1" l="1"/>
  <c r="K99" i="1" l="1"/>
  <c r="K100" i="1" s="1"/>
  <c r="K97" i="1"/>
  <c r="K101" i="1" l="1"/>
</calcChain>
</file>

<file path=xl/sharedStrings.xml><?xml version="1.0" encoding="utf-8"?>
<sst xmlns="http://schemas.openxmlformats.org/spreadsheetml/2006/main" count="188" uniqueCount="96">
  <si>
    <t>CENTRO TECNOLÓGICO DE LA AMAZONÍA REGIONAL CAQUETÁ</t>
  </si>
  <si>
    <t>GRUPO DE APOYO ADMINISTRATIVO MIXTO</t>
  </si>
  <si>
    <t>FORMATO PROPUESTA ECONOMICA</t>
  </si>
  <si>
    <t>Objeto:</t>
  </si>
  <si>
    <t>ITEM</t>
  </si>
  <si>
    <t>DESCRIPCIÓN</t>
  </si>
  <si>
    <t>UNIDAD</t>
  </si>
  <si>
    <t>CANTIDAD</t>
  </si>
  <si>
    <t>VALOR UNITARIO PROMEDIO</t>
  </si>
  <si>
    <t>VALOR OFERTA SENA</t>
  </si>
  <si>
    <t>VALOR UNITARIO OFERTA</t>
  </si>
  <si>
    <t>VALOR TOTAL OFERTA</t>
  </si>
  <si>
    <t>M2</t>
  </si>
  <si>
    <t>TOTAL COSTOS DIRECTOS</t>
  </si>
  <si>
    <t xml:space="preserve">ADMINISTRACIÓN </t>
  </si>
  <si>
    <t>IMPREVISTOS</t>
  </si>
  <si>
    <t>UTILIDAD</t>
  </si>
  <si>
    <t>IVA/UTILIDAD</t>
  </si>
  <si>
    <t>ML</t>
  </si>
  <si>
    <t>M3</t>
  </si>
  <si>
    <t>TOTAL COSTO DE LA ADECUACION</t>
  </si>
  <si>
    <r>
      <rPr>
        <b/>
        <sz val="11"/>
        <color rgb="FF000000"/>
        <rFont val="Calibri"/>
        <family val="2"/>
        <scheme val="minor"/>
      </rPr>
      <t>NOTA</t>
    </r>
    <r>
      <rPr>
        <sz val="11"/>
        <color rgb="FF000000"/>
        <rFont val="Calibri"/>
        <family val="2"/>
        <scheme val="minor"/>
      </rPr>
      <t>: SU OFERTA SERA LA SUMA DE LA CELDA DE COLOR AMARILLO</t>
    </r>
  </si>
  <si>
    <r>
      <rPr>
        <b/>
        <sz val="11"/>
        <color rgb="FF000000"/>
        <rFont val="Calibri"/>
        <family val="2"/>
        <scheme val="minor"/>
      </rPr>
      <t>NOTA</t>
    </r>
    <r>
      <rPr>
        <sz val="11"/>
        <color rgb="FF000000"/>
        <rFont val="Calibri"/>
        <family val="2"/>
        <scheme val="minor"/>
      </rPr>
      <t>: EL VALOR UNITARIO DE REFERENCIA NO PODRA SOBREPASAR EL VALOR PROMEDIO DEL ESTUDIO DE MERCADO DE  LA COLUMNA LLAMADA VALOR UNITARIO PROMEDIO</t>
    </r>
  </si>
  <si>
    <r>
      <t xml:space="preserve">NOTA: </t>
    </r>
    <r>
      <rPr>
        <sz val="11"/>
        <color theme="1"/>
        <rFont val="Calibri"/>
        <family val="2"/>
        <scheme val="minor"/>
      </rPr>
      <t xml:space="preserve">SOLO DILIFENCIA LA COLUMNA LLAMADA VALOR UNITARIO OFERTA LA CUAL ESTA DE COLOR AZUL </t>
    </r>
  </si>
  <si>
    <t>CONTRATAR LAS ADECUACIONES DE LAS INSTALACIONES FÍSICAS DEL CENTRO TECNOLÓGICO DE LA AMAZONIA</t>
  </si>
  <si>
    <t>CENTRO TECNOLOGICO DE LA AMAZONIA SEDE FLORENCIA</t>
  </si>
  <si>
    <t>INSTALACIONES SALON Y CORRESPONDENCIA</t>
  </si>
  <si>
    <t>RETIRO DE CIELO RASO EXISTENTE (INC. DISPOSICIÓN FINAL)</t>
  </si>
  <si>
    <t>CERRAMIENTO PROVISIONAL EN LONA ALTURA 2.10M (INC. PARAL EN MADERA)</t>
  </si>
  <si>
    <t>CORTE Y DESMONTE DE REJAS METÁLICAS</t>
  </si>
  <si>
    <t xml:space="preserve">DESMONTE DE ESTRUCTURA METALICA (PERLIN) DE CUBIERTA EXISTENTE </t>
  </si>
  <si>
    <t>DESMONTE DE CUBIERTA EXISTENTE EN TERMO ACÚSTICA Y/O METÁLICA</t>
  </si>
  <si>
    <t xml:space="preserve">RETIRO DE CANALETA METÁLICA </t>
  </si>
  <si>
    <t>DESMONTE DE ANTETECHO EN PLACAS DE SUPER BOARD</t>
  </si>
  <si>
    <t>DEMOLICIÓN DE PISO EN CONCRETO (INC. RETIRO DE ESCOMBROS)</t>
  </si>
  <si>
    <t>SUMINISTRO E INSTALACION DE MURO EN SUPER BOARD 6MM DOBLE INCLUYE ESTRUCTURA, MASILLA, CINTA Y DEMÁS ELEMENTOS PARA SU CORRECTO FUNCIONAMIENTO</t>
  </si>
  <si>
    <t>SUMINISTRO E INSTALACIÓN DE TEJA METÁLICA TIPO MASTER MIL FABRICADA EN LAMINA CALIBRE 26, PREPINTADA VERDE Y BLANCO POR DEBAJO</t>
  </si>
  <si>
    <t>SUMINISTRO E INSTALACION TUBO RECTANGULAR 76 X 38 X 2.0MM X 6M ESTRUCTURAL HR50 PARA ESTRUCTURA DE CUBIERTA</t>
  </si>
  <si>
    <t>SUMINISTRO E INSTALACION DE CIELO RASO EN PVC COLOR BLANCO, INCLUYE ESTRUCTURA DE SOPORTE</t>
  </si>
  <si>
    <t>SUMINISTRO E INSTALACIÓN DE VENTANA CORREDIZA EN ALUMINIO COLOR BLANCO INCLUYE VIDRIO LISO 4 MM</t>
  </si>
  <si>
    <t>SUMINISTRO E INSTALACIÓN DE PUERTA EN LAMINA DE ALUMINIO COLOR BLANCO INCLUYE CHAPA, VIDRIO CON PELÍCULA NEGRA, MARCO Y CONTRA MARCO</t>
  </si>
  <si>
    <t>ESTUCO PARA EXTERIOR Y PINTURA EN ACRILICO DE MUROS EXTERIORES</t>
  </si>
  <si>
    <t>ESTUCO PARA INTERIOR Y PINTURA VINILO</t>
  </si>
  <si>
    <t>SUMINISTRO E INSTALACION DE CANAL EN LAMINA COLD ROLLED CAL. 20 D=0.75 CON PINTURA Y ANTICORROSIVO</t>
  </si>
  <si>
    <t>SUMINISTRO E INSTALACION DE TUBERIA PVCS DE 4" PARA ALL (INC. SOPORTES DE FIJACION)</t>
  </si>
  <si>
    <t>SUMINISTRO E INSTALACION DE LUMINARIA PANEL LED 1.20*30 DE 45-48 W. CON MARCO EN ALUMINIO</t>
  </si>
  <si>
    <t>SUMINISTRO E INSTALACIÓN DE SALIDA ELÉCTRICA EN TUBERÍA PVCE PARA TOMACORRIENTE DOBLE CON POLO A TIERRA. INCLUYE TOMA, DUCTO PCVE, ENCINTADA, CONDUCTORES DE COBRE 12 AWG-CU-LSHF, CAJA 2X4 CON TAPA SUPLEMENTO, CONECTORES DE CONEXIÓN, (LONGITUD PROMEDIO 6 METROS)</t>
  </si>
  <si>
    <t>SUMINISTRO E INSTALACIÓN DE SALIDA ELÉCTRICA EN TUBERÍA PVCE PARA TOMACORRIENTE DOBLE CON POLO A TIERRA. INCLUYE TOMA 220V DUCTO PCVE, ENCINTADA, CONDUCTORES DE COBRE 3X10 AWG-CU-LSHF, CAJA 2X4 CON TAPA SUPLEMENTO, CONECTORES DE CONEXIÓN, (LONGITUD PROMEDIO 6 METROS)</t>
  </si>
  <si>
    <t>SUMINISTRO E INSTALACIÓN DE SALIDA ELÉCTRICA DE INTERRUPTOR DOBLE DE ALUMBRADO, INCLUYE DUCTO PVCE 1/2", CAJA PVC 2X4 CON TAPA, ADAPTADORES, CURAS, CONDUCTORES 14AWG-CU-LSHF-90°C. CONECTORES DE CONEXIÓN Y EMPALMES, TORNILLOS, Y DEMÁS ELEMENTOS Y ACCESORIOS PARA SU CORRECTA INSTALACIÓN Y FUNCIONAMIENTO (SALIDA PROMEDIO 4M)</t>
  </si>
  <si>
    <t>SUMINISTRO E INSTALACIÓN DE SALIDA ELÉCTRICA EN TUBERÍA PVCE PARA LAMPARAS.  DUCTO PCVE, ENCINTADA, CONDUCTORES DE COBRE 12 AWG-CU-LSHF, CAJA 2X4 CON TAPA SUPLEMENTO, CONECTORES DE CONEXIÓN, (LONGITUD PROMEDIO 3 METROS)</t>
  </si>
  <si>
    <t>CONCRETO F'C= 210 KGF/CM2 ANDEN ESCOBIADO, ESPESOR 10 CM (ANDEN ACCESO)</t>
  </si>
  <si>
    <t>CONCRETO F'C= 210 KGF/CM2 RAMPA ACCESO ESPESOR 10 CM (INCLUYE MATERIAL DE RELLENO)</t>
  </si>
  <si>
    <t>SUMINISTRO E INSTALACIÓN DE VIDRIO LISO 4MM</t>
  </si>
  <si>
    <t xml:space="preserve">MANTENIMIENTO CASETA DE VIGILANCIA </t>
  </si>
  <si>
    <t>DEMOLICIÓN DE ENCHAPE Y ALISTADO DE PISO (EN BALDOSA DE CEMENTO, GRES, GRANITO, PORCELANATO O CUALQUIER OTRO TIPO DE MATERIAL EXISTENTE INC. RETIRO DE ESCOMBROS)</t>
  </si>
  <si>
    <t>DEMOLICIÓN DE ENCHAPE Y ALISTADO DE MUROS (INC. RETIRO DE ESCOMBROS)</t>
  </si>
  <si>
    <t>DEMOLICIÓN DE MURO EN MAMPOSTERÍA (INC. RETIRO DE ESCOMBROS)</t>
  </si>
  <si>
    <t>DESMONTE DE BATERIA SANITARIA, (INCLUYE SANITARIOS, LAVAMANOS, GRIFERÍAS, DUCHAS, LLAVES, INCRUSTACIONES, POMAS Y DEMÁS ACCESORIOS)</t>
  </si>
  <si>
    <t>DESMONTE DE VENTANERIA INTERNA Y  DE FACHADA (Madera o metal)</t>
  </si>
  <si>
    <t>DESMONTE PUERTAS INTERIORES Y EXTERIORES (madera o metal)</t>
  </si>
  <si>
    <t>ALISTADO DE PLACA CON MORTERO IMPERBEABILIZADO 1:4 E=4 CM</t>
  </si>
  <si>
    <t>SUMINISTRO E INSTALACIÓN DE ENCHAPE DE PISO Y PARED DE BAÑO COLOR BLANCO</t>
  </si>
  <si>
    <t>SUMINISTRO E INSTALACIÓN DE GUARDAESCOBAS 10CM TIPO RECTO COLOR BLANCO</t>
  </si>
  <si>
    <t>SUMINISTRO E INSTALACION DE PAÑETE 1:3</t>
  </si>
  <si>
    <t>SUMINISTRO E INSTALACION MURO EN LADRILLO FAROL NO.4</t>
  </si>
  <si>
    <t>CONCRETO F'C= 210 KGF/CM2 ANDEN ESCOBIADO, ESPESOR 10 CM</t>
  </si>
  <si>
    <t>ESTUCO PARA EXTERIOR Y PINTURA KORAZA DE MUROS EXTERIORES</t>
  </si>
  <si>
    <t>SUMINISTRO E INSTALACIÓN DE VENTANA EN ALUMINIO CORREDIZA EN ALUMINIO COLOR BLANCO INCLUYE VIDRIO LISO CON PELÍCULA NEGRA 7.44</t>
  </si>
  <si>
    <t>SUMINISTRO E INSTALACIÓN DE PUERTA EN LAMINA DE ALUMINIO COLOR BLANCO INCLUYE CHAPA, PERSIANA, MARCO Y CONTRA MARCO.</t>
  </si>
  <si>
    <t>SUMINISTRO E INSTALACIÓN DE SANITARIO BLANCO INCLUYE MANGUERAS, CINTA TEFLÓN, Y DEMÁS ELEMENTOS PARA SU CORRECTO FUNCIONAMIENTO.</t>
  </si>
  <si>
    <t>SUMINISTRO E INSTALACIÓN DE LAVAMANOS INCLUYE MANGUERAS, CINTA TEFLÓN, Y DEMÁS ELEMENTOS PARA SU CORRECTO FUNCIONAMIENTO.</t>
  </si>
  <si>
    <t>SUMINISTRO E INSTALACIÓN DE ILUMINARIA LED REDONDA DE INCRUSTAR DE 18CM DE DIÁMETRO.</t>
  </si>
  <si>
    <t>MESÓN EN CONCRETO 3000 PSI E= 7CM, INCLUYE REFUERZO EN ACERO #3 Y ACABADO ESMALTADO.</t>
  </si>
  <si>
    <t>SUMINISTRO E INSTALACIÓN DE PUNTO HIDRÁULICO 1/2", INCLUYE CODOS, TEE, PEGANTE.</t>
  </si>
  <si>
    <t>SUMINISTRO E INSTALACIÓN DE TUBERÍA SANITARIA PVC 4"</t>
  </si>
  <si>
    <t>SUMINISTRO E INSTALACIÓN DE ESTRUCTURA METÁLICA EN PERFIL 10X5MM ACERO CALIBRE 16 PINTADOS CON ANTICORROSIVO Y ESMALTE VERDE ESMERALDA A DOS MANOS. (INCLUYE SOLDADURA Y PLATINA DE ANCLAJE)</t>
  </si>
  <si>
    <t>CENTRO TECNOLOGICO DE LA AMAZONIA SEDE SAN VICENTE DEL CAGUAN</t>
  </si>
  <si>
    <t xml:space="preserve">ADECUACION SEDE </t>
  </si>
  <si>
    <t>SELLADO Y REPARACIÓN DE GOTERAS CON SELLAMIENTOS COMO SILICONAS, CINTA ASFÁLTICA, CAMBIO DE TORNILLERÍA, PAGADO POR UND</t>
  </si>
  <si>
    <t>SELLADO Y REPARACIÓN DE FLANCHE METÁLICO DE CUBIERTA CON SELLAMIENTOS COMO SILICONAS, CINTA ASFÁLTICA, CAMBIO DE TORNILLERÍA.</t>
  </si>
  <si>
    <t>SUMINISTRO E INSTALACIÓN DE LUMINARIA 18W LED REDONDA 18CM DIÁMETRO DE INCRUSTAR, LUZ BLANCA</t>
  </si>
  <si>
    <t>UND</t>
  </si>
  <si>
    <t>SUMINISTRO E INSTALACION DE TUBERIA PVCS DE 4" PARA ALL (INC. SOSCO Y SOPORTES DE FIJACION)</t>
  </si>
  <si>
    <t>ADECUACION CAFETIN</t>
  </si>
  <si>
    <t>DEMOLICIÓN DE PLACA DE PISO (INC. RETIRO DE ESCOMBRO)</t>
  </si>
  <si>
    <t>CONCRETO F'C= 210 KGF/CM2 PARA PLACA MACIZA DE PISO, ESPESOR 10 CM, INCLUYE MALLA ELECTROSOLDADA 4MM</t>
  </si>
  <si>
    <t>COLUMNETA F'C= 210 KGF/CM2, SECCIÓN 12.5X20CM INCLUYE REFUERZO 4#4, ESTRIBOS #3 C/12CM</t>
  </si>
  <si>
    <t>VIGUETA DE CIMENTACIÓN F'C= 210 KGF/CM2, SECCIÓN 12.5X20CM INCLUYE REFUERZO 4#4, ESTRIBOS #3 C/12CM</t>
  </si>
  <si>
    <t>ZAPATA F'C= 210 KGF/CM2, SECCIÓN 80X80CM, INCLUYE ACERO DE REFUERZO 10#4</t>
  </si>
  <si>
    <t>VIGUETA F'C= 210 KGF/CM2, SECCIÓN 12.5X20CM INCLUYE REFUERZO 4#4, ESTRIBOS #3 C/12CM</t>
  </si>
  <si>
    <t>SUMINISTRO E INSTALACIÓN DE SALIDA ELÉCTRICA DE INTERRUPTOR SENCILLO DE ALUMBRADO, INCLUYE DUCTO PVCE 1/2", CAJA PVC 2X4 CON TAPA, ADAPTADORES, CURAS, CONDUCTORES 14AWG-CU-LSHF-90°C. CONECTORES DE CONEXIÓN Y EMPALMES, TORNILLOS, Y DEMÁS ELEMENTOS Y ACCESORIOS PARA SU CORRECTA INSTALACIÓN Y FUNCIONAMIENTO (SALIDA PROMEDIO 4M)</t>
  </si>
  <si>
    <t>SUMINISTRO E INSTALACIÓN DE PUNTO SANITARIO DE 2" INCLUYE CODOS, TEE, PEGANTE.</t>
  </si>
  <si>
    <t>SUMINISTRO E INSTALACIÓN DE LLAVE DE PASO METÁLICA</t>
  </si>
  <si>
    <t>SUMINISTRO E INSTALACIÓN DE TUBERÍA PVCP 1/2"</t>
  </si>
  <si>
    <t>SUMINISTRO E INSTALACIÓN DE TUBERÍA SANITARIA PVC 2"</t>
  </si>
  <si>
    <t>EXCAVACIÓN MANUAL DE MATERIAL COMÚN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</si>
</sst>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"/>
    <numFmt numFmtId="165" formatCode="_-[$$-240A]\ * #,##0_-;\-[$$-240A]\ * #,##0_-;_-[$$-240A]\ * &quot;-&quot;_-;_-@_-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7">
    <xf numFmtId="0" fontId="0" fillId="0" borderId="0" xfId="0"/>
    <xf numFmtId="2" fontId="7" fillId="0" borderId="9" xfId="1" applyNumberFormat="1" applyFont="1" applyFill="1" applyBorder="1" applyAlignment="1" applyProtection="1">
      <alignment horizontal="center" vertical="center" wrapText="1"/>
    </xf>
    <xf numFmtId="164" fontId="7" fillId="0" borderId="9" xfId="1" applyNumberFormat="1" applyFont="1" applyFill="1" applyBorder="1" applyAlignment="1" applyProtection="1">
      <alignment horizontal="right" vertical="center" wrapText="1"/>
    </xf>
    <xf numFmtId="10" fontId="11" fillId="0" borderId="9" xfId="1" applyNumberFormat="1" applyFont="1" applyFill="1" applyBorder="1" applyAlignment="1" applyProtection="1">
      <alignment horizontal="center" vertical="center" wrapText="1"/>
    </xf>
    <xf numFmtId="164" fontId="11" fillId="5" borderId="9" xfId="1" applyNumberFormat="1" applyFont="1" applyFill="1" applyBorder="1" applyAlignment="1" applyProtection="1">
      <alignment horizontal="right" vertical="center" wrapText="1"/>
    </xf>
    <xf numFmtId="166" fontId="11" fillId="5" borderId="9" xfId="1" applyNumberFormat="1" applyFont="1" applyFill="1" applyBorder="1" applyAlignment="1" applyProtection="1">
      <alignment horizontal="right" vertical="center" wrapText="1"/>
    </xf>
    <xf numFmtId="164" fontId="7" fillId="5" borderId="11" xfId="1" applyNumberFormat="1" applyFont="1" applyFill="1" applyBorder="1" applyAlignment="1" applyProtection="1">
      <alignment horizontal="right" vertical="center" wrapText="1"/>
      <protection locked="0"/>
    </xf>
    <xf numFmtId="2" fontId="7" fillId="8" borderId="9" xfId="1" applyNumberFormat="1" applyFont="1" applyFill="1" applyBorder="1" applyAlignment="1" applyProtection="1">
      <alignment horizontal="center" vertical="center" wrapText="1"/>
    </xf>
    <xf numFmtId="164" fontId="7" fillId="8" borderId="9" xfId="1" applyNumberFormat="1" applyFont="1" applyFill="1" applyBorder="1" applyAlignment="1" applyProtection="1">
      <alignment horizontal="right" vertical="center" wrapText="1"/>
    </xf>
    <xf numFmtId="164" fontId="7" fillId="8" borderId="11" xfId="1" applyNumberFormat="1" applyFont="1" applyFill="1" applyBorder="1" applyAlignment="1" applyProtection="1">
      <alignment horizontal="right" vertical="center" wrapText="1"/>
      <protection locked="0"/>
    </xf>
    <xf numFmtId="2" fontId="7" fillId="6" borderId="9" xfId="1" applyNumberFormat="1" applyFont="1" applyFill="1" applyBorder="1" applyAlignment="1" applyProtection="1">
      <alignment horizontal="center" vertical="center" wrapText="1"/>
    </xf>
    <xf numFmtId="164" fontId="7" fillId="6" borderId="9" xfId="1" applyNumberFormat="1" applyFont="1" applyFill="1" applyBorder="1" applyAlignment="1" applyProtection="1">
      <alignment horizontal="right" vertical="center" wrapText="1"/>
    </xf>
    <xf numFmtId="2" fontId="5" fillId="8" borderId="9" xfId="1" applyNumberFormat="1" applyFont="1" applyFill="1" applyBorder="1" applyAlignment="1" applyProtection="1">
      <alignment horizontal="center" vertical="center" wrapText="1"/>
    </xf>
    <xf numFmtId="164" fontId="5" fillId="8" borderId="9" xfId="1" applyNumberFormat="1" applyFont="1" applyFill="1" applyBorder="1" applyAlignment="1" applyProtection="1">
      <alignment horizontal="right" vertical="center" wrapText="1"/>
    </xf>
    <xf numFmtId="164" fontId="5" fillId="8" borderId="11" xfId="1" applyNumberFormat="1" applyFont="1" applyFill="1" applyBorder="1" applyAlignment="1" applyProtection="1">
      <alignment horizontal="right" vertical="center" wrapText="1"/>
      <protection locked="0"/>
    </xf>
    <xf numFmtId="2" fontId="5" fillId="9" borderId="9" xfId="1" applyNumberFormat="1" applyFont="1" applyFill="1" applyBorder="1" applyAlignment="1" applyProtection="1">
      <alignment horizontal="center" vertical="center" wrapText="1"/>
    </xf>
    <xf numFmtId="164" fontId="5" fillId="9" borderId="9" xfId="1" applyNumberFormat="1" applyFont="1" applyFill="1" applyBorder="1" applyAlignment="1" applyProtection="1">
      <alignment horizontal="right" vertical="center" wrapText="1"/>
    </xf>
    <xf numFmtId="164" fontId="5" fillId="9" borderId="11" xfId="1" applyNumberFormat="1" applyFont="1" applyFill="1" applyBorder="1" applyAlignment="1" applyProtection="1">
      <alignment horizontal="right" vertical="center" wrapText="1"/>
      <protection locked="0"/>
    </xf>
    <xf numFmtId="2" fontId="5" fillId="6" borderId="9" xfId="1" applyNumberFormat="1" applyFont="1" applyFill="1" applyBorder="1" applyAlignment="1" applyProtection="1">
      <alignment horizontal="center" vertical="center" wrapText="1"/>
    </xf>
    <xf numFmtId="164" fontId="5" fillId="6" borderId="9" xfId="1" applyNumberFormat="1" applyFont="1" applyFill="1" applyBorder="1" applyAlignment="1" applyProtection="1">
      <alignment horizontal="right" vertical="center" wrapText="1"/>
    </xf>
    <xf numFmtId="164" fontId="5" fillId="6" borderId="11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6" xfId="0" applyBorder="1" applyAlignment="1">
      <alignment horizontal="right" vertical="top"/>
    </xf>
    <xf numFmtId="0" fontId="0" fillId="0" borderId="0" xfId="0" applyAlignment="1">
      <alignment horizontal="justify" wrapText="1"/>
    </xf>
    <xf numFmtId="0" fontId="0" fillId="0" borderId="5" xfId="0" applyBorder="1"/>
    <xf numFmtId="0" fontId="0" fillId="0" borderId="0" xfId="0" applyAlignment="1">
      <alignment horizontal="center"/>
    </xf>
    <xf numFmtId="0" fontId="5" fillId="6" borderId="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justify" vertical="center" wrapText="1"/>
    </xf>
    <xf numFmtId="0" fontId="7" fillId="6" borderId="9" xfId="0" applyFont="1" applyFill="1" applyBorder="1" applyAlignment="1">
      <alignment horizontal="center" vertical="center"/>
    </xf>
    <xf numFmtId="164" fontId="7" fillId="6" borderId="11" xfId="1" applyNumberFormat="1" applyFont="1" applyFill="1" applyBorder="1" applyAlignment="1" applyProtection="1">
      <alignment horizontal="right" vertical="center" wrapText="1"/>
    </xf>
    <xf numFmtId="164" fontId="0" fillId="0" borderId="0" xfId="0" applyNumberFormat="1"/>
    <xf numFmtId="0" fontId="5" fillId="8" borderId="9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justify" vertical="center" wrapText="1"/>
    </xf>
    <xf numFmtId="0" fontId="7" fillId="8" borderId="9" xfId="0" applyFont="1" applyFill="1" applyBorder="1" applyAlignment="1">
      <alignment horizontal="center" vertical="center"/>
    </xf>
    <xf numFmtId="164" fontId="7" fillId="8" borderId="11" xfId="1" applyNumberFormat="1" applyFont="1" applyFill="1" applyBorder="1" applyAlignment="1" applyProtection="1">
      <alignment horizontal="righ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justify" vertical="center" wrapText="1"/>
    </xf>
    <xf numFmtId="164" fontId="7" fillId="0" borderId="11" xfId="1" applyNumberFormat="1" applyFont="1" applyFill="1" applyBorder="1" applyAlignment="1" applyProtection="1">
      <alignment horizontal="right" vertical="center" wrapText="1"/>
    </xf>
    <xf numFmtId="165" fontId="8" fillId="4" borderId="0" xfId="1" applyNumberFormat="1" applyFont="1" applyFill="1" applyBorder="1" applyAlignment="1" applyProtection="1">
      <alignment horizontal="right" vertical="center" wrapText="1"/>
    </xf>
    <xf numFmtId="0" fontId="10" fillId="0" borderId="9" xfId="0" applyFont="1" applyBorder="1" applyAlignment="1">
      <alignment horizontal="justify" vertical="center" wrapText="1"/>
    </xf>
    <xf numFmtId="2" fontId="7" fillId="0" borderId="9" xfId="0" applyNumberFormat="1" applyFont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justify" vertical="center" wrapText="1"/>
    </xf>
    <xf numFmtId="164" fontId="5" fillId="9" borderId="11" xfId="1" applyNumberFormat="1" applyFont="1" applyFill="1" applyBorder="1" applyAlignment="1" applyProtection="1">
      <alignment horizontal="right" vertical="center" wrapText="1"/>
    </xf>
    <xf numFmtId="0" fontId="12" fillId="6" borderId="9" xfId="0" applyFont="1" applyFill="1" applyBorder="1" applyAlignment="1">
      <alignment horizontal="justify" vertical="center" wrapText="1"/>
    </xf>
    <xf numFmtId="164" fontId="5" fillId="6" borderId="11" xfId="1" applyNumberFormat="1" applyFont="1" applyFill="1" applyBorder="1" applyAlignment="1" applyProtection="1">
      <alignment horizontal="right" vertical="center" wrapText="1"/>
    </xf>
    <xf numFmtId="0" fontId="12" fillId="8" borderId="9" xfId="0" applyFont="1" applyFill="1" applyBorder="1" applyAlignment="1">
      <alignment horizontal="justify" vertical="center" wrapText="1"/>
    </xf>
    <xf numFmtId="164" fontId="5" fillId="8" borderId="11" xfId="1" applyNumberFormat="1" applyFont="1" applyFill="1" applyBorder="1" applyAlignment="1" applyProtection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9" xfId="0" applyFont="1" applyBorder="1"/>
    <xf numFmtId="164" fontId="12" fillId="5" borderId="9" xfId="0" applyNumberFormat="1" applyFont="1" applyFill="1" applyBorder="1" applyAlignment="1">
      <alignment horizontal="right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0" fillId="0" borderId="13" xfId="0" applyFont="1" applyBorder="1"/>
    <xf numFmtId="0" fontId="10" fillId="0" borderId="14" xfId="0" applyFont="1" applyBorder="1"/>
    <xf numFmtId="0" fontId="9" fillId="0" borderId="12" xfId="0" applyFont="1" applyBorder="1" applyAlignment="1">
      <alignment horizontal="center" vertical="center" wrapText="1"/>
    </xf>
    <xf numFmtId="0" fontId="12" fillId="0" borderId="9" xfId="0" applyFont="1" applyBorder="1"/>
    <xf numFmtId="166" fontId="12" fillId="5" borderId="9" xfId="0" applyNumberFormat="1" applyFont="1" applyFill="1" applyBorder="1" applyAlignment="1">
      <alignment horizontal="right"/>
    </xf>
    <xf numFmtId="164" fontId="12" fillId="3" borderId="9" xfId="0" applyNumberFormat="1" applyFont="1" applyFill="1" applyBorder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164" fontId="12" fillId="0" borderId="3" xfId="0" applyNumberFormat="1" applyFont="1" applyBorder="1"/>
    <xf numFmtId="0" fontId="15" fillId="0" borderId="0" xfId="0" applyFont="1" applyAlignment="1">
      <alignment wrapText="1"/>
    </xf>
    <xf numFmtId="0" fontId="0" fillId="0" borderId="4" xfId="0" applyBorder="1"/>
    <xf numFmtId="0" fontId="2" fillId="0" borderId="0" xfId="0" applyFont="1"/>
    <xf numFmtId="0" fontId="14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10" fillId="0" borderId="10" xfId="0" applyNumberFormat="1" applyFont="1" applyBorder="1" applyProtection="1">
      <protection locked="0"/>
    </xf>
    <xf numFmtId="164" fontId="11" fillId="0" borderId="9" xfId="1" applyNumberFormat="1" applyFont="1" applyFill="1" applyBorder="1" applyAlignment="1" applyProtection="1">
      <alignment horizontal="center" vertical="center" wrapText="1"/>
      <protection locked="0"/>
    </xf>
    <xf numFmtId="164" fontId="12" fillId="0" borderId="9" xfId="0" applyNumberFormat="1" applyFont="1" applyBorder="1" applyProtection="1">
      <protection locked="0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4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</cellXfs>
  <cellStyles count="3">
    <cellStyle name="Millares" xfId="1" builtinId="3"/>
    <cellStyle name="Millares 2" xfId="2" xr:uid="{386D968A-2747-4BA9-8968-3C3C5B65C98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49866</xdr:colOff>
      <xdr:row>2</xdr:row>
      <xdr:rowOff>118222</xdr:rowOff>
    </xdr:from>
    <xdr:ext cx="864534" cy="783338"/>
    <xdr:pic>
      <xdr:nvPicPr>
        <xdr:cNvPr id="2" name="Imagen 1">
          <a:extLst>
            <a:ext uri="{FF2B5EF4-FFF2-40B4-BE49-F238E27FC236}">
              <a16:creationId xmlns:a16="http://schemas.microsoft.com/office/drawing/2014/main" id="{0ED32B94-E48E-4B9D-84D2-90B052274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041" y="365872"/>
          <a:ext cx="864534" cy="78333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CD4F-6AED-4AF6-A2AF-B66D744BA4F1}">
  <sheetPr>
    <tabColor rgb="FF002060"/>
  </sheetPr>
  <dimension ref="A2:N113"/>
  <sheetViews>
    <sheetView tabSelected="1" view="pageBreakPreview" topLeftCell="A97" zoomScale="110" zoomScaleNormal="100" zoomScaleSheetLayoutView="110" workbookViewId="0">
      <selection activeCell="J23" sqref="J23"/>
    </sheetView>
  </sheetViews>
  <sheetFormatPr baseColWidth="10" defaultColWidth="11.42578125" defaultRowHeight="15" x14ac:dyDescent="0.25"/>
  <cols>
    <col min="1" max="1" width="5.5703125" style="21" customWidth="1"/>
    <col min="2" max="2" width="1.140625" customWidth="1"/>
    <col min="3" max="3" width="0.85546875" customWidth="1"/>
    <col min="4" max="4" width="7.7109375" bestFit="1" customWidth="1"/>
    <col min="5" max="5" width="48.42578125" customWidth="1"/>
    <col min="6" max="6" width="10.7109375" customWidth="1"/>
    <col min="7" max="7" width="9.42578125" customWidth="1"/>
    <col min="8" max="9" width="14.42578125" customWidth="1"/>
    <col min="10" max="10" width="13.5703125" customWidth="1"/>
    <col min="11" max="11" width="16.42578125" customWidth="1"/>
    <col min="12" max="12" width="0.85546875" customWidth="1"/>
    <col min="13" max="14" width="11.42578125" customWidth="1"/>
  </cols>
  <sheetData>
    <row r="2" spans="1:14" ht="5.0999999999999996" customHeight="1" x14ac:dyDescent="0.25"/>
    <row r="3" spans="1:14" ht="26.25" customHeight="1" x14ac:dyDescent="0.25">
      <c r="D3" s="22"/>
      <c r="E3" s="87" t="s">
        <v>0</v>
      </c>
      <c r="F3" s="87"/>
      <c r="G3" s="87"/>
      <c r="H3" s="87"/>
      <c r="I3" s="87"/>
      <c r="J3" s="87"/>
      <c r="K3" s="88"/>
    </row>
    <row r="4" spans="1:14" ht="26.25" customHeight="1" x14ac:dyDescent="0.25">
      <c r="D4" s="23"/>
      <c r="E4" s="89" t="s">
        <v>1</v>
      </c>
      <c r="F4" s="89"/>
      <c r="G4" s="89"/>
      <c r="H4" s="89"/>
      <c r="I4" s="89"/>
      <c r="J4" s="89"/>
      <c r="K4" s="90"/>
    </row>
    <row r="5" spans="1:14" ht="26.25" customHeight="1" x14ac:dyDescent="0.25">
      <c r="D5" s="23"/>
      <c r="E5" s="91" t="s">
        <v>2</v>
      </c>
      <c r="F5" s="91"/>
      <c r="G5" s="91"/>
      <c r="H5" s="91"/>
      <c r="I5" s="91"/>
      <c r="J5" s="91"/>
      <c r="K5" s="92"/>
    </row>
    <row r="6" spans="1:14" ht="30" customHeight="1" x14ac:dyDescent="0.25">
      <c r="D6" s="24" t="s">
        <v>3</v>
      </c>
      <c r="E6" s="93" t="s">
        <v>24</v>
      </c>
      <c r="F6" s="93"/>
      <c r="G6" s="93"/>
      <c r="H6" s="93"/>
      <c r="I6" s="93"/>
      <c r="J6" s="93"/>
      <c r="K6" s="94"/>
    </row>
    <row r="7" spans="1:14" ht="5.0999999999999996" customHeight="1" x14ac:dyDescent="0.25">
      <c r="D7" s="24"/>
      <c r="E7" s="25"/>
      <c r="F7" s="25"/>
      <c r="G7" s="25"/>
      <c r="K7" s="26"/>
    </row>
    <row r="8" spans="1:14" x14ac:dyDescent="0.25">
      <c r="D8" s="105" t="s">
        <v>4</v>
      </c>
      <c r="E8" s="106" t="s">
        <v>5</v>
      </c>
      <c r="F8" s="106" t="s">
        <v>6</v>
      </c>
      <c r="G8" s="106" t="s">
        <v>7</v>
      </c>
      <c r="H8" s="95" t="s">
        <v>8</v>
      </c>
      <c r="I8" s="95" t="s">
        <v>9</v>
      </c>
      <c r="J8" s="83" t="s">
        <v>10</v>
      </c>
      <c r="K8" s="85" t="s">
        <v>11</v>
      </c>
    </row>
    <row r="9" spans="1:14" s="27" customFormat="1" ht="23.25" customHeight="1" x14ac:dyDescent="0.25">
      <c r="A9" s="21"/>
      <c r="D9" s="105"/>
      <c r="E9" s="106"/>
      <c r="F9" s="106"/>
      <c r="G9" s="106"/>
      <c r="H9" s="95"/>
      <c r="I9" s="95"/>
      <c r="J9" s="84"/>
      <c r="K9" s="85"/>
    </row>
    <row r="10" spans="1:14" x14ac:dyDescent="0.25">
      <c r="D10" s="28"/>
      <c r="E10" s="29" t="s">
        <v>25</v>
      </c>
      <c r="F10" s="30"/>
      <c r="G10" s="10"/>
      <c r="H10" s="11"/>
      <c r="I10" s="11"/>
      <c r="J10" s="31"/>
      <c r="K10" s="31"/>
      <c r="N10" s="32"/>
    </row>
    <row r="11" spans="1:14" x14ac:dyDescent="0.25">
      <c r="D11" s="33">
        <v>1</v>
      </c>
      <c r="E11" s="34" t="s">
        <v>26</v>
      </c>
      <c r="F11" s="35"/>
      <c r="G11" s="7"/>
      <c r="H11" s="8"/>
      <c r="I11" s="8"/>
      <c r="J11" s="36"/>
      <c r="K11" s="36">
        <f t="shared" ref="K11:K74" si="0">ROUND(G11*J11,0)</f>
        <v>0</v>
      </c>
      <c r="N11" s="32"/>
    </row>
    <row r="12" spans="1:14" x14ac:dyDescent="0.25">
      <c r="D12" s="37">
        <v>1.1000000000000001</v>
      </c>
      <c r="E12" s="38" t="s">
        <v>27</v>
      </c>
      <c r="F12" s="37" t="s">
        <v>12</v>
      </c>
      <c r="G12" s="1">
        <v>75</v>
      </c>
      <c r="H12" s="2">
        <v>7261</v>
      </c>
      <c r="I12" s="2">
        <v>544575</v>
      </c>
      <c r="J12" s="6">
        <v>7000</v>
      </c>
      <c r="K12" s="39">
        <f t="shared" si="0"/>
        <v>525000</v>
      </c>
      <c r="M12" s="40"/>
      <c r="N12" s="32"/>
    </row>
    <row r="13" spans="1:14" ht="25.5" x14ac:dyDescent="0.25">
      <c r="D13" s="37">
        <v>1.2</v>
      </c>
      <c r="E13" s="41" t="s">
        <v>28</v>
      </c>
      <c r="F13" s="37" t="s">
        <v>18</v>
      </c>
      <c r="G13" s="1">
        <v>50</v>
      </c>
      <c r="H13" s="2">
        <v>6585</v>
      </c>
      <c r="I13" s="2">
        <v>329250</v>
      </c>
      <c r="J13" s="6">
        <v>6000</v>
      </c>
      <c r="K13" s="39">
        <f t="shared" si="0"/>
        <v>300000</v>
      </c>
      <c r="N13" s="32"/>
    </row>
    <row r="14" spans="1:14" x14ac:dyDescent="0.25">
      <c r="D14" s="37">
        <v>1.3</v>
      </c>
      <c r="E14" s="41" t="s">
        <v>29</v>
      </c>
      <c r="F14" s="37" t="s">
        <v>12</v>
      </c>
      <c r="G14" s="1">
        <v>60</v>
      </c>
      <c r="H14" s="2">
        <v>5393</v>
      </c>
      <c r="I14" s="2">
        <v>323580</v>
      </c>
      <c r="J14" s="6">
        <v>5000</v>
      </c>
      <c r="K14" s="39">
        <f t="shared" si="0"/>
        <v>300000</v>
      </c>
      <c r="N14" s="32"/>
    </row>
    <row r="15" spans="1:14" ht="25.5" x14ac:dyDescent="0.25">
      <c r="D15" s="37">
        <v>1.4</v>
      </c>
      <c r="E15" s="38" t="s">
        <v>30</v>
      </c>
      <c r="F15" s="37" t="s">
        <v>18</v>
      </c>
      <c r="G15" s="1">
        <v>85</v>
      </c>
      <c r="H15" s="2">
        <v>10167</v>
      </c>
      <c r="I15" s="2">
        <v>864195</v>
      </c>
      <c r="J15" s="6">
        <v>10000</v>
      </c>
      <c r="K15" s="39">
        <f t="shared" si="0"/>
        <v>850000</v>
      </c>
      <c r="N15" s="32"/>
    </row>
    <row r="16" spans="1:14" ht="25.5" x14ac:dyDescent="0.25">
      <c r="D16" s="37">
        <v>1.5</v>
      </c>
      <c r="E16" s="38" t="s">
        <v>31</v>
      </c>
      <c r="F16" s="37" t="s">
        <v>12</v>
      </c>
      <c r="G16" s="1">
        <v>75</v>
      </c>
      <c r="H16" s="2">
        <v>9000</v>
      </c>
      <c r="I16" s="2">
        <v>675000</v>
      </c>
      <c r="J16" s="6">
        <v>9000</v>
      </c>
      <c r="K16" s="39">
        <f t="shared" si="0"/>
        <v>675000</v>
      </c>
      <c r="M16" s="40"/>
      <c r="N16" s="32"/>
    </row>
    <row r="17" spans="4:14" x14ac:dyDescent="0.25">
      <c r="D17" s="37">
        <v>1.6</v>
      </c>
      <c r="E17" s="41" t="s">
        <v>32</v>
      </c>
      <c r="F17" s="37" t="s">
        <v>18</v>
      </c>
      <c r="G17" s="1">
        <v>12</v>
      </c>
      <c r="H17" s="2">
        <v>11417</v>
      </c>
      <c r="I17" s="2">
        <v>137004</v>
      </c>
      <c r="J17" s="6">
        <v>11000</v>
      </c>
      <c r="K17" s="39">
        <f t="shared" si="0"/>
        <v>132000</v>
      </c>
      <c r="N17" s="32"/>
    </row>
    <row r="18" spans="4:14" x14ac:dyDescent="0.25">
      <c r="D18" s="37">
        <v>1.7</v>
      </c>
      <c r="E18" s="41" t="s">
        <v>33</v>
      </c>
      <c r="F18" s="37" t="s">
        <v>12</v>
      </c>
      <c r="G18" s="1">
        <v>16</v>
      </c>
      <c r="H18" s="2">
        <v>6310</v>
      </c>
      <c r="I18" s="2">
        <v>100960</v>
      </c>
      <c r="J18" s="6">
        <v>6300</v>
      </c>
      <c r="K18" s="39">
        <f t="shared" si="0"/>
        <v>100800</v>
      </c>
      <c r="N18" s="32"/>
    </row>
    <row r="19" spans="4:14" ht="25.5" x14ac:dyDescent="0.25">
      <c r="D19" s="37">
        <v>1.8</v>
      </c>
      <c r="E19" s="41" t="s">
        <v>34</v>
      </c>
      <c r="F19" s="37" t="s">
        <v>12</v>
      </c>
      <c r="G19" s="1">
        <v>10</v>
      </c>
      <c r="H19" s="2">
        <v>122962</v>
      </c>
      <c r="I19" s="2">
        <v>1229620</v>
      </c>
      <c r="J19" s="6">
        <v>122000</v>
      </c>
      <c r="K19" s="39">
        <f t="shared" si="0"/>
        <v>1220000</v>
      </c>
      <c r="N19" s="32"/>
    </row>
    <row r="20" spans="4:14" ht="38.25" x14ac:dyDescent="0.25">
      <c r="D20" s="37">
        <v>1.9</v>
      </c>
      <c r="E20" s="38" t="s">
        <v>35</v>
      </c>
      <c r="F20" s="37" t="s">
        <v>12</v>
      </c>
      <c r="G20" s="1">
        <v>70</v>
      </c>
      <c r="H20" s="2">
        <v>116900</v>
      </c>
      <c r="I20" s="2">
        <v>8183000</v>
      </c>
      <c r="J20" s="6">
        <v>90000</v>
      </c>
      <c r="K20" s="39">
        <f t="shared" si="0"/>
        <v>6300000</v>
      </c>
      <c r="M20" s="40"/>
      <c r="N20" s="32"/>
    </row>
    <row r="21" spans="4:14" ht="38.25" x14ac:dyDescent="0.25">
      <c r="D21" s="42">
        <v>1.1000000000000001</v>
      </c>
      <c r="E21" s="41" t="s">
        <v>36</v>
      </c>
      <c r="F21" s="37" t="s">
        <v>12</v>
      </c>
      <c r="G21" s="1">
        <v>75</v>
      </c>
      <c r="H21" s="2">
        <v>74400</v>
      </c>
      <c r="I21" s="2">
        <v>5580000</v>
      </c>
      <c r="J21" s="6">
        <v>60000</v>
      </c>
      <c r="K21" s="39">
        <f t="shared" si="0"/>
        <v>4500000</v>
      </c>
      <c r="N21" s="32"/>
    </row>
    <row r="22" spans="4:14" ht="38.25" x14ac:dyDescent="0.25">
      <c r="D22" s="37">
        <v>1.1100000000000001</v>
      </c>
      <c r="E22" s="41" t="s">
        <v>37</v>
      </c>
      <c r="F22" s="37" t="s">
        <v>18</v>
      </c>
      <c r="G22" s="1">
        <v>72</v>
      </c>
      <c r="H22" s="2">
        <v>39921</v>
      </c>
      <c r="I22" s="2">
        <v>2874312</v>
      </c>
      <c r="J22" s="6">
        <v>39000</v>
      </c>
      <c r="K22" s="39">
        <f t="shared" si="0"/>
        <v>2808000</v>
      </c>
      <c r="N22" s="32"/>
    </row>
    <row r="23" spans="4:14" ht="25.5" x14ac:dyDescent="0.25">
      <c r="D23" s="37">
        <v>1.1200000000000001</v>
      </c>
      <c r="E23" s="41" t="s">
        <v>38</v>
      </c>
      <c r="F23" s="37" t="s">
        <v>12</v>
      </c>
      <c r="G23" s="1">
        <v>75</v>
      </c>
      <c r="H23" s="2">
        <v>84550</v>
      </c>
      <c r="I23" s="2">
        <v>6341250</v>
      </c>
      <c r="J23" s="6">
        <v>75000</v>
      </c>
      <c r="K23" s="39">
        <f t="shared" si="0"/>
        <v>5625000</v>
      </c>
      <c r="N23" s="32"/>
    </row>
    <row r="24" spans="4:14" ht="25.5" x14ac:dyDescent="0.25">
      <c r="D24" s="37">
        <v>1.1299999999999999</v>
      </c>
      <c r="E24" s="38" t="s">
        <v>39</v>
      </c>
      <c r="F24" s="37" t="s">
        <v>12</v>
      </c>
      <c r="G24" s="1">
        <v>12.5</v>
      </c>
      <c r="H24" s="2">
        <v>460617</v>
      </c>
      <c r="I24" s="2">
        <v>5757713</v>
      </c>
      <c r="J24" s="6">
        <v>460000</v>
      </c>
      <c r="K24" s="39">
        <f t="shared" si="0"/>
        <v>5750000</v>
      </c>
      <c r="N24" s="32"/>
    </row>
    <row r="25" spans="4:14" ht="38.25" x14ac:dyDescent="0.25">
      <c r="D25" s="37">
        <v>1.1399999999999999</v>
      </c>
      <c r="E25" s="38" t="s">
        <v>40</v>
      </c>
      <c r="F25" s="37" t="s">
        <v>12</v>
      </c>
      <c r="G25" s="1">
        <v>6.8999999999999995</v>
      </c>
      <c r="H25" s="2">
        <v>486600</v>
      </c>
      <c r="I25" s="2">
        <v>3357540</v>
      </c>
      <c r="J25" s="6">
        <v>486000</v>
      </c>
      <c r="K25" s="39">
        <f t="shared" si="0"/>
        <v>3353400</v>
      </c>
      <c r="N25" s="32"/>
    </row>
    <row r="26" spans="4:14" ht="25.5" x14ac:dyDescent="0.25">
      <c r="D26" s="37">
        <v>1.1499999999999999</v>
      </c>
      <c r="E26" s="38" t="s">
        <v>41</v>
      </c>
      <c r="F26" s="37" t="s">
        <v>12</v>
      </c>
      <c r="G26" s="1">
        <v>75</v>
      </c>
      <c r="H26" s="2">
        <v>52983</v>
      </c>
      <c r="I26" s="2">
        <v>3973725</v>
      </c>
      <c r="J26" s="6">
        <v>52000</v>
      </c>
      <c r="K26" s="39">
        <f t="shared" si="0"/>
        <v>3900000</v>
      </c>
      <c r="M26" s="40"/>
      <c r="N26" s="32"/>
    </row>
    <row r="27" spans="4:14" x14ac:dyDescent="0.25">
      <c r="D27" s="37">
        <v>1.1599999999999999</v>
      </c>
      <c r="E27" s="41" t="s">
        <v>42</v>
      </c>
      <c r="F27" s="37" t="s">
        <v>12</v>
      </c>
      <c r="G27" s="1">
        <v>120</v>
      </c>
      <c r="H27" s="2">
        <v>41085</v>
      </c>
      <c r="I27" s="2">
        <v>4930200</v>
      </c>
      <c r="J27" s="6">
        <v>41000</v>
      </c>
      <c r="K27" s="39">
        <f t="shared" si="0"/>
        <v>4920000</v>
      </c>
      <c r="N27" s="32"/>
    </row>
    <row r="28" spans="4:14" ht="25.5" x14ac:dyDescent="0.25">
      <c r="D28" s="37">
        <v>1.17</v>
      </c>
      <c r="E28" s="38" t="s">
        <v>43</v>
      </c>
      <c r="F28" s="37" t="s">
        <v>18</v>
      </c>
      <c r="G28" s="1">
        <v>5</v>
      </c>
      <c r="H28" s="2">
        <v>269897</v>
      </c>
      <c r="I28" s="2">
        <v>1349485</v>
      </c>
      <c r="J28" s="6">
        <v>269000</v>
      </c>
      <c r="K28" s="39">
        <f t="shared" si="0"/>
        <v>1345000</v>
      </c>
      <c r="N28" s="32"/>
    </row>
    <row r="29" spans="4:14" ht="25.5" x14ac:dyDescent="0.25">
      <c r="D29" s="37">
        <v>1.18</v>
      </c>
      <c r="E29" s="38" t="s">
        <v>44</v>
      </c>
      <c r="F29" s="37" t="s">
        <v>18</v>
      </c>
      <c r="G29" s="1">
        <v>12</v>
      </c>
      <c r="H29" s="2">
        <v>45947</v>
      </c>
      <c r="I29" s="2">
        <v>551364</v>
      </c>
      <c r="J29" s="6">
        <v>45000</v>
      </c>
      <c r="K29" s="39">
        <f t="shared" si="0"/>
        <v>540000</v>
      </c>
      <c r="N29" s="32"/>
    </row>
    <row r="30" spans="4:14" ht="25.5" x14ac:dyDescent="0.25">
      <c r="D30" s="37">
        <v>1.19</v>
      </c>
      <c r="E30" s="38" t="s">
        <v>45</v>
      </c>
      <c r="F30" s="37" t="s">
        <v>6</v>
      </c>
      <c r="G30" s="1">
        <v>8</v>
      </c>
      <c r="H30" s="2">
        <v>265493</v>
      </c>
      <c r="I30" s="2">
        <v>2123944</v>
      </c>
      <c r="J30" s="6">
        <v>265000</v>
      </c>
      <c r="K30" s="39">
        <f t="shared" si="0"/>
        <v>2120000</v>
      </c>
      <c r="M30" s="40"/>
      <c r="N30" s="32"/>
    </row>
    <row r="31" spans="4:14" ht="76.5" x14ac:dyDescent="0.25">
      <c r="D31" s="42">
        <v>1.2</v>
      </c>
      <c r="E31" s="41" t="s">
        <v>46</v>
      </c>
      <c r="F31" s="37" t="s">
        <v>6</v>
      </c>
      <c r="G31" s="1">
        <v>8</v>
      </c>
      <c r="H31" s="2">
        <v>164570</v>
      </c>
      <c r="I31" s="2">
        <v>1316560</v>
      </c>
      <c r="J31" s="6">
        <v>164000</v>
      </c>
      <c r="K31" s="39">
        <f t="shared" si="0"/>
        <v>1312000</v>
      </c>
      <c r="N31" s="32"/>
    </row>
    <row r="32" spans="4:14" ht="76.5" x14ac:dyDescent="0.25">
      <c r="D32" s="37">
        <v>1.21</v>
      </c>
      <c r="E32" s="41" t="s">
        <v>47</v>
      </c>
      <c r="F32" s="37" t="s">
        <v>6</v>
      </c>
      <c r="G32" s="1">
        <v>2</v>
      </c>
      <c r="H32" s="2">
        <v>360100</v>
      </c>
      <c r="I32" s="2">
        <v>720200</v>
      </c>
      <c r="J32" s="6">
        <v>360000</v>
      </c>
      <c r="K32" s="39">
        <f t="shared" si="0"/>
        <v>720000</v>
      </c>
      <c r="N32" s="32"/>
    </row>
    <row r="33" spans="4:14" ht="89.25" x14ac:dyDescent="0.25">
      <c r="D33" s="37">
        <v>1.22</v>
      </c>
      <c r="E33" s="38" t="s">
        <v>48</v>
      </c>
      <c r="F33" s="37" t="s">
        <v>6</v>
      </c>
      <c r="G33" s="1">
        <v>2</v>
      </c>
      <c r="H33" s="2">
        <v>145500</v>
      </c>
      <c r="I33" s="2">
        <v>291000</v>
      </c>
      <c r="J33" s="6">
        <v>145000</v>
      </c>
      <c r="K33" s="39">
        <f t="shared" si="0"/>
        <v>290000</v>
      </c>
      <c r="N33" s="32"/>
    </row>
    <row r="34" spans="4:14" ht="63.75" x14ac:dyDescent="0.25">
      <c r="D34" s="37">
        <v>1.23</v>
      </c>
      <c r="E34" s="38" t="s">
        <v>49</v>
      </c>
      <c r="F34" s="37" t="s">
        <v>6</v>
      </c>
      <c r="G34" s="1">
        <v>8</v>
      </c>
      <c r="H34" s="2">
        <v>130153</v>
      </c>
      <c r="I34" s="2">
        <v>1041224</v>
      </c>
      <c r="J34" s="6">
        <v>130000</v>
      </c>
      <c r="K34" s="39">
        <f t="shared" si="0"/>
        <v>1040000</v>
      </c>
      <c r="M34" s="40"/>
      <c r="N34" s="32"/>
    </row>
    <row r="35" spans="4:14" ht="25.5" x14ac:dyDescent="0.25">
      <c r="D35" s="37">
        <v>1.24</v>
      </c>
      <c r="E35" s="41" t="s">
        <v>50</v>
      </c>
      <c r="F35" s="37" t="s">
        <v>12</v>
      </c>
      <c r="G35" s="1">
        <v>12</v>
      </c>
      <c r="H35" s="2">
        <v>233850</v>
      </c>
      <c r="I35" s="2">
        <v>2806200</v>
      </c>
      <c r="J35" s="6">
        <v>233000</v>
      </c>
      <c r="K35" s="39">
        <f t="shared" si="0"/>
        <v>2796000</v>
      </c>
      <c r="N35" s="32"/>
    </row>
    <row r="36" spans="4:14" ht="25.5" x14ac:dyDescent="0.25">
      <c r="D36" s="37">
        <v>1.25</v>
      </c>
      <c r="E36" s="41" t="s">
        <v>51</v>
      </c>
      <c r="F36" s="37" t="s">
        <v>12</v>
      </c>
      <c r="G36" s="1">
        <v>6</v>
      </c>
      <c r="H36" s="2">
        <v>270167</v>
      </c>
      <c r="I36" s="2">
        <v>1621002</v>
      </c>
      <c r="J36" s="6">
        <v>270000</v>
      </c>
      <c r="K36" s="39">
        <f t="shared" si="0"/>
        <v>1620000</v>
      </c>
      <c r="N36" s="32"/>
    </row>
    <row r="37" spans="4:14" x14ac:dyDescent="0.25">
      <c r="D37" s="37">
        <v>1.26</v>
      </c>
      <c r="E37" s="41" t="s">
        <v>52</v>
      </c>
      <c r="F37" s="37" t="s">
        <v>12</v>
      </c>
      <c r="G37" s="1">
        <v>3</v>
      </c>
      <c r="H37" s="2">
        <v>96190</v>
      </c>
      <c r="I37" s="2">
        <v>288570</v>
      </c>
      <c r="J37" s="6">
        <v>96000</v>
      </c>
      <c r="K37" s="39">
        <f t="shared" si="0"/>
        <v>288000</v>
      </c>
      <c r="N37" s="32"/>
    </row>
    <row r="38" spans="4:14" x14ac:dyDescent="0.25">
      <c r="D38" s="43">
        <v>2</v>
      </c>
      <c r="E38" s="44" t="s">
        <v>53</v>
      </c>
      <c r="F38" s="43"/>
      <c r="G38" s="15"/>
      <c r="H38" s="16"/>
      <c r="I38" s="16"/>
      <c r="J38" s="17"/>
      <c r="K38" s="45"/>
      <c r="M38" s="40"/>
      <c r="N38" s="32"/>
    </row>
    <row r="39" spans="4:14" ht="51" x14ac:dyDescent="0.25">
      <c r="D39" s="37">
        <v>2.1</v>
      </c>
      <c r="E39" s="41" t="s">
        <v>54</v>
      </c>
      <c r="F39" s="37" t="s">
        <v>12</v>
      </c>
      <c r="G39" s="1">
        <v>7</v>
      </c>
      <c r="H39" s="2">
        <v>24075</v>
      </c>
      <c r="I39" s="2">
        <v>168525</v>
      </c>
      <c r="J39" s="6">
        <v>24000</v>
      </c>
      <c r="K39" s="39">
        <f t="shared" si="0"/>
        <v>168000</v>
      </c>
      <c r="N39" s="32"/>
    </row>
    <row r="40" spans="4:14" ht="25.5" x14ac:dyDescent="0.25">
      <c r="D40" s="37">
        <v>2.2000000000000002</v>
      </c>
      <c r="E40" s="41" t="s">
        <v>55</v>
      </c>
      <c r="F40" s="37" t="s">
        <v>12</v>
      </c>
      <c r="G40" s="1">
        <v>5</v>
      </c>
      <c r="H40" s="2">
        <v>22982</v>
      </c>
      <c r="I40" s="2">
        <v>114910</v>
      </c>
      <c r="J40" s="6">
        <v>22000</v>
      </c>
      <c r="K40" s="39">
        <f t="shared" si="0"/>
        <v>110000</v>
      </c>
      <c r="N40" s="32"/>
    </row>
    <row r="41" spans="4:14" ht="25.5" x14ac:dyDescent="0.25">
      <c r="D41" s="37">
        <v>2.3000000000000003</v>
      </c>
      <c r="E41" s="41" t="s">
        <v>56</v>
      </c>
      <c r="F41" s="37" t="s">
        <v>12</v>
      </c>
      <c r="G41" s="1">
        <v>2</v>
      </c>
      <c r="H41" s="2">
        <v>23916</v>
      </c>
      <c r="I41" s="2">
        <v>47832</v>
      </c>
      <c r="J41" s="6">
        <v>23000</v>
      </c>
      <c r="K41" s="39">
        <f t="shared" si="0"/>
        <v>46000</v>
      </c>
      <c r="N41" s="32"/>
    </row>
    <row r="42" spans="4:14" ht="38.25" x14ac:dyDescent="0.25">
      <c r="D42" s="37">
        <v>2.4000000000000004</v>
      </c>
      <c r="E42" s="38" t="s">
        <v>57</v>
      </c>
      <c r="F42" s="37" t="s">
        <v>6</v>
      </c>
      <c r="G42" s="1">
        <v>1</v>
      </c>
      <c r="H42" s="2">
        <v>48206</v>
      </c>
      <c r="I42" s="2">
        <v>48206</v>
      </c>
      <c r="J42" s="6">
        <v>48000</v>
      </c>
      <c r="K42" s="39">
        <f t="shared" si="0"/>
        <v>48000</v>
      </c>
      <c r="N42" s="32"/>
    </row>
    <row r="43" spans="4:14" ht="25.5" x14ac:dyDescent="0.25">
      <c r="D43" s="37">
        <v>2.5000000000000004</v>
      </c>
      <c r="E43" s="38" t="s">
        <v>58</v>
      </c>
      <c r="F43" s="37" t="s">
        <v>12</v>
      </c>
      <c r="G43" s="1">
        <v>3</v>
      </c>
      <c r="H43" s="2">
        <v>25958</v>
      </c>
      <c r="I43" s="2">
        <v>77874</v>
      </c>
      <c r="J43" s="6">
        <v>25000</v>
      </c>
      <c r="K43" s="39">
        <f t="shared" si="0"/>
        <v>75000</v>
      </c>
      <c r="N43" s="32"/>
    </row>
    <row r="44" spans="4:14" ht="25.5" x14ac:dyDescent="0.25">
      <c r="D44" s="37">
        <v>2.6000000000000005</v>
      </c>
      <c r="E44" s="38" t="s">
        <v>59</v>
      </c>
      <c r="F44" s="37" t="s">
        <v>12</v>
      </c>
      <c r="G44" s="1">
        <v>4</v>
      </c>
      <c r="H44" s="2">
        <v>19849</v>
      </c>
      <c r="I44" s="2">
        <v>79396</v>
      </c>
      <c r="J44" s="6">
        <v>19000</v>
      </c>
      <c r="K44" s="39">
        <f t="shared" si="0"/>
        <v>76000</v>
      </c>
      <c r="M44" s="40"/>
      <c r="N44" s="32"/>
    </row>
    <row r="45" spans="4:14" ht="25.5" x14ac:dyDescent="0.25">
      <c r="D45" s="37">
        <v>2.7000000000000006</v>
      </c>
      <c r="E45" s="41" t="s">
        <v>60</v>
      </c>
      <c r="F45" s="37" t="s">
        <v>12</v>
      </c>
      <c r="G45" s="1">
        <v>6.25</v>
      </c>
      <c r="H45" s="2">
        <v>46075</v>
      </c>
      <c r="I45" s="2">
        <v>287969</v>
      </c>
      <c r="J45" s="6">
        <v>46000</v>
      </c>
      <c r="K45" s="39">
        <f t="shared" si="0"/>
        <v>287500</v>
      </c>
      <c r="N45" s="32"/>
    </row>
    <row r="46" spans="4:14" ht="25.5" x14ac:dyDescent="0.25">
      <c r="D46" s="37">
        <v>2.8000000000000007</v>
      </c>
      <c r="E46" s="38" t="s">
        <v>61</v>
      </c>
      <c r="F46" s="37" t="s">
        <v>12</v>
      </c>
      <c r="G46" s="1">
        <v>20</v>
      </c>
      <c r="H46" s="2">
        <v>103447</v>
      </c>
      <c r="I46" s="2">
        <v>2068940</v>
      </c>
      <c r="J46" s="6">
        <v>103000</v>
      </c>
      <c r="K46" s="39">
        <f t="shared" si="0"/>
        <v>2060000</v>
      </c>
      <c r="N46" s="32"/>
    </row>
    <row r="47" spans="4:14" ht="25.5" x14ac:dyDescent="0.25">
      <c r="D47" s="37">
        <v>2.9000000000000008</v>
      </c>
      <c r="E47" s="38" t="s">
        <v>62</v>
      </c>
      <c r="F47" s="37" t="s">
        <v>18</v>
      </c>
      <c r="G47" s="1">
        <v>10</v>
      </c>
      <c r="H47" s="2">
        <v>30318</v>
      </c>
      <c r="I47" s="2">
        <v>303180</v>
      </c>
      <c r="J47" s="6">
        <v>30000</v>
      </c>
      <c r="K47" s="39">
        <f t="shared" si="0"/>
        <v>300000</v>
      </c>
      <c r="N47" s="32"/>
    </row>
    <row r="48" spans="4:14" x14ac:dyDescent="0.25">
      <c r="D48" s="42">
        <v>2.1</v>
      </c>
      <c r="E48" s="38" t="s">
        <v>63</v>
      </c>
      <c r="F48" s="37" t="s">
        <v>12</v>
      </c>
      <c r="G48" s="1">
        <v>5</v>
      </c>
      <c r="H48" s="2">
        <v>24817</v>
      </c>
      <c r="I48" s="2">
        <v>124085</v>
      </c>
      <c r="J48" s="6">
        <v>24000</v>
      </c>
      <c r="K48" s="39">
        <f t="shared" si="0"/>
        <v>120000</v>
      </c>
      <c r="M48" s="40"/>
      <c r="N48" s="32"/>
    </row>
    <row r="49" spans="4:14" ht="25.5" x14ac:dyDescent="0.25">
      <c r="D49" s="37">
        <v>2.11</v>
      </c>
      <c r="E49" s="41" t="s">
        <v>64</v>
      </c>
      <c r="F49" s="37" t="s">
        <v>12</v>
      </c>
      <c r="G49" s="1">
        <v>4</v>
      </c>
      <c r="H49" s="2">
        <v>29383</v>
      </c>
      <c r="I49" s="2">
        <v>117532</v>
      </c>
      <c r="J49" s="6">
        <v>29000</v>
      </c>
      <c r="K49" s="39">
        <f t="shared" si="0"/>
        <v>116000</v>
      </c>
      <c r="N49" s="32"/>
    </row>
    <row r="50" spans="4:14" ht="25.5" x14ac:dyDescent="0.25">
      <c r="D50" s="37">
        <v>2.1199999999999997</v>
      </c>
      <c r="E50" s="41" t="s">
        <v>65</v>
      </c>
      <c r="F50" s="37" t="s">
        <v>12</v>
      </c>
      <c r="G50" s="1">
        <v>6</v>
      </c>
      <c r="H50" s="2">
        <v>234967</v>
      </c>
      <c r="I50" s="2">
        <v>1409802</v>
      </c>
      <c r="J50" s="6">
        <v>234000</v>
      </c>
      <c r="K50" s="39">
        <f t="shared" si="0"/>
        <v>1404000</v>
      </c>
      <c r="N50" s="32"/>
    </row>
    <row r="51" spans="4:14" ht="25.5" x14ac:dyDescent="0.25">
      <c r="D51" s="37">
        <v>2.1299999999999994</v>
      </c>
      <c r="E51" s="38" t="s">
        <v>66</v>
      </c>
      <c r="F51" s="37" t="s">
        <v>12</v>
      </c>
      <c r="G51" s="1">
        <v>34</v>
      </c>
      <c r="H51" s="2">
        <v>53467</v>
      </c>
      <c r="I51" s="2">
        <v>1817878</v>
      </c>
      <c r="J51" s="6">
        <v>53000</v>
      </c>
      <c r="K51" s="39">
        <f t="shared" si="0"/>
        <v>1802000</v>
      </c>
      <c r="N51" s="32"/>
    </row>
    <row r="52" spans="4:14" x14ac:dyDescent="0.25">
      <c r="D52" s="37">
        <v>2.1399999999999992</v>
      </c>
      <c r="E52" s="38" t="s">
        <v>42</v>
      </c>
      <c r="F52" s="37" t="s">
        <v>12</v>
      </c>
      <c r="G52" s="1">
        <v>35</v>
      </c>
      <c r="H52" s="2">
        <v>41198</v>
      </c>
      <c r="I52" s="2">
        <v>1441930</v>
      </c>
      <c r="J52" s="6">
        <v>41000</v>
      </c>
      <c r="K52" s="39">
        <f t="shared" si="0"/>
        <v>1435000</v>
      </c>
      <c r="M52" s="40"/>
      <c r="N52" s="32"/>
    </row>
    <row r="53" spans="4:14" ht="38.25" x14ac:dyDescent="0.25">
      <c r="D53" s="37">
        <v>2.149999999999999</v>
      </c>
      <c r="E53" s="41" t="s">
        <v>67</v>
      </c>
      <c r="F53" s="37" t="s">
        <v>12</v>
      </c>
      <c r="G53" s="1">
        <v>3</v>
      </c>
      <c r="H53" s="2">
        <v>488100</v>
      </c>
      <c r="I53" s="2">
        <v>1464300</v>
      </c>
      <c r="J53" s="6">
        <v>488000</v>
      </c>
      <c r="K53" s="39">
        <f t="shared" si="0"/>
        <v>1464000</v>
      </c>
      <c r="N53" s="32"/>
    </row>
    <row r="54" spans="4:14" ht="38.25" x14ac:dyDescent="0.25">
      <c r="D54" s="37">
        <v>2.1599999999999988</v>
      </c>
      <c r="E54" s="41" t="s">
        <v>68</v>
      </c>
      <c r="F54" s="37" t="s">
        <v>12</v>
      </c>
      <c r="G54" s="1">
        <v>4</v>
      </c>
      <c r="H54" s="2">
        <v>378060</v>
      </c>
      <c r="I54" s="2">
        <v>1512240</v>
      </c>
      <c r="J54" s="6">
        <v>378000</v>
      </c>
      <c r="K54" s="39">
        <f t="shared" si="0"/>
        <v>1512000</v>
      </c>
      <c r="N54" s="32"/>
    </row>
    <row r="55" spans="4:14" ht="38.25" x14ac:dyDescent="0.25">
      <c r="D55" s="37">
        <v>2.1699999999999986</v>
      </c>
      <c r="E55" s="41" t="s">
        <v>69</v>
      </c>
      <c r="F55" s="37" t="s">
        <v>6</v>
      </c>
      <c r="G55" s="1">
        <v>1</v>
      </c>
      <c r="H55" s="2">
        <v>403433</v>
      </c>
      <c r="I55" s="2">
        <v>403433</v>
      </c>
      <c r="J55" s="6">
        <v>403000</v>
      </c>
      <c r="K55" s="39">
        <f t="shared" si="0"/>
        <v>403000</v>
      </c>
      <c r="N55" s="32"/>
    </row>
    <row r="56" spans="4:14" ht="38.25" x14ac:dyDescent="0.25">
      <c r="D56" s="37">
        <v>2.1799999999999984</v>
      </c>
      <c r="E56" s="38" t="s">
        <v>70</v>
      </c>
      <c r="F56" s="37" t="s">
        <v>6</v>
      </c>
      <c r="G56" s="1">
        <v>1</v>
      </c>
      <c r="H56" s="2">
        <v>316213</v>
      </c>
      <c r="I56" s="2">
        <v>316213</v>
      </c>
      <c r="J56" s="6">
        <v>316000</v>
      </c>
      <c r="K56" s="39">
        <f t="shared" si="0"/>
        <v>316000</v>
      </c>
      <c r="M56" s="40"/>
      <c r="N56" s="32"/>
    </row>
    <row r="57" spans="4:14" ht="25.5" x14ac:dyDescent="0.25">
      <c r="D57" s="37">
        <v>2.1899999999999982</v>
      </c>
      <c r="E57" s="41" t="s">
        <v>38</v>
      </c>
      <c r="F57" s="37" t="s">
        <v>12</v>
      </c>
      <c r="G57" s="1">
        <v>6.25</v>
      </c>
      <c r="H57" s="2">
        <v>85580</v>
      </c>
      <c r="I57" s="2">
        <v>534875</v>
      </c>
      <c r="J57" s="6">
        <v>85000</v>
      </c>
      <c r="K57" s="39">
        <f t="shared" si="0"/>
        <v>531250</v>
      </c>
      <c r="N57" s="32"/>
    </row>
    <row r="58" spans="4:14" ht="25.5" x14ac:dyDescent="0.25">
      <c r="D58" s="42">
        <v>2.199999999999998</v>
      </c>
      <c r="E58" s="41" t="s">
        <v>71</v>
      </c>
      <c r="F58" s="37" t="s">
        <v>6</v>
      </c>
      <c r="G58" s="1">
        <v>3</v>
      </c>
      <c r="H58" s="2">
        <v>40413</v>
      </c>
      <c r="I58" s="2">
        <v>121239</v>
      </c>
      <c r="J58" s="6">
        <v>40000</v>
      </c>
      <c r="K58" s="39">
        <f t="shared" si="0"/>
        <v>120000</v>
      </c>
      <c r="N58" s="32"/>
    </row>
    <row r="59" spans="4:14" ht="25.5" x14ac:dyDescent="0.25">
      <c r="D59" s="37">
        <v>2.2099999999999977</v>
      </c>
      <c r="E59" s="41" t="s">
        <v>72</v>
      </c>
      <c r="F59" s="37" t="s">
        <v>12</v>
      </c>
      <c r="G59" s="1">
        <v>2</v>
      </c>
      <c r="H59" s="2">
        <v>109290</v>
      </c>
      <c r="I59" s="2">
        <v>218580</v>
      </c>
      <c r="J59" s="6">
        <v>109000</v>
      </c>
      <c r="K59" s="39">
        <f t="shared" si="0"/>
        <v>218000</v>
      </c>
      <c r="N59" s="32"/>
    </row>
    <row r="60" spans="4:14" ht="25.5" x14ac:dyDescent="0.25">
      <c r="D60" s="37">
        <v>2.2199999999999975</v>
      </c>
      <c r="E60" s="38" t="s">
        <v>73</v>
      </c>
      <c r="F60" s="37" t="s">
        <v>6</v>
      </c>
      <c r="G60" s="1">
        <v>1</v>
      </c>
      <c r="H60" s="2">
        <v>34120</v>
      </c>
      <c r="I60" s="2">
        <v>34120</v>
      </c>
      <c r="J60" s="6">
        <v>34000</v>
      </c>
      <c r="K60" s="39">
        <f t="shared" si="0"/>
        <v>34000</v>
      </c>
      <c r="N60" s="32"/>
    </row>
    <row r="61" spans="4:14" x14ac:dyDescent="0.25">
      <c r="D61" s="37">
        <v>2.2299999999999973</v>
      </c>
      <c r="E61" s="38" t="s">
        <v>74</v>
      </c>
      <c r="F61" s="37" t="s">
        <v>18</v>
      </c>
      <c r="G61" s="1">
        <v>2</v>
      </c>
      <c r="H61" s="2">
        <v>26800</v>
      </c>
      <c r="I61" s="2">
        <v>53600</v>
      </c>
      <c r="J61" s="6">
        <v>26000</v>
      </c>
      <c r="K61" s="39">
        <f t="shared" si="0"/>
        <v>52000</v>
      </c>
      <c r="N61" s="32"/>
    </row>
    <row r="62" spans="4:14" ht="38.25" x14ac:dyDescent="0.25">
      <c r="D62" s="37">
        <v>2.2399999999999971</v>
      </c>
      <c r="E62" s="38" t="s">
        <v>36</v>
      </c>
      <c r="F62" s="37" t="s">
        <v>12</v>
      </c>
      <c r="G62" s="1">
        <v>8</v>
      </c>
      <c r="H62" s="2">
        <v>78033</v>
      </c>
      <c r="I62" s="2">
        <v>624264</v>
      </c>
      <c r="J62" s="6">
        <v>78000</v>
      </c>
      <c r="K62" s="39">
        <f t="shared" si="0"/>
        <v>624000</v>
      </c>
      <c r="M62" s="40"/>
      <c r="N62" s="32"/>
    </row>
    <row r="63" spans="4:14" ht="51" x14ac:dyDescent="0.25">
      <c r="D63" s="37">
        <v>2.2499999999999969</v>
      </c>
      <c r="E63" s="41" t="s">
        <v>75</v>
      </c>
      <c r="F63" s="37" t="s">
        <v>18</v>
      </c>
      <c r="G63" s="1">
        <v>28</v>
      </c>
      <c r="H63" s="2">
        <v>35917</v>
      </c>
      <c r="I63" s="2">
        <v>1005676</v>
      </c>
      <c r="J63" s="6">
        <v>35000</v>
      </c>
      <c r="K63" s="39">
        <f t="shared" si="0"/>
        <v>980000</v>
      </c>
      <c r="N63" s="32"/>
    </row>
    <row r="64" spans="4:14" ht="25.5" x14ac:dyDescent="0.25">
      <c r="D64" s="28"/>
      <c r="E64" s="46" t="s">
        <v>76</v>
      </c>
      <c r="F64" s="28"/>
      <c r="G64" s="18"/>
      <c r="H64" s="19"/>
      <c r="I64" s="19"/>
      <c r="J64" s="20"/>
      <c r="K64" s="47"/>
      <c r="N64" s="32"/>
    </row>
    <row r="65" spans="4:14" x14ac:dyDescent="0.25">
      <c r="D65" s="33">
        <v>3</v>
      </c>
      <c r="E65" s="48" t="s">
        <v>77</v>
      </c>
      <c r="F65" s="33"/>
      <c r="G65" s="12"/>
      <c r="H65" s="13"/>
      <c r="I65" s="13"/>
      <c r="J65" s="14"/>
      <c r="K65" s="49"/>
      <c r="N65" s="32"/>
    </row>
    <row r="66" spans="4:14" ht="25.5" x14ac:dyDescent="0.25">
      <c r="D66" s="37">
        <v>3.3000000000000003</v>
      </c>
      <c r="E66" s="38" t="s">
        <v>60</v>
      </c>
      <c r="F66" s="37" t="s">
        <v>12</v>
      </c>
      <c r="G66" s="1">
        <v>7</v>
      </c>
      <c r="H66" s="2">
        <v>46075</v>
      </c>
      <c r="I66" s="2">
        <v>322525</v>
      </c>
      <c r="J66" s="6">
        <v>46000</v>
      </c>
      <c r="K66" s="39">
        <f t="shared" si="0"/>
        <v>322000</v>
      </c>
      <c r="M66" s="40"/>
      <c r="N66" s="32"/>
    </row>
    <row r="67" spans="4:14" ht="38.25" x14ac:dyDescent="0.25">
      <c r="D67" s="37">
        <v>3.4000000000000004</v>
      </c>
      <c r="E67" s="41" t="s">
        <v>78</v>
      </c>
      <c r="F67" s="37" t="s">
        <v>12</v>
      </c>
      <c r="G67" s="1">
        <v>6</v>
      </c>
      <c r="H67" s="2">
        <v>53367</v>
      </c>
      <c r="I67" s="2">
        <v>320202</v>
      </c>
      <c r="J67" s="6">
        <v>53000</v>
      </c>
      <c r="K67" s="39">
        <f t="shared" si="0"/>
        <v>318000</v>
      </c>
      <c r="N67" s="32"/>
    </row>
    <row r="68" spans="4:14" ht="38.25" x14ac:dyDescent="0.25">
      <c r="D68" s="37">
        <v>3.5000000000000004</v>
      </c>
      <c r="E68" s="41" t="s">
        <v>79</v>
      </c>
      <c r="F68" s="37" t="s">
        <v>18</v>
      </c>
      <c r="G68" s="1">
        <v>50</v>
      </c>
      <c r="H68" s="2">
        <v>26597</v>
      </c>
      <c r="I68" s="2">
        <v>1329850</v>
      </c>
      <c r="J68" s="6">
        <v>26000</v>
      </c>
      <c r="K68" s="39">
        <f t="shared" si="0"/>
        <v>1300000</v>
      </c>
      <c r="N68" s="32"/>
    </row>
    <row r="69" spans="4:14" x14ac:dyDescent="0.25">
      <c r="D69" s="37">
        <v>3.8000000000000007</v>
      </c>
      <c r="E69" s="41" t="s">
        <v>42</v>
      </c>
      <c r="F69" s="37" t="s">
        <v>12</v>
      </c>
      <c r="G69" s="1">
        <v>30</v>
      </c>
      <c r="H69" s="2">
        <v>41198</v>
      </c>
      <c r="I69" s="2">
        <v>1235940</v>
      </c>
      <c r="J69" s="6">
        <v>41000</v>
      </c>
      <c r="K69" s="39">
        <f t="shared" si="0"/>
        <v>1230000</v>
      </c>
      <c r="N69" s="32"/>
    </row>
    <row r="70" spans="4:14" ht="25.5" x14ac:dyDescent="0.25">
      <c r="D70" s="37">
        <v>3.9000000000000008</v>
      </c>
      <c r="E70" s="38" t="s">
        <v>80</v>
      </c>
      <c r="F70" s="37" t="s">
        <v>81</v>
      </c>
      <c r="G70" s="1">
        <v>1</v>
      </c>
      <c r="H70" s="2">
        <v>46920</v>
      </c>
      <c r="I70" s="2">
        <v>46920</v>
      </c>
      <c r="J70" s="6">
        <v>46000</v>
      </c>
      <c r="K70" s="39">
        <f t="shared" si="0"/>
        <v>46000</v>
      </c>
      <c r="N70" s="32"/>
    </row>
    <row r="71" spans="4:14" ht="25.5" x14ac:dyDescent="0.25">
      <c r="D71" s="42">
        <v>3.1</v>
      </c>
      <c r="E71" s="41" t="s">
        <v>82</v>
      </c>
      <c r="F71" s="37" t="s">
        <v>18</v>
      </c>
      <c r="G71" s="1">
        <v>8</v>
      </c>
      <c r="H71" s="2">
        <v>48250</v>
      </c>
      <c r="I71" s="2">
        <v>386000</v>
      </c>
      <c r="J71" s="6">
        <v>48000</v>
      </c>
      <c r="K71" s="39">
        <f t="shared" si="0"/>
        <v>384000</v>
      </c>
      <c r="N71" s="32"/>
    </row>
    <row r="72" spans="4:14" ht="76.5" x14ac:dyDescent="0.25">
      <c r="D72" s="37">
        <v>3.11</v>
      </c>
      <c r="E72" s="41" t="s">
        <v>46</v>
      </c>
      <c r="F72" s="37" t="s">
        <v>6</v>
      </c>
      <c r="G72" s="1">
        <v>2</v>
      </c>
      <c r="H72" s="2">
        <v>164570</v>
      </c>
      <c r="I72" s="2">
        <v>329140</v>
      </c>
      <c r="J72" s="6">
        <v>164000</v>
      </c>
      <c r="K72" s="39">
        <f t="shared" si="0"/>
        <v>328000</v>
      </c>
      <c r="N72" s="32"/>
    </row>
    <row r="73" spans="4:14" x14ac:dyDescent="0.25">
      <c r="D73" s="33">
        <v>4</v>
      </c>
      <c r="E73" s="34" t="s">
        <v>83</v>
      </c>
      <c r="F73" s="35"/>
      <c r="G73" s="7"/>
      <c r="H73" s="8"/>
      <c r="I73" s="8"/>
      <c r="J73" s="9"/>
      <c r="K73" s="36"/>
      <c r="M73" s="40"/>
      <c r="N73" s="32"/>
    </row>
    <row r="74" spans="4:14" ht="25.5" x14ac:dyDescent="0.25">
      <c r="D74" s="37">
        <v>4.0999999999999996</v>
      </c>
      <c r="E74" s="41" t="s">
        <v>84</v>
      </c>
      <c r="F74" s="37" t="s">
        <v>12</v>
      </c>
      <c r="G74" s="1">
        <v>7.9387499999999989</v>
      </c>
      <c r="H74" s="2">
        <v>122962</v>
      </c>
      <c r="I74" s="2">
        <v>976165</v>
      </c>
      <c r="J74" s="6">
        <v>122000</v>
      </c>
      <c r="K74" s="39">
        <f t="shared" si="0"/>
        <v>968528</v>
      </c>
      <c r="N74" s="32"/>
    </row>
    <row r="75" spans="4:14" ht="25.5" x14ac:dyDescent="0.25">
      <c r="D75" s="37">
        <v>4.1999999999999993</v>
      </c>
      <c r="E75" s="41" t="s">
        <v>85</v>
      </c>
      <c r="F75" s="37" t="s">
        <v>12</v>
      </c>
      <c r="G75" s="1">
        <v>15.877499999999998</v>
      </c>
      <c r="H75" s="2">
        <v>106767</v>
      </c>
      <c r="I75" s="2">
        <v>1695193</v>
      </c>
      <c r="J75" s="6">
        <v>106000</v>
      </c>
      <c r="K75" s="39">
        <f t="shared" ref="K75:K95" si="1">ROUND(G75*J75,0)</f>
        <v>1683015</v>
      </c>
      <c r="N75" s="32"/>
    </row>
    <row r="76" spans="4:14" ht="25.5" x14ac:dyDescent="0.25">
      <c r="D76" s="37">
        <v>4.2999999999999989</v>
      </c>
      <c r="E76" s="41" t="s">
        <v>86</v>
      </c>
      <c r="F76" s="37" t="s">
        <v>18</v>
      </c>
      <c r="G76" s="1">
        <v>14</v>
      </c>
      <c r="H76" s="2">
        <v>75200</v>
      </c>
      <c r="I76" s="2">
        <v>1052800</v>
      </c>
      <c r="J76" s="6">
        <v>75000</v>
      </c>
      <c r="K76" s="39">
        <f t="shared" si="1"/>
        <v>1050000</v>
      </c>
      <c r="N76" s="32"/>
    </row>
    <row r="77" spans="4:14" ht="25.5" x14ac:dyDescent="0.25">
      <c r="D77" s="37">
        <v>4.3999999999999986</v>
      </c>
      <c r="E77" s="38" t="s">
        <v>87</v>
      </c>
      <c r="F77" s="37" t="s">
        <v>18</v>
      </c>
      <c r="G77" s="1">
        <v>11.5</v>
      </c>
      <c r="H77" s="2">
        <v>69967</v>
      </c>
      <c r="I77" s="2">
        <v>804621</v>
      </c>
      <c r="J77" s="6">
        <v>69000</v>
      </c>
      <c r="K77" s="39">
        <f t="shared" si="1"/>
        <v>793500</v>
      </c>
      <c r="N77" s="32"/>
    </row>
    <row r="78" spans="4:14" ht="25.5" x14ac:dyDescent="0.25">
      <c r="D78" s="37">
        <v>4.4999999999999982</v>
      </c>
      <c r="E78" s="41" t="s">
        <v>88</v>
      </c>
      <c r="F78" s="37" t="s">
        <v>81</v>
      </c>
      <c r="G78" s="1">
        <v>3</v>
      </c>
      <c r="H78" s="2">
        <v>293767</v>
      </c>
      <c r="I78" s="2">
        <v>881301</v>
      </c>
      <c r="J78" s="6">
        <v>293000</v>
      </c>
      <c r="K78" s="39">
        <f t="shared" si="1"/>
        <v>879000</v>
      </c>
      <c r="N78" s="32"/>
    </row>
    <row r="79" spans="4:14" ht="25.5" x14ac:dyDescent="0.25">
      <c r="D79" s="37">
        <v>4.5999999999999979</v>
      </c>
      <c r="E79" s="41" t="s">
        <v>89</v>
      </c>
      <c r="F79" s="37" t="s">
        <v>18</v>
      </c>
      <c r="G79" s="1">
        <v>11.5</v>
      </c>
      <c r="H79" s="2">
        <v>73000</v>
      </c>
      <c r="I79" s="2">
        <v>839500</v>
      </c>
      <c r="J79" s="6">
        <v>73000</v>
      </c>
      <c r="K79" s="39">
        <f t="shared" si="1"/>
        <v>839500</v>
      </c>
      <c r="N79" s="32"/>
    </row>
    <row r="80" spans="4:14" ht="38.25" x14ac:dyDescent="0.25">
      <c r="D80" s="37">
        <v>4.6999999999999975</v>
      </c>
      <c r="E80" s="38" t="s">
        <v>36</v>
      </c>
      <c r="F80" s="37" t="s">
        <v>12</v>
      </c>
      <c r="G80" s="1">
        <v>20</v>
      </c>
      <c r="H80" s="2">
        <v>78033</v>
      </c>
      <c r="I80" s="2">
        <v>1560660</v>
      </c>
      <c r="J80" s="6">
        <v>78000</v>
      </c>
      <c r="K80" s="39">
        <f t="shared" si="1"/>
        <v>1560000</v>
      </c>
      <c r="M80" s="40"/>
      <c r="N80" s="32"/>
    </row>
    <row r="81" spans="4:14" ht="38.25" x14ac:dyDescent="0.25">
      <c r="D81" s="37">
        <v>4.8999999999999968</v>
      </c>
      <c r="E81" s="41" t="s">
        <v>67</v>
      </c>
      <c r="F81" s="37" t="s">
        <v>12</v>
      </c>
      <c r="G81" s="1">
        <v>2</v>
      </c>
      <c r="H81" s="2">
        <v>488100</v>
      </c>
      <c r="I81" s="2">
        <v>976200</v>
      </c>
      <c r="J81" s="6">
        <v>488000</v>
      </c>
      <c r="K81" s="39">
        <f t="shared" si="1"/>
        <v>976000</v>
      </c>
      <c r="N81" s="32"/>
    </row>
    <row r="82" spans="4:14" ht="25.5" x14ac:dyDescent="0.25">
      <c r="D82" s="37">
        <v>4.1199999999999992</v>
      </c>
      <c r="E82" s="41" t="s">
        <v>71</v>
      </c>
      <c r="F82" s="37" t="s">
        <v>81</v>
      </c>
      <c r="G82" s="1">
        <v>2</v>
      </c>
      <c r="H82" s="2">
        <v>40413</v>
      </c>
      <c r="I82" s="2">
        <v>80826</v>
      </c>
      <c r="J82" s="6">
        <v>40000</v>
      </c>
      <c r="K82" s="39">
        <f t="shared" si="1"/>
        <v>80000</v>
      </c>
      <c r="N82" s="32"/>
    </row>
    <row r="83" spans="4:14" ht="76.5" x14ac:dyDescent="0.25">
      <c r="D83" s="37">
        <v>4.129999999999999</v>
      </c>
      <c r="E83" s="41" t="s">
        <v>46</v>
      </c>
      <c r="F83" s="37" t="s">
        <v>81</v>
      </c>
      <c r="G83" s="1">
        <v>2</v>
      </c>
      <c r="H83" s="2">
        <v>164570</v>
      </c>
      <c r="I83" s="2">
        <v>329140</v>
      </c>
      <c r="J83" s="6">
        <v>164000</v>
      </c>
      <c r="K83" s="39">
        <f t="shared" si="1"/>
        <v>328000</v>
      </c>
      <c r="N83" s="32"/>
    </row>
    <row r="84" spans="4:14" ht="89.25" x14ac:dyDescent="0.25">
      <c r="D84" s="37">
        <v>4.1399999999999988</v>
      </c>
      <c r="E84" s="41" t="s">
        <v>90</v>
      </c>
      <c r="F84" s="37" t="s">
        <v>81</v>
      </c>
      <c r="G84" s="1">
        <v>1</v>
      </c>
      <c r="H84" s="2">
        <v>130153</v>
      </c>
      <c r="I84" s="2">
        <v>130153</v>
      </c>
      <c r="J84" s="6">
        <v>130000</v>
      </c>
      <c r="K84" s="39">
        <f t="shared" si="1"/>
        <v>130000</v>
      </c>
      <c r="N84" s="32"/>
    </row>
    <row r="85" spans="4:14" ht="63.75" x14ac:dyDescent="0.25">
      <c r="D85" s="37">
        <v>4.1499999999999986</v>
      </c>
      <c r="E85" s="38" t="s">
        <v>49</v>
      </c>
      <c r="F85" s="37" t="s">
        <v>81</v>
      </c>
      <c r="G85" s="1">
        <v>1</v>
      </c>
      <c r="H85" s="2">
        <v>130153</v>
      </c>
      <c r="I85" s="2">
        <v>130153</v>
      </c>
      <c r="J85" s="6">
        <v>130000</v>
      </c>
      <c r="K85" s="39">
        <f t="shared" si="1"/>
        <v>130000</v>
      </c>
      <c r="M85" s="40"/>
      <c r="N85" s="32"/>
    </row>
    <row r="86" spans="4:14" x14ac:dyDescent="0.25">
      <c r="D86" s="37">
        <v>4.1599999999999984</v>
      </c>
      <c r="E86" s="41" t="s">
        <v>42</v>
      </c>
      <c r="F86" s="37" t="s">
        <v>12</v>
      </c>
      <c r="G86" s="1">
        <v>36.225000000000001</v>
      </c>
      <c r="H86" s="2">
        <v>41085</v>
      </c>
      <c r="I86" s="2">
        <v>1488304</v>
      </c>
      <c r="J86" s="6">
        <v>41000</v>
      </c>
      <c r="K86" s="39">
        <f t="shared" si="1"/>
        <v>1485225</v>
      </c>
      <c r="N86" s="32"/>
    </row>
    <row r="87" spans="4:14" ht="25.5" x14ac:dyDescent="0.25">
      <c r="D87" s="37">
        <v>4.1699999999999982</v>
      </c>
      <c r="E87" s="41" t="s">
        <v>64</v>
      </c>
      <c r="F87" s="37" t="s">
        <v>12</v>
      </c>
      <c r="G87" s="1">
        <v>23.1</v>
      </c>
      <c r="H87" s="2">
        <v>29383</v>
      </c>
      <c r="I87" s="2">
        <v>678747</v>
      </c>
      <c r="J87" s="6">
        <v>29000</v>
      </c>
      <c r="K87" s="39">
        <f t="shared" si="1"/>
        <v>669900</v>
      </c>
      <c r="N87" s="32"/>
    </row>
    <row r="88" spans="4:14" x14ac:dyDescent="0.25">
      <c r="D88" s="37">
        <v>4.1799999999999979</v>
      </c>
      <c r="E88" s="41" t="s">
        <v>63</v>
      </c>
      <c r="F88" s="37" t="s">
        <v>12</v>
      </c>
      <c r="G88" s="1">
        <v>33.58</v>
      </c>
      <c r="H88" s="2">
        <v>24817</v>
      </c>
      <c r="I88" s="2">
        <v>833355</v>
      </c>
      <c r="J88" s="6">
        <v>24000</v>
      </c>
      <c r="K88" s="39">
        <f t="shared" si="1"/>
        <v>805920</v>
      </c>
      <c r="N88" s="32"/>
    </row>
    <row r="89" spans="4:14" ht="25.5" x14ac:dyDescent="0.25">
      <c r="D89" s="37">
        <v>4.1899999999999977</v>
      </c>
      <c r="E89" s="38" t="s">
        <v>91</v>
      </c>
      <c r="F89" s="37" t="s">
        <v>81</v>
      </c>
      <c r="G89" s="1">
        <v>1</v>
      </c>
      <c r="H89" s="2">
        <v>74667</v>
      </c>
      <c r="I89" s="2">
        <v>74667</v>
      </c>
      <c r="J89" s="6">
        <v>74000</v>
      </c>
      <c r="K89" s="39">
        <f t="shared" si="1"/>
        <v>74000</v>
      </c>
      <c r="N89" s="32"/>
    </row>
    <row r="90" spans="4:14" ht="25.5" x14ac:dyDescent="0.25">
      <c r="D90" s="42">
        <v>4.1999999999999975</v>
      </c>
      <c r="E90" s="41" t="s">
        <v>73</v>
      </c>
      <c r="F90" s="37" t="s">
        <v>81</v>
      </c>
      <c r="G90" s="1">
        <v>1</v>
      </c>
      <c r="H90" s="2">
        <v>42367</v>
      </c>
      <c r="I90" s="2">
        <v>42367</v>
      </c>
      <c r="J90" s="6">
        <v>42000</v>
      </c>
      <c r="K90" s="39">
        <f t="shared" si="1"/>
        <v>42000</v>
      </c>
      <c r="N90" s="32"/>
    </row>
    <row r="91" spans="4:14" x14ac:dyDescent="0.25">
      <c r="D91" s="37">
        <v>4.2099999999999973</v>
      </c>
      <c r="E91" s="41" t="s">
        <v>92</v>
      </c>
      <c r="F91" s="37" t="s">
        <v>81</v>
      </c>
      <c r="G91" s="1">
        <v>1</v>
      </c>
      <c r="H91" s="2">
        <v>21733</v>
      </c>
      <c r="I91" s="2">
        <v>21733</v>
      </c>
      <c r="J91" s="6">
        <v>21000</v>
      </c>
      <c r="K91" s="39">
        <f t="shared" si="1"/>
        <v>21000</v>
      </c>
      <c r="N91" s="32"/>
    </row>
    <row r="92" spans="4:14" x14ac:dyDescent="0.25">
      <c r="D92" s="37">
        <v>4.2199999999999971</v>
      </c>
      <c r="E92" s="38" t="s">
        <v>93</v>
      </c>
      <c r="F92" s="37" t="s">
        <v>18</v>
      </c>
      <c r="G92" s="1">
        <v>6</v>
      </c>
      <c r="H92" s="2">
        <v>15633</v>
      </c>
      <c r="I92" s="2">
        <v>93798</v>
      </c>
      <c r="J92" s="6">
        <v>15000</v>
      </c>
      <c r="K92" s="39">
        <f t="shared" si="1"/>
        <v>90000</v>
      </c>
      <c r="M92" s="40"/>
      <c r="N92" s="32"/>
    </row>
    <row r="93" spans="4:14" x14ac:dyDescent="0.25">
      <c r="D93" s="37">
        <v>4.2299999999999969</v>
      </c>
      <c r="E93" s="41" t="s">
        <v>94</v>
      </c>
      <c r="F93" s="37" t="s">
        <v>18</v>
      </c>
      <c r="G93" s="1">
        <v>6</v>
      </c>
      <c r="H93" s="2">
        <v>25233</v>
      </c>
      <c r="I93" s="2">
        <v>151398</v>
      </c>
      <c r="J93" s="6">
        <v>25000</v>
      </c>
      <c r="K93" s="39">
        <f t="shared" si="1"/>
        <v>150000</v>
      </c>
      <c r="N93" s="32"/>
    </row>
    <row r="94" spans="4:14" x14ac:dyDescent="0.25">
      <c r="D94" s="37">
        <v>4.2399999999999967</v>
      </c>
      <c r="E94" s="41" t="s">
        <v>95</v>
      </c>
      <c r="F94" s="37" t="s">
        <v>19</v>
      </c>
      <c r="G94" s="1">
        <v>2</v>
      </c>
      <c r="H94" s="2">
        <v>39517</v>
      </c>
      <c r="I94" s="2">
        <v>79034</v>
      </c>
      <c r="J94" s="6">
        <v>39000</v>
      </c>
      <c r="K94" s="39">
        <f t="shared" si="1"/>
        <v>78000</v>
      </c>
      <c r="N94" s="32"/>
    </row>
    <row r="95" spans="4:14" ht="38.25" x14ac:dyDescent="0.25">
      <c r="D95" s="37">
        <v>4.2499999999999964</v>
      </c>
      <c r="E95" s="41" t="s">
        <v>68</v>
      </c>
      <c r="F95" s="37" t="s">
        <v>12</v>
      </c>
      <c r="G95" s="1">
        <v>2.2999999999999998</v>
      </c>
      <c r="H95" s="2">
        <v>486600</v>
      </c>
      <c r="I95" s="2">
        <v>1119180</v>
      </c>
      <c r="J95" s="6">
        <v>486000</v>
      </c>
      <c r="K95" s="39">
        <f t="shared" si="1"/>
        <v>1117800</v>
      </c>
      <c r="N95" s="32"/>
    </row>
    <row r="96" spans="4:14" x14ac:dyDescent="0.25">
      <c r="D96" s="50"/>
      <c r="E96" s="51" t="s">
        <v>13</v>
      </c>
      <c r="F96" s="52"/>
      <c r="G96" s="53"/>
      <c r="H96" s="54"/>
      <c r="I96" s="55">
        <f>SUM(I12:I95)</f>
        <v>89717944</v>
      </c>
      <c r="J96" s="80"/>
      <c r="K96" s="55">
        <f>SUM(K12:K95)</f>
        <v>85511338</v>
      </c>
    </row>
    <row r="97" spans="4:14" x14ac:dyDescent="0.25">
      <c r="D97" s="56"/>
      <c r="E97" s="57" t="s">
        <v>14</v>
      </c>
      <c r="F97" s="58"/>
      <c r="G97" s="59"/>
      <c r="H97" s="3">
        <v>0.2</v>
      </c>
      <c r="I97" s="4">
        <f>+ROUND(I96*$H$97,0)</f>
        <v>17943589</v>
      </c>
      <c r="J97" s="81"/>
      <c r="K97" s="4">
        <f>+ROUND(K96*$H$97,0)</f>
        <v>17102268</v>
      </c>
    </row>
    <row r="98" spans="4:14" x14ac:dyDescent="0.25">
      <c r="D98" s="56"/>
      <c r="E98" s="57" t="s">
        <v>15</v>
      </c>
      <c r="F98" s="60"/>
      <c r="G98" s="61"/>
      <c r="H98" s="3">
        <v>0</v>
      </c>
      <c r="I98" s="4">
        <v>0</v>
      </c>
      <c r="J98" s="81"/>
      <c r="K98" s="4">
        <v>0</v>
      </c>
    </row>
    <row r="99" spans="4:14" x14ac:dyDescent="0.25">
      <c r="D99" s="56"/>
      <c r="E99" s="57" t="s">
        <v>16</v>
      </c>
      <c r="F99" s="60"/>
      <c r="G99" s="61"/>
      <c r="H99" s="3">
        <v>0.05</v>
      </c>
      <c r="I99" s="5">
        <f>ROUND(I96*H99,0)</f>
        <v>4485897</v>
      </c>
      <c r="J99" s="81"/>
      <c r="K99" s="4">
        <f>+ROUND(K96*$H$99,0)</f>
        <v>4275567</v>
      </c>
    </row>
    <row r="100" spans="4:14" x14ac:dyDescent="0.25">
      <c r="D100" s="56"/>
      <c r="E100" s="57" t="s">
        <v>17</v>
      </c>
      <c r="F100" s="62"/>
      <c r="G100" s="63"/>
      <c r="H100" s="3">
        <v>0.19</v>
      </c>
      <c r="I100" s="5">
        <f>ROUND(I99*H100,0)</f>
        <v>852320</v>
      </c>
      <c r="J100" s="81"/>
      <c r="K100" s="4">
        <f>+ROUND(K99*$H$100,0)</f>
        <v>812358</v>
      </c>
    </row>
    <row r="101" spans="4:14" ht="14.25" customHeight="1" x14ac:dyDescent="0.25">
      <c r="D101" s="64"/>
      <c r="E101" s="51" t="s">
        <v>20</v>
      </c>
      <c r="F101" s="52"/>
      <c r="G101" s="53"/>
      <c r="H101" s="65"/>
      <c r="I101" s="66">
        <f>SUM(I96:I100)</f>
        <v>112999750</v>
      </c>
      <c r="J101" s="82"/>
      <c r="K101" s="67">
        <f>+K100+K99+K97+K96</f>
        <v>107701531</v>
      </c>
    </row>
    <row r="102" spans="4:14" ht="14.25" customHeight="1" x14ac:dyDescent="0.25">
      <c r="D102" s="68"/>
      <c r="E102" s="69"/>
      <c r="F102" s="70"/>
      <c r="G102" s="70"/>
      <c r="H102" s="71"/>
      <c r="I102" s="71"/>
      <c r="J102" s="71"/>
      <c r="K102" s="72"/>
    </row>
    <row r="103" spans="4:14" x14ac:dyDescent="0.25">
      <c r="D103" s="99" t="s">
        <v>21</v>
      </c>
      <c r="E103" s="100"/>
      <c r="F103" s="100"/>
      <c r="G103" s="100"/>
      <c r="H103" s="100"/>
      <c r="I103" s="100"/>
      <c r="J103" s="100"/>
      <c r="K103" s="101"/>
    </row>
    <row r="104" spans="4:14" ht="28.5" customHeight="1" x14ac:dyDescent="0.25">
      <c r="D104" s="96" t="s">
        <v>22</v>
      </c>
      <c r="E104" s="97"/>
      <c r="F104" s="97"/>
      <c r="G104" s="97"/>
      <c r="H104" s="97"/>
      <c r="I104" s="97"/>
      <c r="J104" s="97"/>
      <c r="K104" s="98"/>
      <c r="L104" s="73"/>
      <c r="M104" s="73"/>
      <c r="N104" s="73"/>
    </row>
    <row r="105" spans="4:14" x14ac:dyDescent="0.25">
      <c r="D105" s="102" t="s">
        <v>23</v>
      </c>
      <c r="E105" s="103"/>
      <c r="F105" s="103"/>
      <c r="G105" s="103"/>
      <c r="H105" s="103"/>
      <c r="I105" s="103"/>
      <c r="J105" s="103"/>
      <c r="K105" s="104"/>
    </row>
    <row r="106" spans="4:14" x14ac:dyDescent="0.25">
      <c r="D106" s="74"/>
      <c r="E106" s="75"/>
      <c r="I106" s="32"/>
      <c r="K106" s="26"/>
    </row>
    <row r="107" spans="4:14" x14ac:dyDescent="0.25">
      <c r="D107" s="74"/>
      <c r="E107" s="86"/>
      <c r="F107" s="86"/>
      <c r="G107" s="86"/>
      <c r="I107" s="32"/>
      <c r="K107" s="26"/>
    </row>
    <row r="108" spans="4:14" ht="18.75" x14ac:dyDescent="0.3">
      <c r="D108" s="74"/>
      <c r="E108" s="76"/>
      <c r="F108" s="76"/>
      <c r="I108" s="32"/>
      <c r="K108" s="26"/>
    </row>
    <row r="109" spans="4:14" x14ac:dyDescent="0.25">
      <c r="D109" s="74"/>
      <c r="I109" s="32"/>
      <c r="K109" s="26"/>
    </row>
    <row r="110" spans="4:14" x14ac:dyDescent="0.25">
      <c r="D110" s="74"/>
      <c r="I110" s="32"/>
      <c r="K110" s="26"/>
    </row>
    <row r="111" spans="4:14" x14ac:dyDescent="0.25">
      <c r="D111" s="74"/>
      <c r="I111" s="32"/>
      <c r="K111" s="26"/>
    </row>
    <row r="112" spans="4:14" x14ac:dyDescent="0.25">
      <c r="D112" s="77"/>
      <c r="E112" s="78"/>
      <c r="F112" s="78"/>
      <c r="G112" s="78"/>
      <c r="H112" s="78"/>
      <c r="I112" s="78"/>
      <c r="J112" s="78"/>
      <c r="K112" s="79"/>
    </row>
    <row r="113" ht="5.0999999999999996" customHeight="1" x14ac:dyDescent="0.25"/>
  </sheetData>
  <sheetProtection algorithmName="SHA-512" hashValue="XNYkhjpceiSYdV6Fmm+PWzi4LblwkLW9aqGy8hYqidQlan9R5uwoT/d/hRt1EDBOxBrPKtVM8t8ariK2I5t72A==" saltValue="ciR01ESulQA0yfrQYFHKjw==" spinCount="100000" sheet="1" selectLockedCells="1"/>
  <mergeCells count="16">
    <mergeCell ref="J8:J9"/>
    <mergeCell ref="K8:K9"/>
    <mergeCell ref="E107:G107"/>
    <mergeCell ref="E3:K3"/>
    <mergeCell ref="E4:K4"/>
    <mergeCell ref="E5:K5"/>
    <mergeCell ref="E6:K6"/>
    <mergeCell ref="I8:I9"/>
    <mergeCell ref="D104:K104"/>
    <mergeCell ref="D103:K103"/>
    <mergeCell ref="D105:K105"/>
    <mergeCell ref="D8:D9"/>
    <mergeCell ref="E8:E9"/>
    <mergeCell ref="F8:F9"/>
    <mergeCell ref="G8:G9"/>
    <mergeCell ref="H8:H9"/>
  </mergeCells>
  <printOptions horizontalCentered="1"/>
  <pageMargins left="0.70866141732283472" right="0.31496062992125984" top="0.74803149606299213" bottom="0.74803149606299213" header="0.31496062992125984" footer="0.31496062992125984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SharedWithUsers xmlns="dfcf60e3-6080-4d69-aea6-ccda2266e1cc">
      <UserInfo>
        <DisplayName/>
        <AccountId xsi:nil="true"/>
        <AccountType/>
      </UserInfo>
    </SharedWithUsers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EBD69D-464E-43F4-B87F-785716AEDE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E209C5-4BA9-4C0E-831B-6E708C702DB2}">
  <ds:schemaRefs>
    <ds:schemaRef ds:uri="http://schemas.microsoft.com/office/2006/metadata/properties"/>
    <ds:schemaRef ds:uri="http://schemas.microsoft.com/office/infopath/2007/PartnerControls"/>
    <ds:schemaRef ds:uri="c5a56858-5218-4540-b751-57e8b2226365"/>
    <ds:schemaRef ds:uri="68bbd246-1d20-4cec-a5f6-4d7ed290e145"/>
    <ds:schemaRef ds:uri="594034df-474d-4b02-9ca2-944c66351583"/>
    <ds:schemaRef ds:uri="dfcf60e3-6080-4d69-aea6-ccda2266e1cc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A4280F-1D0E-4812-B362-61C72127DE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</vt:lpstr>
      <vt:lpstr>'FORMATO PROPUESTA'!Área_de_impresión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Edilberto Osorio Santofimio</dc:creator>
  <cp:keywords/>
  <dc:description/>
  <cp:lastModifiedBy>Usuario CS</cp:lastModifiedBy>
  <cp:revision/>
  <dcterms:created xsi:type="dcterms:W3CDTF">2024-03-26T16:11:01Z</dcterms:created>
  <dcterms:modified xsi:type="dcterms:W3CDTF">2025-09-25T19:53:21Z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2024-03-26T16:12:02Z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2a3d473e-6115-4bee-a079-e41914b4735a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  <property fmtid="{D5CDD505-2E9C-101B-9397-08002B2CF9AE}" pid="11" name="Order">
    <vt:r8>19132000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TriggerFlowInfo">
    <vt:lpwstr/>
  </property>
</Properties>
</file>