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uz.Pardo\Downloads\"/>
    </mc:Choice>
  </mc:AlternateContent>
  <bookViews>
    <workbookView xWindow="0" yWindow="0" windowWidth="12735" windowHeight="10245"/>
  </bookViews>
  <sheets>
    <sheet name="ANEXO 1 OFERTA ECONOMICA" sheetId="1" r:id="rId1"/>
  </sheets>
  <definedNames>
    <definedName name="_xlnm._FilterDatabase" localSheetId="0" hidden="1">'ANEXO 1 OFERTA ECONOMICA'!$A$10:$I$44</definedName>
    <definedName name="_xlnm.Print_Area" localSheetId="0">'ANEXO 1 OFERTA ECONOMICA'!$A$1:$I$50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 l="1"/>
  <c r="H11" i="1"/>
  <c r="I11" i="1"/>
  <c r="G12" i="1"/>
  <c r="H12" i="1"/>
  <c r="I12" i="1"/>
  <c r="G13" i="1"/>
  <c r="H13" i="1"/>
  <c r="I13" i="1"/>
  <c r="G14" i="1"/>
  <c r="H14" i="1" s="1"/>
  <c r="I14" i="1" s="1"/>
  <c r="G15" i="1"/>
  <c r="H15" i="1"/>
  <c r="I15" i="1"/>
  <c r="G16" i="1"/>
  <c r="H16" i="1"/>
  <c r="I16" i="1"/>
  <c r="G17" i="1"/>
  <c r="H17" i="1"/>
  <c r="I17" i="1" s="1"/>
  <c r="G18" i="1"/>
  <c r="H18" i="1"/>
  <c r="I18" i="1"/>
  <c r="G19" i="1"/>
  <c r="H19" i="1"/>
  <c r="I19" i="1"/>
  <c r="G20" i="1"/>
  <c r="H20" i="1"/>
  <c r="I20" i="1"/>
  <c r="G21" i="1"/>
  <c r="H21" i="1"/>
  <c r="I21" i="1" s="1"/>
  <c r="G22" i="1"/>
  <c r="H22" i="1" s="1"/>
  <c r="I22" i="1" s="1"/>
  <c r="G23" i="1"/>
  <c r="H23" i="1"/>
  <c r="I23" i="1" s="1"/>
  <c r="G24" i="1"/>
  <c r="H24" i="1"/>
  <c r="I24" i="1"/>
  <c r="G25" i="1"/>
  <c r="H25" i="1"/>
  <c r="I25" i="1" s="1"/>
  <c r="G28" i="1"/>
  <c r="H28" i="1"/>
  <c r="I28" i="1" s="1"/>
  <c r="G29" i="1"/>
  <c r="H29" i="1"/>
  <c r="I29" i="1" s="1"/>
  <c r="G30" i="1"/>
  <c r="H30" i="1" s="1"/>
  <c r="I30" i="1" s="1"/>
  <c r="G31" i="1"/>
  <c r="H31" i="1"/>
  <c r="I31" i="1" s="1"/>
  <c r="G32" i="1"/>
  <c r="H32" i="1"/>
  <c r="I32" i="1" s="1"/>
  <c r="G33" i="1"/>
  <c r="H33" i="1"/>
  <c r="I33" i="1" s="1"/>
  <c r="G34" i="1"/>
  <c r="H34" i="1"/>
  <c r="I34" i="1" s="1"/>
  <c r="G35" i="1"/>
  <c r="H35" i="1"/>
  <c r="I35" i="1" s="1"/>
  <c r="G36" i="1"/>
  <c r="H36" i="1"/>
  <c r="I36" i="1" s="1"/>
  <c r="G37" i="1"/>
  <c r="H37" i="1" s="1"/>
  <c r="I37" i="1" s="1"/>
  <c r="G38" i="1"/>
  <c r="H38" i="1"/>
  <c r="I38" i="1"/>
  <c r="G39" i="1"/>
  <c r="H39" i="1" s="1"/>
  <c r="I39" i="1" s="1"/>
  <c r="G40" i="1"/>
  <c r="H40" i="1" s="1"/>
  <c r="I40" i="1" s="1"/>
  <c r="C44" i="1"/>
</calcChain>
</file>

<file path=xl/sharedStrings.xml><?xml version="1.0" encoding="utf-8"?>
<sst xmlns="http://schemas.openxmlformats.org/spreadsheetml/2006/main" count="77" uniqueCount="56">
  <si>
    <t>GESTIÓN DE CONTRATACIÓN</t>
  </si>
  <si>
    <t xml:space="preserve">FORMATO </t>
  </si>
  <si>
    <t xml:space="preserve">OBJETO: </t>
  </si>
  <si>
    <t>PRESTACIÓN DE SERVICIOS DE APOYO LOGÍSTICO PARA LA SALIDA LÚDICO PEDAGÓGICA Y TURÍSTICA DE LAS PERSONAS CARACTERIZADAS DEL PROGRAMA ADULTO MAYOR DEL MUNICIPIO DE CAJICÁ CUNDINAMARCA VIGENCIA 2025</t>
  </si>
  <si>
    <t>ITEM</t>
  </si>
  <si>
    <t>DESCRIPCIÓN GENERAL</t>
  </si>
  <si>
    <t>UNIDAD DE MEDIDA</t>
  </si>
  <si>
    <t>CANT</t>
  </si>
  <si>
    <t xml:space="preserve">% IVA </t>
  </si>
  <si>
    <t xml:space="preserve">VALOR UNITARIO  </t>
  </si>
  <si>
    <t>VALOR  IVA</t>
  </si>
  <si>
    <t>VALOR UNITARIO (IVA INCLUIDO)</t>
  </si>
  <si>
    <t>VALOR TOTAL (IVA INCLUIDO)</t>
  </si>
  <si>
    <t xml:space="preserve">UNIDAD </t>
  </si>
  <si>
    <r>
      <rPr>
        <b/>
        <sz val="8"/>
        <color theme="1"/>
        <rFont val="Arial"/>
        <family val="2"/>
      </rPr>
      <t>PÓLIZA DE SEGURO</t>
    </r>
    <r>
      <rPr>
        <sz val="8"/>
        <color theme="1"/>
        <rFont val="Arial"/>
        <family val="2"/>
      </rPr>
      <t xml:space="preserve">
"El contratista deberá adquirir una póliza de seguro de cobertura especial que incluya como  mínimo los siguientes:
 Cobertura por muerte accidental hasta por el valor de $10.000.000
Cobertura de auxilio funerario por muerte accidental por valor de $2.000.000
Cobertura de gastos médicos por accidente por valor de $2.000.000
Cobertura de invalidez accidental y desmembración a consecuencia individual por valor de $10.000.000"	
</t>
    </r>
  </si>
  <si>
    <r>
      <rPr>
        <b/>
        <sz val="8"/>
        <color theme="1"/>
        <rFont val="Arial"/>
        <family val="2"/>
      </rPr>
      <t xml:space="preserve">HOSPEDAJE </t>
    </r>
    <r>
      <rPr>
        <sz val="8"/>
        <color theme="1"/>
        <rFont val="Arial"/>
        <family val="2"/>
      </rPr>
      <t xml:space="preserve">
Hotel con mínimo 180 habitaciones ubicado sobre la autopista Medellín - Bogotá, a tan solo 5 minutos del Parque Temático Hacienda Nápoles y a 15 minutos de la Reserva Natural Cañón del Río Claro, con disponibilidad total de habitaciones para el número de personas por grupo. 
El hospedaje deberá incluir: 
1. Acceso a zonas comunes de piscina, la piscina debe medir mínimo 31 metros por 15 metros, en caso de tener varias piscinas al menos una de ellas debe cumplir con la medida.
2. Zona de juegos y zonas verdes 
3. Restaurante con capacidad total para el número de personas por grupo
4. Cada habitación debe incluir: 
- Baño 
- Red Wifi 
- Cajilla de seguridad 
- Wifi 
-El hotel deberá contar con restaurante propio con capacidad para la atención de los adultos mayores.
-El hotel deberá contar con las habitaciones necesarias para la acomodación de la totalidad de adultos mayores y cuidadores por cada grupo.
-La acomodación de los adultos mayores será en acomodación doble y triple garantizando una cama de único nivel por adulto mayor
-Deberá contar con el registro nacional de turismo como: centro vacacional
-Cada uno de los adultos mayores deberán tener acceso ilimitado a todas las áreas comunes del hotel.
-El hotel deberá contar con un parqueadero exclusivo para la ambulancia medicalizada.</t>
    </r>
  </si>
  <si>
    <t xml:space="preserve">NOCHE </t>
  </si>
  <si>
    <r>
      <rPr>
        <b/>
        <sz val="8"/>
        <color theme="1"/>
        <rFont val="Arial"/>
        <family val="2"/>
      </rPr>
      <t>SALIDA LÚDICO PEDAGÓGICA DÍA 2</t>
    </r>
    <r>
      <rPr>
        <sz val="8"/>
        <color theme="1"/>
        <rFont val="Arial"/>
        <family val="2"/>
      </rPr>
      <t xml:space="preserve">
ingreso y participación en actividades dentro del Parque Temático Hacienda Nápoles, ubicado en el sector Doradal, municipio de Puerto Triunfo, Antioquia, sobre la autopista Medellín–Bogotá. El servicio está dirigido a adultos mayores y cuidadores, y deberá garantizar condiciones de seguridad, accesibilidad y disfrute pleno de las instalaciones durante toda la jornada.
El servicio incluye como mínimo:
•  Boleta de ingreso tipo pasaporte completo, válida para el acceso a todas las atracciones habilitadas para adultos mayores, incluyendo zonas acuáticas, museos, senderos ecológicos, zoológico, y espacios de descanso.
•  Programación guiada de actividades durante el día, con acompañamiento logístico y recreativo adaptado a las capacidades del grupo.
•  Acceso a zonas de sombra, hidratación y descanso, con señalización clara y personal de apoyo.
•  Cumplimiento del reglamento interno del parque, incluyendo restricciones de ingreso, normas de seguridad, y respeto por la fauna y flora del lugar A.
•  Disponibilidad de baños públicos, zonas de alimentación y primeros auxilios dentro del parque.
•  Control de ingreso mediante manilla o sistema de validación, no transferible.
•  Coordinación previa con el operador del parque para garantizar disponibilidad, exclusividad de atención y adecuación de espacios según necesidades del grupo.</t>
    </r>
  </si>
  <si>
    <r>
      <t xml:space="preserve">PERSONAL AUXILIARES LOGÍSTICOS 
</t>
    </r>
    <r>
      <rPr>
        <sz val="8"/>
        <color theme="1"/>
        <rFont val="Arial"/>
        <family val="2"/>
      </rPr>
      <t>Personal de apoyo permanente en cada subgrupo, 
responsable de ubicación, acompañamiento y gestión logística durante toda la salida.</t>
    </r>
  </si>
  <si>
    <r>
      <rPr>
        <b/>
        <sz val="8"/>
        <color theme="1"/>
        <rFont val="Arial"/>
        <family val="2"/>
      </rPr>
      <t xml:space="preserve">PROFESIONAL EN ENFERMERIA PARA TURNO
 DIURNO Y NOCTURNO
</t>
    </r>
    <r>
      <rPr>
        <sz val="8"/>
        <color theme="1"/>
        <rFont val="Arial"/>
        <family val="2"/>
      </rPr>
      <t>Enfermeros/as en turnos diurno y nocturno, con 
permanencia continua durante los tres días, según distribución del grupo.</t>
    </r>
  </si>
  <si>
    <r>
      <rPr>
        <b/>
        <sz val="8"/>
        <color theme="1"/>
        <rFont val="Arial"/>
        <family val="2"/>
      </rPr>
      <t>PROFESIONAL EN MEDICINA</t>
    </r>
    <r>
      <rPr>
        <sz val="8"/>
        <color theme="1"/>
        <rFont val="Arial"/>
        <family val="2"/>
      </rPr>
      <t xml:space="preserve">
Médico disponible 24 horas durante toda la salida, 
con atención integral para el grupo.</t>
    </r>
  </si>
  <si>
    <r>
      <t xml:space="preserve">SERVICIO DE AMBULANCIA 
</t>
    </r>
    <r>
      <rPr>
        <sz val="8"/>
        <color theme="1"/>
        <rFont val="Arial"/>
        <family val="2"/>
      </rPr>
      <t>Ambulancia equipada con desfibrilador, monitor multiparámetro, 
respirador, glucómetro, oxígeno, inmovilizadores, reanimación básica y avanzada, y nevera para medicamentos. Acompañamiento permanente durante todo el recorrido.</t>
    </r>
    <r>
      <rPr>
        <b/>
        <sz val="8"/>
        <color theme="1"/>
        <rFont val="Arial"/>
        <family val="2"/>
      </rPr>
      <t xml:space="preserve">Inlcuye equipo minimo disponible según normativa. </t>
    </r>
  </si>
  <si>
    <r>
      <rPr>
        <b/>
        <sz val="8"/>
        <color theme="1"/>
        <rFont val="Arial"/>
        <family val="2"/>
      </rPr>
      <t>ALQUILER DE NEVERA PARA TRANSPORTE DE MEDICAMENTOS</t>
    </r>
    <r>
      <rPr>
        <sz val="8"/>
        <color theme="1"/>
        <rFont val="Arial"/>
        <family val="2"/>
      </rPr>
      <t xml:space="preserve">
Alquiler de neveras especiales para transporte de medicamentos, fabricado en material polipropileno y poliuretano, con rango 2 ℃ ~ 8 ℃, con una capacidad máxima de 6kg.</t>
    </r>
  </si>
  <si>
    <t xml:space="preserve">SALIDA LÚDICO PEDAGÓGICA  VILLETA: PASADÍA ADULTO MAYOR: SALIDA EN NOVIEMBRE								</t>
  </si>
  <si>
    <t>UNIDAD</t>
  </si>
  <si>
    <r>
      <rPr>
        <b/>
        <sz val="8"/>
        <color theme="1"/>
        <rFont val="Arial"/>
        <family val="2"/>
      </rPr>
      <t>DESAYUNO</t>
    </r>
    <r>
      <rPr>
        <sz val="8"/>
        <color theme="1"/>
        <rFont val="Arial"/>
        <family val="2"/>
      </rPr>
      <t xml:space="preserve">
Arepa (mínimo 80 g), queso campesino (mínimo 20 g), 
huevos (mínimo 50 g), bebida caliente o jugo (mínimo 180 ml).</t>
    </r>
  </si>
  <si>
    <r>
      <rPr>
        <b/>
        <sz val="8"/>
        <color theme="1"/>
        <rFont val="Arial"/>
        <family val="2"/>
      </rPr>
      <t>ALMUERZO</t>
    </r>
    <r>
      <rPr>
        <sz val="8"/>
        <color theme="1"/>
        <rFont val="Arial"/>
        <family val="2"/>
      </rPr>
      <t xml:space="preserve">
Proteína (mínimo 100 g), arroz (mínimo 85 g), tubérculo (mínimo 80 g), 
ensalada (mínimo 70 g), bebida (mínimo 180 ml).</t>
    </r>
  </si>
  <si>
    <r>
      <rPr>
        <b/>
        <sz val="8"/>
        <color theme="1"/>
        <rFont val="Arial"/>
        <family val="2"/>
      </rPr>
      <t>REFRIGERIO</t>
    </r>
    <r>
      <rPr>
        <sz val="8"/>
        <color theme="1"/>
        <rFont val="Arial"/>
        <family val="2"/>
      </rPr>
      <t xml:space="preserve">
Producto de panadería (mínimo 50 g), fruta entera (mínimo 100 g), bebida (mínimo 180 ml).</t>
    </r>
  </si>
  <si>
    <r>
      <rPr>
        <b/>
        <sz val="8"/>
        <color theme="1"/>
        <rFont val="Arial"/>
        <family val="2"/>
      </rPr>
      <t>REFRIGERIO REFORZADO</t>
    </r>
    <r>
      <rPr>
        <sz val="8"/>
        <color theme="1"/>
        <rFont val="Arial"/>
        <family val="2"/>
      </rPr>
      <t xml:space="preserve">
Producto de panadería (mínimo 50 g), fruta entera (mínimo 100 g), bebida (mínimo 180 ml).</t>
    </r>
  </si>
  <si>
    <r>
      <rPr>
        <b/>
        <sz val="8"/>
        <color theme="1"/>
        <rFont val="Arial"/>
        <family val="2"/>
      </rPr>
      <t xml:space="preserve">HIDRATACIÓN </t>
    </r>
    <r>
      <rPr>
        <sz val="8"/>
        <color theme="1"/>
        <rFont val="Arial"/>
        <family val="2"/>
      </rPr>
      <t xml:space="preserve">
Mínimo 2 botellas de agua sin gas x 500 ml por persona.</t>
    </r>
  </si>
  <si>
    <r>
      <rPr>
        <b/>
        <sz val="8"/>
        <color theme="1"/>
        <rFont val="Arial"/>
        <family val="2"/>
      </rPr>
      <t>PÓLIZA DE SEGURO</t>
    </r>
    <r>
      <rPr>
        <sz val="8"/>
        <color theme="1"/>
        <rFont val="Arial"/>
        <family val="2"/>
      </rPr>
      <t xml:space="preserve">
Cobertura especial: muerte accidental ($10.000.000), auxilio funerario
($2.000.000), gastos médicos por accidente ($2.000.000), invalidez y desmembración accidental ($10.000.000).</t>
    </r>
  </si>
  <si>
    <r>
      <rPr>
        <b/>
        <sz val="8"/>
        <color theme="1"/>
        <rFont val="Arial"/>
        <family val="2"/>
      </rPr>
      <t>COORDINADOR LOGÍSTICO</t>
    </r>
    <r>
      <rPr>
        <sz val="8"/>
        <color theme="1"/>
        <rFont val="Arial"/>
        <family val="2"/>
      </rPr>
      <t xml:space="preserve">
Profesional en recreación y deporte, líder del equipo logístico, 
encargado de atender requerimientos del supervisor y coordinar actividades.</t>
    </r>
  </si>
  <si>
    <r>
      <rPr>
        <b/>
        <sz val="8"/>
        <color theme="1"/>
        <rFont val="Arial"/>
        <family val="2"/>
      </rPr>
      <t>PERSONAL AUXILIARES LOGÍSTICOS</t>
    </r>
    <r>
      <rPr>
        <sz val="8"/>
        <color theme="1"/>
        <rFont val="Arial"/>
        <family val="2"/>
      </rPr>
      <t xml:space="preserve">
Personal de apoyo permanente para ubicación, acompañamiento y gestión
 logística durante toda la salida.</t>
    </r>
  </si>
  <si>
    <r>
      <rPr>
        <b/>
        <sz val="8"/>
        <color theme="1"/>
        <rFont val="Arial"/>
        <family val="2"/>
      </rPr>
      <t>PROFESIONAL EN ENFERMERIA</t>
    </r>
    <r>
      <rPr>
        <sz val="8"/>
        <color theme="1"/>
        <rFont val="Arial"/>
        <family val="2"/>
      </rPr>
      <t xml:space="preserve">
Enfermeros/as con permanencia continua durante la salida, 
según distribución del grupo.</t>
    </r>
  </si>
  <si>
    <r>
      <rPr>
        <b/>
        <sz val="8"/>
        <color theme="1"/>
        <rFont val="Arial"/>
        <family val="2"/>
      </rPr>
      <t>PROFESIONAL EN MEDICINA</t>
    </r>
    <r>
      <rPr>
        <sz val="8"/>
        <color theme="1"/>
        <rFont val="Arial"/>
        <family val="2"/>
      </rPr>
      <t xml:space="preserve">
Médico disponible durante toda la jornada, con atención integral para el grupo.</t>
    </r>
  </si>
  <si>
    <r>
      <t xml:space="preserve">SERVICIO DE AMBULANCIA 
</t>
    </r>
    <r>
      <rPr>
        <sz val="8"/>
        <color theme="1"/>
        <rFont val="Arial"/>
        <family val="2"/>
      </rPr>
      <t>Ambulancia con dotación completa: desfibrilador, monitor multiparámetro,
 respirador, glucómetro, oxígeno, inmovilizadores, reanimación básica y avanzada, nevera para medicamentos. Acompañamiento permanente.</t>
    </r>
  </si>
  <si>
    <t>SUB TOTAL</t>
  </si>
  <si>
    <t>IVA</t>
  </si>
  <si>
    <t>TOTAL (IVA INCLUIDO)</t>
  </si>
  <si>
    <t>El valor total contempla todos los impuestos, tasas y contribuciones</t>
  </si>
  <si>
    <r>
      <t xml:space="preserve">NOTA: JUSTIFICACIÓN NORMATIVA DE EXCLUSIONES O EXENCIONES. 
1. </t>
    </r>
    <r>
      <rPr>
        <sz val="8"/>
        <color theme="1"/>
        <rFont val="Arial"/>
        <family val="2"/>
      </rPr>
      <t xml:space="preserve">Conforme al articulo 476 del Estatuto tributario el servicio de transporte público, terrestre, fluvial y marítimo de personas en el territorio nacional se exceptúa del impuesto sobre las ventas
</t>
    </r>
    <r>
      <rPr>
        <b/>
        <sz val="8"/>
        <color theme="1"/>
        <rFont val="Arial"/>
        <family val="2"/>
      </rPr>
      <t xml:space="preserve">2. </t>
    </r>
    <r>
      <rPr>
        <sz val="8"/>
        <color theme="1"/>
        <rFont val="Arial"/>
        <family val="2"/>
      </rPr>
      <t xml:space="preserve">Conforme al articulo 424 del Estatuto tributario el agua, incluidas el agua mineral natural o artificial y la gaseada, sin adición de azúcar u otro edulcorante ni aromatizada, hielo y nieve se hallan excluidos del impuesto y por consiguiente su venta o importación no causa el impuesto sobre las ventas. </t>
    </r>
    <r>
      <rPr>
        <b/>
        <sz val="8"/>
        <color theme="1"/>
        <rFont val="Arial"/>
        <family val="2"/>
      </rPr>
      <t xml:space="preserve">
3.</t>
    </r>
    <r>
      <rPr>
        <sz val="8"/>
        <color theme="1"/>
        <rFont val="Arial"/>
        <family val="2"/>
      </rPr>
      <t>Conforme al articulo 426 del Estatuto tributario el expendio de comidas y bebidas preparadas son servicios excluidos del impuesto sobre las ventas, sin embargo de acuerdo al artiuculo 512-1 del Estatuto tributario están sujetos al impuesto nacional al consumo (8%)</t>
    </r>
  </si>
  <si>
    <t>UNIDAD POR REFRIGERIO</t>
  </si>
  <si>
    <t xml:space="preserve">UNIDAD POR DESAYUNOS </t>
  </si>
  <si>
    <t>UNIDAD POR ALMUERZO</t>
  </si>
  <si>
    <t>UNIDAD POR CENA</t>
  </si>
  <si>
    <r>
      <rPr>
        <b/>
        <sz val="8"/>
        <color theme="1"/>
        <rFont val="Arial"/>
        <family val="2"/>
      </rPr>
      <t xml:space="preserve">TRANSPORTE IDA Y REGRESO DESDE CAJICÁ </t>
    </r>
    <r>
      <rPr>
        <sz val="8"/>
        <color theme="1"/>
        <rFont val="Arial"/>
        <family val="2"/>
      </rPr>
      <t xml:space="preserve">
Prestación del servicio de transporte terrestre en bus   con aire acondicionado, baño habilitado, televisor plasma, sillas reclinables, capacidad para 40 pasajeros sentados, modelo mínimo 2019, seguros vigentes y certificado técnico mecánico. Trayecto Cajicá – Villeta – Cajicá, garantizando paradas requeridas.
Los servicios de transporte deberán ser distribuidos en 1 salida, cada una con duración de un día de ida  según cronograma aprobado.
Cada unidad de transporte deberá cumplir con las siguientes características mínimas:
•  Bus  con capacidad para 40 pasajeros sentados
•  Aire acondicionado
•  Sillas reclinables
•  Televisor tipo plasma
•  Servicio de baño habilitado
•  Seguros vigentes
•  Certificado técnico-mecánico vigente
•  Modelo mínimo 2019
•  Cumplimiento de requisitos legales exigidos por el Ministerio de Transporte
Cada bus deberá presentarse puntualmente en el lugar y hora indicados por el supervisor del contrato, con su conductor asignado y en condiciones óptimas de operación.</t>
    </r>
  </si>
  <si>
    <r>
      <rPr>
        <b/>
        <sz val="8"/>
        <color theme="1"/>
        <rFont val="Arial"/>
        <family val="2"/>
      </rPr>
      <t>COORDINADOR LOGÍSTICO</t>
    </r>
    <r>
      <rPr>
        <sz val="8"/>
        <color theme="1"/>
        <rFont val="Arial"/>
        <family val="2"/>
      </rPr>
      <t xml:space="preserve">
Profesional en recreación y deporte, encargado de liderar el equipo 
logístico, atender requerimientos del supervisor y coordinar actividades. Atención integral 24 horas. </t>
    </r>
  </si>
  <si>
    <r>
      <rPr>
        <b/>
        <sz val="8"/>
        <color theme="1"/>
        <rFont val="Arial"/>
        <family val="2"/>
      </rPr>
      <t>PLAN PASADÍA</t>
    </r>
    <r>
      <rPr>
        <sz val="8"/>
        <color theme="1"/>
        <rFont val="Arial"/>
        <family val="2"/>
      </rPr>
      <t xml:space="preserve">
Plan Pasadía, Pase de pasadía por persona en un centro recreacional tipo granja en clima cálido ubicado sobre vía principal a máximo a 110 Km del Municipio de Cajicá  que cuente con los servicios de: 
Piscinas y jacuzzis
Cabalgata (EQUINOTERAPIA)
actividad caprina
muestra de ejemplares equinos y caminata ecologica
cascada artificial y zonas húmedas de agua natural 
zona de hamacas
Mostrario de avestruces 
Mesas y canchas de juegos 
Servicio de restaurante 
Salón con ayudas audiovisuales 
Deberá contar con el registro nacional de turismo como: centro vacacional</t>
    </r>
  </si>
  <si>
    <r>
      <rPr>
        <b/>
        <sz val="8"/>
        <color theme="1"/>
        <rFont val="Arial"/>
        <family val="2"/>
      </rPr>
      <t>HIDRATACIÓN</t>
    </r>
    <r>
      <rPr>
        <sz val="8"/>
        <color theme="1"/>
        <rFont val="Arial"/>
        <family val="2"/>
      </rPr>
      <t xml:space="preserve">
Día 1: mínimo 2 botellas de agua sin gas x300 ml por persona. 
Día 2: mínimo 4 botellas x 300 ml. Día 3: mínimo 4 botellas x 300 ml.</t>
    </r>
  </si>
  <si>
    <r>
      <rPr>
        <b/>
        <sz val="8"/>
        <color theme="1"/>
        <rFont val="Arial"/>
        <family val="2"/>
      </rPr>
      <t xml:space="preserve">TRANSPORTE DE CAJICÁ A 
ANTIOQUIA Y DE ANTIOQUIA A CAJICÁ
</t>
    </r>
    <r>
      <rPr>
        <sz val="8"/>
        <color theme="1"/>
        <rFont val="Arial"/>
        <family val="2"/>
      </rPr>
      <t xml:space="preserve">Prestación del servicio de transporte terrestre en bus  para 1.085 personas del grupo de adultos mayores y sus cuidadores, en el trayecto Cajicá – Puerto Triunfo (Antioquia), con destino a las instalaciones del hotel ubicadas en el sector Doradal, municipio de Puerto Triunfo, y regreso por la misma ruta. El servicio deberá garantizar las paradas requeridas durante el trayecto, conforme a la programación establecida por el supervisor del contrato.
Los servicios de transporte deberán ser distribuidos en 6 salidas, cada una con duración de un día de ida y un día de regreso, según cronograma aprobado.
Cada unidad de transporte deberá cumplir con las siguientes características mínimas:
•  Bus  con capacidad para 40 pasajeros sentados
•  Aire acondicionado
•  Sillas reclinables
•  Televisor tipo plasma
•  Servicio de baño habilitado
•  Seguros vigentes
•  Certificado técnico-mecánico vigente
•  Modelo mínimo 2019
•  Cumplimiento de requisitos legales exigidos por el Ministerio de Transporte
Cada bus deberá presentarse puntualmente en el lugar y hora indicados por el supervisor del contrato, con su conductor asignado y en condiciones óptimas de operación.
 </t>
    </r>
  </si>
  <si>
    <r>
      <rPr>
        <b/>
        <sz val="8"/>
        <color theme="1"/>
        <rFont val="Arial"/>
        <family val="2"/>
      </rPr>
      <t>DESAYUNOS 
DESAYUNO DIA 1 FONDA PAISA X1085 (ENTREGADO EN RESTAURANTE EN CARRETERA)</t>
    </r>
    <r>
      <rPr>
        <sz val="8"/>
        <color theme="1"/>
        <rFont val="Arial"/>
        <family val="2"/>
      </rPr>
      <t xml:space="preserve">
Arepa mediana (mínimo 80 g), queso campesino (mínimo  20 g),
 huevos (mínimo 50 g) preparados en una de tres opciones: con 
salchicha (mínimo 30 g), revueltos o con mazorca (mínimo 30 g). 
Bebida caliente a elegir: aguapanela (mínimo 200 ml con 8 g panela), 
tinto (mínimo 180 ml) o chocolate (mínimo 200 ml con 10 g cacao).
</t>
    </r>
    <r>
      <rPr>
        <b/>
        <sz val="8"/>
        <color theme="1"/>
        <rFont val="Arial"/>
        <family val="2"/>
      </rPr>
      <t>DESAYUNO DÍA 2   X1085 (ENTREGADO EN HOTEL)</t>
    </r>
    <r>
      <rPr>
        <sz val="8"/>
        <color theme="1"/>
        <rFont val="Arial"/>
        <family val="2"/>
      </rPr>
      <t xml:space="preserve">
Caldo (mínimo 240 ml con 30 g papa y 20 g proteína), huevos (mínimo 50 g), bebida caliente (mínimo 180 ml) o jugo natural (mínimo 180 ml).
</t>
    </r>
    <r>
      <rPr>
        <b/>
        <sz val="8"/>
        <color theme="1"/>
        <rFont val="Arial"/>
        <family val="2"/>
      </rPr>
      <t>DESAYUNO DÍA 3   X1085 (ENTREGADO EN HOTEL)</t>
    </r>
    <r>
      <rPr>
        <sz val="8"/>
        <color theme="1"/>
        <rFont val="Arial"/>
        <family val="2"/>
      </rPr>
      <t xml:space="preserve">
Huevos (mínimo 50 g), arepa mediana (mínimo 80 g)
, bebida caliente o fría (mínimo 180 ml).</t>
    </r>
  </si>
  <si>
    <t xml:space="preserve">REFRIGERIOS
REFRIGERIO AM DÍA 1   X1085
Salpicón de frutas (mínimo 250 ml, 100 g fruta neta) 
y galletas de soda (mínimo 24 g).
REFRIGERIO AM DÍA 2   X1085
Producto de panadería (mínimo 50 g) y jugo natural (mínimo 180 ml).
REFRIGERIO PM DÍA 2  X1085
Fruta entera (mínimo 100 g) y bebida (mínimo 180 ml).
REFRIGERIO AM DÍA 3   X1085
Producto de panadería (mínimo 50 g), jugo natural (mínimo 180 ml)
 y fruta entera (mínimo 100 g).
REFRIGERIO PM DÍA 3   X1085
Refrigerio reforzado en Guaduas: producto de panadería
 (mínimo 50 g), fruta entera (mínimo 100 g) y bebida (mínimo 180 ml).
NOTA: (INCLUYE MENAJE)
</t>
  </si>
  <si>
    <t xml:space="preserve">ALMUERZOS
ALMUERZO DIA 1  X1085 (ENTREGA EN RESTAURANTE CARRETERA)
Bandeja paisa o picada: proteína (mínimo 100 g carne o 90 g pollo), arroz blanco (mínimo 85 g servido), fríjol cargamanto (mínimo 80 g), plátano maduro (mínimo 80 g), arepa pequeña (mínimo 50 g), ensalada fresca (mínimo 70 g), bebida limonada (mínimo 180 ml).
ALMUERZO DIA 2   X1085 (ENTREGADO EN EL HOTEL)
Pollo frito pierna-pernil (mínimo 100 g), arroz blanco (mínimo 85 g), ensalada fresca (mínimo 70 g), bebida (mínimo 180 ml).
ALMUERZO DÍA 3   X1085 (ENTREGADO EN EL HOTEL)
Parrillada: proteína mixta (mínimo 100 g), papa o yuca 
(mínimo 80 g), ensalada fresca (mínimo 70 g), bebida (mínimo 180 ml).
</t>
  </si>
  <si>
    <t xml:space="preserve">CENAS
CENA DÍA 1  X1085
Pasta cocida (mínimo 90 g), salsa con proteína (mínimo 50 g carne o pollo), pan tajado (mínimo 30 g), bebida (mínimo 180 ml).
CENA DÍA 2  X1085
Arroz con pollo (mínimo 85 g arroz, 70 g pollo), bebida 
(mínimo 180 ml).
</t>
  </si>
  <si>
    <t xml:space="preserve">OFERTA ECONOMICA </t>
  </si>
  <si>
    <t>OFERTA ECONOMICA ANEXO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</si>
</sst>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 #,##0_-;_-* &quot;-&quot;_-;_-@_-"/>
    <numFmt numFmtId="164" formatCode="_-&quot;$&quot;* #,##0_-;\-&quot;$&quot;* #,##0_-;_-&quot;$&quot;* &quot;-&quot;_-;_-@_-"/>
    <numFmt numFmtId="165" formatCode="_-&quot;$&quot;* #,##0.00_-;\-&quot;$&quot;* #,##0.00_-;_-&quot;$&quot;* &quot;-&quot;??_-;_-@_-"/>
    <numFmt numFmtId="166" formatCode="_-* #,##0.00\ &quot;€&quot;_-;\-* #,##0.00\ &quot;€&quot;_-;_-* &quot;-&quot;??\ &quot;€&quot;_-;_-@_-"/>
    <numFmt numFmtId="167" formatCode="_-&quot;$&quot;* #,##0_-;\-&quot;$&quot;* #,##0_-;_-&quot;$&quot;* &quot;-&quot;??_-;_-@_-"/>
    <numFmt numFmtId="168" formatCode="_(&quot;$&quot;\ * #,##0_);_(&quot;$&quot;\ * \(#,##0\);_(&quot;$&quot;\ * &quot;-&quot;??_);_(@_)"/>
    <numFmt numFmtId="169" formatCode="&quot;$&quot;\ #,##0"/>
  </numFmts>
  <fonts count="16" x14ac:knownFonts="1">
    <font>
      <sz val="11"/>
      <color theme="1"/>
      <name val="Calibri"/>
      <family val="2"/>
      <scheme val="minor"/>
    </font>
    <font>
      <sz val="11"/>
      <color theme="1"/>
      <name val="Calibri"/>
      <family val="2"/>
      <scheme val="minor"/>
    </font>
    <font>
      <sz val="9"/>
      <name val="Calibri"/>
      <family val="2"/>
      <scheme val="minor"/>
    </font>
    <font>
      <b/>
      <sz val="9"/>
      <name val="Arial"/>
      <family val="2"/>
    </font>
    <font>
      <sz val="11"/>
      <color theme="1"/>
      <name val="Arial"/>
      <family val="2"/>
    </font>
    <font>
      <sz val="11"/>
      <name val="Calibri"/>
      <family val="2"/>
      <scheme val="minor"/>
    </font>
    <font>
      <b/>
      <sz val="8"/>
      <color theme="1"/>
      <name val="Arial"/>
      <family val="2"/>
    </font>
    <font>
      <b/>
      <sz val="8"/>
      <name val="Arial"/>
      <family val="2"/>
    </font>
    <font>
      <sz val="8"/>
      <color theme="1"/>
      <name val="Arial"/>
      <family val="2"/>
    </font>
    <font>
      <sz val="8"/>
      <name val="Arial"/>
      <family val="2"/>
    </font>
    <font>
      <sz val="11"/>
      <color theme="1"/>
      <name val="VerdanA"/>
      <family val="2"/>
    </font>
    <font>
      <sz val="8"/>
      <color rgb="FF000000"/>
      <name val="Arial"/>
      <family val="2"/>
    </font>
    <font>
      <sz val="10"/>
      <name val="Arial"/>
      <family val="2"/>
    </font>
    <font>
      <sz val="9"/>
      <name val="Arial"/>
      <family val="2"/>
    </font>
    <font>
      <b/>
      <sz val="11"/>
      <color theme="1"/>
      <name val="Calibri"/>
      <family val="2"/>
      <scheme val="minor"/>
    </font>
    <font>
      <sz val="11"/>
      <color theme="2"/>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7"/>
        <bgColor indexed="64"/>
      </patternFill>
    </fill>
    <fill>
      <patternFill patternType="solid">
        <fgColor rgb="FFFFFF00"/>
        <bgColor indexed="64"/>
      </patternFill>
    </fill>
  </fills>
  <borders count="20">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top style="thin">
        <color indexed="64"/>
      </top>
      <bottom/>
      <diagonal/>
    </border>
  </borders>
  <cellStyleXfs count="7">
    <xf numFmtId="0" fontId="0" fillId="0" borderId="0"/>
    <xf numFmtId="41"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2" fillId="0" borderId="0"/>
  </cellStyleXfs>
  <cellXfs count="103">
    <xf numFmtId="0" fontId="0" fillId="0" borderId="0" xfId="0"/>
    <xf numFmtId="0" fontId="4" fillId="2" borderId="0" xfId="0" applyFont="1" applyFill="1" applyAlignment="1">
      <alignment horizontal="center" vertical="center"/>
    </xf>
    <xf numFmtId="0" fontId="5" fillId="2" borderId="8" xfId="0" applyFont="1" applyFill="1" applyBorder="1" applyAlignment="1">
      <alignment horizontal="center"/>
    </xf>
    <xf numFmtId="0" fontId="3" fillId="2" borderId="8" xfId="0" applyFont="1" applyFill="1" applyBorder="1" applyAlignment="1">
      <alignment horizontal="center" vertical="center" wrapText="1"/>
    </xf>
    <xf numFmtId="0" fontId="6" fillId="0" borderId="14" xfId="0" applyFont="1" applyBorder="1" applyAlignment="1">
      <alignment horizontal="center" vertical="center" wrapText="1"/>
    </xf>
    <xf numFmtId="0" fontId="8" fillId="0" borderId="16" xfId="0" applyFont="1" applyBorder="1" applyAlignment="1">
      <alignment horizontal="center" vertical="center"/>
    </xf>
    <xf numFmtId="0" fontId="7" fillId="4" borderId="12" xfId="0" applyFont="1" applyFill="1" applyBorder="1" applyAlignment="1">
      <alignment horizontal="center" vertical="center" wrapText="1"/>
    </xf>
    <xf numFmtId="0" fontId="9"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4" xfId="2" applyNumberFormat="1" applyFont="1" applyFill="1" applyBorder="1" applyAlignment="1">
      <alignment horizontal="center" vertical="center"/>
    </xf>
    <xf numFmtId="9" fontId="8" fillId="0" borderId="14" xfId="4" applyFont="1" applyBorder="1" applyAlignment="1">
      <alignment horizontal="center" vertical="center" wrapText="1"/>
    </xf>
    <xf numFmtId="164" fontId="8" fillId="0" borderId="14" xfId="3" applyFont="1" applyFill="1" applyBorder="1" applyAlignment="1">
      <alignment horizontal="center" vertical="center"/>
    </xf>
    <xf numFmtId="164" fontId="8" fillId="0" borderId="14" xfId="3" applyFont="1" applyBorder="1" applyAlignment="1">
      <alignment horizontal="center" vertical="center" wrapText="1"/>
    </xf>
    <xf numFmtId="167" fontId="9" fillId="0" borderId="14" xfId="5" applyNumberFormat="1" applyFont="1" applyFill="1" applyBorder="1" applyAlignment="1">
      <alignment horizontal="center" vertical="center"/>
    </xf>
    <xf numFmtId="167" fontId="8" fillId="0" borderId="14" xfId="5" applyNumberFormat="1" applyFont="1" applyFill="1" applyBorder="1" applyAlignment="1">
      <alignment horizontal="center" vertical="center"/>
    </xf>
    <xf numFmtId="168" fontId="8" fillId="0" borderId="14" xfId="5" applyNumberFormat="1" applyFont="1" applyFill="1" applyBorder="1" applyAlignment="1">
      <alignment horizontal="center" vertical="center"/>
    </xf>
    <xf numFmtId="0" fontId="4" fillId="0" borderId="0" xfId="0" applyFont="1" applyAlignment="1">
      <alignment horizontal="right" vertical="center"/>
    </xf>
    <xf numFmtId="0" fontId="4" fillId="2" borderId="0" xfId="0" applyFont="1" applyFill="1" applyAlignment="1">
      <alignment horizontal="right" vertical="center"/>
    </xf>
    <xf numFmtId="0" fontId="4" fillId="0" borderId="0" xfId="0" applyFont="1" applyAlignment="1">
      <alignment horizontal="center" vertical="center"/>
    </xf>
    <xf numFmtId="0" fontId="8" fillId="2" borderId="14" xfId="0" applyFont="1" applyFill="1" applyBorder="1" applyAlignment="1">
      <alignment horizontal="center" vertical="center" wrapText="1"/>
    </xf>
    <xf numFmtId="9" fontId="8" fillId="2" borderId="14" xfId="4" applyFont="1" applyFill="1" applyBorder="1" applyAlignment="1">
      <alignment horizontal="center" vertical="center" wrapText="1"/>
    </xf>
    <xf numFmtId="164" fontId="8" fillId="2" borderId="14" xfId="3" applyFont="1" applyFill="1" applyBorder="1" applyAlignment="1">
      <alignment horizontal="center" vertical="center"/>
    </xf>
    <xf numFmtId="167" fontId="9" fillId="2" borderId="14" xfId="5" applyNumberFormat="1" applyFont="1" applyFill="1" applyBorder="1" applyAlignment="1">
      <alignment horizontal="center" vertical="center"/>
    </xf>
    <xf numFmtId="167" fontId="8" fillId="2" borderId="14" xfId="5" applyNumberFormat="1" applyFont="1" applyFill="1" applyBorder="1" applyAlignment="1">
      <alignment horizontal="center" vertical="center"/>
    </xf>
    <xf numFmtId="0" fontId="9" fillId="5" borderId="17"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10" fillId="5" borderId="4" xfId="0" applyFont="1" applyFill="1" applyBorder="1" applyAlignment="1">
      <alignment horizontal="center" vertical="center"/>
    </xf>
    <xf numFmtId="0" fontId="8" fillId="5" borderId="4" xfId="2" applyNumberFormat="1" applyFont="1" applyFill="1" applyBorder="1" applyAlignment="1">
      <alignment horizontal="center" vertical="center"/>
    </xf>
    <xf numFmtId="168" fontId="8" fillId="5" borderId="4" xfId="2" applyNumberFormat="1" applyFont="1" applyFill="1" applyBorder="1" applyAlignment="1">
      <alignment horizontal="center" vertical="center"/>
    </xf>
    <xf numFmtId="168" fontId="8" fillId="5" borderId="4" xfId="0" applyNumberFormat="1" applyFont="1" applyFill="1" applyBorder="1" applyAlignment="1">
      <alignment horizontal="center" vertical="center" wrapText="1"/>
    </xf>
    <xf numFmtId="167" fontId="9" fillId="5" borderId="4" xfId="5" applyNumberFormat="1" applyFont="1" applyFill="1" applyBorder="1" applyAlignment="1">
      <alignment horizontal="center" vertical="center"/>
    </xf>
    <xf numFmtId="167" fontId="8" fillId="5" borderId="4" xfId="5" applyNumberFormat="1" applyFont="1" applyFill="1" applyBorder="1" applyAlignment="1">
      <alignment horizontal="center" vertical="center"/>
    </xf>
    <xf numFmtId="0" fontId="4" fillId="5" borderId="0" xfId="0" applyFont="1" applyFill="1" applyAlignment="1">
      <alignment horizontal="right" vertical="center"/>
    </xf>
    <xf numFmtId="0" fontId="9" fillId="0" borderId="17" xfId="0" applyFont="1" applyBorder="1" applyAlignment="1">
      <alignment horizontal="center" vertical="center" wrapText="1"/>
    </xf>
    <xf numFmtId="0" fontId="8" fillId="0" borderId="14" xfId="0" applyFont="1" applyBorder="1" applyAlignment="1">
      <alignment horizontal="center" vertical="center"/>
    </xf>
    <xf numFmtId="9" fontId="8" fillId="0" borderId="14" xfId="2" applyNumberFormat="1" applyFont="1" applyFill="1" applyBorder="1" applyAlignment="1">
      <alignment horizontal="center" vertical="center"/>
    </xf>
    <xf numFmtId="0" fontId="8" fillId="0" borderId="12" xfId="0" applyFont="1" applyBorder="1" applyAlignment="1">
      <alignment horizontal="center" vertical="center"/>
    </xf>
    <xf numFmtId="9" fontId="8" fillId="0" borderId="12" xfId="2" applyNumberFormat="1" applyFont="1" applyFill="1" applyBorder="1" applyAlignment="1">
      <alignment horizontal="center" vertical="center"/>
    </xf>
    <xf numFmtId="168" fontId="8" fillId="0" borderId="12" xfId="5" applyNumberFormat="1" applyFont="1" applyFill="1" applyBorder="1" applyAlignment="1">
      <alignment horizontal="center" vertical="center"/>
    </xf>
    <xf numFmtId="0" fontId="6" fillId="0" borderId="5"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4" xfId="0" applyFont="1" applyBorder="1" applyAlignment="1">
      <alignment horizontal="center" vertical="center"/>
    </xf>
    <xf numFmtId="0" fontId="8" fillId="0" borderId="4" xfId="2" applyNumberFormat="1" applyFont="1" applyFill="1" applyBorder="1" applyAlignment="1">
      <alignment horizontal="center" vertical="center"/>
    </xf>
    <xf numFmtId="168" fontId="8" fillId="0" borderId="4" xfId="2" applyNumberFormat="1" applyFont="1" applyFill="1" applyBorder="1" applyAlignment="1">
      <alignment horizontal="center" vertical="center"/>
    </xf>
    <xf numFmtId="168" fontId="8" fillId="0" borderId="4" xfId="0" applyNumberFormat="1" applyFont="1" applyBorder="1" applyAlignment="1">
      <alignment horizontal="center" vertical="center" wrapText="1"/>
    </xf>
    <xf numFmtId="167" fontId="9" fillId="0" borderId="4" xfId="5" applyNumberFormat="1" applyFont="1" applyFill="1" applyBorder="1" applyAlignment="1">
      <alignment horizontal="center" vertical="center"/>
    </xf>
    <xf numFmtId="167" fontId="8" fillId="0" borderId="4" xfId="5" applyNumberFormat="1" applyFont="1" applyFill="1" applyBorder="1" applyAlignment="1">
      <alignment horizontal="center" vertical="center"/>
    </xf>
    <xf numFmtId="0" fontId="8" fillId="2" borderId="18" xfId="0" applyFont="1" applyFill="1" applyBorder="1" applyAlignment="1">
      <alignment horizontal="center" vertical="center"/>
    </xf>
    <xf numFmtId="41" fontId="8" fillId="2" borderId="0" xfId="1" applyFont="1" applyFill="1" applyBorder="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vertical="center"/>
    </xf>
    <xf numFmtId="0" fontId="14" fillId="2" borderId="0" xfId="0" applyFont="1" applyFill="1" applyAlignment="1">
      <alignment horizontal="center" vertical="center"/>
    </xf>
    <xf numFmtId="41" fontId="4" fillId="2" borderId="0" xfId="1" applyFont="1" applyFill="1" applyAlignment="1">
      <alignment horizontal="center" vertical="center"/>
    </xf>
    <xf numFmtId="0" fontId="4" fillId="5" borderId="0" xfId="0" applyFont="1" applyFill="1" applyAlignment="1">
      <alignment horizontal="center" vertical="center"/>
    </xf>
    <xf numFmtId="0" fontId="15" fillId="2" borderId="0" xfId="0" applyFont="1" applyFill="1" applyAlignment="1">
      <alignment horizontal="center" vertical="center"/>
    </xf>
    <xf numFmtId="0" fontId="15" fillId="5" borderId="0" xfId="0" applyFont="1" applyFill="1" applyAlignment="1">
      <alignment horizontal="center" vertical="center"/>
    </xf>
    <xf numFmtId="0" fontId="15" fillId="0" borderId="0" xfId="0" applyFont="1" applyAlignment="1">
      <alignment horizontal="right" vertical="center"/>
    </xf>
    <xf numFmtId="0" fontId="15" fillId="5" borderId="0" xfId="0" applyFont="1" applyFill="1" applyAlignment="1">
      <alignment horizontal="right" vertical="center"/>
    </xf>
    <xf numFmtId="0" fontId="15" fillId="2" borderId="0" xfId="0" applyFont="1" applyFill="1" applyAlignment="1">
      <alignment horizontal="right" vertical="center"/>
    </xf>
    <xf numFmtId="0" fontId="15" fillId="0" borderId="0" xfId="0" applyFont="1" applyAlignment="1">
      <alignment horizontal="center" vertical="center"/>
    </xf>
    <xf numFmtId="9" fontId="8" fillId="0" borderId="14" xfId="4" applyFont="1" applyFill="1" applyBorder="1" applyAlignment="1">
      <alignment horizontal="center" vertical="center" wrapText="1"/>
    </xf>
    <xf numFmtId="164" fontId="8" fillId="0" borderId="14" xfId="3" applyFont="1" applyFill="1" applyBorder="1" applyAlignment="1">
      <alignment horizontal="center" vertical="center" wrapText="1"/>
    </xf>
    <xf numFmtId="0" fontId="9"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6" fillId="2" borderId="0" xfId="0" applyFont="1" applyFill="1" applyAlignment="1">
      <alignment horizontal="left" vertical="justify" wrapText="1"/>
    </xf>
    <xf numFmtId="0" fontId="11" fillId="2" borderId="17" xfId="0" applyFont="1" applyFill="1" applyBorder="1" applyAlignment="1">
      <alignment horizontal="center" vertical="center" wrapText="1"/>
    </xf>
    <xf numFmtId="0" fontId="11" fillId="2" borderId="5" xfId="0" applyFont="1" applyFill="1" applyBorder="1" applyAlignment="1">
      <alignment horizontal="center" vertical="center" wrapText="1"/>
    </xf>
    <xf numFmtId="169" fontId="9" fillId="0" borderId="3" xfId="6" applyNumberFormat="1" applyFont="1" applyBorder="1" applyAlignment="1">
      <alignment horizontal="center" vertical="center" wrapText="1"/>
    </xf>
    <xf numFmtId="169" fontId="9" fillId="0" borderId="4" xfId="6" applyNumberFormat="1" applyFont="1" applyBorder="1" applyAlignment="1">
      <alignment horizontal="center" vertical="center" wrapText="1"/>
    </xf>
    <xf numFmtId="169" fontId="13" fillId="5" borderId="3" xfId="6" applyNumberFormat="1" applyFont="1" applyFill="1" applyBorder="1" applyAlignment="1">
      <alignment horizontal="center" vertical="center" wrapText="1"/>
    </xf>
    <xf numFmtId="169" fontId="13" fillId="5" borderId="4" xfId="6" applyNumberFormat="1" applyFont="1" applyFill="1" applyBorder="1" applyAlignment="1">
      <alignment horizontal="center" vertical="center" wrapText="1"/>
    </xf>
    <xf numFmtId="0" fontId="6" fillId="2" borderId="19" xfId="0" applyFont="1" applyFill="1" applyBorder="1" applyAlignment="1">
      <alignment horizontal="center" vertical="center"/>
    </xf>
    <xf numFmtId="0" fontId="9" fillId="0" borderId="17" xfId="0" applyFont="1" applyBorder="1" applyAlignment="1">
      <alignment horizontal="center" vertical="center" wrapText="1"/>
    </xf>
    <xf numFmtId="0" fontId="9" fillId="0" borderId="4" xfId="0" applyFont="1" applyBorder="1" applyAlignment="1">
      <alignment horizontal="center" vertical="center" wrapText="1"/>
    </xf>
    <xf numFmtId="0" fontId="7" fillId="3" borderId="11"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7" fillId="0" borderId="17" xfId="0" applyFont="1" applyBorder="1" applyAlignment="1">
      <alignment horizontal="center" vertical="center" wrapText="1"/>
    </xf>
    <xf numFmtId="0" fontId="7" fillId="0" borderId="5"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5" xfId="0" applyFont="1" applyBorder="1" applyAlignment="1">
      <alignment horizontal="center" vertical="center" wrapText="1"/>
    </xf>
    <xf numFmtId="0" fontId="8" fillId="0" borderId="17"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cellXfs>
  <cellStyles count="7">
    <cellStyle name="Millares [0]" xfId="1" builtinId="6"/>
    <cellStyle name="Moneda" xfId="2" builtinId="4"/>
    <cellStyle name="Moneda [0]" xfId="3" builtinId="7"/>
    <cellStyle name="Moneda 3" xfId="5"/>
    <cellStyle name="Normal" xfId="0" builtinId="0"/>
    <cellStyle name="Normal 4" xfId="6"/>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198782</xdr:colOff>
      <xdr:row>0</xdr:row>
      <xdr:rowOff>82826</xdr:rowOff>
    </xdr:from>
    <xdr:to>
      <xdr:col>1</xdr:col>
      <xdr:colOff>869673</xdr:colOff>
      <xdr:row>2</xdr:row>
      <xdr:rowOff>102033</xdr:rowOff>
    </xdr:to>
    <xdr:pic>
      <xdr:nvPicPr>
        <xdr:cNvPr id="2" name="Imagen 1">
          <a:extLst>
            <a:ext uri="{FF2B5EF4-FFF2-40B4-BE49-F238E27FC236}">
              <a16:creationId xmlns:a16="http://schemas.microsoft.com/office/drawing/2014/main" id="{96E8082A-316A-CF45-A5F7-E2E0A0AD4F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8782" y="82826"/>
          <a:ext cx="1470991" cy="476407"/>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0"/>
  <sheetViews>
    <sheetView tabSelected="1" view="pageBreakPreview" topLeftCell="A11" zoomScale="115" zoomScaleNormal="115" zoomScaleSheetLayoutView="115" workbookViewId="0">
      <selection activeCell="A9" sqref="A9:A10"/>
    </sheetView>
  </sheetViews>
  <sheetFormatPr baseColWidth="10" defaultColWidth="10.42578125" defaultRowHeight="18" customHeight="1" x14ac:dyDescent="0.25"/>
  <cols>
    <col min="1" max="1" width="10.42578125" style="1"/>
    <col min="2" max="2" width="57" style="1" customWidth="1"/>
    <col min="3" max="3" width="10.42578125" style="1"/>
    <col min="4" max="5" width="10.42578125" style="52"/>
    <col min="6" max="7" width="10.42578125" style="52" customWidth="1"/>
    <col min="8" max="8" width="10.42578125" style="1" customWidth="1"/>
    <col min="9" max="9" width="22" style="1" bestFit="1" customWidth="1"/>
    <col min="10" max="10" width="10.42578125" style="54"/>
    <col min="11" max="16384" width="10.42578125" style="1"/>
  </cols>
  <sheetData>
    <row r="1" spans="1:10" ht="18" customHeight="1" x14ac:dyDescent="0.25">
      <c r="A1" s="93"/>
      <c r="B1" s="94"/>
      <c r="C1" s="97" t="s">
        <v>0</v>
      </c>
      <c r="D1" s="98"/>
      <c r="E1" s="98"/>
      <c r="F1" s="98"/>
      <c r="G1" s="98"/>
      <c r="H1" s="98"/>
      <c r="I1" s="98"/>
    </row>
    <row r="2" spans="1:10" ht="18" customHeight="1" x14ac:dyDescent="0.25">
      <c r="A2" s="93"/>
      <c r="B2" s="94"/>
      <c r="C2" s="97" t="s">
        <v>1</v>
      </c>
      <c r="D2" s="98"/>
      <c r="E2" s="98"/>
      <c r="F2" s="98"/>
      <c r="G2" s="98"/>
      <c r="H2" s="98"/>
      <c r="I2" s="98"/>
    </row>
    <row r="3" spans="1:10" ht="18" customHeight="1" x14ac:dyDescent="0.25">
      <c r="A3" s="95"/>
      <c r="B3" s="96"/>
      <c r="C3" s="99" t="s">
        <v>54</v>
      </c>
      <c r="D3" s="100"/>
      <c r="E3" s="100"/>
      <c r="F3" s="100"/>
      <c r="G3" s="100"/>
      <c r="H3" s="100"/>
      <c r="I3" s="100"/>
    </row>
    <row r="4" spans="1:10" ht="18" customHeight="1" thickBot="1" x14ac:dyDescent="0.3">
      <c r="A4" s="2"/>
      <c r="B4" s="2"/>
      <c r="C4" s="2"/>
      <c r="D4" s="2"/>
      <c r="E4" s="3"/>
      <c r="F4" s="3"/>
      <c r="G4" s="3"/>
      <c r="H4" s="3"/>
      <c r="I4" s="3"/>
    </row>
    <row r="5" spans="1:10" ht="35.25" customHeight="1" x14ac:dyDescent="0.25">
      <c r="A5" s="101" t="s">
        <v>55</v>
      </c>
      <c r="B5" s="102"/>
      <c r="C5" s="102"/>
      <c r="D5" s="102"/>
      <c r="E5" s="102"/>
      <c r="F5" s="102"/>
      <c r="G5" s="102"/>
      <c r="H5" s="102"/>
      <c r="I5" s="102"/>
    </row>
    <row r="6" spans="1:10" ht="36.75" customHeight="1" x14ac:dyDescent="0.25">
      <c r="A6" s="81" t="s">
        <v>2</v>
      </c>
      <c r="B6" s="82"/>
      <c r="C6" s="83" t="s">
        <v>3</v>
      </c>
      <c r="D6" s="84"/>
      <c r="E6" s="84"/>
      <c r="F6" s="84"/>
      <c r="G6" s="84"/>
      <c r="H6" s="84"/>
      <c r="I6" s="84"/>
    </row>
    <row r="7" spans="1:10" ht="43.5" customHeight="1" x14ac:dyDescent="0.25">
      <c r="A7" s="85"/>
      <c r="B7" s="84"/>
      <c r="C7" s="84"/>
      <c r="D7" s="84"/>
      <c r="E7" s="84"/>
      <c r="F7" s="84"/>
      <c r="G7" s="84"/>
      <c r="H7" s="84"/>
      <c r="I7" s="86"/>
    </row>
    <row r="8" spans="1:10" ht="18" customHeight="1" x14ac:dyDescent="0.25">
      <c r="A8" s="87"/>
      <c r="B8" s="88"/>
      <c r="C8" s="88"/>
      <c r="D8" s="89"/>
      <c r="E8" s="5"/>
      <c r="F8" s="90"/>
      <c r="G8" s="91"/>
      <c r="H8" s="91"/>
      <c r="I8" s="92"/>
    </row>
    <row r="9" spans="1:10" ht="18" customHeight="1" x14ac:dyDescent="0.25">
      <c r="A9" s="74" t="s">
        <v>4</v>
      </c>
      <c r="B9" s="76" t="s">
        <v>5</v>
      </c>
      <c r="C9" s="76" t="s">
        <v>6</v>
      </c>
      <c r="D9" s="76" t="s">
        <v>7</v>
      </c>
      <c r="E9" s="76" t="s">
        <v>8</v>
      </c>
      <c r="F9" s="78"/>
      <c r="G9" s="79"/>
      <c r="H9" s="79"/>
      <c r="I9" s="80"/>
    </row>
    <row r="10" spans="1:10" ht="18" customHeight="1" x14ac:dyDescent="0.25">
      <c r="A10" s="75"/>
      <c r="B10" s="77"/>
      <c r="C10" s="77"/>
      <c r="D10" s="77"/>
      <c r="E10" s="77"/>
      <c r="F10" s="6" t="s">
        <v>9</v>
      </c>
      <c r="G10" s="6" t="s">
        <v>10</v>
      </c>
      <c r="H10" s="6" t="s">
        <v>11</v>
      </c>
      <c r="I10" s="6" t="s">
        <v>12</v>
      </c>
    </row>
    <row r="11" spans="1:10" s="53" customFormat="1" ht="327.95" customHeight="1" x14ac:dyDescent="0.25">
      <c r="A11" s="62">
        <v>1</v>
      </c>
      <c r="B11" s="63" t="s">
        <v>49</v>
      </c>
      <c r="C11" s="63" t="s">
        <v>13</v>
      </c>
      <c r="D11" s="9">
        <v>28</v>
      </c>
      <c r="E11" s="60">
        <v>0</v>
      </c>
      <c r="F11" s="11">
        <v>0</v>
      </c>
      <c r="G11" s="61">
        <f>+F11*E11</f>
        <v>0</v>
      </c>
      <c r="H11" s="13">
        <f>F11+G11</f>
        <v>0</v>
      </c>
      <c r="I11" s="14">
        <f>H11*D11</f>
        <v>0</v>
      </c>
      <c r="J11" s="55"/>
    </row>
    <row r="12" spans="1:10" ht="101.25" x14ac:dyDescent="0.25">
      <c r="A12" s="7">
        <v>2</v>
      </c>
      <c r="B12" s="8" t="s">
        <v>14</v>
      </c>
      <c r="C12" s="8" t="s">
        <v>13</v>
      </c>
      <c r="D12" s="9">
        <v>1085</v>
      </c>
      <c r="E12" s="10">
        <v>0.19</v>
      </c>
      <c r="F12" s="11">
        <v>0</v>
      </c>
      <c r="G12" s="12">
        <f t="shared" ref="G12:G25" si="0">+F12*E12</f>
        <v>0</v>
      </c>
      <c r="H12" s="13">
        <f t="shared" ref="H12:H25" si="1">F12+G12</f>
        <v>0</v>
      </c>
      <c r="I12" s="14">
        <f t="shared" ref="I12:I25" si="2">H12*D12</f>
        <v>0</v>
      </c>
    </row>
    <row r="13" spans="1:10" ht="336.95" customHeight="1" x14ac:dyDescent="0.25">
      <c r="A13" s="7">
        <v>3</v>
      </c>
      <c r="B13" s="8" t="s">
        <v>15</v>
      </c>
      <c r="C13" s="8" t="s">
        <v>16</v>
      </c>
      <c r="D13" s="9">
        <v>2170</v>
      </c>
      <c r="E13" s="10">
        <v>0.19</v>
      </c>
      <c r="F13" s="11">
        <v>0</v>
      </c>
      <c r="G13" s="12">
        <f t="shared" si="0"/>
        <v>0</v>
      </c>
      <c r="H13" s="13">
        <f t="shared" si="1"/>
        <v>0</v>
      </c>
      <c r="I13" s="14">
        <f t="shared" si="2"/>
        <v>0</v>
      </c>
    </row>
    <row r="14" spans="1:10" s="16" customFormat="1" ht="180" x14ac:dyDescent="0.25">
      <c r="A14" s="7">
        <v>4</v>
      </c>
      <c r="B14" s="8" t="s">
        <v>50</v>
      </c>
      <c r="C14" s="8" t="s">
        <v>42</v>
      </c>
      <c r="D14" s="9">
        <v>3255</v>
      </c>
      <c r="E14" s="10">
        <v>0.08</v>
      </c>
      <c r="F14" s="11">
        <v>0</v>
      </c>
      <c r="G14" s="12">
        <f t="shared" si="0"/>
        <v>0</v>
      </c>
      <c r="H14" s="13">
        <f t="shared" si="1"/>
        <v>0</v>
      </c>
      <c r="I14" s="14">
        <f t="shared" si="2"/>
        <v>0</v>
      </c>
      <c r="J14" s="56"/>
    </row>
    <row r="15" spans="1:10" s="16" customFormat="1" ht="247.5" x14ac:dyDescent="0.25">
      <c r="A15" s="7">
        <v>5</v>
      </c>
      <c r="B15" s="8" t="s">
        <v>51</v>
      </c>
      <c r="C15" s="8" t="s">
        <v>41</v>
      </c>
      <c r="D15" s="9">
        <v>5425</v>
      </c>
      <c r="E15" s="60">
        <v>0.08</v>
      </c>
      <c r="F15" s="11">
        <v>0</v>
      </c>
      <c r="G15" s="61">
        <f t="shared" si="0"/>
        <v>0</v>
      </c>
      <c r="H15" s="13">
        <f t="shared" si="1"/>
        <v>0</v>
      </c>
      <c r="I15" s="14">
        <f t="shared" si="2"/>
        <v>0</v>
      </c>
      <c r="J15" s="56"/>
    </row>
    <row r="16" spans="1:10" s="17" customFormat="1" ht="191.25" x14ac:dyDescent="0.25">
      <c r="A16" s="7">
        <v>6</v>
      </c>
      <c r="B16" s="8" t="s">
        <v>52</v>
      </c>
      <c r="C16" s="8" t="s">
        <v>43</v>
      </c>
      <c r="D16" s="9">
        <v>3255</v>
      </c>
      <c r="E16" s="10">
        <v>0.08</v>
      </c>
      <c r="F16" s="11">
        <v>0</v>
      </c>
      <c r="G16" s="12">
        <f t="shared" si="0"/>
        <v>0</v>
      </c>
      <c r="H16" s="13">
        <f t="shared" si="1"/>
        <v>0</v>
      </c>
      <c r="I16" s="14">
        <f t="shared" si="2"/>
        <v>0</v>
      </c>
      <c r="J16" s="58"/>
    </row>
    <row r="17" spans="1:10" s="18" customFormat="1" ht="129.94999999999999" customHeight="1" x14ac:dyDescent="0.25">
      <c r="A17" s="7">
        <v>7</v>
      </c>
      <c r="B17" s="8" t="s">
        <v>53</v>
      </c>
      <c r="C17" s="8" t="s">
        <v>44</v>
      </c>
      <c r="D17" s="9">
        <v>2170</v>
      </c>
      <c r="E17" s="10">
        <v>0.08</v>
      </c>
      <c r="F17" s="11">
        <v>0</v>
      </c>
      <c r="G17" s="12">
        <f t="shared" si="0"/>
        <v>0</v>
      </c>
      <c r="H17" s="13">
        <f t="shared" si="1"/>
        <v>0</v>
      </c>
      <c r="I17" s="14">
        <f t="shared" si="2"/>
        <v>0</v>
      </c>
      <c r="J17" s="59"/>
    </row>
    <row r="18" spans="1:10" s="17" customFormat="1" ht="279" customHeight="1" x14ac:dyDescent="0.25">
      <c r="A18" s="7">
        <v>8</v>
      </c>
      <c r="B18" s="8" t="s">
        <v>17</v>
      </c>
      <c r="C18" s="8" t="s">
        <v>13</v>
      </c>
      <c r="D18" s="9">
        <v>1085</v>
      </c>
      <c r="E18" s="10">
        <v>0.19</v>
      </c>
      <c r="F18" s="11">
        <v>0</v>
      </c>
      <c r="G18" s="12">
        <f t="shared" si="0"/>
        <v>0</v>
      </c>
      <c r="H18" s="13">
        <f t="shared" si="1"/>
        <v>0</v>
      </c>
      <c r="I18" s="14">
        <f t="shared" si="2"/>
        <v>0</v>
      </c>
      <c r="J18" s="58"/>
    </row>
    <row r="19" spans="1:10" ht="33.75" x14ac:dyDescent="0.25">
      <c r="A19" s="7">
        <v>9</v>
      </c>
      <c r="B19" s="19" t="s">
        <v>48</v>
      </c>
      <c r="C19" s="19" t="s">
        <v>13</v>
      </c>
      <c r="D19" s="9">
        <v>10850</v>
      </c>
      <c r="E19" s="20">
        <v>0</v>
      </c>
      <c r="F19" s="21">
        <v>0</v>
      </c>
      <c r="G19" s="12">
        <f t="shared" si="0"/>
        <v>0</v>
      </c>
      <c r="H19" s="22">
        <f t="shared" si="1"/>
        <v>0</v>
      </c>
      <c r="I19" s="23">
        <f t="shared" si="2"/>
        <v>0</v>
      </c>
    </row>
    <row r="20" spans="1:10" s="17" customFormat="1" ht="33.75" x14ac:dyDescent="0.25">
      <c r="A20" s="7">
        <v>10</v>
      </c>
      <c r="B20" s="8" t="s">
        <v>20</v>
      </c>
      <c r="C20" s="8" t="s">
        <v>13</v>
      </c>
      <c r="D20" s="9">
        <v>5</v>
      </c>
      <c r="E20" s="10">
        <v>0.19</v>
      </c>
      <c r="F20" s="11">
        <v>0</v>
      </c>
      <c r="G20" s="12">
        <f t="shared" si="0"/>
        <v>0</v>
      </c>
      <c r="H20" s="13">
        <f t="shared" si="1"/>
        <v>0</v>
      </c>
      <c r="I20" s="14">
        <f t="shared" si="2"/>
        <v>0</v>
      </c>
      <c r="J20" s="58"/>
    </row>
    <row r="21" spans="1:10" s="17" customFormat="1" ht="45" x14ac:dyDescent="0.25">
      <c r="A21" s="7">
        <v>11</v>
      </c>
      <c r="B21" s="4" t="s">
        <v>18</v>
      </c>
      <c r="C21" s="8" t="s">
        <v>13</v>
      </c>
      <c r="D21" s="9">
        <v>30</v>
      </c>
      <c r="E21" s="10">
        <v>0.19</v>
      </c>
      <c r="F21" s="11">
        <v>0</v>
      </c>
      <c r="G21" s="12">
        <f t="shared" si="0"/>
        <v>0</v>
      </c>
      <c r="H21" s="13">
        <f t="shared" si="1"/>
        <v>0</v>
      </c>
      <c r="I21" s="14">
        <f t="shared" si="2"/>
        <v>0</v>
      </c>
      <c r="J21" s="58"/>
    </row>
    <row r="22" spans="1:10" s="17" customFormat="1" ht="45" x14ac:dyDescent="0.25">
      <c r="A22" s="7">
        <v>12</v>
      </c>
      <c r="B22" s="8" t="s">
        <v>19</v>
      </c>
      <c r="C22" s="8" t="s">
        <v>13</v>
      </c>
      <c r="D22" s="9">
        <v>25</v>
      </c>
      <c r="E22" s="10">
        <v>0.19</v>
      </c>
      <c r="F22" s="11">
        <v>0</v>
      </c>
      <c r="G22" s="12">
        <f t="shared" si="0"/>
        <v>0</v>
      </c>
      <c r="H22" s="13">
        <f t="shared" si="1"/>
        <v>0</v>
      </c>
      <c r="I22" s="14">
        <f t="shared" si="2"/>
        <v>0</v>
      </c>
      <c r="J22" s="58"/>
    </row>
    <row r="23" spans="1:10" ht="45" x14ac:dyDescent="0.25">
      <c r="A23" s="7">
        <v>13</v>
      </c>
      <c r="B23" s="8" t="s">
        <v>46</v>
      </c>
      <c r="C23" s="8" t="s">
        <v>13</v>
      </c>
      <c r="D23" s="9">
        <v>5</v>
      </c>
      <c r="E23" s="10">
        <v>0.19</v>
      </c>
      <c r="F23" s="11">
        <v>0</v>
      </c>
      <c r="G23" s="12">
        <f t="shared" si="0"/>
        <v>0</v>
      </c>
      <c r="H23" s="13">
        <f t="shared" si="1"/>
        <v>0</v>
      </c>
      <c r="I23" s="14">
        <f t="shared" si="2"/>
        <v>0</v>
      </c>
    </row>
    <row r="24" spans="1:10" ht="56.25" x14ac:dyDescent="0.25">
      <c r="A24" s="7">
        <v>14</v>
      </c>
      <c r="B24" s="4" t="s">
        <v>21</v>
      </c>
      <c r="C24" s="8" t="s">
        <v>13</v>
      </c>
      <c r="D24" s="9">
        <v>5</v>
      </c>
      <c r="E24" s="10">
        <v>0.19</v>
      </c>
      <c r="F24" s="11">
        <v>0</v>
      </c>
      <c r="G24" s="12">
        <f t="shared" si="0"/>
        <v>0</v>
      </c>
      <c r="H24" s="13">
        <f t="shared" si="1"/>
        <v>0</v>
      </c>
      <c r="I24" s="14">
        <f t="shared" si="2"/>
        <v>0</v>
      </c>
    </row>
    <row r="25" spans="1:10" s="17" customFormat="1" ht="99.95" customHeight="1" x14ac:dyDescent="0.25">
      <c r="A25" s="7">
        <v>15</v>
      </c>
      <c r="B25" s="8" t="s">
        <v>22</v>
      </c>
      <c r="C25" s="8" t="s">
        <v>13</v>
      </c>
      <c r="D25" s="9">
        <v>5</v>
      </c>
      <c r="E25" s="10">
        <v>0.19</v>
      </c>
      <c r="F25" s="11">
        <v>0</v>
      </c>
      <c r="G25" s="12">
        <f t="shared" si="0"/>
        <v>0</v>
      </c>
      <c r="H25" s="13">
        <f t="shared" si="1"/>
        <v>0</v>
      </c>
      <c r="I25" s="14">
        <f t="shared" si="2"/>
        <v>0</v>
      </c>
      <c r="J25" s="58"/>
    </row>
    <row r="26" spans="1:10" s="32" customFormat="1" ht="14.25" x14ac:dyDescent="0.25">
      <c r="A26" s="24"/>
      <c r="B26" s="25"/>
      <c r="C26" s="25"/>
      <c r="D26" s="26"/>
      <c r="E26" s="27"/>
      <c r="F26" s="28"/>
      <c r="G26" s="29"/>
      <c r="H26" s="30"/>
      <c r="I26" s="31"/>
      <c r="J26" s="57"/>
    </row>
    <row r="27" spans="1:10" s="17" customFormat="1" ht="14.25" x14ac:dyDescent="0.25">
      <c r="A27" s="72" t="s">
        <v>23</v>
      </c>
      <c r="B27" s="73"/>
      <c r="C27" s="73"/>
      <c r="D27" s="73"/>
      <c r="E27" s="73"/>
      <c r="F27" s="73"/>
      <c r="G27" s="73"/>
      <c r="H27" s="73"/>
      <c r="I27" s="73"/>
      <c r="J27" s="58"/>
    </row>
    <row r="28" spans="1:10" s="17" customFormat="1" ht="299.10000000000002" customHeight="1" x14ac:dyDescent="0.25">
      <c r="A28" s="7">
        <v>16</v>
      </c>
      <c r="B28" s="8" t="s">
        <v>45</v>
      </c>
      <c r="C28" s="8" t="s">
        <v>24</v>
      </c>
      <c r="D28" s="34">
        <v>3</v>
      </c>
      <c r="E28" s="35">
        <v>0</v>
      </c>
      <c r="F28" s="15">
        <v>0</v>
      </c>
      <c r="G28" s="12">
        <f t="shared" ref="G28:G40" si="3">+F28*E28</f>
        <v>0</v>
      </c>
      <c r="H28" s="13">
        <f>F28+G28</f>
        <v>0</v>
      </c>
      <c r="I28" s="14">
        <f>H28*D28</f>
        <v>0</v>
      </c>
      <c r="J28" s="58"/>
    </row>
    <row r="29" spans="1:10" ht="168.75" x14ac:dyDescent="0.25">
      <c r="A29" s="7">
        <v>17</v>
      </c>
      <c r="B29" s="8" t="s">
        <v>47</v>
      </c>
      <c r="C29" s="8" t="s">
        <v>24</v>
      </c>
      <c r="D29" s="34">
        <v>100</v>
      </c>
      <c r="E29" s="35">
        <v>0.19</v>
      </c>
      <c r="F29" s="15">
        <v>0</v>
      </c>
      <c r="G29" s="12">
        <f t="shared" si="3"/>
        <v>0</v>
      </c>
      <c r="H29" s="13">
        <f t="shared" ref="H29:H40" si="4">F29+G29</f>
        <v>0</v>
      </c>
      <c r="I29" s="14">
        <f t="shared" ref="I29:I40" si="5">H29*D29</f>
        <v>0</v>
      </c>
    </row>
    <row r="30" spans="1:10" s="17" customFormat="1" ht="33.75" x14ac:dyDescent="0.25">
      <c r="A30" s="7">
        <v>18</v>
      </c>
      <c r="B30" s="8" t="s">
        <v>25</v>
      </c>
      <c r="C30" s="8" t="s">
        <v>24</v>
      </c>
      <c r="D30" s="34">
        <v>100</v>
      </c>
      <c r="E30" s="35">
        <v>0.08</v>
      </c>
      <c r="F30" s="15">
        <v>0</v>
      </c>
      <c r="G30" s="12">
        <f t="shared" si="3"/>
        <v>0</v>
      </c>
      <c r="H30" s="13">
        <f t="shared" si="4"/>
        <v>0</v>
      </c>
      <c r="I30" s="14">
        <f t="shared" si="5"/>
        <v>0</v>
      </c>
      <c r="J30" s="58"/>
    </row>
    <row r="31" spans="1:10" ht="33.75" x14ac:dyDescent="0.25">
      <c r="A31" s="7">
        <v>19</v>
      </c>
      <c r="B31" s="8" t="s">
        <v>26</v>
      </c>
      <c r="C31" s="8" t="s">
        <v>24</v>
      </c>
      <c r="D31" s="34">
        <v>100</v>
      </c>
      <c r="E31" s="35">
        <v>0.08</v>
      </c>
      <c r="F31" s="15">
        <v>0</v>
      </c>
      <c r="G31" s="12">
        <f t="shared" si="3"/>
        <v>0</v>
      </c>
      <c r="H31" s="13">
        <f t="shared" si="4"/>
        <v>0</v>
      </c>
      <c r="I31" s="14">
        <f t="shared" si="5"/>
        <v>0</v>
      </c>
    </row>
    <row r="32" spans="1:10" s="17" customFormat="1" ht="80.099999999999994" customHeight="1" x14ac:dyDescent="0.25">
      <c r="A32" s="7">
        <v>20</v>
      </c>
      <c r="B32" s="8" t="s">
        <v>27</v>
      </c>
      <c r="C32" s="8" t="s">
        <v>24</v>
      </c>
      <c r="D32" s="34">
        <v>100</v>
      </c>
      <c r="E32" s="35">
        <v>0.08</v>
      </c>
      <c r="F32" s="11">
        <v>0</v>
      </c>
      <c r="G32" s="12">
        <f t="shared" si="3"/>
        <v>0</v>
      </c>
      <c r="H32" s="13">
        <f t="shared" si="4"/>
        <v>0</v>
      </c>
      <c r="I32" s="14">
        <f t="shared" si="5"/>
        <v>0</v>
      </c>
      <c r="J32" s="58"/>
    </row>
    <row r="33" spans="1:10" ht="59.1" customHeight="1" x14ac:dyDescent="0.25">
      <c r="A33" s="7">
        <v>21</v>
      </c>
      <c r="B33" s="8" t="s">
        <v>28</v>
      </c>
      <c r="C33" s="8" t="s">
        <v>24</v>
      </c>
      <c r="D33" s="34">
        <v>100</v>
      </c>
      <c r="E33" s="35">
        <v>0.08</v>
      </c>
      <c r="F33" s="15">
        <v>0</v>
      </c>
      <c r="G33" s="12">
        <f t="shared" si="3"/>
        <v>0</v>
      </c>
      <c r="H33" s="13">
        <f t="shared" si="4"/>
        <v>0</v>
      </c>
      <c r="I33" s="14">
        <f t="shared" si="5"/>
        <v>0</v>
      </c>
    </row>
    <row r="34" spans="1:10" s="17" customFormat="1" ht="22.5" x14ac:dyDescent="0.25">
      <c r="A34" s="7">
        <v>22</v>
      </c>
      <c r="B34" s="8" t="s">
        <v>29</v>
      </c>
      <c r="C34" s="8" t="s">
        <v>24</v>
      </c>
      <c r="D34" s="34">
        <v>200</v>
      </c>
      <c r="E34" s="35">
        <v>0</v>
      </c>
      <c r="F34" s="15">
        <v>0</v>
      </c>
      <c r="G34" s="12">
        <f t="shared" si="3"/>
        <v>0</v>
      </c>
      <c r="H34" s="13">
        <f t="shared" si="4"/>
        <v>0</v>
      </c>
      <c r="I34" s="14">
        <f t="shared" si="5"/>
        <v>0</v>
      </c>
      <c r="J34" s="58"/>
    </row>
    <row r="35" spans="1:10" s="17" customFormat="1" ht="45" x14ac:dyDescent="0.25">
      <c r="A35" s="7">
        <v>23</v>
      </c>
      <c r="B35" s="8" t="s">
        <v>30</v>
      </c>
      <c r="C35" s="8" t="s">
        <v>24</v>
      </c>
      <c r="D35" s="34">
        <v>100</v>
      </c>
      <c r="E35" s="35">
        <v>0.19</v>
      </c>
      <c r="F35" s="15">
        <v>0</v>
      </c>
      <c r="G35" s="12">
        <f t="shared" si="3"/>
        <v>0</v>
      </c>
      <c r="H35" s="13">
        <f t="shared" si="4"/>
        <v>0</v>
      </c>
      <c r="I35" s="14">
        <f t="shared" si="5"/>
        <v>0</v>
      </c>
      <c r="J35" s="58"/>
    </row>
    <row r="36" spans="1:10" s="17" customFormat="1" ht="33.75" x14ac:dyDescent="0.25">
      <c r="A36" s="7">
        <v>24</v>
      </c>
      <c r="B36" s="8" t="s">
        <v>31</v>
      </c>
      <c r="C36" s="8" t="s">
        <v>24</v>
      </c>
      <c r="D36" s="34">
        <v>1</v>
      </c>
      <c r="E36" s="35">
        <v>0.19</v>
      </c>
      <c r="F36" s="15">
        <v>0</v>
      </c>
      <c r="G36" s="12">
        <f t="shared" si="3"/>
        <v>0</v>
      </c>
      <c r="H36" s="13">
        <f t="shared" si="4"/>
        <v>0</v>
      </c>
      <c r="I36" s="14">
        <f t="shared" si="5"/>
        <v>0</v>
      </c>
      <c r="J36" s="58"/>
    </row>
    <row r="37" spans="1:10" s="17" customFormat="1" ht="33.75" x14ac:dyDescent="0.25">
      <c r="A37" s="7">
        <v>25</v>
      </c>
      <c r="B37" s="8" t="s">
        <v>32</v>
      </c>
      <c r="C37" s="8" t="s">
        <v>24</v>
      </c>
      <c r="D37" s="34">
        <v>3</v>
      </c>
      <c r="E37" s="35">
        <v>0.19</v>
      </c>
      <c r="F37" s="15">
        <v>0</v>
      </c>
      <c r="G37" s="12">
        <f t="shared" si="3"/>
        <v>0</v>
      </c>
      <c r="H37" s="13">
        <f t="shared" si="4"/>
        <v>0</v>
      </c>
      <c r="I37" s="14">
        <f t="shared" si="5"/>
        <v>0</v>
      </c>
      <c r="J37" s="58"/>
    </row>
    <row r="38" spans="1:10" s="17" customFormat="1" ht="33.75" x14ac:dyDescent="0.25">
      <c r="A38" s="7">
        <v>26</v>
      </c>
      <c r="B38" s="8" t="s">
        <v>33</v>
      </c>
      <c r="C38" s="8" t="s">
        <v>24</v>
      </c>
      <c r="D38" s="34">
        <v>3</v>
      </c>
      <c r="E38" s="35">
        <v>0.19</v>
      </c>
      <c r="F38" s="15">
        <v>0</v>
      </c>
      <c r="G38" s="12">
        <f t="shared" si="3"/>
        <v>0</v>
      </c>
      <c r="H38" s="13">
        <f t="shared" si="4"/>
        <v>0</v>
      </c>
      <c r="I38" s="14">
        <f t="shared" si="5"/>
        <v>0</v>
      </c>
      <c r="J38" s="58"/>
    </row>
    <row r="39" spans="1:10" s="17" customFormat="1" ht="22.5" x14ac:dyDescent="0.25">
      <c r="A39" s="7">
        <v>27</v>
      </c>
      <c r="B39" s="8" t="s">
        <v>34</v>
      </c>
      <c r="C39" s="8" t="s">
        <v>24</v>
      </c>
      <c r="D39" s="34">
        <v>1</v>
      </c>
      <c r="E39" s="35">
        <v>0.19</v>
      </c>
      <c r="F39" s="15">
        <v>0</v>
      </c>
      <c r="G39" s="12">
        <f t="shared" si="3"/>
        <v>0</v>
      </c>
      <c r="H39" s="13">
        <f t="shared" si="4"/>
        <v>0</v>
      </c>
      <c r="I39" s="14">
        <f t="shared" si="5"/>
        <v>0</v>
      </c>
      <c r="J39" s="58"/>
    </row>
    <row r="40" spans="1:10" s="17" customFormat="1" ht="45" x14ac:dyDescent="0.25">
      <c r="A40" s="7">
        <v>28</v>
      </c>
      <c r="B40" s="4" t="s">
        <v>35</v>
      </c>
      <c r="C40" s="8" t="s">
        <v>24</v>
      </c>
      <c r="D40" s="36">
        <v>1</v>
      </c>
      <c r="E40" s="37">
        <v>0.19</v>
      </c>
      <c r="F40" s="38">
        <v>0</v>
      </c>
      <c r="G40" s="12">
        <f t="shared" si="3"/>
        <v>0</v>
      </c>
      <c r="H40" s="13">
        <f t="shared" si="4"/>
        <v>0</v>
      </c>
      <c r="I40" s="14">
        <f t="shared" si="5"/>
        <v>0</v>
      </c>
      <c r="J40" s="58"/>
    </row>
    <row r="41" spans="1:10" s="17" customFormat="1" ht="14.25" x14ac:dyDescent="0.25">
      <c r="A41" s="33"/>
      <c r="B41" s="39"/>
      <c r="C41" s="40"/>
      <c r="D41" s="41"/>
      <c r="E41" s="42"/>
      <c r="F41" s="43"/>
      <c r="G41" s="44"/>
      <c r="H41" s="45"/>
      <c r="I41" s="46"/>
      <c r="J41" s="58"/>
    </row>
    <row r="42" spans="1:10" ht="18" customHeight="1" x14ac:dyDescent="0.25">
      <c r="A42" s="65" t="s">
        <v>36</v>
      </c>
      <c r="B42" s="66"/>
      <c r="C42" s="67">
        <v>0</v>
      </c>
      <c r="D42" s="68"/>
      <c r="E42" s="68"/>
      <c r="F42" s="68"/>
      <c r="G42" s="68"/>
      <c r="H42" s="68"/>
      <c r="I42" s="68"/>
    </row>
    <row r="43" spans="1:10" ht="18" customHeight="1" x14ac:dyDescent="0.25">
      <c r="A43" s="65" t="s">
        <v>37</v>
      </c>
      <c r="B43" s="66"/>
      <c r="C43" s="67">
        <v>0</v>
      </c>
      <c r="D43" s="68"/>
      <c r="E43" s="68"/>
      <c r="F43" s="68"/>
      <c r="G43" s="68"/>
      <c r="H43" s="68"/>
      <c r="I43" s="68"/>
    </row>
    <row r="44" spans="1:10" ht="18" customHeight="1" x14ac:dyDescent="0.25">
      <c r="A44" s="65" t="s">
        <v>38</v>
      </c>
      <c r="B44" s="66"/>
      <c r="C44" s="69">
        <f>+C42+C43</f>
        <v>0</v>
      </c>
      <c r="D44" s="70"/>
      <c r="E44" s="70"/>
      <c r="F44" s="70"/>
      <c r="G44" s="70"/>
      <c r="H44" s="70"/>
      <c r="I44" s="70"/>
    </row>
    <row r="45" spans="1:10" ht="18" customHeight="1" x14ac:dyDescent="0.25">
      <c r="A45" s="47"/>
      <c r="B45" s="71" t="s">
        <v>39</v>
      </c>
      <c r="C45" s="71"/>
      <c r="D45" s="71"/>
      <c r="E45" s="71"/>
      <c r="F45" s="71"/>
      <c r="G45" s="48"/>
      <c r="H45" s="49"/>
      <c r="I45" s="49"/>
    </row>
    <row r="46" spans="1:10" ht="18" customHeight="1" x14ac:dyDescent="0.25">
      <c r="A46" s="47"/>
      <c r="B46" s="50"/>
      <c r="C46" s="51"/>
      <c r="D46" s="51"/>
      <c r="E46" s="51"/>
      <c r="F46" s="51"/>
      <c r="G46" s="48"/>
      <c r="H46" s="49"/>
      <c r="I46" s="49"/>
    </row>
    <row r="47" spans="1:10" ht="18" customHeight="1" x14ac:dyDescent="0.25">
      <c r="A47" s="47"/>
      <c r="B47" s="64" t="s">
        <v>40</v>
      </c>
      <c r="C47" s="64"/>
      <c r="D47" s="64"/>
      <c r="E47" s="64"/>
      <c r="F47" s="64"/>
      <c r="G47" s="64"/>
      <c r="H47" s="64"/>
      <c r="I47" s="64"/>
    </row>
    <row r="48" spans="1:10" ht="18" customHeight="1" x14ac:dyDescent="0.25">
      <c r="A48" s="47"/>
      <c r="B48" s="64"/>
      <c r="C48" s="64"/>
      <c r="D48" s="64"/>
      <c r="E48" s="64"/>
      <c r="F48" s="64"/>
      <c r="G48" s="64"/>
      <c r="H48" s="64"/>
      <c r="I48" s="64"/>
    </row>
    <row r="49" spans="1:9" ht="18" customHeight="1" x14ac:dyDescent="0.25">
      <c r="A49" s="47"/>
      <c r="B49" s="64"/>
      <c r="C49" s="64"/>
      <c r="D49" s="64"/>
      <c r="E49" s="64"/>
      <c r="F49" s="64"/>
      <c r="G49" s="64"/>
      <c r="H49" s="64"/>
      <c r="I49" s="64"/>
    </row>
    <row r="50" spans="1:9" ht="18" customHeight="1" x14ac:dyDescent="0.25">
      <c r="A50" s="47"/>
      <c r="B50" s="64"/>
      <c r="C50" s="64"/>
      <c r="D50" s="64"/>
      <c r="E50" s="64"/>
      <c r="F50" s="64"/>
      <c r="G50" s="64"/>
      <c r="H50" s="64"/>
      <c r="I50" s="64"/>
    </row>
  </sheetData>
  <mergeCells count="25">
    <mergeCell ref="A1:B3"/>
    <mergeCell ref="C1:I1"/>
    <mergeCell ref="C2:I2"/>
    <mergeCell ref="C3:I3"/>
    <mergeCell ref="A5:I5"/>
    <mergeCell ref="A6:B6"/>
    <mergeCell ref="C6:I6"/>
    <mergeCell ref="A7:I7"/>
    <mergeCell ref="A8:D8"/>
    <mergeCell ref="F8:I8"/>
    <mergeCell ref="A27:I27"/>
    <mergeCell ref="A42:B42"/>
    <mergeCell ref="C42:I42"/>
    <mergeCell ref="A9:A10"/>
    <mergeCell ref="B9:B10"/>
    <mergeCell ref="C9:C10"/>
    <mergeCell ref="D9:D10"/>
    <mergeCell ref="E9:E10"/>
    <mergeCell ref="F9:I9"/>
    <mergeCell ref="B47:I50"/>
    <mergeCell ref="A43:B43"/>
    <mergeCell ref="C43:I43"/>
    <mergeCell ref="A44:B44"/>
    <mergeCell ref="C44:I44"/>
    <mergeCell ref="B45:F45"/>
  </mergeCells>
  <dataValidations count="1">
    <dataValidation allowBlank="1" showInputMessage="1" showErrorMessage="1" promptTitle="UNIDAD DE MEDIDA" prompt="Digite la unidad de medida el elemento solicitado ejemplo: unidad, caja, gramos." sqref="C42:C44"/>
  </dataValidations>
  <printOptions horizontalCentered="1" verticalCentered="1"/>
  <pageMargins left="0.23622047244094491" right="0.23622047244094491" top="0.74803149606299213" bottom="0.74803149606299213" header="0.31496062992125984" footer="0.31496062992125984"/>
  <pageSetup paperSize="153" scale="14" orientation="landscape" r:id="rId1"/>
  <headerFooter>
    <oddFooter>&amp;CEL FORMATO IMPRESO, SIN DILIGENCIAR, ES UNA COPIA NO CONTROLADA&amp;RPágina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1 OFERTA ECONOMICA</vt:lpstr>
      <vt:lpstr>'ANEXO 1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Luz Adriana Pardo Burbano</cp:lastModifiedBy>
  <dcterms:created xsi:type="dcterms:W3CDTF">2025-09-19T20:20:39Z</dcterms:created>
  <dcterms:modified xsi:type="dcterms:W3CDTF">2025-10-07T21:13:30Z</dcterms:modified>
</cp:coreProperties>
</file>