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202300"/>
  <mc:AlternateContent xmlns:mc="http://schemas.openxmlformats.org/markup-compatibility/2006">
    <mc:Choice Requires="x15">
      <x15ac:absPath xmlns:x15ac="http://schemas.microsoft.com/office/spreadsheetml/2010/11/ac" url="https://d.docs.live.net/05152c961055a536/Laboral/2025 Año/Suministros varios/Corpoboyaca Calibracion/SLCORP/"/>
    </mc:Choice>
  </mc:AlternateContent>
  <xr:revisionPtr revIDLastSave="1" documentId="8_{50F8843C-8158-7C47-A00A-5740292CA02D}" xr6:coauthVersionLast="47" xr6:coauthVersionMax="47" xr10:uidLastSave="{FE6EE9C3-4A6F-8E43-A4FD-975B9289CBEC}"/>
  <bookViews>
    <workbookView xWindow="3420" yWindow="760" windowWidth="21960" windowHeight="15080" xr2:uid="{F4D248B1-B2D1-F94C-AE3C-BE12935670E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1" l="1"/>
  <c r="H39" i="1"/>
  <c r="H63" i="1"/>
  <c r="H71" i="1"/>
  <c r="H95" i="1"/>
  <c r="H103" i="1"/>
  <c r="H127" i="1"/>
  <c r="H135" i="1"/>
  <c r="H145" i="1"/>
  <c r="H171" i="1"/>
  <c r="H179" i="1"/>
  <c r="H187" i="1"/>
  <c r="H195" i="1"/>
  <c r="H203" i="1"/>
  <c r="H209" i="1"/>
  <c r="H169" i="1"/>
  <c r="H177" i="1"/>
  <c r="H12" i="1"/>
  <c r="H14" i="1"/>
  <c r="H18" i="1"/>
  <c r="H20" i="1"/>
  <c r="H26" i="1"/>
  <c r="H28" i="1"/>
  <c r="H36" i="1"/>
  <c r="H38" i="1"/>
  <c r="H44" i="1"/>
  <c r="H46" i="1"/>
  <c r="H50" i="1"/>
  <c r="H52" i="1"/>
  <c r="H58" i="1"/>
  <c r="H60" i="1"/>
  <c r="H68" i="1"/>
  <c r="H70" i="1"/>
  <c r="H76" i="1"/>
  <c r="H78" i="1"/>
  <c r="H82" i="1"/>
  <c r="H84" i="1"/>
  <c r="H90" i="1"/>
  <c r="H92" i="1"/>
  <c r="H100" i="1"/>
  <c r="H102" i="1"/>
  <c r="H108" i="1"/>
  <c r="H110" i="1"/>
  <c r="H114" i="1"/>
  <c r="H116" i="1"/>
  <c r="H122" i="1"/>
  <c r="H124" i="1"/>
  <c r="H132" i="1"/>
  <c r="H134" i="1"/>
  <c r="H136" i="1"/>
  <c r="H140" i="1"/>
  <c r="H146" i="1"/>
  <c r="H149" i="1"/>
  <c r="H153" i="1"/>
  <c r="H154" i="1"/>
  <c r="H157" i="1"/>
  <c r="H161" i="1"/>
  <c r="H162" i="1"/>
  <c r="H165" i="1"/>
  <c r="H170" i="1"/>
  <c r="H173" i="1"/>
  <c r="H181" i="1"/>
  <c r="H185" i="1"/>
  <c r="H186" i="1"/>
  <c r="H193" i="1"/>
  <c r="H194" i="1"/>
  <c r="H197" i="1"/>
  <c r="H205" i="1"/>
  <c r="H7" i="1"/>
  <c r="I7" i="1" s="1"/>
  <c r="J7" i="1" s="1"/>
  <c r="I194" i="1" l="1"/>
  <c r="J194" i="1" s="1"/>
  <c r="I186" i="1"/>
  <c r="J186" i="1" s="1"/>
  <c r="I170" i="1"/>
  <c r="J170" i="1" s="1"/>
  <c r="I162" i="1"/>
  <c r="I154" i="1"/>
  <c r="I146" i="1"/>
  <c r="I134" i="1"/>
  <c r="I122" i="1"/>
  <c r="J122" i="1" s="1"/>
  <c r="I114" i="1"/>
  <c r="J114" i="1" s="1"/>
  <c r="I110" i="1"/>
  <c r="J110" i="1" s="1"/>
  <c r="I102" i="1"/>
  <c r="J102" i="1" s="1"/>
  <c r="I90" i="1"/>
  <c r="J90" i="1" s="1"/>
  <c r="I82" i="1"/>
  <c r="J82" i="1" s="1"/>
  <c r="I78" i="1"/>
  <c r="I70" i="1"/>
  <c r="J70" i="1" s="1"/>
  <c r="I58" i="1"/>
  <c r="J58" i="1" s="1"/>
  <c r="I50" i="1"/>
  <c r="J50" i="1" s="1"/>
  <c r="I46" i="1"/>
  <c r="J46" i="1" s="1"/>
  <c r="I38" i="1"/>
  <c r="J38" i="1" s="1"/>
  <c r="I26" i="1"/>
  <c r="I18" i="1"/>
  <c r="J18" i="1" s="1"/>
  <c r="I14" i="1"/>
  <c r="H138" i="1"/>
  <c r="I138" i="1" s="1"/>
  <c r="J138" i="1" s="1"/>
  <c r="H130" i="1"/>
  <c r="I130" i="1" s="1"/>
  <c r="J130" i="1" s="1"/>
  <c r="H118" i="1"/>
  <c r="I118" i="1" s="1"/>
  <c r="J118" i="1" s="1"/>
  <c r="H98" i="1"/>
  <c r="I98" i="1" s="1"/>
  <c r="J98" i="1" s="1"/>
  <c r="H86" i="1"/>
  <c r="I86" i="1" s="1"/>
  <c r="J86" i="1" s="1"/>
  <c r="H66" i="1"/>
  <c r="I66" i="1" s="1"/>
  <c r="J66" i="1" s="1"/>
  <c r="H54" i="1"/>
  <c r="I54" i="1" s="1"/>
  <c r="J54" i="1" s="1"/>
  <c r="H34" i="1"/>
  <c r="I34" i="1" s="1"/>
  <c r="J34" i="1" s="1"/>
  <c r="H22" i="1"/>
  <c r="I22" i="1" s="1"/>
  <c r="J22" i="1" s="1"/>
  <c r="I205" i="1"/>
  <c r="J205" i="1" s="1"/>
  <c r="I197" i="1"/>
  <c r="I193" i="1"/>
  <c r="I185" i="1"/>
  <c r="J185" i="1" s="1"/>
  <c r="I181" i="1"/>
  <c r="J181" i="1" s="1"/>
  <c r="I177" i="1"/>
  <c r="I173" i="1"/>
  <c r="I169" i="1"/>
  <c r="J169" i="1" s="1"/>
  <c r="I165" i="1"/>
  <c r="J165" i="1" s="1"/>
  <c r="I161" i="1"/>
  <c r="I157" i="1"/>
  <c r="I153" i="1"/>
  <c r="J153" i="1" s="1"/>
  <c r="I149" i="1"/>
  <c r="J149" i="1" s="1"/>
  <c r="H202" i="1"/>
  <c r="I202" i="1" s="1"/>
  <c r="J202" i="1" s="1"/>
  <c r="H189" i="1"/>
  <c r="I189" i="1" s="1"/>
  <c r="J189" i="1" s="1"/>
  <c r="H178" i="1"/>
  <c r="I178" i="1" s="1"/>
  <c r="J178" i="1" s="1"/>
  <c r="H163" i="1"/>
  <c r="I163" i="1" s="1"/>
  <c r="J163" i="1" s="1"/>
  <c r="H155" i="1"/>
  <c r="I155" i="1" s="1"/>
  <c r="J155" i="1" s="1"/>
  <c r="H147" i="1"/>
  <c r="I147" i="1" s="1"/>
  <c r="J147" i="1" s="1"/>
  <c r="H126" i="1"/>
  <c r="I126" i="1" s="1"/>
  <c r="J126" i="1" s="1"/>
  <c r="H106" i="1"/>
  <c r="I106" i="1" s="1"/>
  <c r="J106" i="1" s="1"/>
  <c r="H94" i="1"/>
  <c r="I94" i="1" s="1"/>
  <c r="J94" i="1" s="1"/>
  <c r="H74" i="1"/>
  <c r="I74" i="1" s="1"/>
  <c r="J74" i="1" s="1"/>
  <c r="H62" i="1"/>
  <c r="I62" i="1" s="1"/>
  <c r="J62" i="1" s="1"/>
  <c r="H42" i="1"/>
  <c r="I42" i="1" s="1"/>
  <c r="J42" i="1" s="1"/>
  <c r="H30" i="1"/>
  <c r="I30" i="1" s="1"/>
  <c r="J30" i="1" s="1"/>
  <c r="H201" i="1"/>
  <c r="I201" i="1" s="1"/>
  <c r="J201" i="1" s="1"/>
  <c r="I140" i="1"/>
  <c r="J140" i="1" s="1"/>
  <c r="I136" i="1"/>
  <c r="J136" i="1" s="1"/>
  <c r="I132" i="1"/>
  <c r="I124" i="1"/>
  <c r="I116" i="1"/>
  <c r="J116" i="1" s="1"/>
  <c r="I108" i="1"/>
  <c r="J108" i="1" s="1"/>
  <c r="I100" i="1"/>
  <c r="J100" i="1" s="1"/>
  <c r="I92" i="1"/>
  <c r="I84" i="1"/>
  <c r="J84" i="1" s="1"/>
  <c r="I76" i="1"/>
  <c r="J76" i="1" s="1"/>
  <c r="I68" i="1"/>
  <c r="I60" i="1"/>
  <c r="I52" i="1"/>
  <c r="I44" i="1"/>
  <c r="J44" i="1" s="1"/>
  <c r="I36" i="1"/>
  <c r="J36" i="1" s="1"/>
  <c r="I28" i="1"/>
  <c r="I20" i="1"/>
  <c r="J20" i="1" s="1"/>
  <c r="I12" i="1"/>
  <c r="J12" i="1" s="1"/>
  <c r="I203" i="1"/>
  <c r="I195" i="1"/>
  <c r="J195" i="1" s="1"/>
  <c r="I187" i="1"/>
  <c r="J187" i="1" s="1"/>
  <c r="I179" i="1"/>
  <c r="J179" i="1" s="1"/>
  <c r="I171" i="1"/>
  <c r="I135" i="1"/>
  <c r="J135" i="1" s="1"/>
  <c r="I127" i="1"/>
  <c r="J127" i="1" s="1"/>
  <c r="I103" i="1"/>
  <c r="J103" i="1" s="1"/>
  <c r="I95" i="1"/>
  <c r="J95" i="1" s="1"/>
  <c r="I71" i="1"/>
  <c r="J71" i="1" s="1"/>
  <c r="I63" i="1"/>
  <c r="J63" i="1" s="1"/>
  <c r="I39" i="1"/>
  <c r="J39" i="1" s="1"/>
  <c r="I31" i="1"/>
  <c r="J31" i="1" s="1"/>
  <c r="I209" i="1"/>
  <c r="J209" i="1" s="1"/>
  <c r="I145" i="1"/>
  <c r="J162" i="1"/>
  <c r="J154" i="1"/>
  <c r="J146" i="1"/>
  <c r="J26" i="1"/>
  <c r="B213" i="1"/>
  <c r="J203" i="1"/>
  <c r="J171" i="1"/>
  <c r="H119" i="1"/>
  <c r="H87" i="1"/>
  <c r="H55" i="1"/>
  <c r="H23" i="1"/>
  <c r="H207" i="1"/>
  <c r="H199" i="1"/>
  <c r="H191" i="1"/>
  <c r="H183" i="1"/>
  <c r="H175" i="1"/>
  <c r="H167" i="1"/>
  <c r="H159" i="1"/>
  <c r="I159" i="1" s="1"/>
  <c r="H151" i="1"/>
  <c r="H143" i="1"/>
  <c r="I143" i="1" s="1"/>
  <c r="H111" i="1"/>
  <c r="H79" i="1"/>
  <c r="I79" i="1" s="1"/>
  <c r="H47" i="1"/>
  <c r="H15" i="1"/>
  <c r="H206" i="1"/>
  <c r="I206" i="1" s="1"/>
  <c r="J206" i="1" s="1"/>
  <c r="H198" i="1"/>
  <c r="I198" i="1" s="1"/>
  <c r="H190" i="1"/>
  <c r="H182" i="1"/>
  <c r="H174" i="1"/>
  <c r="H166" i="1"/>
  <c r="I166" i="1" s="1"/>
  <c r="H158" i="1"/>
  <c r="H150" i="1"/>
  <c r="H142" i="1"/>
  <c r="H131" i="1"/>
  <c r="I131" i="1" s="1"/>
  <c r="J124" i="1"/>
  <c r="J52" i="1"/>
  <c r="H10" i="1"/>
  <c r="I10" i="1" s="1"/>
  <c r="H123" i="1"/>
  <c r="H115" i="1"/>
  <c r="I115" i="1" s="1"/>
  <c r="H107" i="1"/>
  <c r="H99" i="1"/>
  <c r="H91" i="1"/>
  <c r="H83" i="1"/>
  <c r="I83" i="1" s="1"/>
  <c r="H75" i="1"/>
  <c r="H67" i="1"/>
  <c r="I67" i="1" s="1"/>
  <c r="H59" i="1"/>
  <c r="H51" i="1"/>
  <c r="I51" i="1" s="1"/>
  <c r="H43" i="1"/>
  <c r="I43" i="1" s="1"/>
  <c r="H35" i="1"/>
  <c r="H27" i="1"/>
  <c r="H19" i="1"/>
  <c r="I19" i="1" s="1"/>
  <c r="H11" i="1"/>
  <c r="J134" i="1"/>
  <c r="J78" i="1"/>
  <c r="J14" i="1"/>
  <c r="J132" i="1"/>
  <c r="J92" i="1"/>
  <c r="J68" i="1"/>
  <c r="J60" i="1"/>
  <c r="J28" i="1"/>
  <c r="J197" i="1"/>
  <c r="J193" i="1"/>
  <c r="J177" i="1"/>
  <c r="J173" i="1"/>
  <c r="J161" i="1"/>
  <c r="J157" i="1"/>
  <c r="J145" i="1"/>
  <c r="H141" i="1"/>
  <c r="I141" i="1" s="1"/>
  <c r="J141" i="1" s="1"/>
  <c r="H137" i="1"/>
  <c r="H133" i="1"/>
  <c r="I133" i="1" s="1"/>
  <c r="H129" i="1"/>
  <c r="H125" i="1"/>
  <c r="H121" i="1"/>
  <c r="H117" i="1"/>
  <c r="I117" i="1" s="1"/>
  <c r="H113" i="1"/>
  <c r="H109" i="1"/>
  <c r="I109" i="1" s="1"/>
  <c r="J109" i="1" s="1"/>
  <c r="H105" i="1"/>
  <c r="I105" i="1" s="1"/>
  <c r="H101" i="1"/>
  <c r="I101" i="1" s="1"/>
  <c r="H97" i="1"/>
  <c r="H93" i="1"/>
  <c r="H89" i="1"/>
  <c r="I89" i="1" s="1"/>
  <c r="H85" i="1"/>
  <c r="I85" i="1" s="1"/>
  <c r="H81" i="1"/>
  <c r="H77" i="1"/>
  <c r="I77" i="1" s="1"/>
  <c r="J77" i="1" s="1"/>
  <c r="H73" i="1"/>
  <c r="I73" i="1" s="1"/>
  <c r="H69" i="1"/>
  <c r="I69" i="1" s="1"/>
  <c r="H65" i="1"/>
  <c r="I65" i="1" s="1"/>
  <c r="J65" i="1" s="1"/>
  <c r="H61" i="1"/>
  <c r="H57" i="1"/>
  <c r="I57" i="1" s="1"/>
  <c r="H53" i="1"/>
  <c r="H49" i="1"/>
  <c r="H45" i="1"/>
  <c r="H41" i="1"/>
  <c r="H37" i="1"/>
  <c r="H33" i="1"/>
  <c r="H29" i="1"/>
  <c r="H25" i="1"/>
  <c r="I25" i="1" s="1"/>
  <c r="H21" i="1"/>
  <c r="H17" i="1"/>
  <c r="H13" i="1"/>
  <c r="H9" i="1"/>
  <c r="I9" i="1" s="1"/>
  <c r="H208" i="1"/>
  <c r="H204" i="1"/>
  <c r="I204" i="1" s="1"/>
  <c r="H200" i="1"/>
  <c r="H196" i="1"/>
  <c r="H192" i="1"/>
  <c r="H188" i="1"/>
  <c r="I188" i="1" s="1"/>
  <c r="H184" i="1"/>
  <c r="H180" i="1"/>
  <c r="H176" i="1"/>
  <c r="H172" i="1"/>
  <c r="I172" i="1" s="1"/>
  <c r="H168" i="1"/>
  <c r="H164" i="1"/>
  <c r="I164" i="1" s="1"/>
  <c r="H160" i="1"/>
  <c r="H156" i="1"/>
  <c r="I156" i="1" s="1"/>
  <c r="H152" i="1"/>
  <c r="H148" i="1"/>
  <c r="H144" i="1"/>
  <c r="H139" i="1"/>
  <c r="I139" i="1" s="1"/>
  <c r="H128" i="1"/>
  <c r="I128" i="1" s="1"/>
  <c r="H120" i="1"/>
  <c r="H112" i="1"/>
  <c r="H104" i="1"/>
  <c r="I104" i="1" s="1"/>
  <c r="H96" i="1"/>
  <c r="I96" i="1" s="1"/>
  <c r="H88" i="1"/>
  <c r="H80" i="1"/>
  <c r="H72" i="1"/>
  <c r="I72" i="1" s="1"/>
  <c r="H64" i="1"/>
  <c r="I64" i="1" s="1"/>
  <c r="H56" i="1"/>
  <c r="H48" i="1"/>
  <c r="H40" i="1"/>
  <c r="I40" i="1" s="1"/>
  <c r="H32" i="1"/>
  <c r="I32" i="1" s="1"/>
  <c r="H24" i="1"/>
  <c r="H16" i="1"/>
  <c r="H8" i="1"/>
  <c r="I8" i="1" s="1"/>
  <c r="I123" i="1" l="1"/>
  <c r="J123" i="1" s="1"/>
  <c r="I199" i="1"/>
  <c r="J199" i="1" s="1"/>
  <c r="I21" i="1"/>
  <c r="J21" i="1" s="1"/>
  <c r="I37" i="1"/>
  <c r="J37" i="1" s="1"/>
  <c r="I53" i="1"/>
  <c r="J53" i="1" s="1"/>
  <c r="I27" i="1"/>
  <c r="J27" i="1" s="1"/>
  <c r="J67" i="1"/>
  <c r="J10" i="1"/>
  <c r="I144" i="1"/>
  <c r="J144" i="1" s="1"/>
  <c r="I160" i="1"/>
  <c r="J160" i="1" s="1"/>
  <c r="I176" i="1"/>
  <c r="J176" i="1" s="1"/>
  <c r="I192" i="1"/>
  <c r="J192" i="1" s="1"/>
  <c r="I208" i="1"/>
  <c r="J208" i="1" s="1"/>
  <c r="I41" i="1"/>
  <c r="J41" i="1" s="1"/>
  <c r="I121" i="1"/>
  <c r="J121" i="1" s="1"/>
  <c r="I137" i="1"/>
  <c r="J137" i="1" s="1"/>
  <c r="I35" i="1"/>
  <c r="J35" i="1" s="1"/>
  <c r="I142" i="1"/>
  <c r="J142" i="1" s="1"/>
  <c r="I174" i="1"/>
  <c r="J174" i="1" s="1"/>
  <c r="I91" i="1"/>
  <c r="J91" i="1" s="1"/>
  <c r="I167" i="1"/>
  <c r="J167" i="1" s="1"/>
  <c r="J25" i="1"/>
  <c r="J69" i="1"/>
  <c r="J143" i="1"/>
  <c r="J32" i="1"/>
  <c r="J64" i="1"/>
  <c r="J96" i="1"/>
  <c r="J128" i="1"/>
  <c r="J73" i="1"/>
  <c r="J85" i="1"/>
  <c r="J101" i="1"/>
  <c r="J43" i="1"/>
  <c r="I16" i="1"/>
  <c r="J16" i="1" s="1"/>
  <c r="I48" i="1"/>
  <c r="J48" i="1" s="1"/>
  <c r="I80" i="1"/>
  <c r="J80" i="1" s="1"/>
  <c r="I112" i="1"/>
  <c r="J112" i="1" s="1"/>
  <c r="I148" i="1"/>
  <c r="J148" i="1" s="1"/>
  <c r="I180" i="1"/>
  <c r="J180" i="1" s="1"/>
  <c r="I196" i="1"/>
  <c r="J196" i="1" s="1"/>
  <c r="I151" i="1"/>
  <c r="J151" i="1" s="1"/>
  <c r="I13" i="1"/>
  <c r="J13" i="1" s="1"/>
  <c r="I29" i="1"/>
  <c r="J29" i="1" s="1"/>
  <c r="I45" i="1"/>
  <c r="J45" i="1" s="1"/>
  <c r="I61" i="1"/>
  <c r="J61" i="1" s="1"/>
  <c r="I93" i="1"/>
  <c r="J93" i="1" s="1"/>
  <c r="I125" i="1"/>
  <c r="J125" i="1" s="1"/>
  <c r="I47" i="1"/>
  <c r="J47" i="1" s="1"/>
  <c r="I87" i="1"/>
  <c r="J87" i="1" s="1"/>
  <c r="I150" i="1"/>
  <c r="J150" i="1" s="1"/>
  <c r="I182" i="1"/>
  <c r="J182" i="1" s="1"/>
  <c r="I11" i="1"/>
  <c r="J11" i="1" s="1"/>
  <c r="I59" i="1"/>
  <c r="J59" i="1" s="1"/>
  <c r="I111" i="1"/>
  <c r="J111" i="1" s="1"/>
  <c r="I183" i="1"/>
  <c r="J183" i="1" s="1"/>
  <c r="J164" i="1"/>
  <c r="J9" i="1"/>
  <c r="J57" i="1"/>
  <c r="J8" i="1"/>
  <c r="J40" i="1"/>
  <c r="J72" i="1"/>
  <c r="J104" i="1"/>
  <c r="J139" i="1"/>
  <c r="J156" i="1"/>
  <c r="J172" i="1"/>
  <c r="J188" i="1"/>
  <c r="J204" i="1"/>
  <c r="J89" i="1"/>
  <c r="J105" i="1"/>
  <c r="J117" i="1"/>
  <c r="J133" i="1"/>
  <c r="J19" i="1"/>
  <c r="J51" i="1"/>
  <c r="J83" i="1"/>
  <c r="J115" i="1"/>
  <c r="J131" i="1"/>
  <c r="J166" i="1"/>
  <c r="J198" i="1"/>
  <c r="J79" i="1"/>
  <c r="J159" i="1"/>
  <c r="I24" i="1"/>
  <c r="J24" i="1" s="1"/>
  <c r="I56" i="1"/>
  <c r="J56" i="1" s="1"/>
  <c r="I88" i="1"/>
  <c r="J88" i="1" s="1"/>
  <c r="I120" i="1"/>
  <c r="J120" i="1" s="1"/>
  <c r="I152" i="1"/>
  <c r="J152" i="1" s="1"/>
  <c r="I168" i="1"/>
  <c r="J168" i="1" s="1"/>
  <c r="I184" i="1"/>
  <c r="J184" i="1" s="1"/>
  <c r="I200" i="1"/>
  <c r="J200" i="1" s="1"/>
  <c r="I107" i="1"/>
  <c r="J107" i="1" s="1"/>
  <c r="I191" i="1"/>
  <c r="J191" i="1" s="1"/>
  <c r="I17" i="1"/>
  <c r="J17" i="1" s="1"/>
  <c r="I33" i="1"/>
  <c r="J33" i="1" s="1"/>
  <c r="I49" i="1"/>
  <c r="J49" i="1" s="1"/>
  <c r="I81" i="1"/>
  <c r="J81" i="1" s="1"/>
  <c r="I97" i="1"/>
  <c r="J97" i="1" s="1"/>
  <c r="I113" i="1"/>
  <c r="J113" i="1" s="1"/>
  <c r="I129" i="1"/>
  <c r="J129" i="1" s="1"/>
  <c r="I15" i="1"/>
  <c r="J15" i="1" s="1"/>
  <c r="I55" i="1"/>
  <c r="J55" i="1" s="1"/>
  <c r="I99" i="1"/>
  <c r="J99" i="1" s="1"/>
  <c r="I175" i="1"/>
  <c r="J175" i="1" s="1"/>
  <c r="I158" i="1"/>
  <c r="J158" i="1" s="1"/>
  <c r="I190" i="1"/>
  <c r="J190" i="1" s="1"/>
  <c r="I23" i="1"/>
  <c r="J23" i="1" s="1"/>
  <c r="I75" i="1"/>
  <c r="J75" i="1" s="1"/>
  <c r="I119" i="1"/>
  <c r="J119" i="1" s="1"/>
  <c r="I207" i="1"/>
  <c r="J207" i="1" s="1"/>
  <c r="B215" i="1"/>
  <c r="B217" i="1" s="1"/>
</calcChain>
</file>

<file path=xl/sharedStrings.xml><?xml version="1.0" encoding="utf-8"?>
<sst xmlns="http://schemas.openxmlformats.org/spreadsheetml/2006/main" count="647" uniqueCount="252">
  <si>
    <t xml:space="preserve">ITEM </t>
  </si>
  <si>
    <t>Equipo / Instrumento</t>
  </si>
  <si>
    <t>Sede</t>
  </si>
  <si>
    <t>Servicio Solicitado</t>
  </si>
  <si>
    <t>El servicio debe incluir mínimo</t>
  </si>
  <si>
    <t xml:space="preserve">Autoclave Steam Sterilizer </t>
  </si>
  <si>
    <t>Aquitania</t>
  </si>
  <si>
    <t>Revisión y Diagnóstico</t>
  </si>
  <si>
    <t>Mantenimiento</t>
  </si>
  <si>
    <t>- Revisión del sello de metal a metal y lubricarse este.
- Revisar que el manómetro esté libre de residuos, no esté agrietado, no esté lleno de vapor o si no vuelve a la presión cero.
- Limpiar la válvula de control  
- Limpiar la calcificación acumulada.
- Revisión y limpieza del tubo de escape de aire para asegurarse de que el aire pase libremente a través de él. 
- Revisión de la válvula de alivio y reemplazarla si se identifica que es necesario
- Reemplazar el tapón de sobrepresión.</t>
  </si>
  <si>
    <t>Calificación</t>
  </si>
  <si>
    <t>Servicio de calificación operacional y desempeño
-Documento de referencia: PDA TOMO 1
- ISO 17665-1</t>
  </si>
  <si>
    <t>2</t>
  </si>
  <si>
    <t>Bomba de vacío Thomas</t>
  </si>
  <si>
    <t>- Revisión del sistema eléctrico
- Comprobación funcional 
- Medición y registro del vacío seleccionado con un vacuómetro calibrado
- Lubricación si es necesario</t>
  </si>
  <si>
    <t xml:space="preserve">Cabina de extracción de gases Essco </t>
  </si>
  <si>
    <t>- Actividades de limpieza externa e interna para la campana de extracción y del sistema de extracción incluyendo el motor
- Revisión y cambio de partes que sean requeridas
- Reemplazo de filtros
- Reemplazo toma eléctrica interna 
- Comprobación metrológica la cual se debe registrar en el informe de mantenimiento evaluando el flujo, nivel de iluminación y nivel de ruido.</t>
  </si>
  <si>
    <t>Calificación/validación</t>
  </si>
  <si>
    <t>Servicio de calificación operacional OQ y desempeño PQ. Aplicar lo establecido por alguna de las siguientes normas:
-Velocidad del aire: IEST-RP-CC002.4, Unidirectional-flow, clean-air devices. second printing, june 2018 Numeral 6.1.1
- presión diferencial del filtro: HEPA/ULPA: IEST-RP-CC002.4, Unidirectional-flow,clean-air devices. second printing, june 2018 Numeral 6.2.1
-Nivel de ruido: IEST-RP-CC002.4, Unidirectional-flow, clean-air devices. second printing, june2018. Numeral 6.2.3
-Nivel de iluminación: IEST-RP-CC002.4, Unidirectional-flow, clean-air devices. second printing, june 2018. Numeral 6.2.2
-Recuento de partículas en el aire:  IEST-RP-CC002.4, Unidirectional-flow, clean-air devices. second printing, june 2018. Numeral 6.1.4
- Fuga de filtro: NSF/ANSI 49 -2022, Biosafety Cabinetry: Design, Construction, Performance, and Field Certification. august 9, 2022. Numeral N-5.5.3</t>
  </si>
  <si>
    <t xml:space="preserve">Cámara de flujo laminar ESCCO </t>
  </si>
  <si>
    <t>- Actividades de limpieza externa e interna retiro de óxido, hongos y restos de sustancias químicas de paredes y soportes de la cabina.
-Limpieza de rejilla de protección de filtros 
- Reemplazo de filtros y lámpara
-Limpieza del motor y el sistema eléctrico, revisión de giro del motor.
-Lubricación de partes móviles y reemplazo de silicona en las partes donde se encuentre vencida.
- Comprobación metrológica la cual se debe registrar en el informe de mantenimiento evaluando el flujo, nivel de iluminación y nivel de Ruido.</t>
  </si>
  <si>
    <t>Servicio de calificación operacional OQ y desempeño PQ. Aplicar lo establecido por alguna de las siguientes normas:
-Velocidad del aire: IEST-RP-CC002.4, Unidirectional-flow, clean-air devices. second printing, june 2018 Numeral 6.1.1
- presión diferencial del filtro: HEPA/ULPA: IEST-RP-CC002.4, Unidirectional-flow,clean-air devices. second printing, june 2018 Numeral 6.2.1
-Nivel de ruido: IEST-RP-CC002.4, Unidirectional-flow, clean-air devices. second printing, june2018. Numeral 6.2.3-Nivel de iluminación: IEST-RP-CC002.4, Unidirectional-flow, clean-air devices. second printing, june 2018. Numeral 6.2.2-Recuento de partículas en el aire:  IEST-RP-CC002.4, Unidirectional-flow, clean-air devices. second printing, june 2018. Numeral 6.1.4- Fuga de filtro: NSF/ANSI 49 -2022, Biosafety Cabinetry: Design, Construction, Performance, andField Certification. august 9, 2022. Numeral N-5.5.3</t>
  </si>
  <si>
    <t>Cámara de flujo laminar ESCCO</t>
  </si>
  <si>
    <t>Digestor DKL 42 Velp Scientifica</t>
  </si>
  <si>
    <t>- Revisión del sistema eléctrico
- Comprobación funcional 
- Revisión de fusibles
- Limpieza general</t>
  </si>
  <si>
    <t>Calibración</t>
  </si>
  <si>
    <t>Servicio de calibración cubierto bajo acreditación ONAC en la magnitud temperatura (DI2) para 
-Puntos de calibración: intervalo de uso del equipo
- CMC acreditada menor que 0.3 °C</t>
  </si>
  <si>
    <t>7</t>
  </si>
  <si>
    <t>Espectrofotómetro HACH DR 6000</t>
  </si>
  <si>
    <t>- Revisión y limpieza del sistema electrónico
-Limpieza general interna y externa con alcohol isopropílico o agua destilada 
-Limpieza de la lámpara.
- Comprobación funcional 
- Revisión de fusibles
-Realizar purga del sistema
-Cambio de lámparas, para lo cual deben contar con códigos de acceso de Hach
- Comprobación metrológica la cual se debe registrar en el informe de mantenimiento</t>
  </si>
  <si>
    <t>Servicio de calibración por laboratorio acreditado por ONAC
Calibración en sus intervalos de medida para absorbancia y longitud de onda</t>
  </si>
  <si>
    <t>Esteroscopio LEICA EZ4HD</t>
  </si>
  <si>
    <t xml:space="preserve">-Limpieza general y de la zona ocular 
-Comprobación de las intensidades de luz.
Comprobación de sistema eléctrico y de fusibles.
- Comprobación de funcionalidad de macrométrico y micrométrico. </t>
  </si>
  <si>
    <t>Extractor de solventes VELP SCIENTIFICA</t>
  </si>
  <si>
    <t xml:space="preserve">-Limpieza general
-Limpieza del filtro de agua de refrigeración
-Reemplazo de sellos si están gastados
- Comprobación funcional 
Incluye Kit de mantenimiento PM kit full SER 148 Código 40002955 6 puestos </t>
  </si>
  <si>
    <t>Servicio de calibración del sensor de temperatura por laboratorio acreditado por ONAC
-Puntos de calibración: 130 °C 
- CMC acreditada menor a 0.3 °C</t>
  </si>
  <si>
    <t>10</t>
  </si>
  <si>
    <t xml:space="preserve">Flow tracker </t>
  </si>
  <si>
    <t>todas las actividades de limpieza, mantenimiento preventivo y comprobación funcional descritas en el "FlowTracker2 User’s Manual (January 2019) "</t>
  </si>
  <si>
    <t>Calibración o Verificación Metrológica en las funciones de medición de flujo acorde a sus características metrológicas.</t>
  </si>
  <si>
    <t xml:space="preserve">Horno THERMO </t>
  </si>
  <si>
    <t>- Revisión del sello y evaluación de hermeticidad
- limpieza interna y de las rejillas y bandejas del horno
-Revisión y limpieza de la electrónica del equipo
-Revisión del sistema de calentamiento (resistencias) y rejillas de ventilación
 - Comprobación metrológica la cual se debe registrar en el informe de mantenimiento.
-si se requiere Realizar ajuste del control de temperatura.</t>
  </si>
  <si>
    <t>Servicio de calibración y/o caracterización cubierto por alcance acreditado con ONAC (magnitud DI6)
-Puntos de caracterización: 35 °C, 77 °C y 104 °C
- CMC del proveedor de calibración menor a 0.1 °C</t>
  </si>
  <si>
    <t>12</t>
  </si>
  <si>
    <t xml:space="preserve">Incubadora para DBO Thermo Scientific </t>
  </si>
  <si>
    <t>Revisión del sello y evaluación de hermeticidad
- Limpieza interna y de las rejillas y bandejas del horno  
-Revisión y limpieza de la electrónica del equipo
-Revisión del sistema de calentamiento (resistencias) y rejillas de ventilación 
- Comprobación metrológica la cual se debe registrar en el informe de mantenimiento.
-Si se requiere realizar ajuste del control de temperatura.</t>
  </si>
  <si>
    <t>Servicio de calibración y/o caracterización cubierto por alcance acreditado con ONAC (magnitud DI6)
-Puntos de caracterización en estabilidad y uniformidad: 20 °C
- CMC del proveedor de calibración menor a 0.3 °C</t>
  </si>
  <si>
    <t>13</t>
  </si>
  <si>
    <t>Incubadora para Microbiología Thermo Scientific</t>
  </si>
  <si>
    <t>- Revisión del sello y evaluación de hermeticidad
- limpieza interna y de las rejillas y bandejas del horno
-Revisión y limpieza de la electrónica del equipo
-Revisión del sistema de calentamiento (resistencias) y rejillas de ventilación
- Comprobación metrológica la cual se debe registrar en el informe de mantenimiento.
-si se requiere Realizar ajuste del control de temperatura.</t>
  </si>
  <si>
    <t>Servicio de calibración y/o caracterización cubierto por alcance acreditado con ONAC (magnitud DI6)
-Puntos de caracterización en estabilidad y uniformidad: 35 °C y 44.5 °C
- CMC del proveedor de calibración menor a 0.07 °C</t>
  </si>
  <si>
    <t>14</t>
  </si>
  <si>
    <t>Juego de Pesas Cilíndricas Tecnipesaje (1, 10, 100) g, Clase F1</t>
  </si>
  <si>
    <t>Servicio de calibración cubierto con alcance acreditado con ONAC
-Norma de calibración: NTC 1848:2007
- Declaración de conformidad bajo las especificaciones y regla de decisión dadas por la norma NTC 1848:2007 para clase F1
- Ajuste de las pesas de ser requerido para que sus errores sean acordes a los requisitos dados por la tabla 1 de la norma NTC 1848:2007 para clase F1</t>
  </si>
  <si>
    <t>15</t>
  </si>
  <si>
    <t>Microscopio Binocular XJS900 KOZO</t>
  </si>
  <si>
    <t>Limpieza interna y externa de todas las partes acorde a recomendaciones dadas por fabricante, incluyendo oculares y objetivos.
-Revisar el estado del sistema de iluminación y reemplazar bombillas y fusibles, si es necesario
-Revisar tensión de los mandos micrométrico y macrométrico.
-Revisión de cámara del equipo 
-Comprobación funcional general.</t>
  </si>
  <si>
    <t>Mufla THERMO SCIENTIFIC THERMOLYNE</t>
  </si>
  <si>
    <t>Servicio de mantenimiento que debe incluir:
-Limpieza interna y externa.
- Revisión del sello y evaluación de hermeticidad
-Revisión del estado de los refractarios
-Revisión y limpieza de la electrónica del equipo
-Revisión del sistema de calentamiento (resistencias) y rejillas de ventilación 
- Comprobación metrológica la cual se debe registrar en el informe de mantenimiento.
-Si se requiere realizar ajuste del control de temperatura.</t>
  </si>
  <si>
    <t>Servicio de calibración y/o caracterización cubierto por alcance acreditado con ONAC (magnitud DI6)
-Puntos de caracterización en estabilidad y uniformidad: 180 °C y 550 °C
- CMC del proveedor de calibración menor a 1 °C</t>
  </si>
  <si>
    <t>17</t>
  </si>
  <si>
    <t>Multiparámetro de campo Orion Star  G04414</t>
  </si>
  <si>
    <t>- Comprobación funcional 
- limpieza general y limpieza de los electrodos para pH limpieza con soluciones inorgánicas
-Reemplazar el KCL
- Reemplazo de los CAPS de OD con una fecha de vencimiento no menor a 8 meses 
- Comprobación metrológica la cual se debe registrar en el informe de mantenimiento</t>
  </si>
  <si>
    <t>Servicio de calibración del sensor de temperatura por laboratorio acreditado por ONAC 
-Puntos de calibración: (5, 20, 30) °C para el sensor de temperatura que hace parte del sensor de oxigeno
- Calibración bajo una CMC acreditada menor a 0.04 °C</t>
  </si>
  <si>
    <t>18</t>
  </si>
  <si>
    <t>Multiparámetro de campo Orion Star  G04709</t>
  </si>
  <si>
    <t>Servicio de mantenimiento que debe incluir:
- Comprobación funcional 
- limpieza general y limpieza de los electrodos para pH limpieza en lo posible con soluciones inorgánicas de limpieza de lo contrario agua destilada
- Reemplazar el KCI
- Reemplazo de los CAPS de OD con una fecha de vencimiento no menor a 8 meses
- Comprobación metrológica la cual se debe registrar en el informe de mantenimiento</t>
  </si>
  <si>
    <t>Servicio de calibración del sensor de temperatura por laboratorio acreditado por ONAC 
-Puntos de calibración: (5, 20, 30) °C para el sensor de temperatura que está integrado en el sensor de oxigeno
- Calibración bajo una CMC acreditada menor a 0.04 °C</t>
  </si>
  <si>
    <t>19</t>
  </si>
  <si>
    <t xml:space="preserve">pHmetro Thermo Scientific Orion Star A211 </t>
  </si>
  <si>
    <t>Servicio de mantenimiento en Sitio que debe incluir:
- Revisión y limpieza del sistema electrónico
- Comprobación funcional 
- Revisión de fusibles
-Limpieza general
-Comprobación metrológica la cual se debe registrar en el informe de mantenimiento y si requiere realizar ajuste en temperatura.</t>
  </si>
  <si>
    <t>Plancha de calentamiento y agitación THERMO</t>
  </si>
  <si>
    <t>Revisión y limpieza del sistema electrónico
- Comprobación funcional 
- Revisión de fusibles
-Limpieza general
-Comprobación metrológica la cual se debe registrar en el informe de mantenimiento y si requiere realizar ajuste en temperatura.</t>
  </si>
  <si>
    <t xml:space="preserve">Termohigrómetro Wisconsin 811e </t>
  </si>
  <si>
    <t>Servicio de calibración por laboratorio de calibración acreditado por ONAC en las magnitudes temperatura y humedad relativa
-Puntos de calibración: 4 °C, 15 °C, 25 °C
CMC acreditada menor a 0.4 °C
-Puntos de calibración:  30 %hr, 50 %hr, 80 %hr
CMC acreditada menor a 1.5 %hr</t>
  </si>
  <si>
    <t xml:space="preserve">Termómetro de referencia TERMOCUPLA EXTECH (3 sondas) </t>
  </si>
  <si>
    <t>Servicio de calibración por laboratorio acreditado por ONAC 
Puntos de calibración 
	Sensor identificado como T1: (104, 120 y 150) °C
CMC acreditada menor a 0.3 °C
	Sensor identificado como
T2: (4, 20, 35, 44.5 y 77) °C
CMC acreditada menor a 0.1 °C
	Sensor identificado como T3 (Tipo Punzón): (180, 250, 380, 550) °C
CMC acreditada menor a 0.5 °C</t>
  </si>
  <si>
    <t>Termómetro digital 18602</t>
  </si>
  <si>
    <t>Servicio de calibración por laboratorio acreditado por ONAC 
-Puntos de calibración: (2, 4, 6) °C
- CMC acreditada menor a 0.3 °C</t>
  </si>
  <si>
    <t>24</t>
  </si>
  <si>
    <t>Termómetro digital 18603</t>
  </si>
  <si>
    <t>25</t>
  </si>
  <si>
    <t>Termómetro digital 18604</t>
  </si>
  <si>
    <t>26</t>
  </si>
  <si>
    <t>Transferpipeta 1-10mL</t>
  </si>
  <si>
    <t>Servicio de mantenimiento que debe incluir:
- Actividades de limpieza externa e interna
- Revisión y cambio de partes que sean requeridas
- Ajuste para asegurar que los errores sistemáticos y aleatorios son acordes a lo establecido por la norma ISO 8655-2:2022
- Comprobación metrológica la cual se debe registrar en el informe de mantenimiento en las temperaturas adecuadas y agua de acuerdo con la norma ISO 8655-6:2022.Estas actividades se deben llevar a cabo acorde a lo indicado por el manual del fabricante</t>
  </si>
  <si>
    <t>Servicio de calibración por laboratorio acreditado por ONAC
-Documento de referencia: ISO 8655-6:2022
- Declarar conformidad de los errores sistemáticos y aleatorios aplicando las especificaciones y regla de decisión establecida por la norma ISO 8655-2:2022</t>
  </si>
  <si>
    <t>27</t>
  </si>
  <si>
    <t>Turbidimetro HACH 2100Q</t>
  </si>
  <si>
    <t>-Limpieza del medidor con un paño libre de pelusas y polvo, seco o
levemente humedecido. También puede utilizarse una solución de
jabón neutro para la contaminación liposoluble.
- Comprobación funcional 
-Limpieza general</t>
  </si>
  <si>
    <t>Titrando Titulador Automático Metrhom 888 (3 buretas)</t>
  </si>
  <si>
    <t xml:space="preserve">Servicio de mantenimiento en SITIO que debe incluir:
- Actividades de limpieza externa e interna
- Revisión y cambio de partes que sean requeridas
- Ajuste para asegurar que los errores sistemáticos y aleatorios son acordes a lo establecido por la norma ISO 8655-3:2022
-Kit de mantenimiento para 3 unidades intercambiables: 2 de 20 mL y 1 de 50 mL
- Comprobación metrológica la cual se debe registrar en el informe de mantenimiento en las temperaturas adecuadas y agua de acuerdo con la norma ISO 8655-6:2022.
Estas actividades se deben llevar a cabo acorde a lo indicado por el manual del fabricante </t>
  </si>
  <si>
    <t>Servicio de calibración EN SITIO por laboratorio acreditado por ONAC
- Puntos de calibración: 10 %, 50%, 100% del volumen nominal
- Declarar conformidad de los errores sistemáticos y aleatorios aplicando las especificaciones y regla de decisión establecida por la norma ISO 8655-3:2022
Servicio de calibración EN SITIO del sensor de temperatura por laboratorio acreditado por ONAC
-Puntos de calibración: (5, 10, 20, 30) °C para el sensor de temperatura que hace parte de la sonda de Oxigeno
- CMC acreditada menor a 0.3 °C</t>
  </si>
  <si>
    <t>29</t>
  </si>
  <si>
    <t>Termómetro de Hg</t>
  </si>
  <si>
    <t>Servicio de calibración por laboratorio acreditado por ONAC
-Puntos de calibración: (2, 4, 6) °C
- CMC acreditada menor a 0.3 °C</t>
  </si>
  <si>
    <t>30</t>
  </si>
  <si>
    <t>Kit filtro espectrofotómetro Hach ZLV537</t>
  </si>
  <si>
    <t xml:space="preserve">Servicio de calibración por laboratorio acreditado por ONAC en filtros de densidad neutra
En los siguientes valores:
-Para los filtros de densidad neutra en valores de absorbancia para el ancho de banda de 440 nm hasta 635 nm 
-Para el filtro de Oxido de Holmio en el ancho de banda 330 nm hasta 638 nm </t>
  </si>
  <si>
    <t>31</t>
  </si>
  <si>
    <t>Pesa E2 200 g</t>
  </si>
  <si>
    <t>Servicio de calibración por laboratorio acreditado por ONAC.
-Declarar conformidad bajo lo establecido por la norma NTC 1848:2007 para la clase de exactitud E2</t>
  </si>
  <si>
    <t xml:space="preserve">Autoclave All american 75X (material limpio) </t>
  </si>
  <si>
    <t>Tunja</t>
  </si>
  <si>
    <t>Revisión del sello de metal a metal y lubricarse este.
- Revisar que el manómetro esté libre de residuos, no esté agrietado, no esté lleno de vapor o si no vuelve a la presión cero.
- Limpiar la válvula de control  
- Limpiar la calcificación acumulada.
- Revisión y limpieza del tubo de escape de aire para asegurarse de que el aire pase libremente a través de él. 
- Revisión de la válvula de alivio y reemplazarla si se identifica que es necesario
- Reemplazar el tapón de sobrepresión</t>
  </si>
  <si>
    <t>Servicio de calificación operacional y desempeño
-Documento de referencia: 
PDA TOMO 1
ISO 17665-1:2006</t>
  </si>
  <si>
    <t xml:space="preserve">Autoclave All american 75X (material sucio) </t>
  </si>
  <si>
    <t>Servicio de mantenimiento que debe incluir:- Revisión del sello de metal a metal y lubricarse este.- Revisar que el manómetro esté libre de residuos, no esté agrietado, no esté lleno de vapor o si no vuelve a la presión cero.- Limpiar la válvula de control  - Limpiar la calcificación acumulada.- Revisión y limpieza del tubo de escape de aire para asegurarse de que el aire pase libremente a través de él. - Revisión de la válvula de alivio y reemplazarla si se identifica que es necesario- Reemplazar el tapón de sobrepresión.</t>
  </si>
  <si>
    <t>Balanza OHAUS PA224</t>
  </si>
  <si>
    <t>- Revisión general del sistema eléctrico y electrónico
- Limpieza interna y externa
- De ser requerido ajustar la balanza para que los errores de linealidad y repetibilidad sean acordes a las especificaciones dadas por el manual del fabricante.
- Comprobación metrológica con pesas certificadas clase E2 en las pruebas de error de indicación, excentricidad de carga y repetibilidad.</t>
  </si>
  <si>
    <t>Servicio de calibración por laboratorio acreditado por ONAC
- Puntos de calibración; (0.01, 20, 40, 60, 80, 100, 120, 160, 200, 220) g
- Utilizar pesas patrón clase E2 para la prestación del servicio</t>
  </si>
  <si>
    <t>Baño de calentamiento MEMMERT</t>
  </si>
  <si>
    <t>Limpieza interna del instrumento asegurando que no se tengan partes con oxido que puedan contaminar el acero inoxidable de la estructura, dado caso se debe pulir.
-Realizar verificación del sensor de temperatura
-Realizar revisión del estado de las resistencias.
-Comprobación metrológica la cual se debe registrar en el informe de mantenimiento
-Si es requerido y posible, llevar a cabo ajuste del indicador de temperatura</t>
  </si>
  <si>
    <t>36</t>
  </si>
  <si>
    <t>Bomba de vacío microbiología BARNANT COMPANY</t>
  </si>
  <si>
    <t>Bureta digital EPPENDORF</t>
  </si>
  <si>
    <t>- Actividades de limpieza externa e interna
- Revisión y cambio de partes que sean requeridas
- Ajuste para asegurar que los errores sistemáticos y aleatorios son acordes a lo establecido por la norma ISO 8655-3:2022
- Comprobación metrológica la cual se debe registrar en el informe de mantenimiento en las temperaturas adecuadas y agua de acuerdo con la norma ISO 8655-6:2022.
Estas actividades se deben llevar a cabo acorde a lo indicado por el manual del fabricante</t>
  </si>
  <si>
    <t>Servicio de calibración:
-Documento de referencia: ISO 8655-6:2022
-Puntos de calibración; 100 %, 50 % y 10 % del volumen nominal del equipo
- Declarar conformidad de los errores sistemáticos y aleatorios aplicando las especificaciones y regla de decisión establecida por la norma ISO 8655-3:2022</t>
  </si>
  <si>
    <t>38</t>
  </si>
  <si>
    <t>Cabina Extractora de gases EQUITECNOS LTDA CES50</t>
  </si>
  <si>
    <t xml:space="preserve"> Actividades de limpieza externa e interna para la campana de extracción y del sistema de extracción incluyendo el motor
- Revisión y cambio de partes que sean requeridas
- Reemplazo de filtros y guaya
-Revisión y si es necesario cambio de lámparas
- Comprobación metrológica la cual se debe registrar en el informe de mantenimiento  evaluando el flujo, nivel de iluminación y nivel de ruido.</t>
  </si>
  <si>
    <t>Servicio de calificación operacional y desempeño
Documentos de referencia: 
- Velocidad del aire: ANSI/ASHRAE STANDARD 110-2016 Methods Of Testing Performance Of
Laboratory Fume Hoods. April 1, 2016. Numeral 6.
- Nivel de iluminación: IEST-RP-CC002.4, Unidirectional-flow, clean-air devices. second printing, june 2018. Numeral 6.2.2
- Nivel de ruido: NSF/ANSI 49 -2022,Biosafety Cabinetry: Design, Construction, Performance, and Field Certification. august 9, 2022. 
- Visualización de flujo: ANSI/ASHRAE STANDARD 110-2016, Methods of Testing Performance of Laboratory Fume Hoods. April 1, 2016. Numeral 7</t>
  </si>
  <si>
    <t>39</t>
  </si>
  <si>
    <t>Cabina Extractora de gases C4 MEX90</t>
  </si>
  <si>
    <t>- Actividades de limpieza externa e interna para la campana de extracción y del sistema de extracción incluyendo el motor
- Revisión y cambio de partes que sean requeridas
- Reemplazo de filtros y guaya
-Revisión y si es necesario cambio de lámparas 
- Comprobación metrológica la cual se debe registrar en el informe de mantenimiento evaluando el flujo, nivel de iluminación y nivel de ruido.</t>
  </si>
  <si>
    <t>Servicio de calificación operacional y desempeño
Documentos de referencia: 
- Velocidad del aire: ANSI/ASHRAE STANDARD 110-2016 Methods Of Testing Performance Of
Laboratory Fume Hoods. April 1, 2016. Numeral 6.
- Nivel de iluminación: IEST-RP-CC002.4, Unidirectional-flow, clean-air devices. second printing, june 2018. Numeral 6.2.2
- Nivel de ruido: NSF/ANSI 49 -2022,Biosafety Cabinetry:Design, Construction, Performance, and Field Certification. august 9, 2022. 
- Visualización de flujo: ANSI/ASHRAE STANDARD 110-2016, Methods of Testing Performance of Laboratory Fume Hoods. April 1, 2016. Numeral 7</t>
  </si>
  <si>
    <t>40</t>
  </si>
  <si>
    <t xml:space="preserve">Cámara de flujo laminar ASN INGENIERIA CAEETV </t>
  </si>
  <si>
    <t>- Actividades de limpieza externa e interna retiro de óxido, hongos y restos de sustancias químicas de paredes y soportes de la cabina.
-Limpieza de rejilla de protección de filtros 
- Revisión de filtros y si se requiere realizar su reemplazo
-Limpieza del motor  y el sistema eléctrico, revisión de giro del motor.
-Lubricación de partes móviles y reemplazo de silicona en las partes donde se encuentre vencida.
-Reemplazo de lámparas (UV, Fluorescente)
- Comprobación metrológica la cual se debe registrar en el informe de mantenimiento  evaluando el flujo, nivel de iluminación y nivel de Ruido.</t>
  </si>
  <si>
    <t>Calificación / Validación</t>
  </si>
  <si>
    <t>Servicio de calificación operacional OQ y desempeño PQ-Documentos de referencia: -Velocidad del aire: IEST-RP-CC002.4, Unidirectional-flow, clean-air devices. second printing, june 2018 Numeral 6.1.1- Presión diferencial del filtro HEPA/ULPA: IEST-RP-CC002.4, Unidirectional-flow,clean-air devices. second printing, june 2018 Numeral 6.2.1- Nivel de ruido: IEST-RP-CC002.4, Unidirectional-flow, clean-air devices. second printing, june2018. Numeral 6.2.3- Nivel de iluminación: IEST-RP-CC002.4, Unidirectional-flow, clean-air devices. second printing, june2018. Numeral 6.2.2- Recuento de partículas en el aire)  IEST-RP-CC002.4, Unidirectional-flow, clean-air devices. second printing, june 2018. Numeral 6.1.4- Fuga de filtro: NSF/ANSI 49 -2022, Biosafety Cabinetry: Design, Construction, Performance, andField Certification. august 9, 2022. Numeral N-5.5.3</t>
  </si>
  <si>
    <t>Destilador de Nitrógeno BUCHI K-355</t>
  </si>
  <si>
    <t>- Limpieza del interior del dispositivo, destile 100 ml de agua destilada durante 2 minutos.
-Revisar si el armazón presenta desperfectos (conmutadores, tomas) y límpielo con un paño húmedo
-Limpieza de los componentes de vidrio, sacar y lavarse con detergentes neutro o en un baño ultrasónico.
-Revisar estado del protector si se requiere reemplazarlo.
-Revisión del estado de los sellos si se requiere reemplazarlos
-Revisión del sistema de bombeo
-Comprobación funcional.
Realizar las actividades de mantenimiento descritas con representante de la marca en territorio nacional
-Cambio del sello del tubo de muestra sin rosca REF. 043068
-Cambio empaque de conexión entre protector contra salpicaduras y condensador REF. 002073
-Empaque hypalon REF. 019002
-Tubo de salida de destilado REF. 043569
-Bomba de NaOH REF.047874
-Soporte para tubo de destilación REF. 11065648
Realizar las actividades de mantenimiento descritas con representante de la marca en territorio nacional</t>
  </si>
  <si>
    <t>Digestor BUCHI</t>
  </si>
  <si>
    <t>Servicio de mantenimiento que debe incluir:
- Revisión del sistema eléctrico
- Comprobación funcional 
- Revisión de fusibles
- Limpieza general
-Reemplazo del conector del módulo de aspiración REF. 11055367
-Varillas de digestión (paq x10)
Realizar las actividades de mantenimiento descritas con representante de la marca en territorio nacional</t>
  </si>
  <si>
    <t>Espectrofotómetro HACH DR5000</t>
  </si>
  <si>
    <t>Servicio de mantenimiento que debe incluir:
- Revisión  y limpieza del sistema electrónico
-Limpieza general interna y externa  con alcohol isopropílico  o agua destilada 
-Limpieza si requiere de la lámpara.
-Revisión de filtros
- Comprobación funcional 
- Revisión de fusibles
-Realizar purga del sistema
-reemplazo de lámpara de tungsteno, para lo cual requiere códigos de acceso de Hach
- Comprobación metrológica la cual se debe registrar en el informe de mantenimiento
Realizar las actividades de mantenimiento descritas con representante de la marca en territorio nacional</t>
  </si>
  <si>
    <t>Servicio de calibración por laboratorio acreditado por ONAC
- Calibración en sus intervalos de medida para absorbancia y longitud de onda</t>
  </si>
  <si>
    <t>Extractor de solventes VELP SCIENTIFICA CSER148</t>
  </si>
  <si>
    <t xml:space="preserve">-Limpieza general
-Limpieza del filtro de agua de refrigeración
- Kit de mantenimiento PM kit full SER 148 Código 40002955, 3 puestos
- Comprobación funcional </t>
  </si>
  <si>
    <t>Servicio de calibración del sensor de temperatura por laboratorio acreditado por ONAC
-Puntos de calibración: 130 °C
- CMC acreditada menor a 0.5 °C</t>
  </si>
  <si>
    <t>45</t>
  </si>
  <si>
    <t xml:space="preserve">Flow tracker SONTEK HANHELDADW </t>
  </si>
  <si>
    <t>Servicio de mantenimiento que debe incluir todas las actividades de limpieza, mantenimiento preventivo y comprobación funcional descritas en el "FlowTracker2 User’s Manual (January 2019) "</t>
  </si>
  <si>
    <t>Flow tracker SONTEK SMART QC</t>
  </si>
  <si>
    <t>Incubadora para DBO E&amp;Q IDR9</t>
  </si>
  <si>
    <t>- Revisión del sello y evaluación de hermeticidad
- Limpieza interna y de las rejillas y bandejas del horno  
-Revisión y limpieza de la electrónica del equipo
-Revisión del sistema de calentamiento (resistencias) y rejillas de ventilación 
- Comprobación metrológica la cual se debe registrar en el informe de mantenimiento.
-Si se requiere realizar ajuste del control de temperatura.</t>
  </si>
  <si>
    <t xml:space="preserve">Servicio de calibración y/o caracterización cubierto por alcance acreditado con ONAC (magnitud DI6)
-Puntos de caracterización en estabilidad y uniformidad: 20 °C
- CMC acreditada menor a 0.3 °C </t>
  </si>
  <si>
    <t>48</t>
  </si>
  <si>
    <t>Juego de masas patrón F1 METTLER TOLEDO</t>
  </si>
  <si>
    <t>Servicio de calibración:
-Documento de referencia: NTC 1848:2007
-Puntos de calibración; 0,1 g, 1 g, 10 g,  100 g, y 200 g clase F1
- Declarar conformidad para la clase de exactitud F1, ajustar la pesa si es necesario y/o posible</t>
  </si>
  <si>
    <t>49</t>
  </si>
  <si>
    <t>Mufla Terrigeno D8</t>
  </si>
  <si>
    <t>-Limpieza interna y externa.
- Revisión del sello  y evaluación de hermeticidad
-Revisión del estado de los refractarios
-Revisión y limpieza de la electrónica del equipo
-Revisión del sistema de calentamiento (resistencias) y rejillas de ventilación 
- Comprobación metrológica la cual se debe registrar en el informe de mantenimiento.
-Si se requiere realizar ajuste del control de temperatura.</t>
  </si>
  <si>
    <t xml:space="preserve">Servicio de caracterización:
-Puntos de caracterización en estabilidad y uniformidad: 180 °C, 250 °C y 550 °C </t>
  </si>
  <si>
    <t>50</t>
  </si>
  <si>
    <t xml:space="preserve">Multiparámetro de campo Orion Star 
G03380 </t>
  </si>
  <si>
    <t>- Comprobación funcional 
- limpieza general y limpieza de los electrodos y conexiones del equipo limpieza en lo posible con soluciones inorgánicas de limpieza de lo contrario agua destilada
-Reemplazar el KCl
- Reemplazo de los CAPS de OD con una fecha de vencimiento no menor a 8 meses
- Comprobación metrológica la cual se debe registrar en el informe de mantenimiento</t>
  </si>
  <si>
    <t>Servicio de calibración del sensor de temperatura por laboratorio acreditado por ONAC
-Puntos de calibración: (5, 20, 30) °C para el sensor de temperatura que hace parte de la sonda de Oxigeno
- Calibración bajo una CMC acreditada menor a 0.04 °C</t>
  </si>
  <si>
    <t xml:space="preserve">Multiparámetro de campo Orion Star
G02662 </t>
  </si>
  <si>
    <t>Servicio de mantenimiento que debe incluir:
- Comprobación funcional 
- limpieza general y limpieza de los electrodos y conexiones del equipo limpieza en lo posible con soluciones inorgánicas de limpieza de lo contrario agua destilada
-Reemplazar el KCl
- Reemplazo de los CAPS de OD con una fecha de vencimiento no menor a 8 meses
- Comprobación metrológica la cual se debe registrar en el informe de mantenimiento</t>
  </si>
  <si>
    <t>52</t>
  </si>
  <si>
    <t>Multiparámetro de campo Orion Star  G04035</t>
  </si>
  <si>
    <t>calibración</t>
  </si>
  <si>
    <t>Servicio de calibración del sensor de temperatura por laboratorio acreditado por ONAC
-Puntos de calibración: (5, 20, 30 °C para el sensor de temperatura que hace parte de la sonda de Oxigeno
- Calibración bajo una CMC acreditada menor a 0.04 °C</t>
  </si>
  <si>
    <t>53</t>
  </si>
  <si>
    <t>Multiparámetro de campo Orion Star  G04586</t>
  </si>
  <si>
    <t>Tunja (Estaciones Agua)</t>
  </si>
  <si>
    <t>Servicio de calibración del sensor de temperatura por laboratorio acreditado por ONAC
-Puntos de calibración: (5, 10, 20, 30, 40) °C para el sensor de temperatura que hace parte de la sonda de Oxigeno
- Calibración bajo una CMC acreditada menor a 0.04 °C</t>
  </si>
  <si>
    <t>54</t>
  </si>
  <si>
    <t>Multiparámetro de mesa VERSA STAR B3996</t>
  </si>
  <si>
    <t>Servicio de mantenimiento que debe incluir:
- Comprobación funcional 
- limpieza general y limpieza de los electrodos y conexiones del equipo de los electrodos para pH limpieza en lo posible con soluciones inorgánicas de limpieza de lo contrario agua destilada
- Reemplazar la solución de llenado del electrodo de Nitrógeno amoniacal 
- Reemplazo de los CAPS de OD con una fecha de vencimiento no menor a 8 meses
-Revisión sensor de temperatura 
- Comprobación metrológica la cual se debe registrar en el informe de mantenimiento</t>
  </si>
  <si>
    <t>Servicio de calibración del sensor de temperatura por laboratorio acreditado por ONAC 
-Puntos de calibración: (5, 20, 30) °C 
- Calibración bajo una CMC acreditada menor a 0.04 °C</t>
  </si>
  <si>
    <t>55</t>
  </si>
  <si>
    <t>Pesa E2 (200gr) SARTORIUS</t>
  </si>
  <si>
    <t>Servicio de calibración por laboratorio acreditado por ONAC
-Documento de referencia: NTC 1848:2007
Declarar conformidad basado en su clase de exactitud E2</t>
  </si>
  <si>
    <t>pHmetro METROHM 691</t>
  </si>
  <si>
    <t xml:space="preserve">Placa de agitación THERMO </t>
  </si>
  <si>
    <t>- Revisión y limpieza del sistema electrónico
- Comprobación funcional 
- Revisión de fusibles
-Limpieza general
-Comprobación metrológica la cual se debe registrar en el informe de mantenimiento y si requiere realizar ajuste en temperatura.</t>
  </si>
  <si>
    <t>Plancha de agitación BANTE STIRRER</t>
  </si>
  <si>
    <t>Plancha de agitación PMC 509P</t>
  </si>
  <si>
    <t xml:space="preserve">Plancha de calentamiento THERMO SCIENTIFIC </t>
  </si>
  <si>
    <t>- Revisión y limpieza del sistema electrónico- Comprobación funcional 
- Revisión de fusibles-Limpieza general
-Comprobación metrológica la cual se debe registrar en el informe de mantenimiento y si requiere realizar ajuste en temperatura.</t>
  </si>
  <si>
    <t xml:space="preserve">Plancha de calentamiento y agitación THERMO SCIENTIFIC </t>
  </si>
  <si>
    <t xml:space="preserve">Plancha de calentamiento y agitación HEIDOLPH </t>
  </si>
  <si>
    <t>Scrubber BUCHI B-414</t>
  </si>
  <si>
    <t>-Limpieza general 
Reemplazo de solución
-Comprobación funcional.
-Kit actualización etapas de condensados del Scrubber
-Frasco de recolección condensados con desprendimiento para fácil vaciado
-Araña para ajuste de frasco de recolección de condensados antiguo
-Sello para frasco de recolección de condensados antiguo
-Carbón activado granulado
-Empaque grande para frasco de adsorción
-Empaque pequeño para frasco de adsorción
-Sello para roscas entre mangueras</t>
  </si>
  <si>
    <t>Termocupla Tipo JK EXTECH 421502</t>
  </si>
  <si>
    <t>Termohigrómetro 309 (Microbiología)</t>
  </si>
  <si>
    <t>Termohigrómetro 61161-378  VWR 309</t>
  </si>
  <si>
    <t xml:space="preserve">Termómetro digital ALL FRANCE </t>
  </si>
  <si>
    <t>70</t>
  </si>
  <si>
    <t>Termómetro digital ALL FRANCE T1</t>
  </si>
  <si>
    <t>71</t>
  </si>
  <si>
    <t>Servicio de calibración por laboratorio acreditado por ONAC 
-Puntos de calibración: (4, 6, 20) °C
- CMC acreditada menor a 0.3 °C</t>
  </si>
  <si>
    <t>72</t>
  </si>
  <si>
    <t>Termoreactor HACH DRB200</t>
  </si>
  <si>
    <t>Servicio de mantenimiento que debe incluir:
-Limpieza general 
-Comprobación funcional.</t>
  </si>
  <si>
    <t>Servicio de calibración y caracterización por laboratorio acreditado por ONAC en la caracterización de medios
-Puntos de caracterización en estabilidad y uniformidad: 150 °C
-CMC acreditado menor a 0.5 °C</t>
  </si>
  <si>
    <t>73</t>
  </si>
  <si>
    <t>Titulador automático METROHM 877 TITRINO PLUS (5 Buretas 20 ml)</t>
  </si>
  <si>
    <t xml:space="preserve">Servicio de mantenimiento en SITIO que debe incluir:
- Actividades de limpieza externa e interna
- Revisión y cambio de partes que sean requeridas
- Ajuste para asegurar que los errores sistemáticos y aleatorios son acordes a lo establecido por la norma ISO 8655-3:2022
-5 kit de mantenimiento para unidades intercambiables de 20 ML
- Comprobación metrológica la cual se debe registrar en el informe de mantenimiento en las temperaturas adecuadas y agua de acuerdo con la norma ISO 8655-6:2022.
Estas actividades se deben llevar a cabo acorde a lo indicado por el manual del fabricante </t>
  </si>
  <si>
    <t>74</t>
  </si>
  <si>
    <t>Transferpipeta 100 - 1000 µL BRAND</t>
  </si>
  <si>
    <t>Servicio de calibración por laboratorio acreditado por ONAC
- Puntos de calibración: 10 %, 50%, 100% del volumen nominal
- Declarar conformidad de los errores sistemáticos y aleatorios aplicando las especificaciones y regla de decisión establecida por la norma ISO 8655-2:2022</t>
  </si>
  <si>
    <t>75</t>
  </si>
  <si>
    <t>Transferpipeta 500 - 5000 µL BRAND</t>
  </si>
  <si>
    <t>Servicio de mantenimiento que debe incluir:
- Actividades de limpieza externa e interna
- Revisión y cambio de partes que sean requeridas
- Ajuste para asegurar que los errores sistemáticos y aleatorios son acordes a lo establecido por la norma ISO 8655-2:2022
- Comprobación metrológica la cual se debe registrar en el informe de mantenimiento en las temperaturas adecuadas y agua de acuerdo con la norma ISO 8655-6:2022.
Estas actividades se deben llevar a cabo acorde a lo indicado por el manual del fabricante</t>
  </si>
  <si>
    <t>76</t>
  </si>
  <si>
    <t>Transferpipeta 1 - 10 mL BRAND</t>
  </si>
  <si>
    <t>77</t>
  </si>
  <si>
    <t>Turbidímetro THERMO SCIENTIFIC AQ4500</t>
  </si>
  <si>
    <t>Turbidímetro HACH 2100N</t>
  </si>
  <si>
    <t>Servicio de mantenimiento que debe incluir:
- Revisión del sistema eléctrico
- Comprobación funcional 
- Revisión de fusibles
-Limpieza general
-Configuración del display</t>
  </si>
  <si>
    <t>Balanza BOECO</t>
  </si>
  <si>
    <t>Servicio de mantenimiento que debe incluir:
- Revisión general del sistema eléctrico y electrónico
- Limpieza interna y externa
- De ser requerido ajustar la balanza para que los errores de linealidad y repetibilidad sean acordes a las especificaciones dadas por el manual del fabricante.
- Comprobación metrológica con pesas certificadas clase E2 en las pruebas de error de indicación, excentricidad de carga y repetibilidad.</t>
  </si>
  <si>
    <t>Servicio de calibración por laboratorio acreditado por ONAC
-Puntos de calibración; (0.01, 20, 40, 60, 80, 100, 120, 160, 200, 220) g
Utilizar pesas patrón clase E2</t>
  </si>
  <si>
    <t>Termómetro de Hg BRAND</t>
  </si>
  <si>
    <t>Servicio de calibración por laboratorio acreditado por ONAC
- Puntos de prueba: (2, 4, 6) °C</t>
  </si>
  <si>
    <t>81</t>
  </si>
  <si>
    <t xml:space="preserve">Bomba de vacío ROCKER </t>
  </si>
  <si>
    <t>- Revisión del sistema eléctrico
- Comprobación funcional 
- Medición y registro del vacío seleccionado con un vacuómetro calibrado
- Lubricación si es necesario
- Reemplazo de la trampa de humedad</t>
  </si>
  <si>
    <t>Bureta digital Brand Tittrete</t>
  </si>
  <si>
    <t>- Actividades de limpieza externa e interna
- Revisión y cambio de partes que sean requeridas
- Ajuste para asegurar que los errores sistemáticos y aleatorios son acordes a lo establecido por la norma ISO 8655-3:2022
- Comprobación metrológica la cual se debe registrar en el informe de mantenimiento
Estas actividades se deben llevar a cabo acorde a lo indicado por el manual del fabricante</t>
  </si>
  <si>
    <t>Servicio de calibración por laboratorio acreditado por ONAC
- Puntos de calibración: 10 %, 50%, 100% del volumen nominal
- Declarar conformidad de los errores sistemáticos y aleatorios aplicando las especificaciones y regla de decisión establecida por la norma ISO 8655-3:2022</t>
  </si>
  <si>
    <t>83</t>
  </si>
  <si>
    <t>termohigrómetro GC-2372759</t>
  </si>
  <si>
    <t xml:space="preserve">Tunja
(Matriz Aire) </t>
  </si>
  <si>
    <t>Servicio de calibración por laboratorio de calibración acreditado por ONAC en las magnitudes temperatura y humedad relativa
-Puntos de calibración: 5 °C, 20 °C, 35 °C
CMC acreditada menor a 0.4 °C
-Puntos de calibración:  30 %hr, 50 %hr, 80 %hr
CMC acreditada menor a 1.5 %hr</t>
  </si>
  <si>
    <t>termohigrómetro GC-2372755</t>
  </si>
  <si>
    <t>termohigrómetro GC-2372731</t>
  </si>
  <si>
    <t>termohigrómetro GC-2372703</t>
  </si>
  <si>
    <t>termohigrómetro GC-2372733</t>
  </si>
  <si>
    <t>termohigrómetro GC-2372708</t>
  </si>
  <si>
    <t>termohigrómetro GC-2372711</t>
  </si>
  <si>
    <t>termohigrómetro GC-2372719</t>
  </si>
  <si>
    <t>Termohigrómetro GC-2372701 (Patrón de Referencia)</t>
  </si>
  <si>
    <t>VALOR UNITARIO</t>
  </si>
  <si>
    <t>CANTIDAD</t>
  </si>
  <si>
    <t>IVA</t>
  </si>
  <si>
    <t>VALOR UNITARIO CON IVA $</t>
  </si>
  <si>
    <t xml:space="preserve">VALOR
TOTAL (VU*CANTIDADES REQUERIDAS) </t>
  </si>
  <si>
    <t>VALOR DE COSTOS DIRECTOS</t>
  </si>
  <si>
    <t xml:space="preserve">IVA </t>
  </si>
  <si>
    <t xml:space="preserve">VALOR TOTAL </t>
  </si>
  <si>
    <t>ANEXO 3
VALOR TOTAL DE LA PROPUESTA Y TIEMPO DE EJECUCION</t>
  </si>
  <si>
    <t>Yo, JUAN PABLO GAITAN en mi calidad de representante legal de la empresa SOLUCIÓN LOGÍSTICA CORPORATIVA S.A.S., manifiesto que el valor total de la propuesta es de Trescientos veinticuatro millones setecientos cuarenta y dos mil seiscientos veintinueve pesos y que dicho valor incluye todos y cada uno de los costos, impuestos y cualquier otro valor que pudiere generarse por el cumplimiento del contrato en caso de ser adjudicado a nuestra firma.</t>
  </si>
  <si>
    <t>PROPONENTE</t>
  </si>
  <si>
    <t>NIT</t>
  </si>
  <si>
    <t>FIRMA</t>
  </si>
  <si>
    <t xml:space="preserve">SOLUCIÓN LOGÍSTICA CORPORATIVA S.A.S. </t>
  </si>
  <si>
    <t>901287467-6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</si>
</sst>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1" formatCode="_-* #,##0_-;\-* #,##0_-;_-* &quot;-&quot;_-;_-@_-"/>
    <numFmt numFmtId="164" formatCode="_-&quot;$&quot;\ * #,##0.00_-;\-&quot;$&quot;\ * #,##0.00_-;_-&quot;$&quot;\ * &quot;-&quot;??_-;_-@_-"/>
    <numFmt numFmtId="165" formatCode="[$$-240A]#,##0.00;[Red][$$-240A]#,##0.00"/>
    <numFmt numFmtId="166" formatCode="_-* #,##0.00\ _€_-;\-* #,##0.00\ _€_-;_-* &quot;-&quot;??\ _€_-;_-@_-"/>
    <numFmt numFmtId="167" formatCode="[$$-240A]\ #,##0.00;\-[$$-240A]\ #,##0.00"/>
  </numFmts>
  <fonts count="15" x14ac:knownFonts="1">
    <font>
      <sz val="12"/>
      <color theme="1"/>
      <name val="Aptos Narrow"/>
      <family val="2"/>
      <scheme val="minor"/>
    </font>
    <font>
      <sz val="12"/>
      <color theme="1"/>
      <name val="Aptos Narrow"/>
      <family val="2"/>
      <scheme val="minor"/>
    </font>
    <font>
      <sz val="11"/>
      <color theme="1"/>
      <name val="Aptos Narrow"/>
      <family val="2"/>
      <scheme val="minor"/>
    </font>
    <font>
      <b/>
      <sz val="10"/>
      <color theme="1"/>
      <name val="Arial Narrow"/>
      <family val="2"/>
    </font>
    <font>
      <sz val="10"/>
      <color theme="1"/>
      <name val="Arial Narrow"/>
      <family val="2"/>
    </font>
    <font>
      <b/>
      <sz val="10"/>
      <color rgb="FF000000"/>
      <name val="Arial"/>
      <family val="2"/>
    </font>
    <font>
      <sz val="9"/>
      <color rgb="FF000000"/>
      <name val="Arial"/>
      <family val="2"/>
    </font>
    <font>
      <sz val="11"/>
      <color rgb="FF000000"/>
      <name val="Aptos Narrow"/>
      <family val="2"/>
      <scheme val="minor"/>
    </font>
    <font>
      <sz val="10"/>
      <name val="Arial"/>
      <family val="2"/>
    </font>
    <font>
      <b/>
      <sz val="10"/>
      <name val="Arial"/>
      <family val="2"/>
    </font>
    <font>
      <b/>
      <sz val="11"/>
      <color theme="1"/>
      <name val="Aptos Narrow"/>
      <family val="2"/>
      <scheme val="minor"/>
    </font>
    <font>
      <sz val="24"/>
      <color theme="1"/>
      <name val="Arial Narrow"/>
      <family val="2"/>
    </font>
    <font>
      <b/>
      <sz val="24"/>
      <color theme="1"/>
      <name val="Arial Narrow"/>
      <family val="2"/>
    </font>
    <font>
      <sz val="20"/>
      <color theme="1"/>
      <name val="Arial Narrow"/>
      <family val="2"/>
    </font>
    <font>
      <sz val="26"/>
      <color theme="1"/>
      <name val="Arial Narrow"/>
      <family val="2"/>
    </font>
  </fonts>
  <fills count="7">
    <fill>
      <patternFill patternType="none"/>
    </fill>
    <fill>
      <patternFill patternType="gray125"/>
    </fill>
    <fill>
      <patternFill patternType="solid">
        <fgColor theme="0"/>
        <bgColor indexed="64"/>
      </patternFill>
    </fill>
    <fill>
      <patternFill patternType="solid">
        <fgColor rgb="FFCAEDFB"/>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2">
    <xf numFmtId="0" fontId="0" fillId="0" borderId="0"/>
    <xf numFmtId="42" fontId="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164" fontId="2" fillId="0" borderId="0" applyFont="0" applyFill="0" applyBorder="0" applyAlignment="0" applyProtection="0"/>
    <xf numFmtId="164" fontId="7" fillId="0" borderId="0" applyFont="0" applyFill="0" applyBorder="0" applyAlignment="0" applyProtection="0"/>
    <xf numFmtId="166" fontId="2" fillId="0" borderId="0" applyFont="0" applyFill="0" applyBorder="0" applyAlignment="0" applyProtection="0"/>
    <xf numFmtId="41" fontId="2" fillId="0" borderId="0" applyFont="0" applyFill="0" applyBorder="0" applyAlignment="0" applyProtection="0"/>
    <xf numFmtId="0" fontId="8" fillId="0" borderId="0"/>
    <xf numFmtId="164" fontId="2" fillId="0" borderId="0" applyFont="0" applyFill="0" applyBorder="0" applyAlignment="0" applyProtection="0"/>
  </cellStyleXfs>
  <cellXfs count="29">
    <xf numFmtId="0" fontId="0" fillId="0" borderId="0" xfId="0"/>
    <xf numFmtId="0" fontId="4" fillId="2" borderId="0" xfId="2" applyFont="1" applyFill="1" applyAlignment="1" applyProtection="1">
      <alignment vertical="center"/>
      <protection hidden="1"/>
    </xf>
    <xf numFmtId="0" fontId="4" fillId="2" borderId="0" xfId="2" applyFont="1" applyFill="1" applyAlignment="1">
      <alignment vertical="center"/>
    </xf>
    <xf numFmtId="165" fontId="4" fillId="2" borderId="1" xfId="2" applyNumberFormat="1" applyFont="1" applyFill="1" applyBorder="1" applyAlignment="1">
      <alignment horizontal="center" vertical="center"/>
    </xf>
    <xf numFmtId="0" fontId="4" fillId="0" borderId="0" xfId="2" applyFont="1" applyAlignment="1">
      <alignment vertical="center"/>
    </xf>
    <xf numFmtId="0" fontId="4" fillId="2" borderId="0" xfId="2" applyFont="1" applyFill="1" applyAlignment="1">
      <alignment vertical="center" wrapText="1"/>
    </xf>
    <xf numFmtId="10" fontId="4" fillId="2" borderId="0" xfId="2" applyNumberFormat="1" applyFont="1" applyFill="1" applyAlignment="1" applyProtection="1">
      <alignment vertical="center"/>
      <protection hidden="1"/>
    </xf>
    <xf numFmtId="0" fontId="6" fillId="0" borderId="1" xfId="0" applyFont="1" applyBorder="1" applyAlignment="1">
      <alignment horizontal="center" vertical="center" wrapText="1"/>
    </xf>
    <xf numFmtId="49" fontId="6" fillId="0" borderId="1" xfId="0" applyNumberFormat="1" applyFont="1" applyBorder="1" applyAlignment="1">
      <alignment vertical="center" wrapText="1"/>
    </xf>
    <xf numFmtId="49" fontId="6" fillId="0" borderId="1" xfId="0" applyNumberFormat="1" applyFont="1" applyBorder="1" applyAlignment="1">
      <alignment horizontal="center" vertical="center" wrapText="1"/>
    </xf>
    <xf numFmtId="0" fontId="11" fillId="2" borderId="0" xfId="2" applyFont="1" applyFill="1" applyAlignment="1">
      <alignment horizontal="centerContinuous" vertical="center" wrapText="1"/>
    </xf>
    <xf numFmtId="0" fontId="11" fillId="2" borderId="0" xfId="2" applyFont="1" applyFill="1" applyAlignment="1">
      <alignment horizontal="centerContinuous" vertical="center"/>
    </xf>
    <xf numFmtId="10" fontId="11" fillId="2" borderId="0" xfId="2" applyNumberFormat="1" applyFont="1" applyFill="1" applyAlignment="1" applyProtection="1">
      <alignment horizontal="centerContinuous" vertical="center"/>
      <protection hidden="1"/>
    </xf>
    <xf numFmtId="0" fontId="12" fillId="2" borderId="0" xfId="2" applyFont="1" applyFill="1" applyAlignment="1">
      <alignment horizontal="centerContinuous" vertical="center" wrapText="1"/>
    </xf>
    <xf numFmtId="0" fontId="13" fillId="2" borderId="0" xfId="2" applyFont="1" applyFill="1" applyAlignment="1">
      <alignment horizontal="justify" vertical="center" wrapText="1"/>
    </xf>
    <xf numFmtId="0" fontId="14" fillId="2" borderId="1" xfId="2" applyFont="1" applyFill="1" applyBorder="1" applyAlignment="1">
      <alignment horizontal="center" vertical="center"/>
    </xf>
    <xf numFmtId="0" fontId="14" fillId="2" borderId="1" xfId="2" applyFont="1" applyFill="1" applyBorder="1" applyAlignment="1">
      <alignment horizontal="center" vertical="center" wrapText="1"/>
    </xf>
    <xf numFmtId="0" fontId="4" fillId="4" borderId="1" xfId="2" applyFont="1" applyFill="1" applyBorder="1" applyAlignment="1">
      <alignment horizontal="center" vertical="center" wrapText="1"/>
    </xf>
    <xf numFmtId="164" fontId="10" fillId="4" borderId="3" xfId="11" applyFont="1" applyFill="1" applyBorder="1" applyAlignment="1">
      <alignment horizontal="center"/>
    </xf>
    <xf numFmtId="164" fontId="10" fillId="4" borderId="4" xfId="11" applyFont="1" applyFill="1" applyBorder="1" applyAlignment="1">
      <alignment horizontal="center"/>
    </xf>
    <xf numFmtId="164" fontId="10" fillId="4" borderId="2" xfId="11" applyFont="1" applyFill="1" applyBorder="1" applyAlignment="1">
      <alignment horizontal="center"/>
    </xf>
    <xf numFmtId="167" fontId="0" fillId="0" borderId="3" xfId="1" applyNumberFormat="1" applyFont="1" applyBorder="1" applyAlignment="1">
      <alignment horizontal="center" vertical="center"/>
    </xf>
    <xf numFmtId="167" fontId="0" fillId="0" borderId="4" xfId="1" applyNumberFormat="1" applyFont="1" applyBorder="1" applyAlignment="1">
      <alignment horizontal="center" vertical="center"/>
    </xf>
    <xf numFmtId="167" fontId="0" fillId="0" borderId="2" xfId="1" applyNumberFormat="1" applyFont="1" applyBorder="1" applyAlignment="1">
      <alignment horizontal="center" vertical="center"/>
    </xf>
    <xf numFmtId="3" fontId="3" fillId="5" borderId="1" xfId="2" applyNumberFormat="1" applyFont="1" applyFill="1" applyBorder="1" applyAlignment="1">
      <alignment horizontal="center" vertical="center" wrapText="1"/>
    </xf>
    <xf numFmtId="49" fontId="5" fillId="3" borderId="1" xfId="3"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9" fillId="6" borderId="1" xfId="10" applyFont="1" applyFill="1" applyBorder="1" applyAlignment="1">
      <alignment horizontal="center" vertical="center" wrapText="1"/>
    </xf>
    <xf numFmtId="0" fontId="5" fillId="3" borderId="1" xfId="3" applyFont="1" applyFill="1" applyBorder="1" applyAlignment="1">
      <alignment horizontal="center" vertical="center" wrapText="1"/>
    </xf>
  </cellXfs>
  <cellStyles count="12">
    <cellStyle name="Millares [0] 2" xfId="9" xr:uid="{E33227E2-F64C-0941-B8F9-DE3DBA51CCAB}"/>
    <cellStyle name="Millares 2 2" xfId="8" xr:uid="{3D212E27-E6FA-4041-B682-1255FF5D4FA2}"/>
    <cellStyle name="Moneda [0]" xfId="1" builtinId="7"/>
    <cellStyle name="Moneda 2" xfId="7" xr:uid="{25BDE0C3-8AB7-C84B-93DC-4E0305E10982}"/>
    <cellStyle name="Moneda 3" xfId="11" xr:uid="{B971CBEB-8792-D043-9AEF-61711E1871BA}"/>
    <cellStyle name="Moneda 5" xfId="6" xr:uid="{24DB1359-BE60-BA4B-86B6-E262BCCFC5F9}"/>
    <cellStyle name="Normal" xfId="0" builtinId="0"/>
    <cellStyle name="Normal 2" xfId="3" xr:uid="{E4221AE0-9A3C-4641-8869-B827516C3B44}"/>
    <cellStyle name="Normal 3" xfId="5" xr:uid="{9B534BBD-EAD7-7543-91EB-239011321E42}"/>
    <cellStyle name="Normal 3 2" xfId="10" xr:uid="{4D176675-DAF3-5F43-A630-746A8E1661AC}"/>
    <cellStyle name="Normal 7" xfId="2" xr:uid="{D4B1F41D-D7E4-E94C-BEBD-375AA9340A4B}"/>
    <cellStyle name="Porcentaje 4" xfId="4" xr:uid="{E4653F03-9364-8049-99A3-0BBA0B3043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209</xdr:row>
      <xdr:rowOff>0</xdr:rowOff>
    </xdr:from>
    <xdr:to>
      <xdr:col>0</xdr:col>
      <xdr:colOff>304800</xdr:colOff>
      <xdr:row>210</xdr:row>
      <xdr:rowOff>84666</xdr:rowOff>
    </xdr:to>
    <xdr:sp macro="" textlink="">
      <xdr:nvSpPr>
        <xdr:cNvPr id="2" name="AutoShape 3" descr="Frasco Lavador Plastico Laboratorio 250 Ml Graduado">
          <a:extLst>
            <a:ext uri="{FF2B5EF4-FFF2-40B4-BE49-F238E27FC236}">
              <a16:creationId xmlns:a16="http://schemas.microsoft.com/office/drawing/2014/main" id="{947161E1-14A7-D842-8AD6-4DA286C5FAB4}"/>
            </a:ext>
          </a:extLst>
        </xdr:cNvPr>
        <xdr:cNvSpPr>
          <a:spLocks noChangeAspect="1" noChangeArrowheads="1"/>
        </xdr:cNvSpPr>
      </xdr:nvSpPr>
      <xdr:spPr bwMode="auto">
        <a:xfrm>
          <a:off x="0" y="194805300"/>
          <a:ext cx="304800" cy="28786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209</xdr:row>
      <xdr:rowOff>0</xdr:rowOff>
    </xdr:from>
    <xdr:to>
      <xdr:col>0</xdr:col>
      <xdr:colOff>304800</xdr:colOff>
      <xdr:row>210</xdr:row>
      <xdr:rowOff>109538</xdr:rowOff>
    </xdr:to>
    <xdr:sp macro="" textlink="">
      <xdr:nvSpPr>
        <xdr:cNvPr id="3" name="AutoShape 5" descr="Frasco Lavador Plastico Laboratorio 250 Ml Graduado">
          <a:extLst>
            <a:ext uri="{FF2B5EF4-FFF2-40B4-BE49-F238E27FC236}">
              <a16:creationId xmlns:a16="http://schemas.microsoft.com/office/drawing/2014/main" id="{D8E0A7A1-62BD-B041-80CA-E6DC91A1F83D}"/>
            </a:ext>
          </a:extLst>
        </xdr:cNvPr>
        <xdr:cNvSpPr>
          <a:spLocks noChangeAspect="1" noChangeArrowheads="1"/>
        </xdr:cNvSpPr>
      </xdr:nvSpPr>
      <xdr:spPr bwMode="auto">
        <a:xfrm>
          <a:off x="0" y="194805300"/>
          <a:ext cx="304800" cy="3127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209</xdr:row>
      <xdr:rowOff>0</xdr:rowOff>
    </xdr:from>
    <xdr:to>
      <xdr:col>0</xdr:col>
      <xdr:colOff>304800</xdr:colOff>
      <xdr:row>210</xdr:row>
      <xdr:rowOff>84666</xdr:rowOff>
    </xdr:to>
    <xdr:sp macro="" textlink="">
      <xdr:nvSpPr>
        <xdr:cNvPr id="4" name="AutoShape 3" descr="Frasco Lavador Plastico Laboratorio 250 Ml Graduado">
          <a:extLst>
            <a:ext uri="{FF2B5EF4-FFF2-40B4-BE49-F238E27FC236}">
              <a16:creationId xmlns:a16="http://schemas.microsoft.com/office/drawing/2014/main" id="{F33E9AA0-41B5-3443-8EA9-0BE346BA34D3}"/>
            </a:ext>
          </a:extLst>
        </xdr:cNvPr>
        <xdr:cNvSpPr>
          <a:spLocks noChangeAspect="1" noChangeArrowheads="1"/>
        </xdr:cNvSpPr>
      </xdr:nvSpPr>
      <xdr:spPr bwMode="auto">
        <a:xfrm>
          <a:off x="0" y="194805300"/>
          <a:ext cx="304800" cy="28786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1406558</xdr:colOff>
      <xdr:row>221</xdr:row>
      <xdr:rowOff>122904</xdr:rowOff>
    </xdr:from>
    <xdr:to>
      <xdr:col>6</xdr:col>
      <xdr:colOff>259462</xdr:colOff>
      <xdr:row>221</xdr:row>
      <xdr:rowOff>1637076</xdr:rowOff>
    </xdr:to>
    <xdr:pic>
      <xdr:nvPicPr>
        <xdr:cNvPr id="6" name="Imagen 5">
          <a:extLst>
            <a:ext uri="{FF2B5EF4-FFF2-40B4-BE49-F238E27FC236}">
              <a16:creationId xmlns:a16="http://schemas.microsoft.com/office/drawing/2014/main" id="{D3604B3D-FC4F-94CA-CD0A-4A8E52FCCB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50429" y="152768710"/>
          <a:ext cx="4574732" cy="15141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6A0FD-337F-4B42-91B5-A6C63B7CC778}">
  <dimension ref="A1:J222"/>
  <sheetViews>
    <sheetView tabSelected="1" topLeftCell="A2" zoomScale="93" workbookViewId="0">
      <selection activeCell="E225" sqref="E225"/>
    </sheetView>
  </sheetViews>
  <sheetFormatPr baseColWidth="10" defaultColWidth="11.5" defaultRowHeight="13" x14ac:dyDescent="0.2"/>
  <cols>
    <col min="1" max="1" width="6.6640625" style="2" customWidth="1"/>
    <col min="2" max="2" width="13" style="2" customWidth="1"/>
    <col min="3" max="3" width="19.33203125" style="2" customWidth="1"/>
    <col min="4" max="4" width="29.83203125" style="5" customWidth="1"/>
    <col min="5" max="5" width="62.6640625" style="5" customWidth="1"/>
    <col min="6" max="6" width="12.33203125" style="5" customWidth="1"/>
    <col min="7" max="7" width="19.83203125" style="1" customWidth="1"/>
    <col min="8" max="8" width="12.6640625" style="2" bestFit="1" customWidth="1"/>
    <col min="9" max="9" width="14.33203125" style="2" customWidth="1"/>
    <col min="10" max="10" width="14.83203125" style="2" customWidth="1"/>
    <col min="11" max="16384" width="11.5" style="2"/>
  </cols>
  <sheetData>
    <row r="1" spans="1:10" ht="29" hidden="1" customHeight="1" x14ac:dyDescent="0.2">
      <c r="G1" s="6">
        <v>0.99007999999999996</v>
      </c>
    </row>
    <row r="2" spans="1:10" ht="95" customHeight="1" x14ac:dyDescent="0.2">
      <c r="A2" s="13" t="s">
        <v>245</v>
      </c>
      <c r="B2" s="11"/>
      <c r="C2" s="11"/>
      <c r="D2" s="10"/>
      <c r="E2" s="10"/>
      <c r="F2" s="10"/>
      <c r="G2" s="12"/>
      <c r="H2" s="11"/>
      <c r="I2" s="11"/>
      <c r="J2" s="11"/>
    </row>
    <row r="3" spans="1:10" ht="29" customHeight="1" x14ac:dyDescent="0.2">
      <c r="G3" s="6"/>
    </row>
    <row r="4" spans="1:10" ht="127" customHeight="1" x14ac:dyDescent="0.2">
      <c r="A4" s="14" t="s">
        <v>246</v>
      </c>
      <c r="B4" s="14"/>
      <c r="C4" s="14"/>
      <c r="D4" s="14"/>
      <c r="E4" s="14"/>
      <c r="F4" s="14"/>
      <c r="G4" s="14"/>
      <c r="H4" s="14"/>
      <c r="I4" s="14"/>
      <c r="J4" s="14"/>
    </row>
    <row r="5" spans="1:10" ht="27" customHeight="1" x14ac:dyDescent="0.2">
      <c r="A5" s="28" t="s">
        <v>0</v>
      </c>
      <c r="B5" s="28" t="s">
        <v>1</v>
      </c>
      <c r="C5" s="28" t="s">
        <v>2</v>
      </c>
      <c r="D5" s="28" t="s">
        <v>3</v>
      </c>
      <c r="E5" s="25" t="s">
        <v>4</v>
      </c>
      <c r="F5" s="25" t="s">
        <v>238</v>
      </c>
      <c r="G5" s="24" t="s">
        <v>237</v>
      </c>
      <c r="H5" s="24" t="s">
        <v>239</v>
      </c>
      <c r="I5" s="27" t="s">
        <v>240</v>
      </c>
      <c r="J5" s="27" t="s">
        <v>241</v>
      </c>
    </row>
    <row r="6" spans="1:10" x14ac:dyDescent="0.2">
      <c r="A6" s="28"/>
      <c r="B6" s="28"/>
      <c r="C6" s="28"/>
      <c r="D6" s="28"/>
      <c r="E6" s="25"/>
      <c r="F6" s="25"/>
      <c r="G6" s="24"/>
      <c r="H6" s="24"/>
      <c r="I6" s="27"/>
      <c r="J6" s="27"/>
    </row>
    <row r="7" spans="1:10" x14ac:dyDescent="0.2">
      <c r="A7" s="26">
        <v>1</v>
      </c>
      <c r="B7" s="26" t="s">
        <v>5</v>
      </c>
      <c r="C7" s="26" t="s">
        <v>6</v>
      </c>
      <c r="D7" s="7" t="s">
        <v>7</v>
      </c>
      <c r="E7" s="8" t="s">
        <v>7</v>
      </c>
      <c r="F7" s="9">
        <v>1</v>
      </c>
      <c r="G7" s="3">
        <v>202966</v>
      </c>
      <c r="H7" s="3">
        <f>ROUND(G7*19%,0)</f>
        <v>38564</v>
      </c>
      <c r="I7" s="3">
        <f>G7+H7</f>
        <v>241530</v>
      </c>
      <c r="J7" s="3">
        <f t="shared" ref="J7:J70" si="0">I7*F7</f>
        <v>241530</v>
      </c>
    </row>
    <row r="8" spans="1:10" ht="132" customHeight="1" x14ac:dyDescent="0.2">
      <c r="A8" s="26"/>
      <c r="B8" s="26"/>
      <c r="C8" s="26"/>
      <c r="D8" s="7" t="s">
        <v>8</v>
      </c>
      <c r="E8" s="8" t="s">
        <v>9</v>
      </c>
      <c r="F8" s="9">
        <v>1</v>
      </c>
      <c r="G8" s="3">
        <v>935873</v>
      </c>
      <c r="H8" s="3">
        <f t="shared" ref="H8:H71" si="1">ROUND(G8*19%,0)</f>
        <v>177816</v>
      </c>
      <c r="I8" s="3">
        <f t="shared" ref="I8:I71" si="2">G8+H8</f>
        <v>1113689</v>
      </c>
      <c r="J8" s="3">
        <f t="shared" si="0"/>
        <v>1113689</v>
      </c>
    </row>
    <row r="9" spans="1:10" ht="39" x14ac:dyDescent="0.2">
      <c r="A9" s="26"/>
      <c r="B9" s="26"/>
      <c r="C9" s="26"/>
      <c r="D9" s="7" t="s">
        <v>10</v>
      </c>
      <c r="E9" s="8" t="s">
        <v>11</v>
      </c>
      <c r="F9" s="9">
        <v>1</v>
      </c>
      <c r="G9" s="3">
        <v>1801104</v>
      </c>
      <c r="H9" s="3">
        <f t="shared" si="1"/>
        <v>342210</v>
      </c>
      <c r="I9" s="3">
        <f t="shared" si="2"/>
        <v>2143314</v>
      </c>
      <c r="J9" s="3">
        <f t="shared" si="0"/>
        <v>2143314</v>
      </c>
    </row>
    <row r="10" spans="1:10" x14ac:dyDescent="0.2">
      <c r="A10" s="26" t="s">
        <v>12</v>
      </c>
      <c r="B10" s="26" t="s">
        <v>13</v>
      </c>
      <c r="C10" s="26" t="s">
        <v>6</v>
      </c>
      <c r="D10" s="7" t="s">
        <v>7</v>
      </c>
      <c r="E10" s="8" t="s">
        <v>7</v>
      </c>
      <c r="F10" s="9">
        <v>1</v>
      </c>
      <c r="G10" s="3">
        <v>202966</v>
      </c>
      <c r="H10" s="3">
        <f t="shared" si="1"/>
        <v>38564</v>
      </c>
      <c r="I10" s="3">
        <f t="shared" si="2"/>
        <v>241530</v>
      </c>
      <c r="J10" s="3">
        <f t="shared" si="0"/>
        <v>241530</v>
      </c>
    </row>
    <row r="11" spans="1:10" ht="52" x14ac:dyDescent="0.2">
      <c r="A11" s="26"/>
      <c r="B11" s="26"/>
      <c r="C11" s="26"/>
      <c r="D11" s="7" t="s">
        <v>8</v>
      </c>
      <c r="E11" s="8" t="s">
        <v>14</v>
      </c>
      <c r="F11" s="9">
        <v>1</v>
      </c>
      <c r="G11" s="3">
        <v>583421</v>
      </c>
      <c r="H11" s="3">
        <f t="shared" si="1"/>
        <v>110850</v>
      </c>
      <c r="I11" s="3">
        <f t="shared" si="2"/>
        <v>694271</v>
      </c>
      <c r="J11" s="3">
        <f t="shared" si="0"/>
        <v>694271</v>
      </c>
    </row>
    <row r="12" spans="1:10" x14ac:dyDescent="0.2">
      <c r="A12" s="26">
        <v>3</v>
      </c>
      <c r="B12" s="26" t="s">
        <v>15</v>
      </c>
      <c r="C12" s="26" t="s">
        <v>6</v>
      </c>
      <c r="D12" s="7" t="s">
        <v>7</v>
      </c>
      <c r="E12" s="8" t="s">
        <v>7</v>
      </c>
      <c r="F12" s="9">
        <v>1</v>
      </c>
      <c r="G12" s="3">
        <v>389497</v>
      </c>
      <c r="H12" s="3">
        <f t="shared" si="1"/>
        <v>74004</v>
      </c>
      <c r="I12" s="3">
        <f t="shared" si="2"/>
        <v>463501</v>
      </c>
      <c r="J12" s="3">
        <f t="shared" si="0"/>
        <v>463501</v>
      </c>
    </row>
    <row r="13" spans="1:10" ht="91" x14ac:dyDescent="0.2">
      <c r="A13" s="26"/>
      <c r="B13" s="26"/>
      <c r="C13" s="26"/>
      <c r="D13" s="7" t="s">
        <v>8</v>
      </c>
      <c r="E13" s="8" t="s">
        <v>16</v>
      </c>
      <c r="F13" s="9">
        <v>1</v>
      </c>
      <c r="G13" s="3">
        <v>2757076</v>
      </c>
      <c r="H13" s="3">
        <f t="shared" si="1"/>
        <v>523844</v>
      </c>
      <c r="I13" s="3">
        <f t="shared" si="2"/>
        <v>3280920</v>
      </c>
      <c r="J13" s="3">
        <f t="shared" si="0"/>
        <v>3280920</v>
      </c>
    </row>
    <row r="14" spans="1:10" ht="180.5" customHeight="1" x14ac:dyDescent="0.2">
      <c r="A14" s="26"/>
      <c r="B14" s="26"/>
      <c r="C14" s="26"/>
      <c r="D14" s="7" t="s">
        <v>17</v>
      </c>
      <c r="E14" s="8" t="s">
        <v>18</v>
      </c>
      <c r="F14" s="9">
        <v>1</v>
      </c>
      <c r="G14" s="3">
        <v>2202928</v>
      </c>
      <c r="H14" s="3">
        <f t="shared" si="1"/>
        <v>418556</v>
      </c>
      <c r="I14" s="3">
        <f t="shared" si="2"/>
        <v>2621484</v>
      </c>
      <c r="J14" s="3">
        <f t="shared" si="0"/>
        <v>2621484</v>
      </c>
    </row>
    <row r="15" spans="1:10" x14ac:dyDescent="0.2">
      <c r="A15" s="26">
        <v>4</v>
      </c>
      <c r="B15" s="26" t="s">
        <v>19</v>
      </c>
      <c r="C15" s="26" t="s">
        <v>6</v>
      </c>
      <c r="D15" s="7" t="s">
        <v>7</v>
      </c>
      <c r="E15" s="8" t="s">
        <v>7</v>
      </c>
      <c r="F15" s="9">
        <v>1</v>
      </c>
      <c r="G15" s="3">
        <v>389497</v>
      </c>
      <c r="H15" s="3">
        <f t="shared" si="1"/>
        <v>74004</v>
      </c>
      <c r="I15" s="3">
        <f t="shared" si="2"/>
        <v>463501</v>
      </c>
      <c r="J15" s="3">
        <f t="shared" si="0"/>
        <v>463501</v>
      </c>
    </row>
    <row r="16" spans="1:10" ht="117" x14ac:dyDescent="0.2">
      <c r="A16" s="26"/>
      <c r="B16" s="26"/>
      <c r="C16" s="26"/>
      <c r="D16" s="7" t="s">
        <v>8</v>
      </c>
      <c r="E16" s="8" t="s">
        <v>20</v>
      </c>
      <c r="F16" s="9">
        <v>1</v>
      </c>
      <c r="G16" s="3">
        <v>7391442</v>
      </c>
      <c r="H16" s="3">
        <f t="shared" si="1"/>
        <v>1404374</v>
      </c>
      <c r="I16" s="3">
        <f t="shared" si="2"/>
        <v>8795816</v>
      </c>
      <c r="J16" s="3">
        <f t="shared" si="0"/>
        <v>8795816</v>
      </c>
    </row>
    <row r="17" spans="1:10" ht="169" x14ac:dyDescent="0.2">
      <c r="A17" s="26"/>
      <c r="B17" s="26"/>
      <c r="C17" s="26"/>
      <c r="D17" s="7" t="s">
        <v>17</v>
      </c>
      <c r="E17" s="8" t="s">
        <v>21</v>
      </c>
      <c r="F17" s="9">
        <v>1</v>
      </c>
      <c r="G17" s="3">
        <v>1642246</v>
      </c>
      <c r="H17" s="3">
        <f t="shared" si="1"/>
        <v>312027</v>
      </c>
      <c r="I17" s="3">
        <f t="shared" si="2"/>
        <v>1954273</v>
      </c>
      <c r="J17" s="3">
        <f t="shared" si="0"/>
        <v>1954273</v>
      </c>
    </row>
    <row r="18" spans="1:10" x14ac:dyDescent="0.2">
      <c r="A18" s="26">
        <v>5</v>
      </c>
      <c r="B18" s="26" t="s">
        <v>22</v>
      </c>
      <c r="C18" s="26" t="s">
        <v>6</v>
      </c>
      <c r="D18" s="7" t="s">
        <v>7</v>
      </c>
      <c r="E18" s="8" t="s">
        <v>7</v>
      </c>
      <c r="F18" s="9">
        <v>1</v>
      </c>
      <c r="G18" s="3">
        <v>389497</v>
      </c>
      <c r="H18" s="3">
        <f t="shared" si="1"/>
        <v>74004</v>
      </c>
      <c r="I18" s="3">
        <f t="shared" si="2"/>
        <v>463501</v>
      </c>
      <c r="J18" s="3">
        <f t="shared" si="0"/>
        <v>463501</v>
      </c>
    </row>
    <row r="19" spans="1:10" ht="117" x14ac:dyDescent="0.2">
      <c r="A19" s="26"/>
      <c r="B19" s="26"/>
      <c r="C19" s="26"/>
      <c r="D19" s="7" t="s">
        <v>8</v>
      </c>
      <c r="E19" s="8" t="s">
        <v>20</v>
      </c>
      <c r="F19" s="9">
        <v>1</v>
      </c>
      <c r="G19" s="3">
        <v>7391442</v>
      </c>
      <c r="H19" s="3">
        <f t="shared" si="1"/>
        <v>1404374</v>
      </c>
      <c r="I19" s="3">
        <f t="shared" si="2"/>
        <v>8795816</v>
      </c>
      <c r="J19" s="3">
        <f t="shared" si="0"/>
        <v>8795816</v>
      </c>
    </row>
    <row r="20" spans="1:10" ht="169" x14ac:dyDescent="0.2">
      <c r="A20" s="26"/>
      <c r="B20" s="26"/>
      <c r="C20" s="26"/>
      <c r="D20" s="7" t="s">
        <v>17</v>
      </c>
      <c r="E20" s="8" t="s">
        <v>21</v>
      </c>
      <c r="F20" s="9">
        <v>1</v>
      </c>
      <c r="G20" s="3">
        <v>1642246</v>
      </c>
      <c r="H20" s="3">
        <f t="shared" si="1"/>
        <v>312027</v>
      </c>
      <c r="I20" s="3">
        <f t="shared" si="2"/>
        <v>1954273</v>
      </c>
      <c r="J20" s="3">
        <f t="shared" si="0"/>
        <v>1954273</v>
      </c>
    </row>
    <row r="21" spans="1:10" x14ac:dyDescent="0.2">
      <c r="A21" s="26">
        <v>6</v>
      </c>
      <c r="B21" s="26" t="s">
        <v>23</v>
      </c>
      <c r="C21" s="26" t="s">
        <v>6</v>
      </c>
      <c r="D21" s="7" t="s">
        <v>7</v>
      </c>
      <c r="E21" s="8" t="s">
        <v>7</v>
      </c>
      <c r="F21" s="9">
        <v>1</v>
      </c>
      <c r="G21" s="3">
        <v>252470</v>
      </c>
      <c r="H21" s="3">
        <f t="shared" si="1"/>
        <v>47969</v>
      </c>
      <c r="I21" s="3">
        <f t="shared" si="2"/>
        <v>300439</v>
      </c>
      <c r="J21" s="3">
        <f t="shared" si="0"/>
        <v>300439</v>
      </c>
    </row>
    <row r="22" spans="1:10" ht="52" x14ac:dyDescent="0.2">
      <c r="A22" s="26"/>
      <c r="B22" s="26"/>
      <c r="C22" s="26"/>
      <c r="D22" s="7" t="s">
        <v>8</v>
      </c>
      <c r="E22" s="8" t="s">
        <v>24</v>
      </c>
      <c r="F22" s="9">
        <v>1</v>
      </c>
      <c r="G22" s="3">
        <v>1079187</v>
      </c>
      <c r="H22" s="3">
        <f t="shared" si="1"/>
        <v>205046</v>
      </c>
      <c r="I22" s="3">
        <f t="shared" si="2"/>
        <v>1284233</v>
      </c>
      <c r="J22" s="3">
        <f t="shared" si="0"/>
        <v>1284233</v>
      </c>
    </row>
    <row r="23" spans="1:10" ht="52" x14ac:dyDescent="0.2">
      <c r="A23" s="26"/>
      <c r="B23" s="26"/>
      <c r="C23" s="26"/>
      <c r="D23" s="7" t="s">
        <v>25</v>
      </c>
      <c r="E23" s="8" t="s">
        <v>26</v>
      </c>
      <c r="F23" s="9">
        <v>1</v>
      </c>
      <c r="G23" s="3">
        <v>2524704</v>
      </c>
      <c r="H23" s="3">
        <f t="shared" si="1"/>
        <v>479694</v>
      </c>
      <c r="I23" s="3">
        <f t="shared" si="2"/>
        <v>3004398</v>
      </c>
      <c r="J23" s="3">
        <f t="shared" si="0"/>
        <v>3004398</v>
      </c>
    </row>
    <row r="24" spans="1:10" x14ac:dyDescent="0.2">
      <c r="A24" s="26" t="s">
        <v>27</v>
      </c>
      <c r="B24" s="26" t="s">
        <v>28</v>
      </c>
      <c r="C24" s="26" t="s">
        <v>6</v>
      </c>
      <c r="D24" s="7" t="s">
        <v>7</v>
      </c>
      <c r="E24" s="8" t="s">
        <v>7</v>
      </c>
      <c r="F24" s="9">
        <v>1</v>
      </c>
      <c r="G24" s="3">
        <v>217818</v>
      </c>
      <c r="H24" s="3">
        <f t="shared" si="1"/>
        <v>41385</v>
      </c>
      <c r="I24" s="3">
        <f t="shared" si="2"/>
        <v>259203</v>
      </c>
      <c r="J24" s="3">
        <f t="shared" si="0"/>
        <v>259203</v>
      </c>
    </row>
    <row r="25" spans="1:10" ht="104" x14ac:dyDescent="0.2">
      <c r="A25" s="26"/>
      <c r="B25" s="26"/>
      <c r="C25" s="26"/>
      <c r="D25" s="7" t="s">
        <v>8</v>
      </c>
      <c r="E25" s="8" t="s">
        <v>29</v>
      </c>
      <c r="F25" s="9">
        <v>1</v>
      </c>
      <c r="G25" s="3">
        <v>3935816</v>
      </c>
      <c r="H25" s="3">
        <f t="shared" si="1"/>
        <v>747805</v>
      </c>
      <c r="I25" s="3">
        <f t="shared" si="2"/>
        <v>4683621</v>
      </c>
      <c r="J25" s="3">
        <f t="shared" si="0"/>
        <v>4683621</v>
      </c>
    </row>
    <row r="26" spans="1:10" ht="39" x14ac:dyDescent="0.2">
      <c r="A26" s="26"/>
      <c r="B26" s="26"/>
      <c r="C26" s="26"/>
      <c r="D26" s="7" t="s">
        <v>25</v>
      </c>
      <c r="E26" s="8" t="s">
        <v>30</v>
      </c>
      <c r="F26" s="9">
        <v>1</v>
      </c>
      <c r="G26" s="3">
        <v>2794649</v>
      </c>
      <c r="H26" s="3">
        <f t="shared" si="1"/>
        <v>530983</v>
      </c>
      <c r="I26" s="3">
        <f t="shared" si="2"/>
        <v>3325632</v>
      </c>
      <c r="J26" s="3">
        <f t="shared" si="0"/>
        <v>3325632</v>
      </c>
    </row>
    <row r="27" spans="1:10" x14ac:dyDescent="0.2">
      <c r="A27" s="26">
        <v>8</v>
      </c>
      <c r="B27" s="26" t="s">
        <v>31</v>
      </c>
      <c r="C27" s="26" t="s">
        <v>6</v>
      </c>
      <c r="D27" s="7" t="s">
        <v>7</v>
      </c>
      <c r="E27" s="8" t="s">
        <v>7</v>
      </c>
      <c r="F27" s="9">
        <v>1</v>
      </c>
      <c r="G27" s="3">
        <v>217818</v>
      </c>
      <c r="H27" s="3">
        <f t="shared" si="1"/>
        <v>41385</v>
      </c>
      <c r="I27" s="3">
        <f t="shared" si="2"/>
        <v>259203</v>
      </c>
      <c r="J27" s="3">
        <f t="shared" si="0"/>
        <v>259203</v>
      </c>
    </row>
    <row r="28" spans="1:10" ht="52" x14ac:dyDescent="0.2">
      <c r="A28" s="26"/>
      <c r="B28" s="26"/>
      <c r="C28" s="26"/>
      <c r="D28" s="7" t="s">
        <v>8</v>
      </c>
      <c r="E28" s="8" t="s">
        <v>32</v>
      </c>
      <c r="F28" s="9">
        <v>1</v>
      </c>
      <c r="G28" s="3">
        <v>621540</v>
      </c>
      <c r="H28" s="3">
        <f t="shared" si="1"/>
        <v>118093</v>
      </c>
      <c r="I28" s="3">
        <f t="shared" si="2"/>
        <v>739633</v>
      </c>
      <c r="J28" s="3">
        <f t="shared" si="0"/>
        <v>739633</v>
      </c>
    </row>
    <row r="29" spans="1:10" x14ac:dyDescent="0.2">
      <c r="A29" s="26">
        <v>9</v>
      </c>
      <c r="B29" s="26" t="s">
        <v>33</v>
      </c>
      <c r="C29" s="26" t="s">
        <v>6</v>
      </c>
      <c r="D29" s="7" t="s">
        <v>7</v>
      </c>
      <c r="E29" s="8" t="s">
        <v>7</v>
      </c>
      <c r="F29" s="9">
        <v>1</v>
      </c>
      <c r="G29" s="3">
        <v>374646</v>
      </c>
      <c r="H29" s="3">
        <f t="shared" si="1"/>
        <v>71183</v>
      </c>
      <c r="I29" s="3">
        <f t="shared" si="2"/>
        <v>445829</v>
      </c>
      <c r="J29" s="3">
        <f t="shared" si="0"/>
        <v>445829</v>
      </c>
    </row>
    <row r="30" spans="1:10" ht="103.25" customHeight="1" x14ac:dyDescent="0.2">
      <c r="A30" s="26"/>
      <c r="B30" s="26"/>
      <c r="C30" s="26"/>
      <c r="D30" s="7" t="s">
        <v>8</v>
      </c>
      <c r="E30" s="8" t="s">
        <v>34</v>
      </c>
      <c r="F30" s="9">
        <v>1</v>
      </c>
      <c r="G30" s="3">
        <v>11732696</v>
      </c>
      <c r="H30" s="3">
        <f t="shared" si="1"/>
        <v>2229212</v>
      </c>
      <c r="I30" s="3">
        <f t="shared" si="2"/>
        <v>13961908</v>
      </c>
      <c r="J30" s="3">
        <f t="shared" si="0"/>
        <v>13961908</v>
      </c>
    </row>
    <row r="31" spans="1:10" ht="39" x14ac:dyDescent="0.2">
      <c r="A31" s="26"/>
      <c r="B31" s="26"/>
      <c r="C31" s="26"/>
      <c r="D31" s="7" t="s">
        <v>25</v>
      </c>
      <c r="E31" s="8" t="s">
        <v>35</v>
      </c>
      <c r="F31" s="9">
        <v>1</v>
      </c>
      <c r="G31" s="3">
        <v>1608880</v>
      </c>
      <c r="H31" s="3">
        <f t="shared" si="1"/>
        <v>305687</v>
      </c>
      <c r="I31" s="3">
        <f t="shared" si="2"/>
        <v>1914567</v>
      </c>
      <c r="J31" s="3">
        <f t="shared" si="0"/>
        <v>1914567</v>
      </c>
    </row>
    <row r="32" spans="1:10" x14ac:dyDescent="0.2">
      <c r="A32" s="26" t="s">
        <v>36</v>
      </c>
      <c r="B32" s="26" t="s">
        <v>37</v>
      </c>
      <c r="C32" s="26" t="s">
        <v>6</v>
      </c>
      <c r="D32" s="7" t="s">
        <v>7</v>
      </c>
      <c r="E32" s="8" t="s">
        <v>7</v>
      </c>
      <c r="F32" s="9">
        <v>1</v>
      </c>
      <c r="G32" s="3">
        <v>333706</v>
      </c>
      <c r="H32" s="3">
        <f t="shared" si="1"/>
        <v>63404</v>
      </c>
      <c r="I32" s="3">
        <f t="shared" si="2"/>
        <v>397110</v>
      </c>
      <c r="J32" s="3">
        <f t="shared" si="0"/>
        <v>397110</v>
      </c>
    </row>
    <row r="33" spans="1:10" ht="26" x14ac:dyDescent="0.2">
      <c r="A33" s="26"/>
      <c r="B33" s="26"/>
      <c r="C33" s="26"/>
      <c r="D33" s="7" t="s">
        <v>8</v>
      </c>
      <c r="E33" s="8" t="s">
        <v>38</v>
      </c>
      <c r="F33" s="9">
        <v>1</v>
      </c>
      <c r="G33" s="3">
        <v>819291</v>
      </c>
      <c r="H33" s="3">
        <f t="shared" si="1"/>
        <v>155665</v>
      </c>
      <c r="I33" s="3">
        <f t="shared" si="2"/>
        <v>974956</v>
      </c>
      <c r="J33" s="3">
        <f t="shared" si="0"/>
        <v>974956</v>
      </c>
    </row>
    <row r="34" spans="1:10" ht="26" x14ac:dyDescent="0.2">
      <c r="A34" s="26"/>
      <c r="B34" s="26"/>
      <c r="C34" s="26"/>
      <c r="D34" s="7" t="s">
        <v>25</v>
      </c>
      <c r="E34" s="8" t="s">
        <v>39</v>
      </c>
      <c r="F34" s="9">
        <v>1</v>
      </c>
      <c r="G34" s="3">
        <v>1957190</v>
      </c>
      <c r="H34" s="3">
        <f t="shared" si="1"/>
        <v>371866</v>
      </c>
      <c r="I34" s="3">
        <f t="shared" si="2"/>
        <v>2329056</v>
      </c>
      <c r="J34" s="3">
        <f t="shared" si="0"/>
        <v>2329056</v>
      </c>
    </row>
    <row r="35" spans="1:10" x14ac:dyDescent="0.2">
      <c r="A35" s="26">
        <v>11</v>
      </c>
      <c r="B35" s="26" t="s">
        <v>40</v>
      </c>
      <c r="C35" s="26" t="s">
        <v>6</v>
      </c>
      <c r="D35" s="7" t="s">
        <v>7</v>
      </c>
      <c r="E35" s="8" t="s">
        <v>7</v>
      </c>
      <c r="F35" s="9">
        <v>1</v>
      </c>
      <c r="G35" s="3">
        <v>374646</v>
      </c>
      <c r="H35" s="3">
        <f t="shared" si="1"/>
        <v>71183</v>
      </c>
      <c r="I35" s="3">
        <f t="shared" si="2"/>
        <v>445829</v>
      </c>
      <c r="J35" s="3">
        <f t="shared" si="0"/>
        <v>445829</v>
      </c>
    </row>
    <row r="36" spans="1:10" ht="78" x14ac:dyDescent="0.2">
      <c r="A36" s="26"/>
      <c r="B36" s="26"/>
      <c r="C36" s="26"/>
      <c r="D36" s="7" t="s">
        <v>8</v>
      </c>
      <c r="E36" s="8" t="s">
        <v>41</v>
      </c>
      <c r="F36" s="9">
        <v>1</v>
      </c>
      <c r="G36" s="3">
        <v>566425</v>
      </c>
      <c r="H36" s="3">
        <f t="shared" si="1"/>
        <v>107621</v>
      </c>
      <c r="I36" s="3">
        <f t="shared" si="2"/>
        <v>674046</v>
      </c>
      <c r="J36" s="3">
        <f t="shared" si="0"/>
        <v>674046</v>
      </c>
    </row>
    <row r="37" spans="1:10" ht="52" x14ac:dyDescent="0.2">
      <c r="A37" s="26"/>
      <c r="B37" s="26"/>
      <c r="C37" s="26"/>
      <c r="D37" s="7" t="s">
        <v>25</v>
      </c>
      <c r="E37" s="8" t="s">
        <v>42</v>
      </c>
      <c r="F37" s="9">
        <v>1</v>
      </c>
      <c r="G37" s="3">
        <v>1651057</v>
      </c>
      <c r="H37" s="3">
        <f t="shared" si="1"/>
        <v>313701</v>
      </c>
      <c r="I37" s="3">
        <f t="shared" si="2"/>
        <v>1964758</v>
      </c>
      <c r="J37" s="3">
        <f t="shared" si="0"/>
        <v>1964758</v>
      </c>
    </row>
    <row r="38" spans="1:10" x14ac:dyDescent="0.2">
      <c r="A38" s="26" t="s">
        <v>43</v>
      </c>
      <c r="B38" s="26" t="s">
        <v>44</v>
      </c>
      <c r="C38" s="26" t="s">
        <v>6</v>
      </c>
      <c r="D38" s="7" t="s">
        <v>7</v>
      </c>
      <c r="E38" s="8" t="s">
        <v>7</v>
      </c>
      <c r="F38" s="9">
        <v>1</v>
      </c>
      <c r="G38" s="3">
        <v>374646</v>
      </c>
      <c r="H38" s="3">
        <f t="shared" si="1"/>
        <v>71183</v>
      </c>
      <c r="I38" s="3">
        <f t="shared" si="2"/>
        <v>445829</v>
      </c>
      <c r="J38" s="3">
        <f t="shared" si="0"/>
        <v>445829</v>
      </c>
    </row>
    <row r="39" spans="1:10" ht="78" x14ac:dyDescent="0.2">
      <c r="A39" s="26"/>
      <c r="B39" s="26"/>
      <c r="C39" s="26"/>
      <c r="D39" s="7" t="s">
        <v>8</v>
      </c>
      <c r="E39" s="8" t="s">
        <v>45</v>
      </c>
      <c r="F39" s="9">
        <v>1</v>
      </c>
      <c r="G39" s="3">
        <v>671341</v>
      </c>
      <c r="H39" s="3">
        <f t="shared" si="1"/>
        <v>127555</v>
      </c>
      <c r="I39" s="3">
        <f t="shared" si="2"/>
        <v>798896</v>
      </c>
      <c r="J39" s="3">
        <f t="shared" si="0"/>
        <v>798896</v>
      </c>
    </row>
    <row r="40" spans="1:10" ht="52" x14ac:dyDescent="0.2">
      <c r="A40" s="26"/>
      <c r="B40" s="26"/>
      <c r="C40" s="26"/>
      <c r="D40" s="7" t="s">
        <v>25</v>
      </c>
      <c r="E40" s="8" t="s">
        <v>46</v>
      </c>
      <c r="F40" s="9">
        <v>1</v>
      </c>
      <c r="G40" s="3">
        <v>1212848</v>
      </c>
      <c r="H40" s="3">
        <f t="shared" si="1"/>
        <v>230441</v>
      </c>
      <c r="I40" s="3">
        <f t="shared" si="2"/>
        <v>1443289</v>
      </c>
      <c r="J40" s="3">
        <f t="shared" si="0"/>
        <v>1443289</v>
      </c>
    </row>
    <row r="41" spans="1:10" x14ac:dyDescent="0.2">
      <c r="A41" s="26" t="s">
        <v>47</v>
      </c>
      <c r="B41" s="26" t="s">
        <v>48</v>
      </c>
      <c r="C41" s="26" t="s">
        <v>6</v>
      </c>
      <c r="D41" s="7" t="s">
        <v>7</v>
      </c>
      <c r="E41" s="8" t="s">
        <v>7</v>
      </c>
      <c r="F41" s="9">
        <v>1</v>
      </c>
      <c r="G41" s="3">
        <v>374646</v>
      </c>
      <c r="H41" s="3">
        <f t="shared" si="1"/>
        <v>71183</v>
      </c>
      <c r="I41" s="3">
        <f t="shared" si="2"/>
        <v>445829</v>
      </c>
      <c r="J41" s="3">
        <f t="shared" si="0"/>
        <v>445829</v>
      </c>
    </row>
    <row r="42" spans="1:10" ht="78" x14ac:dyDescent="0.2">
      <c r="A42" s="26"/>
      <c r="B42" s="26"/>
      <c r="C42" s="26"/>
      <c r="D42" s="7" t="s">
        <v>8</v>
      </c>
      <c r="E42" s="8" t="s">
        <v>49</v>
      </c>
      <c r="F42" s="9">
        <v>1</v>
      </c>
      <c r="G42" s="3">
        <v>566425</v>
      </c>
      <c r="H42" s="3">
        <f t="shared" si="1"/>
        <v>107621</v>
      </c>
      <c r="I42" s="3">
        <f t="shared" si="2"/>
        <v>674046</v>
      </c>
      <c r="J42" s="3">
        <f t="shared" si="0"/>
        <v>674046</v>
      </c>
    </row>
    <row r="43" spans="1:10" ht="52" x14ac:dyDescent="0.2">
      <c r="A43" s="26"/>
      <c r="B43" s="26"/>
      <c r="C43" s="26"/>
      <c r="D43" s="7" t="s">
        <v>25</v>
      </c>
      <c r="E43" s="8" t="s">
        <v>50</v>
      </c>
      <c r="F43" s="9">
        <v>1</v>
      </c>
      <c r="G43" s="3">
        <v>1757392</v>
      </c>
      <c r="H43" s="3">
        <f t="shared" si="1"/>
        <v>333904</v>
      </c>
      <c r="I43" s="3">
        <f t="shared" si="2"/>
        <v>2091296</v>
      </c>
      <c r="J43" s="3">
        <f t="shared" si="0"/>
        <v>2091296</v>
      </c>
    </row>
    <row r="44" spans="1:10" ht="78" x14ac:dyDescent="0.2">
      <c r="A44" s="7" t="s">
        <v>51</v>
      </c>
      <c r="B44" s="7" t="s">
        <v>52</v>
      </c>
      <c r="C44" s="7" t="s">
        <v>6</v>
      </c>
      <c r="D44" s="7" t="s">
        <v>25</v>
      </c>
      <c r="E44" s="8" t="s">
        <v>53</v>
      </c>
      <c r="F44" s="9">
        <v>1</v>
      </c>
      <c r="G44" s="3">
        <v>516228</v>
      </c>
      <c r="H44" s="3">
        <f t="shared" si="1"/>
        <v>98083</v>
      </c>
      <c r="I44" s="3">
        <f t="shared" si="2"/>
        <v>614311</v>
      </c>
      <c r="J44" s="3">
        <f t="shared" si="0"/>
        <v>614311</v>
      </c>
    </row>
    <row r="45" spans="1:10" x14ac:dyDescent="0.2">
      <c r="A45" s="26" t="s">
        <v>54</v>
      </c>
      <c r="B45" s="26" t="s">
        <v>55</v>
      </c>
      <c r="C45" s="26" t="s">
        <v>6</v>
      </c>
      <c r="D45" s="7" t="s">
        <v>7</v>
      </c>
      <c r="E45" s="8" t="s">
        <v>7</v>
      </c>
      <c r="F45" s="9">
        <v>1</v>
      </c>
      <c r="G45" s="3">
        <v>252470</v>
      </c>
      <c r="H45" s="3">
        <f t="shared" si="1"/>
        <v>47969</v>
      </c>
      <c r="I45" s="3">
        <f t="shared" si="2"/>
        <v>300439</v>
      </c>
      <c r="J45" s="3">
        <f t="shared" si="0"/>
        <v>300439</v>
      </c>
    </row>
    <row r="46" spans="1:10" ht="91" x14ac:dyDescent="0.2">
      <c r="A46" s="26"/>
      <c r="B46" s="26"/>
      <c r="C46" s="26"/>
      <c r="D46" s="7" t="s">
        <v>8</v>
      </c>
      <c r="E46" s="8" t="s">
        <v>56</v>
      </c>
      <c r="F46" s="9">
        <v>1</v>
      </c>
      <c r="G46" s="3">
        <v>589098</v>
      </c>
      <c r="H46" s="3">
        <f t="shared" si="1"/>
        <v>111929</v>
      </c>
      <c r="I46" s="3">
        <f t="shared" si="2"/>
        <v>701027</v>
      </c>
      <c r="J46" s="3">
        <f t="shared" si="0"/>
        <v>701027</v>
      </c>
    </row>
    <row r="47" spans="1:10" x14ac:dyDescent="0.2">
      <c r="A47" s="26">
        <v>16</v>
      </c>
      <c r="B47" s="26" t="s">
        <v>57</v>
      </c>
      <c r="C47" s="26" t="s">
        <v>6</v>
      </c>
      <c r="D47" s="7" t="s">
        <v>7</v>
      </c>
      <c r="E47" s="8" t="s">
        <v>7</v>
      </c>
      <c r="F47" s="9">
        <v>1</v>
      </c>
      <c r="G47" s="3">
        <v>374646</v>
      </c>
      <c r="H47" s="3">
        <f t="shared" si="1"/>
        <v>71183</v>
      </c>
      <c r="I47" s="3">
        <f t="shared" si="2"/>
        <v>445829</v>
      </c>
      <c r="J47" s="3">
        <f t="shared" si="0"/>
        <v>445829</v>
      </c>
    </row>
    <row r="48" spans="1:10" ht="104" x14ac:dyDescent="0.2">
      <c r="A48" s="26"/>
      <c r="B48" s="26"/>
      <c r="C48" s="26"/>
      <c r="D48" s="7" t="s">
        <v>8</v>
      </c>
      <c r="E48" s="8" t="s">
        <v>58</v>
      </c>
      <c r="F48" s="9">
        <v>1</v>
      </c>
      <c r="G48" s="3">
        <v>597909</v>
      </c>
      <c r="H48" s="3">
        <f t="shared" si="1"/>
        <v>113603</v>
      </c>
      <c r="I48" s="3">
        <f t="shared" si="2"/>
        <v>711512</v>
      </c>
      <c r="J48" s="3">
        <f t="shared" si="0"/>
        <v>711512</v>
      </c>
    </row>
    <row r="49" spans="1:10" ht="52" x14ac:dyDescent="0.2">
      <c r="A49" s="26"/>
      <c r="B49" s="26"/>
      <c r="C49" s="26"/>
      <c r="D49" s="7" t="s">
        <v>25</v>
      </c>
      <c r="E49" s="8" t="s">
        <v>59</v>
      </c>
      <c r="F49" s="9">
        <v>1</v>
      </c>
      <c r="G49" s="3">
        <v>1831648</v>
      </c>
      <c r="H49" s="3">
        <f t="shared" si="1"/>
        <v>348013</v>
      </c>
      <c r="I49" s="3">
        <f t="shared" si="2"/>
        <v>2179661</v>
      </c>
      <c r="J49" s="3">
        <f t="shared" si="0"/>
        <v>2179661</v>
      </c>
    </row>
    <row r="50" spans="1:10" x14ac:dyDescent="0.2">
      <c r="A50" s="26" t="s">
        <v>60</v>
      </c>
      <c r="B50" s="26" t="s">
        <v>61</v>
      </c>
      <c r="C50" s="26" t="s">
        <v>6</v>
      </c>
      <c r="D50" s="7" t="s">
        <v>7</v>
      </c>
      <c r="E50" s="8" t="s">
        <v>7</v>
      </c>
      <c r="F50" s="9">
        <v>1</v>
      </c>
      <c r="G50" s="3">
        <v>368359</v>
      </c>
      <c r="H50" s="3">
        <f t="shared" si="1"/>
        <v>69988</v>
      </c>
      <c r="I50" s="3">
        <f t="shared" si="2"/>
        <v>438347</v>
      </c>
      <c r="J50" s="3">
        <f t="shared" si="0"/>
        <v>438347</v>
      </c>
    </row>
    <row r="51" spans="1:10" ht="78" x14ac:dyDescent="0.2">
      <c r="A51" s="26"/>
      <c r="B51" s="26"/>
      <c r="C51" s="26"/>
      <c r="D51" s="7" t="s">
        <v>8</v>
      </c>
      <c r="E51" s="8" t="s">
        <v>62</v>
      </c>
      <c r="F51" s="9">
        <v>1</v>
      </c>
      <c r="G51" s="3">
        <v>1863034</v>
      </c>
      <c r="H51" s="3">
        <f t="shared" si="1"/>
        <v>353976</v>
      </c>
      <c r="I51" s="3">
        <f t="shared" si="2"/>
        <v>2217010</v>
      </c>
      <c r="J51" s="3">
        <f t="shared" si="0"/>
        <v>2217010</v>
      </c>
    </row>
    <row r="52" spans="1:10" ht="82.25" customHeight="1" x14ac:dyDescent="0.2">
      <c r="A52" s="26"/>
      <c r="B52" s="26"/>
      <c r="C52" s="26"/>
      <c r="D52" s="7" t="s">
        <v>25</v>
      </c>
      <c r="E52" s="8" t="s">
        <v>63</v>
      </c>
      <c r="F52" s="9">
        <v>1</v>
      </c>
      <c r="G52" s="3">
        <v>1311856</v>
      </c>
      <c r="H52" s="3">
        <f t="shared" si="1"/>
        <v>249253</v>
      </c>
      <c r="I52" s="3">
        <f t="shared" si="2"/>
        <v>1561109</v>
      </c>
      <c r="J52" s="3">
        <f t="shared" si="0"/>
        <v>1561109</v>
      </c>
    </row>
    <row r="53" spans="1:10" x14ac:dyDescent="0.2">
      <c r="A53" s="26" t="s">
        <v>64</v>
      </c>
      <c r="B53" s="26" t="s">
        <v>65</v>
      </c>
      <c r="C53" s="26" t="s">
        <v>6</v>
      </c>
      <c r="D53" s="7" t="s">
        <v>7</v>
      </c>
      <c r="E53" s="8" t="s">
        <v>7</v>
      </c>
      <c r="F53" s="9">
        <v>1</v>
      </c>
      <c r="G53" s="3">
        <v>368359</v>
      </c>
      <c r="H53" s="3">
        <f t="shared" si="1"/>
        <v>69988</v>
      </c>
      <c r="I53" s="3">
        <f t="shared" si="2"/>
        <v>438347</v>
      </c>
      <c r="J53" s="3">
        <f t="shared" si="0"/>
        <v>438347</v>
      </c>
    </row>
    <row r="54" spans="1:10" ht="91" x14ac:dyDescent="0.2">
      <c r="A54" s="26"/>
      <c r="B54" s="26"/>
      <c r="C54" s="26"/>
      <c r="D54" s="7" t="s">
        <v>8</v>
      </c>
      <c r="E54" s="8" t="s">
        <v>66</v>
      </c>
      <c r="F54" s="9">
        <v>1</v>
      </c>
      <c r="G54" s="3">
        <v>1863034</v>
      </c>
      <c r="H54" s="3">
        <f t="shared" si="1"/>
        <v>353976</v>
      </c>
      <c r="I54" s="3">
        <f t="shared" si="2"/>
        <v>2217010</v>
      </c>
      <c r="J54" s="3">
        <f t="shared" si="0"/>
        <v>2217010</v>
      </c>
    </row>
    <row r="55" spans="1:10" ht="52" x14ac:dyDescent="0.2">
      <c r="A55" s="26"/>
      <c r="B55" s="26"/>
      <c r="C55" s="26"/>
      <c r="D55" s="7" t="s">
        <v>25</v>
      </c>
      <c r="E55" s="8" t="s">
        <v>67</v>
      </c>
      <c r="F55" s="9">
        <v>2</v>
      </c>
      <c r="G55" s="3">
        <v>1311856</v>
      </c>
      <c r="H55" s="3">
        <f t="shared" si="1"/>
        <v>249253</v>
      </c>
      <c r="I55" s="3">
        <f t="shared" si="2"/>
        <v>1561109</v>
      </c>
      <c r="J55" s="3">
        <f t="shared" si="0"/>
        <v>3122218</v>
      </c>
    </row>
    <row r="56" spans="1:10" x14ac:dyDescent="0.2">
      <c r="A56" s="26" t="s">
        <v>68</v>
      </c>
      <c r="B56" s="26" t="s">
        <v>69</v>
      </c>
      <c r="C56" s="26" t="s">
        <v>6</v>
      </c>
      <c r="D56" s="7" t="s">
        <v>7</v>
      </c>
      <c r="E56" s="8" t="s">
        <v>7</v>
      </c>
      <c r="F56" s="9">
        <v>1</v>
      </c>
      <c r="G56" s="3">
        <v>217818</v>
      </c>
      <c r="H56" s="3">
        <f t="shared" si="1"/>
        <v>41385</v>
      </c>
      <c r="I56" s="3">
        <f t="shared" si="2"/>
        <v>259203</v>
      </c>
      <c r="J56" s="3">
        <f t="shared" si="0"/>
        <v>259203</v>
      </c>
    </row>
    <row r="57" spans="1:10" ht="91" x14ac:dyDescent="0.2">
      <c r="A57" s="26"/>
      <c r="B57" s="26"/>
      <c r="C57" s="26"/>
      <c r="D57" s="7" t="s">
        <v>8</v>
      </c>
      <c r="E57" s="8" t="s">
        <v>70</v>
      </c>
      <c r="F57" s="9">
        <v>1</v>
      </c>
      <c r="G57" s="3">
        <v>380092</v>
      </c>
      <c r="H57" s="3">
        <f t="shared" si="1"/>
        <v>72217</v>
      </c>
      <c r="I57" s="3">
        <f t="shared" si="2"/>
        <v>452309</v>
      </c>
      <c r="J57" s="3">
        <f t="shared" si="0"/>
        <v>452309</v>
      </c>
    </row>
    <row r="58" spans="1:10" x14ac:dyDescent="0.2">
      <c r="A58" s="26">
        <v>20</v>
      </c>
      <c r="B58" s="26" t="s">
        <v>71</v>
      </c>
      <c r="C58" s="26" t="s">
        <v>6</v>
      </c>
      <c r="D58" s="7" t="s">
        <v>7</v>
      </c>
      <c r="E58" s="8" t="s">
        <v>7</v>
      </c>
      <c r="F58" s="9">
        <v>1</v>
      </c>
      <c r="G58" s="3">
        <v>217818</v>
      </c>
      <c r="H58" s="3">
        <f t="shared" si="1"/>
        <v>41385</v>
      </c>
      <c r="I58" s="3">
        <f t="shared" si="2"/>
        <v>259203</v>
      </c>
      <c r="J58" s="3">
        <f t="shared" si="0"/>
        <v>259203</v>
      </c>
    </row>
    <row r="59" spans="1:10" ht="78" x14ac:dyDescent="0.2">
      <c r="A59" s="26"/>
      <c r="B59" s="26"/>
      <c r="C59" s="26"/>
      <c r="D59" s="7" t="s">
        <v>8</v>
      </c>
      <c r="E59" s="8" t="s">
        <v>72</v>
      </c>
      <c r="F59" s="9">
        <v>1</v>
      </c>
      <c r="G59" s="3">
        <v>382369</v>
      </c>
      <c r="H59" s="3">
        <f t="shared" si="1"/>
        <v>72650</v>
      </c>
      <c r="I59" s="3">
        <f t="shared" si="2"/>
        <v>455019</v>
      </c>
      <c r="J59" s="3">
        <f t="shared" si="0"/>
        <v>455019</v>
      </c>
    </row>
    <row r="60" spans="1:10" ht="78" x14ac:dyDescent="0.2">
      <c r="A60" s="7">
        <v>21</v>
      </c>
      <c r="B60" s="7" t="s">
        <v>73</v>
      </c>
      <c r="C60" s="7" t="s">
        <v>6</v>
      </c>
      <c r="D60" s="7" t="s">
        <v>25</v>
      </c>
      <c r="E60" s="8" t="s">
        <v>74</v>
      </c>
      <c r="F60" s="9">
        <v>1</v>
      </c>
      <c r="G60" s="3">
        <v>495387</v>
      </c>
      <c r="H60" s="3">
        <f t="shared" si="1"/>
        <v>94124</v>
      </c>
      <c r="I60" s="3">
        <f t="shared" si="2"/>
        <v>589511</v>
      </c>
      <c r="J60" s="3">
        <f t="shared" si="0"/>
        <v>589511</v>
      </c>
    </row>
    <row r="61" spans="1:10" ht="117" x14ac:dyDescent="0.2">
      <c r="A61" s="7">
        <v>22</v>
      </c>
      <c r="B61" s="7" t="s">
        <v>75</v>
      </c>
      <c r="C61" s="7" t="s">
        <v>6</v>
      </c>
      <c r="D61" s="7" t="s">
        <v>25</v>
      </c>
      <c r="E61" s="8" t="s">
        <v>76</v>
      </c>
      <c r="F61" s="9">
        <v>1</v>
      </c>
      <c r="G61" s="3">
        <v>1305817</v>
      </c>
      <c r="H61" s="3">
        <f t="shared" si="1"/>
        <v>248105</v>
      </c>
      <c r="I61" s="3">
        <f t="shared" si="2"/>
        <v>1553922</v>
      </c>
      <c r="J61" s="3">
        <f t="shared" si="0"/>
        <v>1553922</v>
      </c>
    </row>
    <row r="62" spans="1:10" ht="39" x14ac:dyDescent="0.2">
      <c r="A62" s="7">
        <v>23</v>
      </c>
      <c r="B62" s="7" t="s">
        <v>77</v>
      </c>
      <c r="C62" s="7" t="s">
        <v>6</v>
      </c>
      <c r="D62" s="7" t="s">
        <v>25</v>
      </c>
      <c r="E62" s="8" t="s">
        <v>78</v>
      </c>
      <c r="F62" s="9">
        <v>1</v>
      </c>
      <c r="G62" s="3">
        <v>431229</v>
      </c>
      <c r="H62" s="3">
        <f t="shared" si="1"/>
        <v>81934</v>
      </c>
      <c r="I62" s="3">
        <f t="shared" si="2"/>
        <v>513163</v>
      </c>
      <c r="J62" s="3">
        <f t="shared" si="0"/>
        <v>513163</v>
      </c>
    </row>
    <row r="63" spans="1:10" ht="39" x14ac:dyDescent="0.2">
      <c r="A63" s="7" t="s">
        <v>79</v>
      </c>
      <c r="B63" s="7" t="s">
        <v>80</v>
      </c>
      <c r="C63" s="7" t="s">
        <v>6</v>
      </c>
      <c r="D63" s="7" t="s">
        <v>25</v>
      </c>
      <c r="E63" s="8" t="s">
        <v>78</v>
      </c>
      <c r="F63" s="9">
        <v>1</v>
      </c>
      <c r="G63" s="3">
        <v>431229</v>
      </c>
      <c r="H63" s="3">
        <f t="shared" si="1"/>
        <v>81934</v>
      </c>
      <c r="I63" s="3">
        <f t="shared" si="2"/>
        <v>513163</v>
      </c>
      <c r="J63" s="3">
        <f t="shared" si="0"/>
        <v>513163</v>
      </c>
    </row>
    <row r="64" spans="1:10" ht="39" x14ac:dyDescent="0.2">
      <c r="A64" s="7" t="s">
        <v>81</v>
      </c>
      <c r="B64" s="7" t="s">
        <v>82</v>
      </c>
      <c r="C64" s="7" t="s">
        <v>6</v>
      </c>
      <c r="D64" s="7" t="s">
        <v>25</v>
      </c>
      <c r="E64" s="8" t="s">
        <v>78</v>
      </c>
      <c r="F64" s="9">
        <v>1</v>
      </c>
      <c r="G64" s="3">
        <v>437467</v>
      </c>
      <c r="H64" s="3">
        <f t="shared" si="1"/>
        <v>83119</v>
      </c>
      <c r="I64" s="3">
        <f t="shared" si="2"/>
        <v>520586</v>
      </c>
      <c r="J64" s="3">
        <f t="shared" si="0"/>
        <v>520586</v>
      </c>
    </row>
    <row r="65" spans="1:10" x14ac:dyDescent="0.2">
      <c r="A65" s="26" t="s">
        <v>83</v>
      </c>
      <c r="B65" s="26" t="s">
        <v>84</v>
      </c>
      <c r="C65" s="26" t="s">
        <v>6</v>
      </c>
      <c r="D65" s="7" t="s">
        <v>7</v>
      </c>
      <c r="E65" s="8" t="s">
        <v>7</v>
      </c>
      <c r="F65" s="9">
        <v>1</v>
      </c>
      <c r="G65" s="3">
        <v>168314</v>
      </c>
      <c r="H65" s="3">
        <f t="shared" si="1"/>
        <v>31980</v>
      </c>
      <c r="I65" s="3">
        <f t="shared" si="2"/>
        <v>200294</v>
      </c>
      <c r="J65" s="3">
        <f t="shared" si="0"/>
        <v>200294</v>
      </c>
    </row>
    <row r="66" spans="1:10" ht="117" x14ac:dyDescent="0.2">
      <c r="A66" s="26"/>
      <c r="B66" s="26"/>
      <c r="C66" s="26"/>
      <c r="D66" s="7" t="s">
        <v>8</v>
      </c>
      <c r="E66" s="8" t="s">
        <v>85</v>
      </c>
      <c r="F66" s="9">
        <v>1</v>
      </c>
      <c r="G66" s="3">
        <v>408458</v>
      </c>
      <c r="H66" s="3">
        <f t="shared" si="1"/>
        <v>77607</v>
      </c>
      <c r="I66" s="3">
        <f t="shared" si="2"/>
        <v>486065</v>
      </c>
      <c r="J66" s="3">
        <f t="shared" si="0"/>
        <v>486065</v>
      </c>
    </row>
    <row r="67" spans="1:10" ht="52" x14ac:dyDescent="0.2">
      <c r="A67" s="26"/>
      <c r="B67" s="26"/>
      <c r="C67" s="26"/>
      <c r="D67" s="7" t="s">
        <v>25</v>
      </c>
      <c r="E67" s="8" t="s">
        <v>86</v>
      </c>
      <c r="F67" s="9">
        <v>1</v>
      </c>
      <c r="G67" s="3">
        <v>324202</v>
      </c>
      <c r="H67" s="3">
        <f t="shared" si="1"/>
        <v>61598</v>
      </c>
      <c r="I67" s="3">
        <f t="shared" si="2"/>
        <v>385800</v>
      </c>
      <c r="J67" s="3">
        <f t="shared" si="0"/>
        <v>385800</v>
      </c>
    </row>
    <row r="68" spans="1:10" x14ac:dyDescent="0.2">
      <c r="A68" s="26" t="s">
        <v>87</v>
      </c>
      <c r="B68" s="26" t="s">
        <v>88</v>
      </c>
      <c r="C68" s="26" t="s">
        <v>6</v>
      </c>
      <c r="D68" s="7" t="s">
        <v>7</v>
      </c>
      <c r="E68" s="8" t="s">
        <v>7</v>
      </c>
      <c r="F68" s="9">
        <v>1</v>
      </c>
      <c r="G68" s="3">
        <v>374646</v>
      </c>
      <c r="H68" s="3">
        <f t="shared" si="1"/>
        <v>71183</v>
      </c>
      <c r="I68" s="3">
        <f t="shared" si="2"/>
        <v>445829</v>
      </c>
      <c r="J68" s="3">
        <f t="shared" si="0"/>
        <v>445829</v>
      </c>
    </row>
    <row r="69" spans="1:10" ht="65" x14ac:dyDescent="0.2">
      <c r="A69" s="26"/>
      <c r="B69" s="26"/>
      <c r="C69" s="26"/>
      <c r="D69" s="7" t="s">
        <v>8</v>
      </c>
      <c r="E69" s="8" t="s">
        <v>89</v>
      </c>
      <c r="F69" s="9">
        <v>1</v>
      </c>
      <c r="G69" s="3">
        <v>1226808</v>
      </c>
      <c r="H69" s="3">
        <f t="shared" si="1"/>
        <v>233094</v>
      </c>
      <c r="I69" s="3">
        <f t="shared" si="2"/>
        <v>1459902</v>
      </c>
      <c r="J69" s="3">
        <f t="shared" si="0"/>
        <v>1459902</v>
      </c>
    </row>
    <row r="70" spans="1:10" x14ac:dyDescent="0.2">
      <c r="A70" s="26">
        <v>28</v>
      </c>
      <c r="B70" s="26" t="s">
        <v>90</v>
      </c>
      <c r="C70" s="26" t="s">
        <v>6</v>
      </c>
      <c r="D70" s="7" t="s">
        <v>7</v>
      </c>
      <c r="E70" s="8" t="s">
        <v>7</v>
      </c>
      <c r="F70" s="9">
        <v>1</v>
      </c>
      <c r="G70" s="3">
        <v>1046564</v>
      </c>
      <c r="H70" s="3">
        <f t="shared" si="1"/>
        <v>198847</v>
      </c>
      <c r="I70" s="3">
        <f t="shared" si="2"/>
        <v>1245411</v>
      </c>
      <c r="J70" s="3">
        <f t="shared" si="0"/>
        <v>1245411</v>
      </c>
    </row>
    <row r="71" spans="1:10" ht="130" x14ac:dyDescent="0.2">
      <c r="A71" s="26"/>
      <c r="B71" s="26"/>
      <c r="C71" s="26"/>
      <c r="D71" s="7" t="s">
        <v>8</v>
      </c>
      <c r="E71" s="8" t="s">
        <v>91</v>
      </c>
      <c r="F71" s="9">
        <v>1</v>
      </c>
      <c r="G71" s="3">
        <v>16526415</v>
      </c>
      <c r="H71" s="3">
        <f t="shared" si="1"/>
        <v>3140019</v>
      </c>
      <c r="I71" s="3">
        <f t="shared" si="2"/>
        <v>19666434</v>
      </c>
      <c r="J71" s="3">
        <f t="shared" ref="J71:J134" si="3">I71*F71</f>
        <v>19666434</v>
      </c>
    </row>
    <row r="72" spans="1:10" ht="126" customHeight="1" x14ac:dyDescent="0.2">
      <c r="A72" s="26"/>
      <c r="B72" s="26"/>
      <c r="C72" s="26"/>
      <c r="D72" s="7" t="s">
        <v>25</v>
      </c>
      <c r="E72" s="8" t="s">
        <v>92</v>
      </c>
      <c r="F72" s="9">
        <v>1</v>
      </c>
      <c r="G72" s="3">
        <v>2335071</v>
      </c>
      <c r="H72" s="3">
        <f t="shared" ref="H72:H135" si="4">ROUND(G72*19%,0)</f>
        <v>443663</v>
      </c>
      <c r="I72" s="3">
        <f t="shared" ref="I72:I135" si="5">G72+H72</f>
        <v>2778734</v>
      </c>
      <c r="J72" s="3">
        <f t="shared" si="3"/>
        <v>2778734</v>
      </c>
    </row>
    <row r="73" spans="1:10" ht="39" x14ac:dyDescent="0.2">
      <c r="A73" s="7" t="s">
        <v>93</v>
      </c>
      <c r="B73" s="7" t="s">
        <v>94</v>
      </c>
      <c r="C73" s="7" t="s">
        <v>6</v>
      </c>
      <c r="D73" s="7" t="s">
        <v>25</v>
      </c>
      <c r="E73" s="8" t="s">
        <v>95</v>
      </c>
      <c r="F73" s="9">
        <v>1</v>
      </c>
      <c r="G73" s="3">
        <v>401180</v>
      </c>
      <c r="H73" s="3">
        <f t="shared" si="4"/>
        <v>76224</v>
      </c>
      <c r="I73" s="3">
        <f t="shared" si="5"/>
        <v>477404</v>
      </c>
      <c r="J73" s="3">
        <f t="shared" si="3"/>
        <v>477404</v>
      </c>
    </row>
    <row r="74" spans="1:10" ht="78" x14ac:dyDescent="0.2">
      <c r="A74" s="7" t="s">
        <v>96</v>
      </c>
      <c r="B74" s="7" t="s">
        <v>97</v>
      </c>
      <c r="C74" s="7" t="s">
        <v>6</v>
      </c>
      <c r="D74" s="7" t="s">
        <v>25</v>
      </c>
      <c r="E74" s="8" t="s">
        <v>98</v>
      </c>
      <c r="F74" s="9">
        <v>1</v>
      </c>
      <c r="G74" s="3">
        <v>5462403</v>
      </c>
      <c r="H74" s="3">
        <f t="shared" si="4"/>
        <v>1037857</v>
      </c>
      <c r="I74" s="3">
        <f t="shared" si="5"/>
        <v>6500260</v>
      </c>
      <c r="J74" s="3">
        <f t="shared" si="3"/>
        <v>6500260</v>
      </c>
    </row>
    <row r="75" spans="1:10" ht="39" x14ac:dyDescent="0.2">
      <c r="A75" s="7" t="s">
        <v>99</v>
      </c>
      <c r="B75" s="7" t="s">
        <v>100</v>
      </c>
      <c r="C75" s="7" t="s">
        <v>6</v>
      </c>
      <c r="D75" s="7" t="s">
        <v>25</v>
      </c>
      <c r="E75" s="8" t="s">
        <v>101</v>
      </c>
      <c r="F75" s="9">
        <v>1</v>
      </c>
      <c r="G75" s="3">
        <v>286034</v>
      </c>
      <c r="H75" s="3">
        <f t="shared" si="4"/>
        <v>54346</v>
      </c>
      <c r="I75" s="3">
        <f t="shared" si="5"/>
        <v>340380</v>
      </c>
      <c r="J75" s="3">
        <f t="shared" si="3"/>
        <v>340380</v>
      </c>
    </row>
    <row r="76" spans="1:10" x14ac:dyDescent="0.2">
      <c r="A76" s="26">
        <v>32</v>
      </c>
      <c r="B76" s="26" t="s">
        <v>102</v>
      </c>
      <c r="C76" s="26" t="s">
        <v>103</v>
      </c>
      <c r="D76" s="7" t="s">
        <v>7</v>
      </c>
      <c r="E76" s="8" t="s">
        <v>7</v>
      </c>
      <c r="F76" s="9">
        <v>1</v>
      </c>
      <c r="G76" s="3">
        <v>202966</v>
      </c>
      <c r="H76" s="3">
        <f t="shared" si="4"/>
        <v>38564</v>
      </c>
      <c r="I76" s="3">
        <f t="shared" si="5"/>
        <v>241530</v>
      </c>
      <c r="J76" s="3">
        <f t="shared" si="3"/>
        <v>241530</v>
      </c>
    </row>
    <row r="77" spans="1:10" ht="117" x14ac:dyDescent="0.2">
      <c r="A77" s="26"/>
      <c r="B77" s="26"/>
      <c r="C77" s="26"/>
      <c r="D77" s="7" t="s">
        <v>8</v>
      </c>
      <c r="E77" s="8" t="s">
        <v>104</v>
      </c>
      <c r="F77" s="9">
        <v>1</v>
      </c>
      <c r="G77" s="3">
        <v>970444</v>
      </c>
      <c r="H77" s="3">
        <f t="shared" si="4"/>
        <v>184384</v>
      </c>
      <c r="I77" s="3">
        <f t="shared" si="5"/>
        <v>1154828</v>
      </c>
      <c r="J77" s="3">
        <f t="shared" si="3"/>
        <v>1154828</v>
      </c>
    </row>
    <row r="78" spans="1:10" ht="52" x14ac:dyDescent="0.2">
      <c r="A78" s="26"/>
      <c r="B78" s="26"/>
      <c r="C78" s="26"/>
      <c r="D78" s="7" t="s">
        <v>10</v>
      </c>
      <c r="E78" s="8" t="s">
        <v>105</v>
      </c>
      <c r="F78" s="9">
        <v>1</v>
      </c>
      <c r="G78" s="3">
        <v>1627840</v>
      </c>
      <c r="H78" s="3">
        <f t="shared" si="4"/>
        <v>309290</v>
      </c>
      <c r="I78" s="3">
        <f t="shared" si="5"/>
        <v>1937130</v>
      </c>
      <c r="J78" s="3">
        <f t="shared" si="3"/>
        <v>1937130</v>
      </c>
    </row>
    <row r="79" spans="1:10" x14ac:dyDescent="0.2">
      <c r="A79" s="26">
        <v>33</v>
      </c>
      <c r="B79" s="26" t="s">
        <v>106</v>
      </c>
      <c r="C79" s="26" t="s">
        <v>103</v>
      </c>
      <c r="D79" s="7" t="s">
        <v>7</v>
      </c>
      <c r="E79" s="8" t="s">
        <v>7</v>
      </c>
      <c r="F79" s="9">
        <v>1</v>
      </c>
      <c r="G79" s="3">
        <v>202966</v>
      </c>
      <c r="H79" s="3">
        <f t="shared" si="4"/>
        <v>38564</v>
      </c>
      <c r="I79" s="3">
        <f t="shared" si="5"/>
        <v>241530</v>
      </c>
      <c r="J79" s="3">
        <f t="shared" si="3"/>
        <v>241530</v>
      </c>
    </row>
    <row r="80" spans="1:10" ht="91" x14ac:dyDescent="0.2">
      <c r="A80" s="26"/>
      <c r="B80" s="26"/>
      <c r="C80" s="26"/>
      <c r="D80" s="7" t="s">
        <v>8</v>
      </c>
      <c r="E80" s="8" t="s">
        <v>107</v>
      </c>
      <c r="F80" s="9">
        <v>1</v>
      </c>
      <c r="G80" s="3">
        <v>970444</v>
      </c>
      <c r="H80" s="3">
        <f t="shared" si="4"/>
        <v>184384</v>
      </c>
      <c r="I80" s="3">
        <f t="shared" si="5"/>
        <v>1154828</v>
      </c>
      <c r="J80" s="3">
        <f t="shared" si="3"/>
        <v>1154828</v>
      </c>
    </row>
    <row r="81" spans="1:10" ht="52" x14ac:dyDescent="0.2">
      <c r="A81" s="26"/>
      <c r="B81" s="26"/>
      <c r="C81" s="26"/>
      <c r="D81" s="7" t="s">
        <v>10</v>
      </c>
      <c r="E81" s="8" t="s">
        <v>105</v>
      </c>
      <c r="F81" s="9">
        <v>1</v>
      </c>
      <c r="G81" s="3">
        <v>1627840</v>
      </c>
      <c r="H81" s="3">
        <f t="shared" si="4"/>
        <v>309290</v>
      </c>
      <c r="I81" s="3">
        <f t="shared" si="5"/>
        <v>1937130</v>
      </c>
      <c r="J81" s="3">
        <f t="shared" si="3"/>
        <v>1937130</v>
      </c>
    </row>
    <row r="82" spans="1:10" x14ac:dyDescent="0.2">
      <c r="A82" s="26">
        <v>34</v>
      </c>
      <c r="B82" s="26" t="s">
        <v>108</v>
      </c>
      <c r="C82" s="26" t="s">
        <v>103</v>
      </c>
      <c r="D82" s="7" t="s">
        <v>7</v>
      </c>
      <c r="E82" s="8" t="s">
        <v>7</v>
      </c>
      <c r="F82" s="9">
        <v>1</v>
      </c>
      <c r="G82" s="3">
        <v>374646</v>
      </c>
      <c r="H82" s="3">
        <f t="shared" si="4"/>
        <v>71183</v>
      </c>
      <c r="I82" s="3">
        <f t="shared" si="5"/>
        <v>445829</v>
      </c>
      <c r="J82" s="3">
        <f t="shared" si="3"/>
        <v>445829</v>
      </c>
    </row>
    <row r="83" spans="1:10" ht="78" x14ac:dyDescent="0.2">
      <c r="A83" s="26"/>
      <c r="B83" s="26"/>
      <c r="C83" s="26"/>
      <c r="D83" s="7" t="s">
        <v>8</v>
      </c>
      <c r="E83" s="8" t="s">
        <v>109</v>
      </c>
      <c r="F83" s="9">
        <v>1</v>
      </c>
      <c r="G83" s="3">
        <v>442219</v>
      </c>
      <c r="H83" s="3">
        <f t="shared" si="4"/>
        <v>84022</v>
      </c>
      <c r="I83" s="3">
        <f t="shared" si="5"/>
        <v>526241</v>
      </c>
      <c r="J83" s="3">
        <f t="shared" si="3"/>
        <v>526241</v>
      </c>
    </row>
    <row r="84" spans="1:10" ht="39" x14ac:dyDescent="0.2">
      <c r="A84" s="26"/>
      <c r="B84" s="26"/>
      <c r="C84" s="26"/>
      <c r="D84" s="7" t="s">
        <v>25</v>
      </c>
      <c r="E84" s="8" t="s">
        <v>110</v>
      </c>
      <c r="F84" s="9">
        <v>1</v>
      </c>
      <c r="G84" s="3">
        <v>679640</v>
      </c>
      <c r="H84" s="3">
        <f t="shared" si="4"/>
        <v>129132</v>
      </c>
      <c r="I84" s="3">
        <f t="shared" si="5"/>
        <v>808772</v>
      </c>
      <c r="J84" s="3">
        <f t="shared" si="3"/>
        <v>808772</v>
      </c>
    </row>
    <row r="85" spans="1:10" x14ac:dyDescent="0.2">
      <c r="A85" s="26">
        <v>35</v>
      </c>
      <c r="B85" s="26" t="s">
        <v>111</v>
      </c>
      <c r="C85" s="26" t="s">
        <v>103</v>
      </c>
      <c r="D85" s="7" t="s">
        <v>7</v>
      </c>
      <c r="E85" s="8" t="s">
        <v>7</v>
      </c>
      <c r="F85" s="9">
        <v>1</v>
      </c>
      <c r="G85" s="3">
        <v>217818</v>
      </c>
      <c r="H85" s="3">
        <f t="shared" si="4"/>
        <v>41385</v>
      </c>
      <c r="I85" s="3">
        <f t="shared" si="5"/>
        <v>259203</v>
      </c>
      <c r="J85" s="3">
        <f t="shared" si="3"/>
        <v>259203</v>
      </c>
    </row>
    <row r="86" spans="1:10" ht="78" x14ac:dyDescent="0.2">
      <c r="A86" s="26"/>
      <c r="B86" s="26"/>
      <c r="C86" s="26"/>
      <c r="D86" s="7" t="s">
        <v>8</v>
      </c>
      <c r="E86" s="8" t="s">
        <v>112</v>
      </c>
      <c r="F86" s="9">
        <v>1</v>
      </c>
      <c r="G86" s="3">
        <v>495568</v>
      </c>
      <c r="H86" s="3">
        <f t="shared" si="4"/>
        <v>94158</v>
      </c>
      <c r="I86" s="3">
        <f t="shared" si="5"/>
        <v>589726</v>
      </c>
      <c r="J86" s="3">
        <f t="shared" si="3"/>
        <v>589726</v>
      </c>
    </row>
    <row r="87" spans="1:10" x14ac:dyDescent="0.2">
      <c r="A87" s="26" t="s">
        <v>113</v>
      </c>
      <c r="B87" s="26" t="s">
        <v>114</v>
      </c>
      <c r="C87" s="26" t="s">
        <v>103</v>
      </c>
      <c r="D87" s="7" t="s">
        <v>7</v>
      </c>
      <c r="E87" s="8" t="s">
        <v>7</v>
      </c>
      <c r="F87" s="9">
        <v>1</v>
      </c>
      <c r="G87" s="3">
        <v>168314</v>
      </c>
      <c r="H87" s="3">
        <f t="shared" si="4"/>
        <v>31980</v>
      </c>
      <c r="I87" s="3">
        <f t="shared" si="5"/>
        <v>200294</v>
      </c>
      <c r="J87" s="3">
        <f t="shared" si="3"/>
        <v>200294</v>
      </c>
    </row>
    <row r="88" spans="1:10" ht="52" x14ac:dyDescent="0.2">
      <c r="A88" s="26"/>
      <c r="B88" s="26"/>
      <c r="C88" s="26"/>
      <c r="D88" s="7" t="s">
        <v>8</v>
      </c>
      <c r="E88" s="8" t="s">
        <v>14</v>
      </c>
      <c r="F88" s="9">
        <v>1</v>
      </c>
      <c r="G88" s="3">
        <v>537217</v>
      </c>
      <c r="H88" s="3">
        <f t="shared" si="4"/>
        <v>102071</v>
      </c>
      <c r="I88" s="3">
        <f t="shared" si="5"/>
        <v>639288</v>
      </c>
      <c r="J88" s="3">
        <f t="shared" si="3"/>
        <v>639288</v>
      </c>
    </row>
    <row r="89" spans="1:10" x14ac:dyDescent="0.2">
      <c r="A89" s="26">
        <v>37</v>
      </c>
      <c r="B89" s="26" t="s">
        <v>115</v>
      </c>
      <c r="C89" s="26" t="s">
        <v>103</v>
      </c>
      <c r="D89" s="7" t="s">
        <v>7</v>
      </c>
      <c r="E89" s="8" t="s">
        <v>7</v>
      </c>
      <c r="F89" s="9">
        <v>1</v>
      </c>
      <c r="G89" s="3">
        <v>168314</v>
      </c>
      <c r="H89" s="3">
        <f t="shared" si="4"/>
        <v>31980</v>
      </c>
      <c r="I89" s="3">
        <f t="shared" si="5"/>
        <v>200294</v>
      </c>
      <c r="J89" s="3">
        <f t="shared" si="3"/>
        <v>200294</v>
      </c>
    </row>
    <row r="90" spans="1:10" ht="104" x14ac:dyDescent="0.2">
      <c r="A90" s="26"/>
      <c r="B90" s="26"/>
      <c r="C90" s="26"/>
      <c r="D90" s="7" t="s">
        <v>8</v>
      </c>
      <c r="E90" s="8" t="s">
        <v>116</v>
      </c>
      <c r="F90" s="9">
        <v>1</v>
      </c>
      <c r="G90" s="3">
        <v>353954</v>
      </c>
      <c r="H90" s="3">
        <f t="shared" si="4"/>
        <v>67251</v>
      </c>
      <c r="I90" s="3">
        <f t="shared" si="5"/>
        <v>421205</v>
      </c>
      <c r="J90" s="3">
        <f t="shared" si="3"/>
        <v>421205</v>
      </c>
    </row>
    <row r="91" spans="1:10" ht="65" x14ac:dyDescent="0.2">
      <c r="A91" s="26"/>
      <c r="B91" s="26"/>
      <c r="C91" s="26"/>
      <c r="D91" s="7" t="s">
        <v>25</v>
      </c>
      <c r="E91" s="8" t="s">
        <v>117</v>
      </c>
      <c r="F91" s="9">
        <v>1</v>
      </c>
      <c r="G91" s="3">
        <v>453853</v>
      </c>
      <c r="H91" s="3">
        <f t="shared" si="4"/>
        <v>86232</v>
      </c>
      <c r="I91" s="3">
        <f t="shared" si="5"/>
        <v>540085</v>
      </c>
      <c r="J91" s="3">
        <f t="shared" si="3"/>
        <v>540085</v>
      </c>
    </row>
    <row r="92" spans="1:10" x14ac:dyDescent="0.2">
      <c r="A92" s="26" t="s">
        <v>118</v>
      </c>
      <c r="B92" s="26" t="s">
        <v>119</v>
      </c>
      <c r="C92" s="26" t="s">
        <v>103</v>
      </c>
      <c r="D92" s="7" t="s">
        <v>7</v>
      </c>
      <c r="E92" s="8" t="s">
        <v>7</v>
      </c>
      <c r="F92" s="9">
        <v>1</v>
      </c>
      <c r="G92" s="3">
        <v>374646</v>
      </c>
      <c r="H92" s="3">
        <f t="shared" si="4"/>
        <v>71183</v>
      </c>
      <c r="I92" s="3">
        <f t="shared" si="5"/>
        <v>445829</v>
      </c>
      <c r="J92" s="3">
        <f t="shared" si="3"/>
        <v>445829</v>
      </c>
    </row>
    <row r="93" spans="1:10" ht="91" x14ac:dyDescent="0.2">
      <c r="A93" s="26"/>
      <c r="B93" s="26"/>
      <c r="C93" s="26"/>
      <c r="D93" s="7" t="s">
        <v>8</v>
      </c>
      <c r="E93" s="8" t="s">
        <v>120</v>
      </c>
      <c r="F93" s="9">
        <v>1</v>
      </c>
      <c r="G93" s="3">
        <v>3082367</v>
      </c>
      <c r="H93" s="3">
        <f t="shared" si="4"/>
        <v>585650</v>
      </c>
      <c r="I93" s="3">
        <f t="shared" si="5"/>
        <v>3668017</v>
      </c>
      <c r="J93" s="3">
        <f t="shared" si="3"/>
        <v>3668017</v>
      </c>
    </row>
    <row r="94" spans="1:10" ht="143" x14ac:dyDescent="0.2">
      <c r="A94" s="26"/>
      <c r="B94" s="26"/>
      <c r="C94" s="26"/>
      <c r="D94" s="7" t="s">
        <v>17</v>
      </c>
      <c r="E94" s="8" t="s">
        <v>121</v>
      </c>
      <c r="F94" s="9">
        <v>1</v>
      </c>
      <c r="G94" s="3">
        <v>2202928</v>
      </c>
      <c r="H94" s="3">
        <f t="shared" si="4"/>
        <v>418556</v>
      </c>
      <c r="I94" s="3">
        <f t="shared" si="5"/>
        <v>2621484</v>
      </c>
      <c r="J94" s="3">
        <f t="shared" si="3"/>
        <v>2621484</v>
      </c>
    </row>
    <row r="95" spans="1:10" x14ac:dyDescent="0.2">
      <c r="A95" s="26" t="s">
        <v>122</v>
      </c>
      <c r="B95" s="26" t="s">
        <v>123</v>
      </c>
      <c r="C95" s="26" t="s">
        <v>103</v>
      </c>
      <c r="D95" s="7" t="s">
        <v>7</v>
      </c>
      <c r="E95" s="8" t="s">
        <v>7</v>
      </c>
      <c r="F95" s="9">
        <v>1</v>
      </c>
      <c r="G95" s="3">
        <v>374646</v>
      </c>
      <c r="H95" s="3">
        <f t="shared" si="4"/>
        <v>71183</v>
      </c>
      <c r="I95" s="3">
        <f t="shared" si="5"/>
        <v>445829</v>
      </c>
      <c r="J95" s="3">
        <f t="shared" si="3"/>
        <v>445829</v>
      </c>
    </row>
    <row r="96" spans="1:10" ht="91" x14ac:dyDescent="0.2">
      <c r="A96" s="26"/>
      <c r="B96" s="26"/>
      <c r="C96" s="26"/>
      <c r="D96" s="7" t="s">
        <v>8</v>
      </c>
      <c r="E96" s="8" t="s">
        <v>124</v>
      </c>
      <c r="F96" s="9">
        <v>1</v>
      </c>
      <c r="G96" s="3">
        <v>3082367</v>
      </c>
      <c r="H96" s="3">
        <f t="shared" si="4"/>
        <v>585650</v>
      </c>
      <c r="I96" s="3">
        <f t="shared" si="5"/>
        <v>3668017</v>
      </c>
      <c r="J96" s="3">
        <f t="shared" si="3"/>
        <v>3668017</v>
      </c>
    </row>
    <row r="97" spans="1:10" ht="143" x14ac:dyDescent="0.2">
      <c r="A97" s="26"/>
      <c r="B97" s="26"/>
      <c r="C97" s="26"/>
      <c r="D97" s="7" t="s">
        <v>17</v>
      </c>
      <c r="E97" s="8" t="s">
        <v>125</v>
      </c>
      <c r="F97" s="9">
        <v>1</v>
      </c>
      <c r="G97" s="3">
        <v>2202928</v>
      </c>
      <c r="H97" s="3">
        <f t="shared" si="4"/>
        <v>418556</v>
      </c>
      <c r="I97" s="3">
        <f t="shared" si="5"/>
        <v>2621484</v>
      </c>
      <c r="J97" s="3">
        <f t="shared" si="3"/>
        <v>2621484</v>
      </c>
    </row>
    <row r="98" spans="1:10" x14ac:dyDescent="0.2">
      <c r="A98" s="26" t="s">
        <v>126</v>
      </c>
      <c r="B98" s="26" t="s">
        <v>127</v>
      </c>
      <c r="C98" s="26" t="s">
        <v>103</v>
      </c>
      <c r="D98" s="7" t="s">
        <v>7</v>
      </c>
      <c r="E98" s="8" t="s">
        <v>7</v>
      </c>
      <c r="F98" s="9">
        <v>1</v>
      </c>
      <c r="G98" s="3">
        <v>374646</v>
      </c>
      <c r="H98" s="3">
        <f t="shared" si="4"/>
        <v>71183</v>
      </c>
      <c r="I98" s="3">
        <f t="shared" si="5"/>
        <v>445829</v>
      </c>
      <c r="J98" s="3">
        <f t="shared" si="3"/>
        <v>445829</v>
      </c>
    </row>
    <row r="99" spans="1:10" ht="130" x14ac:dyDescent="0.2">
      <c r="A99" s="26"/>
      <c r="B99" s="26"/>
      <c r="C99" s="26"/>
      <c r="D99" s="7" t="s">
        <v>8</v>
      </c>
      <c r="E99" s="8" t="s">
        <v>128</v>
      </c>
      <c r="F99" s="9">
        <v>1</v>
      </c>
      <c r="G99" s="3">
        <v>6896402</v>
      </c>
      <c r="H99" s="3">
        <f t="shared" si="4"/>
        <v>1310316</v>
      </c>
      <c r="I99" s="3">
        <f t="shared" si="5"/>
        <v>8206718</v>
      </c>
      <c r="J99" s="3">
        <f t="shared" si="3"/>
        <v>8206718</v>
      </c>
    </row>
    <row r="100" spans="1:10" ht="143" x14ac:dyDescent="0.2">
      <c r="A100" s="26"/>
      <c r="B100" s="26"/>
      <c r="C100" s="26"/>
      <c r="D100" s="7" t="s">
        <v>129</v>
      </c>
      <c r="E100" s="8" t="s">
        <v>130</v>
      </c>
      <c r="F100" s="9">
        <v>1</v>
      </c>
      <c r="G100" s="3">
        <v>1642246</v>
      </c>
      <c r="H100" s="3">
        <f t="shared" si="4"/>
        <v>312027</v>
      </c>
      <c r="I100" s="3">
        <f t="shared" si="5"/>
        <v>1954273</v>
      </c>
      <c r="J100" s="3">
        <f t="shared" si="3"/>
        <v>1954273</v>
      </c>
    </row>
    <row r="101" spans="1:10" x14ac:dyDescent="0.2">
      <c r="A101" s="26">
        <v>41</v>
      </c>
      <c r="B101" s="26" t="s">
        <v>131</v>
      </c>
      <c r="C101" s="26" t="s">
        <v>103</v>
      </c>
      <c r="D101" s="7" t="s">
        <v>7</v>
      </c>
      <c r="E101" s="8" t="s">
        <v>7</v>
      </c>
      <c r="F101" s="9">
        <v>1</v>
      </c>
      <c r="G101" s="3">
        <v>383210</v>
      </c>
      <c r="H101" s="3">
        <f t="shared" si="4"/>
        <v>72810</v>
      </c>
      <c r="I101" s="3">
        <f t="shared" si="5"/>
        <v>456020</v>
      </c>
      <c r="J101" s="3">
        <f t="shared" si="3"/>
        <v>456020</v>
      </c>
    </row>
    <row r="102" spans="1:10" ht="272" x14ac:dyDescent="0.2">
      <c r="A102" s="26"/>
      <c r="B102" s="26"/>
      <c r="C102" s="26"/>
      <c r="D102" s="7" t="s">
        <v>8</v>
      </c>
      <c r="E102" s="8" t="s">
        <v>132</v>
      </c>
      <c r="F102" s="9">
        <v>1</v>
      </c>
      <c r="G102" s="3">
        <v>14234974</v>
      </c>
      <c r="H102" s="3">
        <f t="shared" si="4"/>
        <v>2704645</v>
      </c>
      <c r="I102" s="3">
        <f t="shared" si="5"/>
        <v>16939619</v>
      </c>
      <c r="J102" s="3">
        <f t="shared" si="3"/>
        <v>16939619</v>
      </c>
    </row>
    <row r="103" spans="1:10" x14ac:dyDescent="0.2">
      <c r="A103" s="26">
        <v>42</v>
      </c>
      <c r="B103" s="26" t="s">
        <v>133</v>
      </c>
      <c r="C103" s="26" t="s">
        <v>103</v>
      </c>
      <c r="D103" s="7" t="s">
        <v>7</v>
      </c>
      <c r="E103" s="8" t="s">
        <v>7</v>
      </c>
      <c r="F103" s="9">
        <v>1</v>
      </c>
      <c r="G103" s="3">
        <v>252470</v>
      </c>
      <c r="H103" s="3">
        <f t="shared" si="4"/>
        <v>47969</v>
      </c>
      <c r="I103" s="3">
        <f t="shared" si="5"/>
        <v>300439</v>
      </c>
      <c r="J103" s="3">
        <f t="shared" si="3"/>
        <v>300439</v>
      </c>
    </row>
    <row r="104" spans="1:10" ht="117" x14ac:dyDescent="0.2">
      <c r="A104" s="26"/>
      <c r="B104" s="26"/>
      <c r="C104" s="26"/>
      <c r="D104" s="7" t="s">
        <v>8</v>
      </c>
      <c r="E104" s="8" t="s">
        <v>134</v>
      </c>
      <c r="F104" s="9">
        <v>1</v>
      </c>
      <c r="G104" s="3">
        <v>9736298</v>
      </c>
      <c r="H104" s="3">
        <f t="shared" si="4"/>
        <v>1849897</v>
      </c>
      <c r="I104" s="3">
        <f t="shared" si="5"/>
        <v>11586195</v>
      </c>
      <c r="J104" s="3">
        <f t="shared" si="3"/>
        <v>11586195</v>
      </c>
    </row>
    <row r="105" spans="1:10" x14ac:dyDescent="0.2">
      <c r="A105" s="26">
        <v>43</v>
      </c>
      <c r="B105" s="26" t="s">
        <v>135</v>
      </c>
      <c r="C105" s="26" t="s">
        <v>103</v>
      </c>
      <c r="D105" s="7" t="s">
        <v>7</v>
      </c>
      <c r="E105" s="8" t="s">
        <v>7</v>
      </c>
      <c r="F105" s="9">
        <v>1</v>
      </c>
      <c r="G105" s="3">
        <v>252470</v>
      </c>
      <c r="H105" s="3">
        <f t="shared" si="4"/>
        <v>47969</v>
      </c>
      <c r="I105" s="3">
        <f t="shared" si="5"/>
        <v>300439</v>
      </c>
      <c r="J105" s="3">
        <f t="shared" si="3"/>
        <v>300439</v>
      </c>
    </row>
    <row r="106" spans="1:10" ht="156" x14ac:dyDescent="0.2">
      <c r="A106" s="26"/>
      <c r="B106" s="26"/>
      <c r="C106" s="26"/>
      <c r="D106" s="7" t="s">
        <v>8</v>
      </c>
      <c r="E106" s="8" t="s">
        <v>136</v>
      </c>
      <c r="F106" s="9">
        <v>1</v>
      </c>
      <c r="G106" s="3">
        <v>1137948</v>
      </c>
      <c r="H106" s="3">
        <f t="shared" si="4"/>
        <v>216210</v>
      </c>
      <c r="I106" s="3">
        <f t="shared" si="5"/>
        <v>1354158</v>
      </c>
      <c r="J106" s="3">
        <f t="shared" si="3"/>
        <v>1354158</v>
      </c>
    </row>
    <row r="107" spans="1:10" ht="26" x14ac:dyDescent="0.2">
      <c r="A107" s="26"/>
      <c r="B107" s="26"/>
      <c r="C107" s="26"/>
      <c r="D107" s="7" t="s">
        <v>25</v>
      </c>
      <c r="E107" s="8" t="s">
        <v>137</v>
      </c>
      <c r="F107" s="9">
        <v>1</v>
      </c>
      <c r="G107" s="3">
        <v>2737720</v>
      </c>
      <c r="H107" s="3">
        <f t="shared" si="4"/>
        <v>520167</v>
      </c>
      <c r="I107" s="3">
        <f t="shared" si="5"/>
        <v>3257887</v>
      </c>
      <c r="J107" s="3">
        <f t="shared" si="3"/>
        <v>3257887</v>
      </c>
    </row>
    <row r="108" spans="1:10" x14ac:dyDescent="0.2">
      <c r="A108" s="26">
        <v>44</v>
      </c>
      <c r="B108" s="26" t="s">
        <v>138</v>
      </c>
      <c r="C108" s="26" t="s">
        <v>103</v>
      </c>
      <c r="D108" s="7" t="s">
        <v>7</v>
      </c>
      <c r="E108" s="8" t="s">
        <v>7</v>
      </c>
      <c r="F108" s="9">
        <v>1</v>
      </c>
      <c r="G108" s="3">
        <v>374646</v>
      </c>
      <c r="H108" s="3">
        <f t="shared" si="4"/>
        <v>71183</v>
      </c>
      <c r="I108" s="3">
        <f t="shared" si="5"/>
        <v>445829</v>
      </c>
      <c r="J108" s="3">
        <f t="shared" si="3"/>
        <v>445829</v>
      </c>
    </row>
    <row r="109" spans="1:10" ht="52" x14ac:dyDescent="0.2">
      <c r="A109" s="26"/>
      <c r="B109" s="26"/>
      <c r="C109" s="26"/>
      <c r="D109" s="7" t="s">
        <v>8</v>
      </c>
      <c r="E109" s="8" t="s">
        <v>139</v>
      </c>
      <c r="F109" s="9">
        <v>1</v>
      </c>
      <c r="G109" s="3">
        <v>6507895</v>
      </c>
      <c r="H109" s="3">
        <f t="shared" si="4"/>
        <v>1236500</v>
      </c>
      <c r="I109" s="3">
        <f t="shared" si="5"/>
        <v>7744395</v>
      </c>
      <c r="J109" s="3">
        <f t="shared" si="3"/>
        <v>7744395</v>
      </c>
    </row>
    <row r="110" spans="1:10" ht="39" x14ac:dyDescent="0.2">
      <c r="A110" s="26"/>
      <c r="B110" s="26"/>
      <c r="C110" s="26"/>
      <c r="D110" s="7" t="s">
        <v>25</v>
      </c>
      <c r="E110" s="8" t="s">
        <v>140</v>
      </c>
      <c r="F110" s="9">
        <v>1</v>
      </c>
      <c r="G110" s="3">
        <v>1608880</v>
      </c>
      <c r="H110" s="3">
        <f t="shared" si="4"/>
        <v>305687</v>
      </c>
      <c r="I110" s="3">
        <f t="shared" si="5"/>
        <v>1914567</v>
      </c>
      <c r="J110" s="3">
        <f t="shared" si="3"/>
        <v>1914567</v>
      </c>
    </row>
    <row r="111" spans="1:10" x14ac:dyDescent="0.2">
      <c r="A111" s="26" t="s">
        <v>141</v>
      </c>
      <c r="B111" s="26" t="s">
        <v>142</v>
      </c>
      <c r="C111" s="26" t="s">
        <v>103</v>
      </c>
      <c r="D111" s="7" t="s">
        <v>7</v>
      </c>
      <c r="E111" s="8" t="s">
        <v>7</v>
      </c>
      <c r="F111" s="9">
        <v>1</v>
      </c>
      <c r="G111" s="3">
        <v>202966</v>
      </c>
      <c r="H111" s="3">
        <f t="shared" si="4"/>
        <v>38564</v>
      </c>
      <c r="I111" s="3">
        <f t="shared" si="5"/>
        <v>241530</v>
      </c>
      <c r="J111" s="3">
        <f t="shared" si="3"/>
        <v>241530</v>
      </c>
    </row>
    <row r="112" spans="1:10" ht="39" x14ac:dyDescent="0.2">
      <c r="A112" s="26"/>
      <c r="B112" s="26"/>
      <c r="C112" s="26"/>
      <c r="D112" s="7" t="s">
        <v>8</v>
      </c>
      <c r="E112" s="8" t="s">
        <v>143</v>
      </c>
      <c r="F112" s="9">
        <v>1</v>
      </c>
      <c r="G112" s="3">
        <v>819291</v>
      </c>
      <c r="H112" s="3">
        <f t="shared" si="4"/>
        <v>155665</v>
      </c>
      <c r="I112" s="3">
        <f t="shared" si="5"/>
        <v>974956</v>
      </c>
      <c r="J112" s="3">
        <f t="shared" si="3"/>
        <v>974956</v>
      </c>
    </row>
    <row r="113" spans="1:10" ht="26" x14ac:dyDescent="0.2">
      <c r="A113" s="26"/>
      <c r="B113" s="26"/>
      <c r="C113" s="26"/>
      <c r="D113" s="7" t="s">
        <v>25</v>
      </c>
      <c r="E113" s="8" t="s">
        <v>39</v>
      </c>
      <c r="F113" s="9">
        <v>1</v>
      </c>
      <c r="G113" s="3">
        <v>1957190</v>
      </c>
      <c r="H113" s="3">
        <f t="shared" si="4"/>
        <v>371866</v>
      </c>
      <c r="I113" s="3">
        <f t="shared" si="5"/>
        <v>2329056</v>
      </c>
      <c r="J113" s="3">
        <f t="shared" si="3"/>
        <v>2329056</v>
      </c>
    </row>
    <row r="114" spans="1:10" x14ac:dyDescent="0.2">
      <c r="A114" s="26">
        <v>46</v>
      </c>
      <c r="B114" s="26" t="s">
        <v>144</v>
      </c>
      <c r="C114" s="26" t="s">
        <v>103</v>
      </c>
      <c r="D114" s="7" t="s">
        <v>7</v>
      </c>
      <c r="E114" s="8" t="s">
        <v>7</v>
      </c>
      <c r="F114" s="9">
        <v>1</v>
      </c>
      <c r="G114" s="3">
        <v>202966</v>
      </c>
      <c r="H114" s="3">
        <f t="shared" si="4"/>
        <v>38564</v>
      </c>
      <c r="I114" s="3">
        <f t="shared" si="5"/>
        <v>241530</v>
      </c>
      <c r="J114" s="3">
        <f t="shared" si="3"/>
        <v>241530</v>
      </c>
    </row>
    <row r="115" spans="1:10" ht="39" x14ac:dyDescent="0.2">
      <c r="A115" s="26"/>
      <c r="B115" s="26"/>
      <c r="C115" s="26"/>
      <c r="D115" s="7" t="s">
        <v>8</v>
      </c>
      <c r="E115" s="8" t="s">
        <v>143</v>
      </c>
      <c r="F115" s="9">
        <v>1</v>
      </c>
      <c r="G115" s="3">
        <v>819291</v>
      </c>
      <c r="H115" s="3">
        <f t="shared" si="4"/>
        <v>155665</v>
      </c>
      <c r="I115" s="3">
        <f t="shared" si="5"/>
        <v>974956</v>
      </c>
      <c r="J115" s="3">
        <f t="shared" si="3"/>
        <v>974956</v>
      </c>
    </row>
    <row r="116" spans="1:10" ht="26" x14ac:dyDescent="0.2">
      <c r="A116" s="26"/>
      <c r="B116" s="26"/>
      <c r="C116" s="26"/>
      <c r="D116" s="7" t="s">
        <v>25</v>
      </c>
      <c r="E116" s="8" t="s">
        <v>39</v>
      </c>
      <c r="F116" s="9">
        <v>1</v>
      </c>
      <c r="G116" s="3">
        <v>1957190</v>
      </c>
      <c r="H116" s="3">
        <f t="shared" si="4"/>
        <v>371866</v>
      </c>
      <c r="I116" s="3">
        <f t="shared" si="5"/>
        <v>2329056</v>
      </c>
      <c r="J116" s="3">
        <f t="shared" si="3"/>
        <v>2329056</v>
      </c>
    </row>
    <row r="117" spans="1:10" x14ac:dyDescent="0.2">
      <c r="A117" s="26">
        <v>47</v>
      </c>
      <c r="B117" s="26" t="s">
        <v>145</v>
      </c>
      <c r="C117" s="26" t="s">
        <v>103</v>
      </c>
      <c r="D117" s="7" t="s">
        <v>7</v>
      </c>
      <c r="E117" s="8" t="s">
        <v>7</v>
      </c>
      <c r="F117" s="9">
        <v>1</v>
      </c>
      <c r="G117" s="3">
        <v>374646</v>
      </c>
      <c r="H117" s="3">
        <f t="shared" si="4"/>
        <v>71183</v>
      </c>
      <c r="I117" s="3">
        <f t="shared" si="5"/>
        <v>445829</v>
      </c>
      <c r="J117" s="3">
        <f t="shared" si="3"/>
        <v>445829</v>
      </c>
    </row>
    <row r="118" spans="1:10" ht="78" x14ac:dyDescent="0.2">
      <c r="A118" s="26"/>
      <c r="B118" s="26"/>
      <c r="C118" s="26"/>
      <c r="D118" s="7" t="s">
        <v>8</v>
      </c>
      <c r="E118" s="8" t="s">
        <v>146</v>
      </c>
      <c r="F118" s="9">
        <v>1</v>
      </c>
      <c r="G118" s="3">
        <v>671341</v>
      </c>
      <c r="H118" s="3">
        <f t="shared" si="4"/>
        <v>127555</v>
      </c>
      <c r="I118" s="3">
        <f t="shared" si="5"/>
        <v>798896</v>
      </c>
      <c r="J118" s="3">
        <f t="shared" si="3"/>
        <v>798896</v>
      </c>
    </row>
    <row r="119" spans="1:10" ht="52" x14ac:dyDescent="0.2">
      <c r="A119" s="26"/>
      <c r="B119" s="26"/>
      <c r="C119" s="26"/>
      <c r="D119" s="7" t="s">
        <v>25</v>
      </c>
      <c r="E119" s="8" t="s">
        <v>147</v>
      </c>
      <c r="F119" s="9">
        <v>1</v>
      </c>
      <c r="G119" s="3">
        <v>1212848</v>
      </c>
      <c r="H119" s="3">
        <f t="shared" si="4"/>
        <v>230441</v>
      </c>
      <c r="I119" s="3">
        <f t="shared" si="5"/>
        <v>1443289</v>
      </c>
      <c r="J119" s="3">
        <f t="shared" si="3"/>
        <v>1443289</v>
      </c>
    </row>
    <row r="120" spans="1:10" ht="65" x14ac:dyDescent="0.2">
      <c r="A120" s="7" t="s">
        <v>148</v>
      </c>
      <c r="B120" s="7" t="s">
        <v>149</v>
      </c>
      <c r="C120" s="7" t="s">
        <v>103</v>
      </c>
      <c r="D120" s="7" t="s">
        <v>25</v>
      </c>
      <c r="E120" s="8" t="s">
        <v>150</v>
      </c>
      <c r="F120" s="9">
        <v>1</v>
      </c>
      <c r="G120" s="3">
        <v>1064336</v>
      </c>
      <c r="H120" s="3">
        <f t="shared" si="4"/>
        <v>202224</v>
      </c>
      <c r="I120" s="3">
        <f t="shared" si="5"/>
        <v>1266560</v>
      </c>
      <c r="J120" s="3">
        <f t="shared" si="3"/>
        <v>1266560</v>
      </c>
    </row>
    <row r="121" spans="1:10" x14ac:dyDescent="0.2">
      <c r="A121" s="26" t="s">
        <v>151</v>
      </c>
      <c r="B121" s="26" t="s">
        <v>152</v>
      </c>
      <c r="C121" s="26" t="s">
        <v>103</v>
      </c>
      <c r="D121" s="7" t="s">
        <v>7</v>
      </c>
      <c r="E121" s="8" t="s">
        <v>7</v>
      </c>
      <c r="F121" s="9">
        <v>1</v>
      </c>
      <c r="G121" s="3">
        <v>374646</v>
      </c>
      <c r="H121" s="3">
        <f t="shared" si="4"/>
        <v>71183</v>
      </c>
      <c r="I121" s="3">
        <f t="shared" si="5"/>
        <v>445829</v>
      </c>
      <c r="J121" s="3">
        <f t="shared" si="3"/>
        <v>445829</v>
      </c>
    </row>
    <row r="122" spans="1:10" ht="91" x14ac:dyDescent="0.2">
      <c r="A122" s="26"/>
      <c r="B122" s="26"/>
      <c r="C122" s="26"/>
      <c r="D122" s="7" t="s">
        <v>8</v>
      </c>
      <c r="E122" s="8" t="s">
        <v>153</v>
      </c>
      <c r="F122" s="9">
        <v>1</v>
      </c>
      <c r="G122" s="3">
        <v>597909</v>
      </c>
      <c r="H122" s="3">
        <f t="shared" si="4"/>
        <v>113603</v>
      </c>
      <c r="I122" s="3">
        <f t="shared" si="5"/>
        <v>711512</v>
      </c>
      <c r="J122" s="3">
        <f t="shared" si="3"/>
        <v>711512</v>
      </c>
    </row>
    <row r="123" spans="1:10" ht="26" x14ac:dyDescent="0.2">
      <c r="A123" s="26"/>
      <c r="B123" s="26"/>
      <c r="C123" s="26"/>
      <c r="D123" s="7" t="s">
        <v>25</v>
      </c>
      <c r="E123" s="8" t="s">
        <v>154</v>
      </c>
      <c r="F123" s="9">
        <v>1</v>
      </c>
      <c r="G123" s="3">
        <v>1057999</v>
      </c>
      <c r="H123" s="3">
        <f t="shared" si="4"/>
        <v>201020</v>
      </c>
      <c r="I123" s="3">
        <f t="shared" si="5"/>
        <v>1259019</v>
      </c>
      <c r="J123" s="3">
        <f t="shared" si="3"/>
        <v>1259019</v>
      </c>
    </row>
    <row r="124" spans="1:10" x14ac:dyDescent="0.2">
      <c r="A124" s="26" t="s">
        <v>155</v>
      </c>
      <c r="B124" s="26" t="s">
        <v>156</v>
      </c>
      <c r="C124" s="26" t="s">
        <v>103</v>
      </c>
      <c r="D124" s="7" t="s">
        <v>7</v>
      </c>
      <c r="E124" s="8" t="s">
        <v>7</v>
      </c>
      <c r="F124" s="9">
        <v>1</v>
      </c>
      <c r="G124" s="3">
        <v>374646</v>
      </c>
      <c r="H124" s="3">
        <f t="shared" si="4"/>
        <v>71183</v>
      </c>
      <c r="I124" s="3">
        <f t="shared" si="5"/>
        <v>445829</v>
      </c>
      <c r="J124" s="3">
        <f t="shared" si="3"/>
        <v>445829</v>
      </c>
    </row>
    <row r="125" spans="1:10" ht="110.5" customHeight="1" x14ac:dyDescent="0.2">
      <c r="A125" s="26"/>
      <c r="B125" s="26"/>
      <c r="C125" s="26"/>
      <c r="D125" s="7" t="s">
        <v>8</v>
      </c>
      <c r="E125" s="8" t="s">
        <v>157</v>
      </c>
      <c r="F125" s="9">
        <v>1</v>
      </c>
      <c r="G125" s="3">
        <v>1863034</v>
      </c>
      <c r="H125" s="3">
        <f t="shared" si="4"/>
        <v>353976</v>
      </c>
      <c r="I125" s="3">
        <f t="shared" si="5"/>
        <v>2217010</v>
      </c>
      <c r="J125" s="3">
        <f t="shared" si="3"/>
        <v>2217010</v>
      </c>
    </row>
    <row r="126" spans="1:10" ht="87" customHeight="1" x14ac:dyDescent="0.2">
      <c r="A126" s="26"/>
      <c r="B126" s="26"/>
      <c r="C126" s="26"/>
      <c r="D126" s="7" t="s">
        <v>25</v>
      </c>
      <c r="E126" s="8" t="s">
        <v>158</v>
      </c>
      <c r="F126" s="9">
        <v>1</v>
      </c>
      <c r="G126" s="3">
        <v>1311856</v>
      </c>
      <c r="H126" s="3">
        <f t="shared" si="4"/>
        <v>249253</v>
      </c>
      <c r="I126" s="3">
        <f t="shared" si="5"/>
        <v>1561109</v>
      </c>
      <c r="J126" s="3">
        <f t="shared" si="3"/>
        <v>1561109</v>
      </c>
    </row>
    <row r="127" spans="1:10" x14ac:dyDescent="0.2">
      <c r="A127" s="26">
        <v>51</v>
      </c>
      <c r="B127" s="26" t="s">
        <v>159</v>
      </c>
      <c r="C127" s="26" t="s">
        <v>103</v>
      </c>
      <c r="D127" s="7" t="s">
        <v>7</v>
      </c>
      <c r="E127" s="8" t="s">
        <v>7</v>
      </c>
      <c r="F127" s="9">
        <v>1</v>
      </c>
      <c r="G127" s="3">
        <v>374646</v>
      </c>
      <c r="H127" s="3">
        <f t="shared" si="4"/>
        <v>71183</v>
      </c>
      <c r="I127" s="3">
        <f t="shared" si="5"/>
        <v>445829</v>
      </c>
      <c r="J127" s="3">
        <f t="shared" si="3"/>
        <v>445829</v>
      </c>
    </row>
    <row r="128" spans="1:10" ht="91" x14ac:dyDescent="0.2">
      <c r="A128" s="26"/>
      <c r="B128" s="26"/>
      <c r="C128" s="26"/>
      <c r="D128" s="7" t="s">
        <v>8</v>
      </c>
      <c r="E128" s="8" t="s">
        <v>160</v>
      </c>
      <c r="F128" s="9">
        <v>1</v>
      </c>
      <c r="G128" s="3">
        <v>1863034</v>
      </c>
      <c r="H128" s="3">
        <f t="shared" si="4"/>
        <v>353976</v>
      </c>
      <c r="I128" s="3">
        <f t="shared" si="5"/>
        <v>2217010</v>
      </c>
      <c r="J128" s="3">
        <f t="shared" si="3"/>
        <v>2217010</v>
      </c>
    </row>
    <row r="129" spans="1:10" ht="52" x14ac:dyDescent="0.2">
      <c r="A129" s="26"/>
      <c r="B129" s="26"/>
      <c r="C129" s="26"/>
      <c r="D129" s="7" t="s">
        <v>25</v>
      </c>
      <c r="E129" s="8" t="s">
        <v>158</v>
      </c>
      <c r="F129" s="9">
        <v>2</v>
      </c>
      <c r="G129" s="3">
        <v>1311856</v>
      </c>
      <c r="H129" s="3">
        <f t="shared" si="4"/>
        <v>249253</v>
      </c>
      <c r="I129" s="3">
        <f t="shared" si="5"/>
        <v>1561109</v>
      </c>
      <c r="J129" s="3">
        <f t="shared" si="3"/>
        <v>3122218</v>
      </c>
    </row>
    <row r="130" spans="1:10" x14ac:dyDescent="0.2">
      <c r="A130" s="26" t="s">
        <v>161</v>
      </c>
      <c r="B130" s="26" t="s">
        <v>162</v>
      </c>
      <c r="C130" s="26" t="s">
        <v>103</v>
      </c>
      <c r="D130" s="7" t="s">
        <v>7</v>
      </c>
      <c r="E130" s="8" t="s">
        <v>7</v>
      </c>
      <c r="F130" s="9">
        <v>1</v>
      </c>
      <c r="G130" s="3">
        <v>374646</v>
      </c>
      <c r="H130" s="3">
        <f t="shared" si="4"/>
        <v>71183</v>
      </c>
      <c r="I130" s="3">
        <f t="shared" si="5"/>
        <v>445829</v>
      </c>
      <c r="J130" s="3">
        <f t="shared" si="3"/>
        <v>445829</v>
      </c>
    </row>
    <row r="131" spans="1:10" ht="91" x14ac:dyDescent="0.2">
      <c r="A131" s="26"/>
      <c r="B131" s="26"/>
      <c r="C131" s="26"/>
      <c r="D131" s="7" t="s">
        <v>8</v>
      </c>
      <c r="E131" s="8" t="s">
        <v>160</v>
      </c>
      <c r="F131" s="9">
        <v>1</v>
      </c>
      <c r="G131" s="3">
        <v>1863034</v>
      </c>
      <c r="H131" s="3">
        <f t="shared" si="4"/>
        <v>353976</v>
      </c>
      <c r="I131" s="3">
        <f t="shared" si="5"/>
        <v>2217010</v>
      </c>
      <c r="J131" s="3">
        <f t="shared" si="3"/>
        <v>2217010</v>
      </c>
    </row>
    <row r="132" spans="1:10" ht="65" x14ac:dyDescent="0.2">
      <c r="A132" s="26"/>
      <c r="B132" s="26"/>
      <c r="C132" s="26"/>
      <c r="D132" s="7" t="s">
        <v>163</v>
      </c>
      <c r="E132" s="8" t="s">
        <v>164</v>
      </c>
      <c r="F132" s="9">
        <v>1</v>
      </c>
      <c r="G132" s="3">
        <v>1311856</v>
      </c>
      <c r="H132" s="3">
        <f t="shared" si="4"/>
        <v>249253</v>
      </c>
      <c r="I132" s="3">
        <f t="shared" si="5"/>
        <v>1561109</v>
      </c>
      <c r="J132" s="3">
        <f t="shared" si="3"/>
        <v>1561109</v>
      </c>
    </row>
    <row r="133" spans="1:10" x14ac:dyDescent="0.2">
      <c r="A133" s="26" t="s">
        <v>165</v>
      </c>
      <c r="B133" s="26" t="s">
        <v>166</v>
      </c>
      <c r="C133" s="26" t="s">
        <v>167</v>
      </c>
      <c r="D133" s="7" t="s">
        <v>7</v>
      </c>
      <c r="E133" s="8" t="s">
        <v>7</v>
      </c>
      <c r="F133" s="9">
        <v>1</v>
      </c>
      <c r="G133" s="3">
        <v>374646</v>
      </c>
      <c r="H133" s="3">
        <f t="shared" si="4"/>
        <v>71183</v>
      </c>
      <c r="I133" s="3">
        <f t="shared" si="5"/>
        <v>445829</v>
      </c>
      <c r="J133" s="3">
        <f t="shared" si="3"/>
        <v>445829</v>
      </c>
    </row>
    <row r="134" spans="1:10" ht="78" x14ac:dyDescent="0.2">
      <c r="A134" s="26"/>
      <c r="B134" s="26"/>
      <c r="C134" s="26"/>
      <c r="D134" s="7" t="s">
        <v>8</v>
      </c>
      <c r="E134" s="8" t="s">
        <v>157</v>
      </c>
      <c r="F134" s="9">
        <v>1</v>
      </c>
      <c r="G134" s="3">
        <v>1863034</v>
      </c>
      <c r="H134" s="3">
        <f t="shared" si="4"/>
        <v>353976</v>
      </c>
      <c r="I134" s="3">
        <f t="shared" si="5"/>
        <v>2217010</v>
      </c>
      <c r="J134" s="3">
        <f t="shared" si="3"/>
        <v>2217010</v>
      </c>
    </row>
    <row r="135" spans="1:10" ht="65" x14ac:dyDescent="0.2">
      <c r="A135" s="26"/>
      <c r="B135" s="26"/>
      <c r="C135" s="26"/>
      <c r="D135" s="7" t="s">
        <v>25</v>
      </c>
      <c r="E135" s="8" t="s">
        <v>168</v>
      </c>
      <c r="F135" s="9">
        <v>1</v>
      </c>
      <c r="G135" s="3">
        <v>1361360</v>
      </c>
      <c r="H135" s="3">
        <f t="shared" si="4"/>
        <v>258658</v>
      </c>
      <c r="I135" s="3">
        <f t="shared" si="5"/>
        <v>1620018</v>
      </c>
      <c r="J135" s="3">
        <f t="shared" ref="J135:J198" si="6">I135*F135</f>
        <v>1620018</v>
      </c>
    </row>
    <row r="136" spans="1:10" x14ac:dyDescent="0.2">
      <c r="A136" s="26" t="s">
        <v>169</v>
      </c>
      <c r="B136" s="26" t="s">
        <v>170</v>
      </c>
      <c r="C136" s="26" t="s">
        <v>103</v>
      </c>
      <c r="D136" s="7" t="s">
        <v>7</v>
      </c>
      <c r="E136" s="8" t="s">
        <v>7</v>
      </c>
      <c r="F136" s="9">
        <v>1</v>
      </c>
      <c r="G136" s="3">
        <v>374646</v>
      </c>
      <c r="H136" s="3">
        <f t="shared" ref="H136:H199" si="7">ROUND(G136*19%,0)</f>
        <v>71183</v>
      </c>
      <c r="I136" s="3">
        <f t="shared" ref="I136:I199" si="8">G136+H136</f>
        <v>445829</v>
      </c>
      <c r="J136" s="3">
        <f t="shared" si="6"/>
        <v>445829</v>
      </c>
    </row>
    <row r="137" spans="1:10" ht="117" x14ac:dyDescent="0.2">
      <c r="A137" s="26"/>
      <c r="B137" s="26"/>
      <c r="C137" s="26"/>
      <c r="D137" s="7" t="s">
        <v>8</v>
      </c>
      <c r="E137" s="8" t="s">
        <v>171</v>
      </c>
      <c r="F137" s="9">
        <v>1</v>
      </c>
      <c r="G137" s="3">
        <v>1863034</v>
      </c>
      <c r="H137" s="3">
        <f t="shared" si="7"/>
        <v>353976</v>
      </c>
      <c r="I137" s="3">
        <f t="shared" si="8"/>
        <v>2217010</v>
      </c>
      <c r="J137" s="3">
        <f t="shared" si="6"/>
        <v>2217010</v>
      </c>
    </row>
    <row r="138" spans="1:10" ht="39" x14ac:dyDescent="0.2">
      <c r="A138" s="26"/>
      <c r="B138" s="26"/>
      <c r="C138" s="26"/>
      <c r="D138" s="7" t="s">
        <v>25</v>
      </c>
      <c r="E138" s="8" t="s">
        <v>172</v>
      </c>
      <c r="F138" s="9">
        <v>1</v>
      </c>
      <c r="G138" s="3">
        <v>1311856</v>
      </c>
      <c r="H138" s="3">
        <f t="shared" si="7"/>
        <v>249253</v>
      </c>
      <c r="I138" s="3">
        <f t="shared" si="8"/>
        <v>1561109</v>
      </c>
      <c r="J138" s="3">
        <f t="shared" si="6"/>
        <v>1561109</v>
      </c>
    </row>
    <row r="139" spans="1:10" ht="39" x14ac:dyDescent="0.2">
      <c r="A139" s="7" t="s">
        <v>173</v>
      </c>
      <c r="B139" s="7" t="s">
        <v>174</v>
      </c>
      <c r="C139" s="7" t="s">
        <v>103</v>
      </c>
      <c r="D139" s="7" t="s">
        <v>25</v>
      </c>
      <c r="E139" s="8" t="s">
        <v>175</v>
      </c>
      <c r="F139" s="9">
        <v>1</v>
      </c>
      <c r="G139" s="3">
        <v>286034</v>
      </c>
      <c r="H139" s="3">
        <f t="shared" si="7"/>
        <v>54346</v>
      </c>
      <c r="I139" s="3">
        <f t="shared" si="8"/>
        <v>340380</v>
      </c>
      <c r="J139" s="3">
        <f t="shared" si="6"/>
        <v>340380</v>
      </c>
    </row>
    <row r="140" spans="1:10" x14ac:dyDescent="0.2">
      <c r="A140" s="26">
        <v>56</v>
      </c>
      <c r="B140" s="26" t="s">
        <v>176</v>
      </c>
      <c r="C140" s="26" t="s">
        <v>103</v>
      </c>
      <c r="D140" s="7" t="s">
        <v>7</v>
      </c>
      <c r="E140" s="8" t="s">
        <v>7</v>
      </c>
      <c r="F140" s="9">
        <v>1</v>
      </c>
      <c r="G140" s="3">
        <v>202966</v>
      </c>
      <c r="H140" s="3">
        <f t="shared" si="7"/>
        <v>38564</v>
      </c>
      <c r="I140" s="3">
        <f t="shared" si="8"/>
        <v>241530</v>
      </c>
      <c r="J140" s="3">
        <f t="shared" si="6"/>
        <v>241530</v>
      </c>
    </row>
    <row r="141" spans="1:10" ht="91" x14ac:dyDescent="0.2">
      <c r="A141" s="26"/>
      <c r="B141" s="26"/>
      <c r="C141" s="26"/>
      <c r="D141" s="7" t="s">
        <v>8</v>
      </c>
      <c r="E141" s="8" t="s">
        <v>70</v>
      </c>
      <c r="F141" s="9">
        <v>1</v>
      </c>
      <c r="G141" s="3">
        <v>380092</v>
      </c>
      <c r="H141" s="3">
        <f t="shared" si="7"/>
        <v>72217</v>
      </c>
      <c r="I141" s="3">
        <f t="shared" si="8"/>
        <v>452309</v>
      </c>
      <c r="J141" s="3">
        <f t="shared" si="6"/>
        <v>452309</v>
      </c>
    </row>
    <row r="142" spans="1:10" x14ac:dyDescent="0.2">
      <c r="A142" s="26">
        <v>57</v>
      </c>
      <c r="B142" s="26" t="s">
        <v>177</v>
      </c>
      <c r="C142" s="26" t="s">
        <v>103</v>
      </c>
      <c r="D142" s="7" t="s">
        <v>7</v>
      </c>
      <c r="E142" s="8" t="s">
        <v>7</v>
      </c>
      <c r="F142" s="9">
        <v>1</v>
      </c>
      <c r="G142" s="3">
        <v>202966</v>
      </c>
      <c r="H142" s="3">
        <f t="shared" si="7"/>
        <v>38564</v>
      </c>
      <c r="I142" s="3">
        <f t="shared" si="8"/>
        <v>241530</v>
      </c>
      <c r="J142" s="3">
        <f t="shared" si="6"/>
        <v>241530</v>
      </c>
    </row>
    <row r="143" spans="1:10" ht="78" x14ac:dyDescent="0.2">
      <c r="A143" s="26"/>
      <c r="B143" s="26"/>
      <c r="C143" s="26"/>
      <c r="D143" s="7" t="s">
        <v>8</v>
      </c>
      <c r="E143" s="8" t="s">
        <v>178</v>
      </c>
      <c r="F143" s="9">
        <v>1</v>
      </c>
      <c r="G143" s="3">
        <v>377815</v>
      </c>
      <c r="H143" s="3">
        <f t="shared" si="7"/>
        <v>71785</v>
      </c>
      <c r="I143" s="3">
        <f t="shared" si="8"/>
        <v>449600</v>
      </c>
      <c r="J143" s="3">
        <f t="shared" si="6"/>
        <v>449600</v>
      </c>
    </row>
    <row r="144" spans="1:10" x14ac:dyDescent="0.2">
      <c r="A144" s="26">
        <v>58</v>
      </c>
      <c r="B144" s="26" t="s">
        <v>179</v>
      </c>
      <c r="C144" s="26" t="s">
        <v>103</v>
      </c>
      <c r="D144" s="7" t="s">
        <v>7</v>
      </c>
      <c r="E144" s="8" t="s">
        <v>7</v>
      </c>
      <c r="F144" s="9">
        <v>1</v>
      </c>
      <c r="G144" s="3">
        <v>202966</v>
      </c>
      <c r="H144" s="3">
        <f t="shared" si="7"/>
        <v>38564</v>
      </c>
      <c r="I144" s="3">
        <f t="shared" si="8"/>
        <v>241530</v>
      </c>
      <c r="J144" s="3">
        <f t="shared" si="6"/>
        <v>241530</v>
      </c>
    </row>
    <row r="145" spans="1:10" ht="78" x14ac:dyDescent="0.2">
      <c r="A145" s="26"/>
      <c r="B145" s="26"/>
      <c r="C145" s="26"/>
      <c r="D145" s="7" t="s">
        <v>8</v>
      </c>
      <c r="E145" s="8" t="s">
        <v>178</v>
      </c>
      <c r="F145" s="9">
        <v>1</v>
      </c>
      <c r="G145" s="3">
        <v>377815</v>
      </c>
      <c r="H145" s="3">
        <f t="shared" si="7"/>
        <v>71785</v>
      </c>
      <c r="I145" s="3">
        <f t="shared" si="8"/>
        <v>449600</v>
      </c>
      <c r="J145" s="3">
        <f t="shared" si="6"/>
        <v>449600</v>
      </c>
    </row>
    <row r="146" spans="1:10" x14ac:dyDescent="0.2">
      <c r="A146" s="26">
        <v>59</v>
      </c>
      <c r="B146" s="26" t="s">
        <v>179</v>
      </c>
      <c r="C146" s="26" t="s">
        <v>103</v>
      </c>
      <c r="D146" s="7" t="s">
        <v>7</v>
      </c>
      <c r="E146" s="8" t="s">
        <v>7</v>
      </c>
      <c r="F146" s="9">
        <v>1</v>
      </c>
      <c r="G146" s="3">
        <v>202966</v>
      </c>
      <c r="H146" s="3">
        <f t="shared" si="7"/>
        <v>38564</v>
      </c>
      <c r="I146" s="3">
        <f t="shared" si="8"/>
        <v>241530</v>
      </c>
      <c r="J146" s="3">
        <f t="shared" si="6"/>
        <v>241530</v>
      </c>
    </row>
    <row r="147" spans="1:10" ht="78" x14ac:dyDescent="0.2">
      <c r="A147" s="26"/>
      <c r="B147" s="26"/>
      <c r="C147" s="26"/>
      <c r="D147" s="7" t="s">
        <v>8</v>
      </c>
      <c r="E147" s="8" t="s">
        <v>178</v>
      </c>
      <c r="F147" s="9">
        <v>1</v>
      </c>
      <c r="G147" s="3">
        <v>377815</v>
      </c>
      <c r="H147" s="3">
        <f t="shared" si="7"/>
        <v>71785</v>
      </c>
      <c r="I147" s="3">
        <f t="shared" si="8"/>
        <v>449600</v>
      </c>
      <c r="J147" s="3">
        <f t="shared" si="6"/>
        <v>449600</v>
      </c>
    </row>
    <row r="148" spans="1:10" x14ac:dyDescent="0.2">
      <c r="A148" s="26">
        <v>60</v>
      </c>
      <c r="B148" s="26" t="s">
        <v>180</v>
      </c>
      <c r="C148" s="26" t="s">
        <v>103</v>
      </c>
      <c r="D148" s="7" t="s">
        <v>7</v>
      </c>
      <c r="E148" s="8" t="s">
        <v>7</v>
      </c>
      <c r="F148" s="9">
        <v>1</v>
      </c>
      <c r="G148" s="3">
        <v>202966</v>
      </c>
      <c r="H148" s="3">
        <f t="shared" si="7"/>
        <v>38564</v>
      </c>
      <c r="I148" s="3">
        <f t="shared" si="8"/>
        <v>241530</v>
      </c>
      <c r="J148" s="3">
        <f t="shared" si="6"/>
        <v>241530</v>
      </c>
    </row>
    <row r="149" spans="1:10" ht="78" x14ac:dyDescent="0.2">
      <c r="A149" s="26"/>
      <c r="B149" s="26"/>
      <c r="C149" s="26"/>
      <c r="D149" s="7" t="s">
        <v>8</v>
      </c>
      <c r="E149" s="8" t="s">
        <v>178</v>
      </c>
      <c r="F149" s="9">
        <v>1</v>
      </c>
      <c r="G149" s="3">
        <v>377815</v>
      </c>
      <c r="H149" s="3">
        <f t="shared" si="7"/>
        <v>71785</v>
      </c>
      <c r="I149" s="3">
        <f t="shared" si="8"/>
        <v>449600</v>
      </c>
      <c r="J149" s="3">
        <f t="shared" si="6"/>
        <v>449600</v>
      </c>
    </row>
    <row r="150" spans="1:10" x14ac:dyDescent="0.2">
      <c r="A150" s="26">
        <v>61</v>
      </c>
      <c r="B150" s="26" t="s">
        <v>181</v>
      </c>
      <c r="C150" s="26" t="s">
        <v>103</v>
      </c>
      <c r="D150" s="7" t="s">
        <v>7</v>
      </c>
      <c r="E150" s="8" t="s">
        <v>7</v>
      </c>
      <c r="F150" s="9">
        <v>1</v>
      </c>
      <c r="G150" s="3">
        <v>202966</v>
      </c>
      <c r="H150" s="3">
        <f t="shared" si="7"/>
        <v>38564</v>
      </c>
      <c r="I150" s="3">
        <f t="shared" si="8"/>
        <v>241530</v>
      </c>
      <c r="J150" s="3">
        <f t="shared" si="6"/>
        <v>241530</v>
      </c>
    </row>
    <row r="151" spans="1:10" ht="52" x14ac:dyDescent="0.2">
      <c r="A151" s="26"/>
      <c r="B151" s="26"/>
      <c r="C151" s="26"/>
      <c r="D151" s="7" t="s">
        <v>8</v>
      </c>
      <c r="E151" s="8" t="s">
        <v>182</v>
      </c>
      <c r="F151" s="9">
        <v>1</v>
      </c>
      <c r="G151" s="3">
        <v>382369</v>
      </c>
      <c r="H151" s="3">
        <f t="shared" si="7"/>
        <v>72650</v>
      </c>
      <c r="I151" s="3">
        <f t="shared" si="8"/>
        <v>455019</v>
      </c>
      <c r="J151" s="3">
        <f t="shared" si="6"/>
        <v>455019</v>
      </c>
    </row>
    <row r="152" spans="1:10" x14ac:dyDescent="0.2">
      <c r="A152" s="26">
        <v>62</v>
      </c>
      <c r="B152" s="26" t="s">
        <v>181</v>
      </c>
      <c r="C152" s="26" t="s">
        <v>103</v>
      </c>
      <c r="D152" s="7" t="s">
        <v>7</v>
      </c>
      <c r="E152" s="8" t="s">
        <v>7</v>
      </c>
      <c r="F152" s="9">
        <v>1</v>
      </c>
      <c r="G152" s="3">
        <v>202966</v>
      </c>
      <c r="H152" s="3">
        <f t="shared" si="7"/>
        <v>38564</v>
      </c>
      <c r="I152" s="3">
        <f t="shared" si="8"/>
        <v>241530</v>
      </c>
      <c r="J152" s="3">
        <f t="shared" si="6"/>
        <v>241530</v>
      </c>
    </row>
    <row r="153" spans="1:10" ht="78" x14ac:dyDescent="0.2">
      <c r="A153" s="26"/>
      <c r="B153" s="26"/>
      <c r="C153" s="26"/>
      <c r="D153" s="7" t="s">
        <v>8</v>
      </c>
      <c r="E153" s="8" t="s">
        <v>178</v>
      </c>
      <c r="F153" s="9">
        <v>1</v>
      </c>
      <c r="G153" s="3">
        <v>382369</v>
      </c>
      <c r="H153" s="3">
        <f t="shared" si="7"/>
        <v>72650</v>
      </c>
      <c r="I153" s="3">
        <f t="shared" si="8"/>
        <v>455019</v>
      </c>
      <c r="J153" s="3">
        <f t="shared" si="6"/>
        <v>455019</v>
      </c>
    </row>
    <row r="154" spans="1:10" x14ac:dyDescent="0.2">
      <c r="A154" s="26">
        <v>63</v>
      </c>
      <c r="B154" s="26" t="s">
        <v>183</v>
      </c>
      <c r="C154" s="26" t="s">
        <v>103</v>
      </c>
      <c r="D154" s="7" t="s">
        <v>7</v>
      </c>
      <c r="E154" s="8" t="s">
        <v>7</v>
      </c>
      <c r="F154" s="9">
        <v>1</v>
      </c>
      <c r="G154" s="3">
        <v>202966</v>
      </c>
      <c r="H154" s="3">
        <f t="shared" si="7"/>
        <v>38564</v>
      </c>
      <c r="I154" s="3">
        <f t="shared" si="8"/>
        <v>241530</v>
      </c>
      <c r="J154" s="3">
        <f t="shared" si="6"/>
        <v>241530</v>
      </c>
    </row>
    <row r="155" spans="1:10" ht="78" x14ac:dyDescent="0.2">
      <c r="A155" s="26"/>
      <c r="B155" s="26"/>
      <c r="C155" s="26"/>
      <c r="D155" s="7" t="s">
        <v>8</v>
      </c>
      <c r="E155" s="8" t="s">
        <v>178</v>
      </c>
      <c r="F155" s="9">
        <v>1</v>
      </c>
      <c r="G155" s="3">
        <v>382369</v>
      </c>
      <c r="H155" s="3">
        <f t="shared" si="7"/>
        <v>72650</v>
      </c>
      <c r="I155" s="3">
        <f t="shared" si="8"/>
        <v>455019</v>
      </c>
      <c r="J155" s="3">
        <f t="shared" si="6"/>
        <v>455019</v>
      </c>
    </row>
    <row r="156" spans="1:10" x14ac:dyDescent="0.2">
      <c r="A156" s="26">
        <v>64</v>
      </c>
      <c r="B156" s="26" t="s">
        <v>184</v>
      </c>
      <c r="C156" s="26" t="s">
        <v>103</v>
      </c>
      <c r="D156" s="7" t="s">
        <v>7</v>
      </c>
      <c r="E156" s="8" t="s">
        <v>7</v>
      </c>
      <c r="F156" s="9">
        <v>1</v>
      </c>
      <c r="G156" s="3">
        <v>202966</v>
      </c>
      <c r="H156" s="3">
        <f t="shared" si="7"/>
        <v>38564</v>
      </c>
      <c r="I156" s="3">
        <f t="shared" si="8"/>
        <v>241530</v>
      </c>
      <c r="J156" s="3">
        <f t="shared" si="6"/>
        <v>241530</v>
      </c>
    </row>
    <row r="157" spans="1:10" ht="78" x14ac:dyDescent="0.2">
      <c r="A157" s="26"/>
      <c r="B157" s="26"/>
      <c r="C157" s="26"/>
      <c r="D157" s="7" t="s">
        <v>8</v>
      </c>
      <c r="E157" s="8" t="s">
        <v>178</v>
      </c>
      <c r="F157" s="9">
        <v>1</v>
      </c>
      <c r="G157" s="3">
        <v>382369</v>
      </c>
      <c r="H157" s="3">
        <f t="shared" si="7"/>
        <v>72650</v>
      </c>
      <c r="I157" s="3">
        <f t="shared" si="8"/>
        <v>455019</v>
      </c>
      <c r="J157" s="3">
        <f t="shared" si="6"/>
        <v>455019</v>
      </c>
    </row>
    <row r="158" spans="1:10" x14ac:dyDescent="0.2">
      <c r="A158" s="26">
        <v>65</v>
      </c>
      <c r="B158" s="26" t="s">
        <v>185</v>
      </c>
      <c r="C158" s="26" t="s">
        <v>103</v>
      </c>
      <c r="D158" s="7" t="s">
        <v>7</v>
      </c>
      <c r="E158" s="8" t="s">
        <v>7</v>
      </c>
      <c r="F158" s="9">
        <v>1</v>
      </c>
      <c r="G158" s="3">
        <v>280589</v>
      </c>
      <c r="H158" s="3">
        <f t="shared" si="7"/>
        <v>53312</v>
      </c>
      <c r="I158" s="3">
        <f t="shared" si="8"/>
        <v>333901</v>
      </c>
      <c r="J158" s="3">
        <f t="shared" si="6"/>
        <v>333901</v>
      </c>
    </row>
    <row r="159" spans="1:10" ht="143" x14ac:dyDescent="0.2">
      <c r="A159" s="26"/>
      <c r="B159" s="26"/>
      <c r="C159" s="26"/>
      <c r="D159" s="7" t="s">
        <v>8</v>
      </c>
      <c r="E159" s="8" t="s">
        <v>186</v>
      </c>
      <c r="F159" s="9">
        <v>1</v>
      </c>
      <c r="G159" s="3">
        <v>11499086</v>
      </c>
      <c r="H159" s="3">
        <f t="shared" si="7"/>
        <v>2184826</v>
      </c>
      <c r="I159" s="3">
        <f t="shared" si="8"/>
        <v>13683912</v>
      </c>
      <c r="J159" s="3">
        <f t="shared" si="6"/>
        <v>13683912</v>
      </c>
    </row>
    <row r="160" spans="1:10" ht="117" x14ac:dyDescent="0.2">
      <c r="A160" s="7">
        <v>66</v>
      </c>
      <c r="B160" s="7" t="s">
        <v>187</v>
      </c>
      <c r="C160" s="7" t="s">
        <v>103</v>
      </c>
      <c r="D160" s="7" t="s">
        <v>25</v>
      </c>
      <c r="E160" s="8" t="s">
        <v>76</v>
      </c>
      <c r="F160" s="9">
        <v>1</v>
      </c>
      <c r="G160" s="3">
        <v>1154565</v>
      </c>
      <c r="H160" s="3">
        <f t="shared" si="7"/>
        <v>219367</v>
      </c>
      <c r="I160" s="3">
        <f t="shared" si="8"/>
        <v>1373932</v>
      </c>
      <c r="J160" s="3">
        <f t="shared" si="6"/>
        <v>1373932</v>
      </c>
    </row>
    <row r="161" spans="1:10" ht="78" x14ac:dyDescent="0.2">
      <c r="A161" s="7">
        <v>67</v>
      </c>
      <c r="B161" s="7" t="s">
        <v>188</v>
      </c>
      <c r="C161" s="7" t="s">
        <v>103</v>
      </c>
      <c r="D161" s="7" t="s">
        <v>25</v>
      </c>
      <c r="E161" s="8" t="s">
        <v>74</v>
      </c>
      <c r="F161" s="9">
        <v>1</v>
      </c>
      <c r="G161" s="3">
        <v>495387</v>
      </c>
      <c r="H161" s="3">
        <f t="shared" si="7"/>
        <v>94124</v>
      </c>
      <c r="I161" s="3">
        <f t="shared" si="8"/>
        <v>589511</v>
      </c>
      <c r="J161" s="3">
        <f t="shared" si="6"/>
        <v>589511</v>
      </c>
    </row>
    <row r="162" spans="1:10" ht="78" x14ac:dyDescent="0.2">
      <c r="A162" s="7">
        <v>68</v>
      </c>
      <c r="B162" s="7" t="s">
        <v>189</v>
      </c>
      <c r="C162" s="7" t="s">
        <v>103</v>
      </c>
      <c r="D162" s="7" t="s">
        <v>163</v>
      </c>
      <c r="E162" s="8" t="s">
        <v>74</v>
      </c>
      <c r="F162" s="9">
        <v>1</v>
      </c>
      <c r="G162" s="3">
        <v>495387</v>
      </c>
      <c r="H162" s="3">
        <f t="shared" si="7"/>
        <v>94124</v>
      </c>
      <c r="I162" s="3">
        <f t="shared" si="8"/>
        <v>589511</v>
      </c>
      <c r="J162" s="3">
        <f t="shared" si="6"/>
        <v>589511</v>
      </c>
    </row>
    <row r="163" spans="1:10" ht="39" x14ac:dyDescent="0.2">
      <c r="A163" s="7">
        <v>69</v>
      </c>
      <c r="B163" s="7" t="s">
        <v>190</v>
      </c>
      <c r="C163" s="7" t="s">
        <v>103</v>
      </c>
      <c r="D163" s="7" t="s">
        <v>25</v>
      </c>
      <c r="E163" s="8" t="s">
        <v>78</v>
      </c>
      <c r="F163" s="9">
        <v>1</v>
      </c>
      <c r="G163" s="3">
        <v>431229</v>
      </c>
      <c r="H163" s="3">
        <f t="shared" si="7"/>
        <v>81934</v>
      </c>
      <c r="I163" s="3">
        <f t="shared" si="8"/>
        <v>513163</v>
      </c>
      <c r="J163" s="3">
        <f t="shared" si="6"/>
        <v>513163</v>
      </c>
    </row>
    <row r="164" spans="1:10" ht="39" x14ac:dyDescent="0.2">
      <c r="A164" s="7" t="s">
        <v>191</v>
      </c>
      <c r="B164" s="7" t="s">
        <v>192</v>
      </c>
      <c r="C164" s="7" t="s">
        <v>103</v>
      </c>
      <c r="D164" s="7" t="s">
        <v>25</v>
      </c>
      <c r="E164" s="8" t="s">
        <v>78</v>
      </c>
      <c r="F164" s="9">
        <v>1</v>
      </c>
      <c r="G164" s="3">
        <v>431229</v>
      </c>
      <c r="H164" s="3">
        <f t="shared" si="7"/>
        <v>81934</v>
      </c>
      <c r="I164" s="3">
        <f t="shared" si="8"/>
        <v>513163</v>
      </c>
      <c r="J164" s="3">
        <f t="shared" si="6"/>
        <v>513163</v>
      </c>
    </row>
    <row r="165" spans="1:10" ht="39" x14ac:dyDescent="0.2">
      <c r="A165" s="7" t="s">
        <v>193</v>
      </c>
      <c r="B165" s="7" t="s">
        <v>192</v>
      </c>
      <c r="C165" s="7" t="s">
        <v>103</v>
      </c>
      <c r="D165" s="7" t="s">
        <v>25</v>
      </c>
      <c r="E165" s="8" t="s">
        <v>194</v>
      </c>
      <c r="F165" s="9">
        <v>1</v>
      </c>
      <c r="G165" s="3">
        <v>431229</v>
      </c>
      <c r="H165" s="3">
        <f t="shared" si="7"/>
        <v>81934</v>
      </c>
      <c r="I165" s="3">
        <f t="shared" si="8"/>
        <v>513163</v>
      </c>
      <c r="J165" s="3">
        <f t="shared" si="6"/>
        <v>513163</v>
      </c>
    </row>
    <row r="166" spans="1:10" ht="39" x14ac:dyDescent="0.2">
      <c r="A166" s="26" t="s">
        <v>195</v>
      </c>
      <c r="B166" s="26" t="s">
        <v>196</v>
      </c>
      <c r="C166" s="26" t="s">
        <v>103</v>
      </c>
      <c r="D166" s="7" t="s">
        <v>8</v>
      </c>
      <c r="E166" s="8" t="s">
        <v>197</v>
      </c>
      <c r="F166" s="9">
        <v>1</v>
      </c>
      <c r="G166" s="3">
        <v>788203</v>
      </c>
      <c r="H166" s="3">
        <f t="shared" si="7"/>
        <v>149759</v>
      </c>
      <c r="I166" s="3">
        <f t="shared" si="8"/>
        <v>937962</v>
      </c>
      <c r="J166" s="3">
        <f t="shared" si="6"/>
        <v>937962</v>
      </c>
    </row>
    <row r="167" spans="1:10" ht="52" x14ac:dyDescent="0.2">
      <c r="A167" s="26"/>
      <c r="B167" s="26"/>
      <c r="C167" s="26"/>
      <c r="D167" s="7" t="s">
        <v>25</v>
      </c>
      <c r="E167" s="8" t="s">
        <v>198</v>
      </c>
      <c r="F167" s="9">
        <v>1</v>
      </c>
      <c r="G167" s="3">
        <v>374646</v>
      </c>
      <c r="H167" s="3">
        <f t="shared" si="7"/>
        <v>71183</v>
      </c>
      <c r="I167" s="3">
        <f t="shared" si="8"/>
        <v>445829</v>
      </c>
      <c r="J167" s="3">
        <f t="shared" si="6"/>
        <v>445829</v>
      </c>
    </row>
    <row r="168" spans="1:10" x14ac:dyDescent="0.2">
      <c r="A168" s="26" t="s">
        <v>199</v>
      </c>
      <c r="B168" s="26" t="s">
        <v>200</v>
      </c>
      <c r="C168" s="26" t="s">
        <v>103</v>
      </c>
      <c r="D168" s="7" t="s">
        <v>7</v>
      </c>
      <c r="E168" s="8" t="s">
        <v>7</v>
      </c>
      <c r="F168" s="9">
        <v>1</v>
      </c>
      <c r="G168" s="3">
        <v>1046564</v>
      </c>
      <c r="H168" s="3">
        <f t="shared" si="7"/>
        <v>198847</v>
      </c>
      <c r="I168" s="3">
        <f t="shared" si="8"/>
        <v>1245411</v>
      </c>
      <c r="J168" s="3">
        <f t="shared" si="6"/>
        <v>1245411</v>
      </c>
    </row>
    <row r="169" spans="1:10" ht="130" x14ac:dyDescent="0.2">
      <c r="A169" s="26"/>
      <c r="B169" s="26"/>
      <c r="C169" s="26"/>
      <c r="D169" s="7" t="s">
        <v>8</v>
      </c>
      <c r="E169" s="8" t="s">
        <v>201</v>
      </c>
      <c r="F169" s="9">
        <v>1</v>
      </c>
      <c r="G169" s="3">
        <v>25998461</v>
      </c>
      <c r="H169" s="3">
        <f t="shared" si="7"/>
        <v>4939708</v>
      </c>
      <c r="I169" s="3">
        <f t="shared" si="8"/>
        <v>30938169</v>
      </c>
      <c r="J169" s="3">
        <f t="shared" si="6"/>
        <v>30938169</v>
      </c>
    </row>
    <row r="170" spans="1:10" ht="130" x14ac:dyDescent="0.2">
      <c r="A170" s="26"/>
      <c r="B170" s="26"/>
      <c r="C170" s="26"/>
      <c r="D170" s="7" t="s">
        <v>25</v>
      </c>
      <c r="E170" s="8" t="s">
        <v>92</v>
      </c>
      <c r="F170" s="9">
        <v>1</v>
      </c>
      <c r="G170" s="3">
        <v>2351440</v>
      </c>
      <c r="H170" s="3">
        <f t="shared" si="7"/>
        <v>446774</v>
      </c>
      <c r="I170" s="3">
        <f t="shared" si="8"/>
        <v>2798214</v>
      </c>
      <c r="J170" s="3">
        <f t="shared" si="6"/>
        <v>2798214</v>
      </c>
    </row>
    <row r="171" spans="1:10" x14ac:dyDescent="0.2">
      <c r="A171" s="26" t="s">
        <v>202</v>
      </c>
      <c r="B171" s="26" t="s">
        <v>203</v>
      </c>
      <c r="C171" s="26" t="s">
        <v>103</v>
      </c>
      <c r="D171" s="7" t="s">
        <v>7</v>
      </c>
      <c r="E171" s="8" t="s">
        <v>7</v>
      </c>
      <c r="F171" s="9">
        <v>1</v>
      </c>
      <c r="G171" s="3">
        <v>168314</v>
      </c>
      <c r="H171" s="3">
        <f t="shared" si="7"/>
        <v>31980</v>
      </c>
      <c r="I171" s="3">
        <f t="shared" si="8"/>
        <v>200294</v>
      </c>
      <c r="J171" s="3">
        <f t="shared" si="6"/>
        <v>200294</v>
      </c>
    </row>
    <row r="172" spans="1:10" ht="117" x14ac:dyDescent="0.2">
      <c r="A172" s="26"/>
      <c r="B172" s="26"/>
      <c r="C172" s="26"/>
      <c r="D172" s="7" t="s">
        <v>8</v>
      </c>
      <c r="E172" s="8" t="s">
        <v>85</v>
      </c>
      <c r="F172" s="9">
        <v>1</v>
      </c>
      <c r="G172" s="3">
        <v>310258</v>
      </c>
      <c r="H172" s="3">
        <f t="shared" si="7"/>
        <v>58949</v>
      </c>
      <c r="I172" s="3">
        <f t="shared" si="8"/>
        <v>369207</v>
      </c>
      <c r="J172" s="3">
        <f t="shared" si="6"/>
        <v>369207</v>
      </c>
    </row>
    <row r="173" spans="1:10" ht="52" x14ac:dyDescent="0.2">
      <c r="A173" s="26"/>
      <c r="B173" s="26"/>
      <c r="C173" s="26"/>
      <c r="D173" s="7" t="s">
        <v>25</v>
      </c>
      <c r="E173" s="8" t="s">
        <v>204</v>
      </c>
      <c r="F173" s="9">
        <v>1</v>
      </c>
      <c r="G173" s="3">
        <v>324202</v>
      </c>
      <c r="H173" s="3">
        <f t="shared" si="7"/>
        <v>61598</v>
      </c>
      <c r="I173" s="3">
        <f t="shared" si="8"/>
        <v>385800</v>
      </c>
      <c r="J173" s="3">
        <f t="shared" si="6"/>
        <v>385800</v>
      </c>
    </row>
    <row r="174" spans="1:10" x14ac:dyDescent="0.2">
      <c r="A174" s="26" t="s">
        <v>205</v>
      </c>
      <c r="B174" s="26" t="s">
        <v>206</v>
      </c>
      <c r="C174" s="26" t="s">
        <v>103</v>
      </c>
      <c r="D174" s="7" t="s">
        <v>7</v>
      </c>
      <c r="E174" s="8" t="s">
        <v>7</v>
      </c>
      <c r="F174" s="9">
        <v>1</v>
      </c>
      <c r="G174" s="3">
        <v>168314</v>
      </c>
      <c r="H174" s="3">
        <f t="shared" si="7"/>
        <v>31980</v>
      </c>
      <c r="I174" s="3">
        <f t="shared" si="8"/>
        <v>200294</v>
      </c>
      <c r="J174" s="3">
        <f t="shared" si="6"/>
        <v>200294</v>
      </c>
    </row>
    <row r="175" spans="1:10" ht="117" x14ac:dyDescent="0.2">
      <c r="A175" s="26"/>
      <c r="B175" s="26"/>
      <c r="C175" s="26"/>
      <c r="D175" s="7" t="s">
        <v>8</v>
      </c>
      <c r="E175" s="8" t="s">
        <v>207</v>
      </c>
      <c r="F175" s="9">
        <v>1</v>
      </c>
      <c r="G175" s="3">
        <v>310258</v>
      </c>
      <c r="H175" s="3">
        <f t="shared" si="7"/>
        <v>58949</v>
      </c>
      <c r="I175" s="3">
        <f t="shared" si="8"/>
        <v>369207</v>
      </c>
      <c r="J175" s="3">
        <f t="shared" si="6"/>
        <v>369207</v>
      </c>
    </row>
    <row r="176" spans="1:10" ht="52" x14ac:dyDescent="0.2">
      <c r="A176" s="26"/>
      <c r="B176" s="26"/>
      <c r="C176" s="26"/>
      <c r="D176" s="7" t="s">
        <v>10</v>
      </c>
      <c r="E176" s="8" t="s">
        <v>204</v>
      </c>
      <c r="F176" s="9">
        <v>1</v>
      </c>
      <c r="G176" s="3">
        <v>324202</v>
      </c>
      <c r="H176" s="3">
        <f t="shared" si="7"/>
        <v>61598</v>
      </c>
      <c r="I176" s="3">
        <f t="shared" si="8"/>
        <v>385800</v>
      </c>
      <c r="J176" s="3">
        <f t="shared" si="6"/>
        <v>385800</v>
      </c>
    </row>
    <row r="177" spans="1:10" x14ac:dyDescent="0.2">
      <c r="A177" s="26" t="s">
        <v>208</v>
      </c>
      <c r="B177" s="26" t="s">
        <v>209</v>
      </c>
      <c r="C177" s="26" t="s">
        <v>103</v>
      </c>
      <c r="D177" s="7" t="s">
        <v>7</v>
      </c>
      <c r="E177" s="8" t="s">
        <v>7</v>
      </c>
      <c r="F177" s="9">
        <v>1</v>
      </c>
      <c r="G177" s="3">
        <v>168314</v>
      </c>
      <c r="H177" s="3">
        <f t="shared" si="7"/>
        <v>31980</v>
      </c>
      <c r="I177" s="3">
        <f t="shared" si="8"/>
        <v>200294</v>
      </c>
      <c r="J177" s="3">
        <f t="shared" si="6"/>
        <v>200294</v>
      </c>
    </row>
    <row r="178" spans="1:10" ht="117" x14ac:dyDescent="0.2">
      <c r="A178" s="26"/>
      <c r="B178" s="26"/>
      <c r="C178" s="26"/>
      <c r="D178" s="7" t="s">
        <v>8</v>
      </c>
      <c r="E178" s="8" t="s">
        <v>207</v>
      </c>
      <c r="F178" s="9">
        <v>1</v>
      </c>
      <c r="G178" s="3">
        <v>310258</v>
      </c>
      <c r="H178" s="3">
        <f t="shared" si="7"/>
        <v>58949</v>
      </c>
      <c r="I178" s="3">
        <f t="shared" si="8"/>
        <v>369207</v>
      </c>
      <c r="J178" s="3">
        <f t="shared" si="6"/>
        <v>369207</v>
      </c>
    </row>
    <row r="179" spans="1:10" ht="52" x14ac:dyDescent="0.2">
      <c r="A179" s="26"/>
      <c r="B179" s="26"/>
      <c r="C179" s="26"/>
      <c r="D179" s="7" t="s">
        <v>25</v>
      </c>
      <c r="E179" s="8" t="s">
        <v>204</v>
      </c>
      <c r="F179" s="9">
        <v>1</v>
      </c>
      <c r="G179" s="3">
        <v>324202</v>
      </c>
      <c r="H179" s="3">
        <f t="shared" si="7"/>
        <v>61598</v>
      </c>
      <c r="I179" s="3">
        <f t="shared" si="8"/>
        <v>385800</v>
      </c>
      <c r="J179" s="3">
        <f t="shared" si="6"/>
        <v>385800</v>
      </c>
    </row>
    <row r="180" spans="1:10" s="4" customFormat="1" ht="52" x14ac:dyDescent="0.2">
      <c r="A180" s="7" t="s">
        <v>210</v>
      </c>
      <c r="B180" s="7" t="s">
        <v>211</v>
      </c>
      <c r="C180" s="7" t="s">
        <v>103</v>
      </c>
      <c r="D180" s="7" t="s">
        <v>7</v>
      </c>
      <c r="E180" s="8" t="s">
        <v>7</v>
      </c>
      <c r="F180" s="9">
        <v>1</v>
      </c>
      <c r="G180" s="3">
        <v>700036</v>
      </c>
      <c r="H180" s="3">
        <f t="shared" si="7"/>
        <v>133007</v>
      </c>
      <c r="I180" s="3">
        <f t="shared" si="8"/>
        <v>833043</v>
      </c>
      <c r="J180" s="3">
        <f t="shared" si="6"/>
        <v>833043</v>
      </c>
    </row>
    <row r="181" spans="1:10" x14ac:dyDescent="0.2">
      <c r="A181" s="26">
        <v>78</v>
      </c>
      <c r="B181" s="26" t="s">
        <v>212</v>
      </c>
      <c r="C181" s="26" t="s">
        <v>103</v>
      </c>
      <c r="D181" s="7" t="s">
        <v>7</v>
      </c>
      <c r="E181" s="8" t="s">
        <v>7</v>
      </c>
      <c r="F181" s="9">
        <v>1</v>
      </c>
      <c r="G181" s="3">
        <v>252470</v>
      </c>
      <c r="H181" s="3">
        <f t="shared" si="7"/>
        <v>47969</v>
      </c>
      <c r="I181" s="3">
        <f t="shared" si="8"/>
        <v>300439</v>
      </c>
      <c r="J181" s="3">
        <f t="shared" si="6"/>
        <v>300439</v>
      </c>
    </row>
    <row r="182" spans="1:10" ht="78" x14ac:dyDescent="0.2">
      <c r="A182" s="26"/>
      <c r="B182" s="26"/>
      <c r="C182" s="26"/>
      <c r="D182" s="7" t="s">
        <v>8</v>
      </c>
      <c r="E182" s="8" t="s">
        <v>213</v>
      </c>
      <c r="F182" s="9">
        <v>1</v>
      </c>
      <c r="G182" s="3">
        <v>1210620</v>
      </c>
      <c r="H182" s="3">
        <f t="shared" si="7"/>
        <v>230018</v>
      </c>
      <c r="I182" s="3">
        <f t="shared" si="8"/>
        <v>1440638</v>
      </c>
      <c r="J182" s="3">
        <f t="shared" si="6"/>
        <v>1440638</v>
      </c>
    </row>
    <row r="183" spans="1:10" x14ac:dyDescent="0.2">
      <c r="A183" s="26">
        <v>79</v>
      </c>
      <c r="B183" s="26" t="s">
        <v>214</v>
      </c>
      <c r="C183" s="26" t="s">
        <v>103</v>
      </c>
      <c r="D183" s="7" t="s">
        <v>7</v>
      </c>
      <c r="E183" s="8" t="s">
        <v>7</v>
      </c>
      <c r="F183" s="9">
        <v>1</v>
      </c>
      <c r="G183" s="3">
        <v>374646</v>
      </c>
      <c r="H183" s="3">
        <f t="shared" si="7"/>
        <v>71183</v>
      </c>
      <c r="I183" s="3">
        <f t="shared" si="8"/>
        <v>445829</v>
      </c>
      <c r="J183" s="3">
        <f t="shared" si="6"/>
        <v>445829</v>
      </c>
    </row>
    <row r="184" spans="1:10" ht="91" x14ac:dyDescent="0.2">
      <c r="A184" s="26"/>
      <c r="B184" s="26"/>
      <c r="C184" s="26"/>
      <c r="D184" s="7" t="s">
        <v>8</v>
      </c>
      <c r="E184" s="8" t="s">
        <v>215</v>
      </c>
      <c r="F184" s="9">
        <v>1</v>
      </c>
      <c r="G184" s="3">
        <v>442219</v>
      </c>
      <c r="H184" s="3">
        <f t="shared" si="7"/>
        <v>84022</v>
      </c>
      <c r="I184" s="3">
        <f t="shared" si="8"/>
        <v>526241</v>
      </c>
      <c r="J184" s="3">
        <f t="shared" si="6"/>
        <v>526241</v>
      </c>
    </row>
    <row r="185" spans="1:10" ht="52" x14ac:dyDescent="0.2">
      <c r="A185" s="26"/>
      <c r="B185" s="26"/>
      <c r="C185" s="26"/>
      <c r="D185" s="7" t="s">
        <v>25</v>
      </c>
      <c r="E185" s="8" t="s">
        <v>216</v>
      </c>
      <c r="F185" s="9">
        <v>1</v>
      </c>
      <c r="G185" s="3">
        <v>679640</v>
      </c>
      <c r="H185" s="3">
        <f t="shared" si="7"/>
        <v>129132</v>
      </c>
      <c r="I185" s="3">
        <f t="shared" si="8"/>
        <v>808772</v>
      </c>
      <c r="J185" s="3">
        <f t="shared" si="6"/>
        <v>808772</v>
      </c>
    </row>
    <row r="186" spans="1:10" ht="26" x14ac:dyDescent="0.2">
      <c r="A186" s="7">
        <v>80</v>
      </c>
      <c r="B186" s="7" t="s">
        <v>217</v>
      </c>
      <c r="C186" s="7" t="s">
        <v>103</v>
      </c>
      <c r="D186" s="7" t="s">
        <v>25</v>
      </c>
      <c r="E186" s="8" t="s">
        <v>218</v>
      </c>
      <c r="F186" s="9">
        <v>1</v>
      </c>
      <c r="G186" s="3">
        <v>401180</v>
      </c>
      <c r="H186" s="3">
        <f t="shared" si="7"/>
        <v>76224</v>
      </c>
      <c r="I186" s="3">
        <f t="shared" si="8"/>
        <v>477404</v>
      </c>
      <c r="J186" s="3">
        <f t="shared" si="6"/>
        <v>477404</v>
      </c>
    </row>
    <row r="187" spans="1:10" x14ac:dyDescent="0.2">
      <c r="A187" s="26" t="s">
        <v>219</v>
      </c>
      <c r="B187" s="26" t="s">
        <v>220</v>
      </c>
      <c r="C187" s="26" t="s">
        <v>103</v>
      </c>
      <c r="D187" s="7" t="s">
        <v>7</v>
      </c>
      <c r="E187" s="8" t="s">
        <v>7</v>
      </c>
      <c r="F187" s="9">
        <v>1</v>
      </c>
      <c r="G187" s="3">
        <v>202966</v>
      </c>
      <c r="H187" s="3">
        <f t="shared" si="7"/>
        <v>38564</v>
      </c>
      <c r="I187" s="3">
        <f t="shared" si="8"/>
        <v>241530</v>
      </c>
      <c r="J187" s="3">
        <f t="shared" si="6"/>
        <v>241530</v>
      </c>
    </row>
    <row r="188" spans="1:10" ht="65" x14ac:dyDescent="0.2">
      <c r="A188" s="26"/>
      <c r="B188" s="26"/>
      <c r="C188" s="26"/>
      <c r="D188" s="7" t="s">
        <v>8</v>
      </c>
      <c r="E188" s="8" t="s">
        <v>221</v>
      </c>
      <c r="F188" s="9">
        <v>1</v>
      </c>
      <c r="G188" s="3">
        <v>1222749</v>
      </c>
      <c r="H188" s="3">
        <f t="shared" si="7"/>
        <v>232322</v>
      </c>
      <c r="I188" s="3">
        <f t="shared" si="8"/>
        <v>1455071</v>
      </c>
      <c r="J188" s="3">
        <f t="shared" si="6"/>
        <v>1455071</v>
      </c>
    </row>
    <row r="189" spans="1:10" x14ac:dyDescent="0.2">
      <c r="A189" s="26">
        <v>82</v>
      </c>
      <c r="B189" s="26" t="s">
        <v>222</v>
      </c>
      <c r="C189" s="26" t="s">
        <v>103</v>
      </c>
      <c r="D189" s="7" t="s">
        <v>7</v>
      </c>
      <c r="E189" s="8" t="s">
        <v>7</v>
      </c>
      <c r="F189" s="9">
        <v>1</v>
      </c>
      <c r="G189" s="3">
        <v>168314</v>
      </c>
      <c r="H189" s="3">
        <f t="shared" si="7"/>
        <v>31980</v>
      </c>
      <c r="I189" s="3">
        <f t="shared" si="8"/>
        <v>200294</v>
      </c>
      <c r="J189" s="3">
        <f t="shared" si="6"/>
        <v>200294</v>
      </c>
    </row>
    <row r="190" spans="1:10" ht="91" x14ac:dyDescent="0.2">
      <c r="A190" s="26"/>
      <c r="B190" s="26"/>
      <c r="C190" s="26"/>
      <c r="D190" s="7" t="s">
        <v>8</v>
      </c>
      <c r="E190" s="8" t="s">
        <v>223</v>
      </c>
      <c r="F190" s="9">
        <v>1</v>
      </c>
      <c r="G190" s="3">
        <v>353954</v>
      </c>
      <c r="H190" s="3">
        <f t="shared" si="7"/>
        <v>67251</v>
      </c>
      <c r="I190" s="3">
        <f t="shared" si="8"/>
        <v>421205</v>
      </c>
      <c r="J190" s="3">
        <f t="shared" si="6"/>
        <v>421205</v>
      </c>
    </row>
    <row r="191" spans="1:10" ht="52" x14ac:dyDescent="0.2">
      <c r="A191" s="26"/>
      <c r="B191" s="26"/>
      <c r="C191" s="26"/>
      <c r="D191" s="7" t="s">
        <v>25</v>
      </c>
      <c r="E191" s="8" t="s">
        <v>224</v>
      </c>
      <c r="F191" s="9">
        <v>1</v>
      </c>
      <c r="G191" s="3">
        <v>453853</v>
      </c>
      <c r="H191" s="3">
        <f t="shared" si="7"/>
        <v>86232</v>
      </c>
      <c r="I191" s="3">
        <f t="shared" si="8"/>
        <v>540085</v>
      </c>
      <c r="J191" s="3">
        <f t="shared" si="6"/>
        <v>540085</v>
      </c>
    </row>
    <row r="192" spans="1:10" x14ac:dyDescent="0.2">
      <c r="A192" s="26" t="s">
        <v>225</v>
      </c>
      <c r="B192" s="26" t="s">
        <v>226</v>
      </c>
      <c r="C192" s="26" t="s">
        <v>227</v>
      </c>
      <c r="D192" s="7" t="s">
        <v>7</v>
      </c>
      <c r="E192" s="8" t="s">
        <v>7</v>
      </c>
      <c r="F192" s="9">
        <v>1</v>
      </c>
      <c r="G192" s="3">
        <v>168314</v>
      </c>
      <c r="H192" s="3">
        <f t="shared" si="7"/>
        <v>31980</v>
      </c>
      <c r="I192" s="3">
        <f t="shared" si="8"/>
        <v>200294</v>
      </c>
      <c r="J192" s="3">
        <f t="shared" si="6"/>
        <v>200294</v>
      </c>
    </row>
    <row r="193" spans="1:10" ht="84.5" customHeight="1" x14ac:dyDescent="0.2">
      <c r="A193" s="26"/>
      <c r="B193" s="26"/>
      <c r="C193" s="26"/>
      <c r="D193" s="7" t="s">
        <v>25</v>
      </c>
      <c r="E193" s="8" t="s">
        <v>228</v>
      </c>
      <c r="F193" s="9">
        <v>1</v>
      </c>
      <c r="G193" s="3">
        <v>495387</v>
      </c>
      <c r="H193" s="3">
        <f t="shared" si="7"/>
        <v>94124</v>
      </c>
      <c r="I193" s="3">
        <f t="shared" si="8"/>
        <v>589511</v>
      </c>
      <c r="J193" s="3">
        <f t="shared" si="6"/>
        <v>589511</v>
      </c>
    </row>
    <row r="194" spans="1:10" x14ac:dyDescent="0.2">
      <c r="A194" s="26">
        <v>84</v>
      </c>
      <c r="B194" s="26" t="s">
        <v>229</v>
      </c>
      <c r="C194" s="26" t="s">
        <v>227</v>
      </c>
      <c r="D194" s="7" t="s">
        <v>7</v>
      </c>
      <c r="E194" s="8" t="s">
        <v>7</v>
      </c>
      <c r="F194" s="9">
        <v>1</v>
      </c>
      <c r="G194" s="3">
        <v>168314</v>
      </c>
      <c r="H194" s="3">
        <f t="shared" si="7"/>
        <v>31980</v>
      </c>
      <c r="I194" s="3">
        <f t="shared" si="8"/>
        <v>200294</v>
      </c>
      <c r="J194" s="3">
        <f t="shared" si="6"/>
        <v>200294</v>
      </c>
    </row>
    <row r="195" spans="1:10" ht="78" x14ac:dyDescent="0.2">
      <c r="A195" s="26"/>
      <c r="B195" s="26"/>
      <c r="C195" s="26"/>
      <c r="D195" s="7" t="s">
        <v>25</v>
      </c>
      <c r="E195" s="8" t="s">
        <v>228</v>
      </c>
      <c r="F195" s="9">
        <v>1</v>
      </c>
      <c r="G195" s="3">
        <v>495387</v>
      </c>
      <c r="H195" s="3">
        <f t="shared" si="7"/>
        <v>94124</v>
      </c>
      <c r="I195" s="3">
        <f t="shared" si="8"/>
        <v>589511</v>
      </c>
      <c r="J195" s="3">
        <f t="shared" si="6"/>
        <v>589511</v>
      </c>
    </row>
    <row r="196" spans="1:10" x14ac:dyDescent="0.2">
      <c r="A196" s="26">
        <v>85</v>
      </c>
      <c r="B196" s="26" t="s">
        <v>230</v>
      </c>
      <c r="C196" s="26" t="s">
        <v>227</v>
      </c>
      <c r="D196" s="7" t="s">
        <v>7</v>
      </c>
      <c r="E196" s="8" t="s">
        <v>7</v>
      </c>
      <c r="F196" s="9">
        <v>1</v>
      </c>
      <c r="G196" s="3">
        <v>168314</v>
      </c>
      <c r="H196" s="3">
        <f t="shared" si="7"/>
        <v>31980</v>
      </c>
      <c r="I196" s="3">
        <f t="shared" si="8"/>
        <v>200294</v>
      </c>
      <c r="J196" s="3">
        <f t="shared" si="6"/>
        <v>200294</v>
      </c>
    </row>
    <row r="197" spans="1:10" ht="78" x14ac:dyDescent="0.2">
      <c r="A197" s="26"/>
      <c r="B197" s="26"/>
      <c r="C197" s="26"/>
      <c r="D197" s="7" t="s">
        <v>25</v>
      </c>
      <c r="E197" s="8" t="s">
        <v>228</v>
      </c>
      <c r="F197" s="9">
        <v>1</v>
      </c>
      <c r="G197" s="3">
        <v>495387</v>
      </c>
      <c r="H197" s="3">
        <f t="shared" si="7"/>
        <v>94124</v>
      </c>
      <c r="I197" s="3">
        <f t="shared" si="8"/>
        <v>589511</v>
      </c>
      <c r="J197" s="3">
        <f t="shared" si="6"/>
        <v>589511</v>
      </c>
    </row>
    <row r="198" spans="1:10" x14ac:dyDescent="0.2">
      <c r="A198" s="26">
        <v>86</v>
      </c>
      <c r="B198" s="26" t="s">
        <v>231</v>
      </c>
      <c r="C198" s="26" t="s">
        <v>227</v>
      </c>
      <c r="D198" s="7" t="s">
        <v>7</v>
      </c>
      <c r="E198" s="8" t="s">
        <v>7</v>
      </c>
      <c r="F198" s="9">
        <v>1</v>
      </c>
      <c r="G198" s="3">
        <v>168314</v>
      </c>
      <c r="H198" s="3">
        <f t="shared" si="7"/>
        <v>31980</v>
      </c>
      <c r="I198" s="3">
        <f t="shared" si="8"/>
        <v>200294</v>
      </c>
      <c r="J198" s="3">
        <f t="shared" si="6"/>
        <v>200294</v>
      </c>
    </row>
    <row r="199" spans="1:10" ht="78" x14ac:dyDescent="0.2">
      <c r="A199" s="26"/>
      <c r="B199" s="26"/>
      <c r="C199" s="26"/>
      <c r="D199" s="7" t="s">
        <v>25</v>
      </c>
      <c r="E199" s="8" t="s">
        <v>228</v>
      </c>
      <c r="F199" s="9">
        <v>1</v>
      </c>
      <c r="G199" s="3">
        <v>495387</v>
      </c>
      <c r="H199" s="3">
        <f t="shared" si="7"/>
        <v>94124</v>
      </c>
      <c r="I199" s="3">
        <f t="shared" si="8"/>
        <v>589511</v>
      </c>
      <c r="J199" s="3">
        <f t="shared" ref="J199:J262" si="9">I199*F199</f>
        <v>589511</v>
      </c>
    </row>
    <row r="200" spans="1:10" x14ac:dyDescent="0.2">
      <c r="A200" s="26">
        <v>87</v>
      </c>
      <c r="B200" s="26" t="s">
        <v>232</v>
      </c>
      <c r="C200" s="26" t="s">
        <v>227</v>
      </c>
      <c r="D200" s="7" t="s">
        <v>7</v>
      </c>
      <c r="E200" s="8" t="s">
        <v>7</v>
      </c>
      <c r="F200" s="9">
        <v>1</v>
      </c>
      <c r="G200" s="3">
        <v>168314</v>
      </c>
      <c r="H200" s="3">
        <f t="shared" ref="H200:H209" si="10">ROUND(G200*19%,0)</f>
        <v>31980</v>
      </c>
      <c r="I200" s="3">
        <f t="shared" ref="I200:I209" si="11">G200+H200</f>
        <v>200294</v>
      </c>
      <c r="J200" s="3">
        <f t="shared" si="9"/>
        <v>200294</v>
      </c>
    </row>
    <row r="201" spans="1:10" ht="78" x14ac:dyDescent="0.2">
      <c r="A201" s="26"/>
      <c r="B201" s="26"/>
      <c r="C201" s="26"/>
      <c r="D201" s="7" t="s">
        <v>25</v>
      </c>
      <c r="E201" s="8" t="s">
        <v>228</v>
      </c>
      <c r="F201" s="9">
        <v>1</v>
      </c>
      <c r="G201" s="3">
        <v>495387</v>
      </c>
      <c r="H201" s="3">
        <f t="shared" si="10"/>
        <v>94124</v>
      </c>
      <c r="I201" s="3">
        <f t="shared" si="11"/>
        <v>589511</v>
      </c>
      <c r="J201" s="3">
        <f t="shared" si="9"/>
        <v>589511</v>
      </c>
    </row>
    <row r="202" spans="1:10" x14ac:dyDescent="0.2">
      <c r="A202" s="26">
        <v>88</v>
      </c>
      <c r="B202" s="26" t="s">
        <v>233</v>
      </c>
      <c r="C202" s="26" t="s">
        <v>227</v>
      </c>
      <c r="D202" s="7" t="s">
        <v>7</v>
      </c>
      <c r="E202" s="8" t="s">
        <v>7</v>
      </c>
      <c r="F202" s="9">
        <v>1</v>
      </c>
      <c r="G202" s="3">
        <v>168314</v>
      </c>
      <c r="H202" s="3">
        <f t="shared" si="10"/>
        <v>31980</v>
      </c>
      <c r="I202" s="3">
        <f t="shared" si="11"/>
        <v>200294</v>
      </c>
      <c r="J202" s="3">
        <f t="shared" si="9"/>
        <v>200294</v>
      </c>
    </row>
    <row r="203" spans="1:10" ht="78" x14ac:dyDescent="0.2">
      <c r="A203" s="26"/>
      <c r="B203" s="26"/>
      <c r="C203" s="26"/>
      <c r="D203" s="7" t="s">
        <v>25</v>
      </c>
      <c r="E203" s="8" t="s">
        <v>228</v>
      </c>
      <c r="F203" s="9">
        <v>1</v>
      </c>
      <c r="G203" s="3">
        <v>495387</v>
      </c>
      <c r="H203" s="3">
        <f t="shared" si="10"/>
        <v>94124</v>
      </c>
      <c r="I203" s="3">
        <f t="shared" si="11"/>
        <v>589511</v>
      </c>
      <c r="J203" s="3">
        <f t="shared" si="9"/>
        <v>589511</v>
      </c>
    </row>
    <row r="204" spans="1:10" x14ac:dyDescent="0.2">
      <c r="A204" s="26">
        <v>89</v>
      </c>
      <c r="B204" s="26" t="s">
        <v>234</v>
      </c>
      <c r="C204" s="26" t="s">
        <v>227</v>
      </c>
      <c r="D204" s="7" t="s">
        <v>7</v>
      </c>
      <c r="E204" s="8" t="s">
        <v>7</v>
      </c>
      <c r="F204" s="9">
        <v>1</v>
      </c>
      <c r="G204" s="3">
        <v>168314</v>
      </c>
      <c r="H204" s="3">
        <f t="shared" si="10"/>
        <v>31980</v>
      </c>
      <c r="I204" s="3">
        <f t="shared" si="11"/>
        <v>200294</v>
      </c>
      <c r="J204" s="3">
        <f t="shared" si="9"/>
        <v>200294</v>
      </c>
    </row>
    <row r="205" spans="1:10" ht="78" x14ac:dyDescent="0.2">
      <c r="A205" s="26"/>
      <c r="B205" s="26"/>
      <c r="C205" s="26"/>
      <c r="D205" s="7" t="s">
        <v>25</v>
      </c>
      <c r="E205" s="8" t="s">
        <v>228</v>
      </c>
      <c r="F205" s="9">
        <v>1</v>
      </c>
      <c r="G205" s="3">
        <v>495387</v>
      </c>
      <c r="H205" s="3">
        <f t="shared" si="10"/>
        <v>94124</v>
      </c>
      <c r="I205" s="3">
        <f t="shared" si="11"/>
        <v>589511</v>
      </c>
      <c r="J205" s="3">
        <f t="shared" si="9"/>
        <v>589511</v>
      </c>
    </row>
    <row r="206" spans="1:10" x14ac:dyDescent="0.2">
      <c r="A206" s="26">
        <v>90</v>
      </c>
      <c r="B206" s="26" t="s">
        <v>235</v>
      </c>
      <c r="C206" s="26" t="s">
        <v>227</v>
      </c>
      <c r="D206" s="7" t="s">
        <v>7</v>
      </c>
      <c r="E206" s="8" t="s">
        <v>7</v>
      </c>
      <c r="F206" s="9">
        <v>1</v>
      </c>
      <c r="G206" s="3">
        <v>168314</v>
      </c>
      <c r="H206" s="3">
        <f t="shared" si="10"/>
        <v>31980</v>
      </c>
      <c r="I206" s="3">
        <f t="shared" si="11"/>
        <v>200294</v>
      </c>
      <c r="J206" s="3">
        <f t="shared" si="9"/>
        <v>200294</v>
      </c>
    </row>
    <row r="207" spans="1:10" ht="95" customHeight="1" x14ac:dyDescent="0.2">
      <c r="A207" s="26"/>
      <c r="B207" s="26"/>
      <c r="C207" s="26"/>
      <c r="D207" s="7" t="s">
        <v>25</v>
      </c>
      <c r="E207" s="8" t="s">
        <v>228</v>
      </c>
      <c r="F207" s="9">
        <v>1</v>
      </c>
      <c r="G207" s="3">
        <v>495387</v>
      </c>
      <c r="H207" s="3">
        <f t="shared" si="10"/>
        <v>94124</v>
      </c>
      <c r="I207" s="3">
        <f t="shared" si="11"/>
        <v>589511</v>
      </c>
      <c r="J207" s="3">
        <f t="shared" si="9"/>
        <v>589511</v>
      </c>
    </row>
    <row r="208" spans="1:10" x14ac:dyDescent="0.2">
      <c r="A208" s="26">
        <v>91</v>
      </c>
      <c r="B208" s="26" t="s">
        <v>236</v>
      </c>
      <c r="C208" s="26" t="s">
        <v>227</v>
      </c>
      <c r="D208" s="7" t="s">
        <v>7</v>
      </c>
      <c r="E208" s="8" t="s">
        <v>7</v>
      </c>
      <c r="F208" s="9">
        <v>1</v>
      </c>
      <c r="G208" s="3">
        <v>168314</v>
      </c>
      <c r="H208" s="3">
        <f t="shared" si="10"/>
        <v>31980</v>
      </c>
      <c r="I208" s="3">
        <f t="shared" si="11"/>
        <v>200294</v>
      </c>
      <c r="J208" s="3">
        <f t="shared" si="9"/>
        <v>200294</v>
      </c>
    </row>
    <row r="209" spans="1:10" ht="104" customHeight="1" x14ac:dyDescent="0.2">
      <c r="A209" s="26"/>
      <c r="B209" s="26"/>
      <c r="C209" s="26"/>
      <c r="D209" s="7" t="s">
        <v>25</v>
      </c>
      <c r="E209" s="8" t="s">
        <v>228</v>
      </c>
      <c r="F209" s="9">
        <v>1</v>
      </c>
      <c r="G209" s="3">
        <v>495387</v>
      </c>
      <c r="H209" s="3">
        <f t="shared" si="10"/>
        <v>94124</v>
      </c>
      <c r="I209" s="3">
        <f t="shared" si="11"/>
        <v>589511</v>
      </c>
      <c r="J209" s="3">
        <f t="shared" si="9"/>
        <v>589511</v>
      </c>
    </row>
    <row r="211" spans="1:10" ht="14" thickBot="1" x14ac:dyDescent="0.25"/>
    <row r="212" spans="1:10" ht="16" thickBot="1" x14ac:dyDescent="0.25">
      <c r="B212" s="18" t="s">
        <v>242</v>
      </c>
      <c r="C212" s="19"/>
      <c r="D212" s="19"/>
      <c r="E212" s="19"/>
      <c r="F212" s="19"/>
      <c r="G212" s="19"/>
      <c r="H212" s="19"/>
      <c r="I212" s="20"/>
    </row>
    <row r="213" spans="1:10" ht="17" thickBot="1" x14ac:dyDescent="0.25">
      <c r="B213" s="21">
        <f>SUMPRODUCT(G$7:G$209,$F$7:$F$209)</f>
        <v>272892950</v>
      </c>
      <c r="C213" s="22"/>
      <c r="D213" s="22"/>
      <c r="E213" s="22"/>
      <c r="F213" s="22"/>
      <c r="G213" s="22"/>
      <c r="H213" s="22"/>
      <c r="I213" s="23"/>
    </row>
    <row r="214" spans="1:10" ht="16" thickBot="1" x14ac:dyDescent="0.25">
      <c r="B214" s="18" t="s">
        <v>243</v>
      </c>
      <c r="C214" s="19"/>
      <c r="D214" s="19"/>
      <c r="E214" s="19"/>
      <c r="F214" s="19"/>
      <c r="G214" s="19"/>
      <c r="H214" s="19"/>
      <c r="I214" s="20"/>
    </row>
    <row r="215" spans="1:10" ht="17" thickBot="1" x14ac:dyDescent="0.25">
      <c r="B215" s="21">
        <f>SUMPRODUCT(H$7:H$209,$F$7:$F$209)</f>
        <v>51849679</v>
      </c>
      <c r="C215" s="22"/>
      <c r="D215" s="22"/>
      <c r="E215" s="22"/>
      <c r="F215" s="22"/>
      <c r="G215" s="22"/>
      <c r="H215" s="22"/>
      <c r="I215" s="23"/>
    </row>
    <row r="216" spans="1:10" ht="16" thickBot="1" x14ac:dyDescent="0.25">
      <c r="B216" s="18" t="s">
        <v>244</v>
      </c>
      <c r="C216" s="19"/>
      <c r="D216" s="19"/>
      <c r="E216" s="19"/>
      <c r="F216" s="19"/>
      <c r="G216" s="19"/>
      <c r="H216" s="19"/>
      <c r="I216" s="20"/>
    </row>
    <row r="217" spans="1:10" ht="17" thickBot="1" x14ac:dyDescent="0.25">
      <c r="B217" s="21">
        <f>B213+B215</f>
        <v>324742629</v>
      </c>
      <c r="C217" s="22"/>
      <c r="D217" s="22"/>
      <c r="E217" s="22"/>
      <c r="F217" s="22"/>
      <c r="G217" s="22"/>
      <c r="H217" s="22"/>
      <c r="I217" s="23"/>
    </row>
    <row r="220" spans="1:10" ht="33" x14ac:dyDescent="0.2">
      <c r="B220" s="15" t="s">
        <v>247</v>
      </c>
      <c r="C220" s="15"/>
      <c r="D220" s="15"/>
      <c r="E220" s="16" t="s">
        <v>250</v>
      </c>
      <c r="F220" s="16"/>
      <c r="G220" s="16"/>
    </row>
    <row r="221" spans="1:10" ht="33" x14ac:dyDescent="0.2">
      <c r="B221" s="15" t="s">
        <v>248</v>
      </c>
      <c r="C221" s="15"/>
      <c r="D221" s="15"/>
      <c r="E221" s="16" t="s">
        <v>251</v>
      </c>
      <c r="F221" s="16"/>
      <c r="G221" s="16"/>
    </row>
    <row r="222" spans="1:10" ht="139" customHeight="1" x14ac:dyDescent="0.2">
      <c r="B222" s="15" t="s">
        <v>249</v>
      </c>
      <c r="C222" s="15"/>
      <c r="D222" s="15"/>
      <c r="E222" s="17"/>
      <c r="F222" s="17"/>
      <c r="G222" s="17"/>
    </row>
  </sheetData>
  <sheetProtection algorithmName="SHA-512" hashValue="fWkC5EgDKBpnxuebVii+2e81x25cDlo6rm6UwZbCGvJD/4RJ9AUayDl29swsSIW7+4vHVO/Vvc9ZByJ4Aib1dg==" saltValue="bwjEhTErSfxkTIoC0HTzaw==" spinCount="100000" sheet="1" objects="1" scenarios="1"/>
  <mergeCells count="239">
    <mergeCell ref="A7:A9"/>
    <mergeCell ref="B7:B9"/>
    <mergeCell ref="C7:C9"/>
    <mergeCell ref="A10:A11"/>
    <mergeCell ref="B10:B11"/>
    <mergeCell ref="C10:C11"/>
    <mergeCell ref="H5:H6"/>
    <mergeCell ref="I5:I6"/>
    <mergeCell ref="J5:J6"/>
    <mergeCell ref="A5:A6"/>
    <mergeCell ref="B5:B6"/>
    <mergeCell ref="C5:C6"/>
    <mergeCell ref="D5:D6"/>
    <mergeCell ref="E5:E6"/>
    <mergeCell ref="A18:A20"/>
    <mergeCell ref="B18:B20"/>
    <mergeCell ref="C18:C20"/>
    <mergeCell ref="A21:A23"/>
    <mergeCell ref="B21:B23"/>
    <mergeCell ref="C21:C23"/>
    <mergeCell ref="A12:A14"/>
    <mergeCell ref="B12:B14"/>
    <mergeCell ref="C12:C14"/>
    <mergeCell ref="A15:A17"/>
    <mergeCell ref="B15:B17"/>
    <mergeCell ref="C15:C17"/>
    <mergeCell ref="A29:A31"/>
    <mergeCell ref="B29:B31"/>
    <mergeCell ref="C29:C31"/>
    <mergeCell ref="A32:A34"/>
    <mergeCell ref="B32:B34"/>
    <mergeCell ref="C32:C34"/>
    <mergeCell ref="A24:A26"/>
    <mergeCell ref="B24:B26"/>
    <mergeCell ref="C24:C26"/>
    <mergeCell ref="A27:A28"/>
    <mergeCell ref="B27:B28"/>
    <mergeCell ref="C27:C28"/>
    <mergeCell ref="A41:A43"/>
    <mergeCell ref="B41:B43"/>
    <mergeCell ref="C41:C43"/>
    <mergeCell ref="A45:A46"/>
    <mergeCell ref="B45:B46"/>
    <mergeCell ref="C45:C46"/>
    <mergeCell ref="A35:A37"/>
    <mergeCell ref="B35:B37"/>
    <mergeCell ref="C35:C37"/>
    <mergeCell ref="A38:A40"/>
    <mergeCell ref="B38:B40"/>
    <mergeCell ref="C38:C40"/>
    <mergeCell ref="A53:A55"/>
    <mergeCell ref="B53:B55"/>
    <mergeCell ref="C53:C55"/>
    <mergeCell ref="A56:A57"/>
    <mergeCell ref="B56:B57"/>
    <mergeCell ref="C56:C57"/>
    <mergeCell ref="A47:A49"/>
    <mergeCell ref="B47:B49"/>
    <mergeCell ref="C47:C49"/>
    <mergeCell ref="A50:A52"/>
    <mergeCell ref="B50:B52"/>
    <mergeCell ref="C50:C52"/>
    <mergeCell ref="A68:A69"/>
    <mergeCell ref="B68:B69"/>
    <mergeCell ref="C68:C69"/>
    <mergeCell ref="A70:A72"/>
    <mergeCell ref="B70:B72"/>
    <mergeCell ref="C70:C72"/>
    <mergeCell ref="A58:A59"/>
    <mergeCell ref="B58:B59"/>
    <mergeCell ref="C58:C59"/>
    <mergeCell ref="A65:A67"/>
    <mergeCell ref="B65:B67"/>
    <mergeCell ref="C65:C67"/>
    <mergeCell ref="A82:A84"/>
    <mergeCell ref="B82:B84"/>
    <mergeCell ref="C82:C84"/>
    <mergeCell ref="A85:A86"/>
    <mergeCell ref="B85:B86"/>
    <mergeCell ref="C85:C86"/>
    <mergeCell ref="A76:A78"/>
    <mergeCell ref="B76:B78"/>
    <mergeCell ref="C76:C78"/>
    <mergeCell ref="A79:A81"/>
    <mergeCell ref="B79:B81"/>
    <mergeCell ref="C79:C81"/>
    <mergeCell ref="A92:A94"/>
    <mergeCell ref="B92:B94"/>
    <mergeCell ref="C92:C94"/>
    <mergeCell ref="A95:A97"/>
    <mergeCell ref="B95:B97"/>
    <mergeCell ref="C95:C97"/>
    <mergeCell ref="A87:A88"/>
    <mergeCell ref="B87:B88"/>
    <mergeCell ref="C87:C88"/>
    <mergeCell ref="A89:A91"/>
    <mergeCell ref="B89:B91"/>
    <mergeCell ref="C89:C91"/>
    <mergeCell ref="A103:A104"/>
    <mergeCell ref="B103:B104"/>
    <mergeCell ref="C103:C104"/>
    <mergeCell ref="A105:A107"/>
    <mergeCell ref="B105:B107"/>
    <mergeCell ref="C105:C107"/>
    <mergeCell ref="A98:A100"/>
    <mergeCell ref="B98:B100"/>
    <mergeCell ref="C98:C100"/>
    <mergeCell ref="A101:A102"/>
    <mergeCell ref="B101:B102"/>
    <mergeCell ref="C101:C102"/>
    <mergeCell ref="A114:A116"/>
    <mergeCell ref="B114:B116"/>
    <mergeCell ref="C114:C116"/>
    <mergeCell ref="A117:A119"/>
    <mergeCell ref="B117:B119"/>
    <mergeCell ref="C117:C119"/>
    <mergeCell ref="A108:A110"/>
    <mergeCell ref="B108:B110"/>
    <mergeCell ref="C108:C110"/>
    <mergeCell ref="A111:A113"/>
    <mergeCell ref="B111:B113"/>
    <mergeCell ref="C111:C113"/>
    <mergeCell ref="A127:A129"/>
    <mergeCell ref="B127:B129"/>
    <mergeCell ref="C127:C129"/>
    <mergeCell ref="A130:A132"/>
    <mergeCell ref="B130:B132"/>
    <mergeCell ref="C130:C132"/>
    <mergeCell ref="A121:A123"/>
    <mergeCell ref="B121:B123"/>
    <mergeCell ref="C121:C123"/>
    <mergeCell ref="A124:A126"/>
    <mergeCell ref="B124:B126"/>
    <mergeCell ref="C124:C126"/>
    <mergeCell ref="A140:A141"/>
    <mergeCell ref="B140:B141"/>
    <mergeCell ref="C140:C141"/>
    <mergeCell ref="A142:A143"/>
    <mergeCell ref="B142:B143"/>
    <mergeCell ref="C142:C143"/>
    <mergeCell ref="A133:A135"/>
    <mergeCell ref="B133:B135"/>
    <mergeCell ref="C133:C135"/>
    <mergeCell ref="A136:A138"/>
    <mergeCell ref="B136:B138"/>
    <mergeCell ref="C136:C138"/>
    <mergeCell ref="A148:A149"/>
    <mergeCell ref="B148:B149"/>
    <mergeCell ref="C148:C149"/>
    <mergeCell ref="A150:A151"/>
    <mergeCell ref="B150:B151"/>
    <mergeCell ref="C150:C151"/>
    <mergeCell ref="A144:A145"/>
    <mergeCell ref="B144:B145"/>
    <mergeCell ref="C144:C145"/>
    <mergeCell ref="A146:A147"/>
    <mergeCell ref="B146:B147"/>
    <mergeCell ref="C146:C147"/>
    <mergeCell ref="A156:A157"/>
    <mergeCell ref="B156:B157"/>
    <mergeCell ref="C156:C157"/>
    <mergeCell ref="A158:A159"/>
    <mergeCell ref="B158:B159"/>
    <mergeCell ref="C158:C159"/>
    <mergeCell ref="A152:A153"/>
    <mergeCell ref="B152:B153"/>
    <mergeCell ref="C152:C153"/>
    <mergeCell ref="A154:A155"/>
    <mergeCell ref="B154:B155"/>
    <mergeCell ref="C154:C155"/>
    <mergeCell ref="A171:A173"/>
    <mergeCell ref="B171:B173"/>
    <mergeCell ref="C171:C173"/>
    <mergeCell ref="A174:A176"/>
    <mergeCell ref="B174:B176"/>
    <mergeCell ref="C174:C176"/>
    <mergeCell ref="A166:A167"/>
    <mergeCell ref="B166:B167"/>
    <mergeCell ref="C166:C167"/>
    <mergeCell ref="A168:A170"/>
    <mergeCell ref="B168:B170"/>
    <mergeCell ref="C168:C170"/>
    <mergeCell ref="A183:A185"/>
    <mergeCell ref="B183:B185"/>
    <mergeCell ref="C183:C185"/>
    <mergeCell ref="A187:A188"/>
    <mergeCell ref="B187:B188"/>
    <mergeCell ref="C187:C188"/>
    <mergeCell ref="A177:A179"/>
    <mergeCell ref="B177:B179"/>
    <mergeCell ref="C177:C179"/>
    <mergeCell ref="A181:A182"/>
    <mergeCell ref="B181:B182"/>
    <mergeCell ref="C181:C182"/>
    <mergeCell ref="A194:A195"/>
    <mergeCell ref="B194:B195"/>
    <mergeCell ref="C194:C195"/>
    <mergeCell ref="A196:A197"/>
    <mergeCell ref="B196:B197"/>
    <mergeCell ref="C196:C197"/>
    <mergeCell ref="A189:A191"/>
    <mergeCell ref="B189:B191"/>
    <mergeCell ref="C189:C191"/>
    <mergeCell ref="A192:A193"/>
    <mergeCell ref="B192:B193"/>
    <mergeCell ref="C192:C193"/>
    <mergeCell ref="A204:A205"/>
    <mergeCell ref="B204:B205"/>
    <mergeCell ref="C204:C205"/>
    <mergeCell ref="A198:A199"/>
    <mergeCell ref="B198:B199"/>
    <mergeCell ref="C198:C199"/>
    <mergeCell ref="A200:A201"/>
    <mergeCell ref="B200:B201"/>
    <mergeCell ref="C200:C201"/>
    <mergeCell ref="A4:J4"/>
    <mergeCell ref="B220:D220"/>
    <mergeCell ref="B221:D221"/>
    <mergeCell ref="B222:D222"/>
    <mergeCell ref="E220:G220"/>
    <mergeCell ref="E221:G221"/>
    <mergeCell ref="E222:G222"/>
    <mergeCell ref="B212:I212"/>
    <mergeCell ref="B213:I213"/>
    <mergeCell ref="B214:I214"/>
    <mergeCell ref="B215:I215"/>
    <mergeCell ref="B216:I216"/>
    <mergeCell ref="B217:I217"/>
    <mergeCell ref="G5:G6"/>
    <mergeCell ref="F5:F6"/>
    <mergeCell ref="A206:A207"/>
    <mergeCell ref="B206:B207"/>
    <mergeCell ref="C206:C207"/>
    <mergeCell ref="A208:A209"/>
    <mergeCell ref="B208:B209"/>
    <mergeCell ref="C208:C209"/>
    <mergeCell ref="A202:A203"/>
    <mergeCell ref="B202:B203"/>
    <mergeCell ref="C202:C20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GAITAN</dc:creator>
  <cp:lastModifiedBy>JUAN PABLO GAITAN</cp:lastModifiedBy>
  <dcterms:created xsi:type="dcterms:W3CDTF">2025-09-21T23:49:13Z</dcterms:created>
  <dcterms:modified xsi:type="dcterms:W3CDTF">2025-09-22T00:22:54Z</dcterms:modified>
</cp:coreProperties>
</file>