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defaultThemeVersion="166925"/>
  <mc:AlternateContent xmlns:mc="http://schemas.openxmlformats.org/markup-compatibility/2006">
    <mc:Choice Requires="x15">
      <x15ac:absPath xmlns:x15ac="http://schemas.microsoft.com/office/spreadsheetml/2010/11/ac" url="C:\Users\SANDRA BARON\OneDrive\Documentos\1. MIOS PARTE UNO\2025\PLIEGO DEFINITIVO\CMA-055 DEF FERREAS\"/>
    </mc:Choice>
  </mc:AlternateContent>
  <xr:revisionPtr revIDLastSave="0" documentId="13_ncr:1_{ACE0EC7A-EE1F-4EC2-B2AF-A68F182DA197}" xr6:coauthVersionLast="47" xr6:coauthVersionMax="47" xr10:uidLastSave="{00000000-0000-0000-0000-000000000000}"/>
  <bookViews>
    <workbookView xWindow="-108" yWindow="-108" windowWidth="23256" windowHeight="12456" xr2:uid="{00000000-000D-0000-FFFF-FFFF00000000}"/>
  </bookViews>
  <sheets>
    <sheet name="MATRIZ RIESGOS INTERVENTORIA " sheetId="3" r:id="rId1"/>
    <sheet name="CRITERIOS VALORACION DEL RIESGO" sheetId="2" r:id="rId2"/>
  </sheets>
  <definedNames>
    <definedName name="_xlnm._FilterDatabase" localSheetId="0" hidden="1">'MATRIZ RIESGOS INTERVENTORIA '!$F$1:$F$32</definedName>
    <definedName name="_xlnm.Print_Area" localSheetId="0">'MATRIZ RIESGOS INTERVENTORIA '!$A$1:$Y$22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4" i="3" l="1"/>
  <c r="L34" i="3" s="1"/>
  <c r="K29" i="3"/>
  <c r="L29" i="3" s="1"/>
  <c r="L19" i="3"/>
  <c r="K19" i="3"/>
  <c r="R15" i="3"/>
  <c r="S15" i="3" s="1"/>
  <c r="K15" i="3"/>
  <c r="L15" i="3" s="1"/>
  <c r="R20" i="3"/>
  <c r="S20" i="3" s="1"/>
  <c r="L20" i="3"/>
  <c r="K20" i="3"/>
  <c r="R13" i="3"/>
  <c r="S13" i="3" s="1"/>
  <c r="L13" i="3"/>
  <c r="R35" i="3"/>
  <c r="S35" i="3" s="1"/>
  <c r="K35" i="3"/>
  <c r="L35" i="3" s="1"/>
  <c r="R34" i="3"/>
  <c r="S34" i="3" s="1"/>
  <c r="R33" i="3"/>
  <c r="S33" i="3" s="1"/>
  <c r="K33" i="3"/>
  <c r="L33" i="3" s="1"/>
  <c r="R32" i="3"/>
  <c r="S32" i="3" s="1"/>
  <c r="K32" i="3"/>
  <c r="L32" i="3" s="1"/>
  <c r="R31" i="3"/>
  <c r="S31" i="3" s="1"/>
  <c r="K31" i="3"/>
  <c r="L31" i="3" s="1"/>
  <c r="R30" i="3"/>
  <c r="S30" i="3" s="1"/>
  <c r="K30" i="3"/>
  <c r="L30" i="3" s="1"/>
  <c r="R29" i="3"/>
  <c r="S29" i="3" s="1"/>
  <c r="R28" i="3"/>
  <c r="S28" i="3" s="1"/>
  <c r="K28" i="3"/>
  <c r="L28" i="3" s="1"/>
  <c r="R27" i="3"/>
  <c r="S27" i="3" s="1"/>
  <c r="K27" i="3"/>
  <c r="L27" i="3" s="1"/>
  <c r="R26" i="3"/>
  <c r="S26" i="3" s="1"/>
  <c r="K26" i="3"/>
  <c r="L26" i="3" s="1"/>
  <c r="R25" i="3"/>
  <c r="S25" i="3" s="1"/>
  <c r="K25" i="3"/>
  <c r="L25" i="3" s="1"/>
  <c r="R24" i="3"/>
  <c r="S24" i="3" s="1"/>
  <c r="K24" i="3"/>
  <c r="L24" i="3" s="1"/>
  <c r="R23" i="3"/>
  <c r="S23" i="3" s="1"/>
  <c r="K23" i="3"/>
  <c r="L23" i="3" s="1"/>
  <c r="R22" i="3"/>
  <c r="S22" i="3" s="1"/>
  <c r="K22" i="3"/>
  <c r="L22" i="3" s="1"/>
  <c r="R21" i="3"/>
  <c r="S21" i="3" s="1"/>
  <c r="K21" i="3"/>
  <c r="L21" i="3" s="1"/>
  <c r="R19" i="3"/>
  <c r="S19" i="3" s="1"/>
  <c r="R18" i="3"/>
  <c r="S18" i="3" s="1"/>
  <c r="K18" i="3"/>
  <c r="L18" i="3" s="1"/>
  <c r="R17" i="3"/>
  <c r="S17" i="3" s="1"/>
  <c r="K17" i="3"/>
  <c r="L17" i="3" s="1"/>
  <c r="R16" i="3"/>
  <c r="S16" i="3" s="1"/>
  <c r="K16" i="3"/>
  <c r="L16" i="3" s="1"/>
  <c r="R14" i="3"/>
  <c r="S14" i="3" s="1"/>
  <c r="K14" i="3"/>
  <c r="L14" i="3" s="1"/>
  <c r="R12" i="3"/>
  <c r="S12" i="3" s="1"/>
  <c r="K12" i="3"/>
  <c r="L12" i="3" s="1"/>
  <c r="R11" i="3"/>
  <c r="S11" i="3" s="1"/>
  <c r="K11" i="3"/>
  <c r="L11" i="3" s="1"/>
  <c r="R10" i="3"/>
  <c r="S10" i="3" s="1"/>
  <c r="K10" i="3"/>
  <c r="L10" i="3" s="1"/>
  <c r="R9" i="3"/>
  <c r="S9" i="3" s="1"/>
  <c r="K9" i="3"/>
  <c r="L9" i="3" s="1"/>
  <c r="R8" i="3"/>
  <c r="S8" i="3" s="1"/>
  <c r="K8" i="3"/>
  <c r="L8" i="3" s="1"/>
  <c r="R7" i="3"/>
  <c r="S7" i="3" s="1"/>
  <c r="K7" i="3"/>
  <c r="L7" i="3" s="1"/>
  <c r="T34" i="3" l="1"/>
</calcChain>
</file>

<file path=xl/sharedStrings.xml><?xml version="1.0" encoding="utf-8"?>
<sst xmlns="http://schemas.openxmlformats.org/spreadsheetml/2006/main" count="477" uniqueCount="254">
  <si>
    <t>No.</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</si>
  <si>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</si>
  <si>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</si>
  <si>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</si>
  <si>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</si>
  <si>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</si>
  <si>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</si>
  <si>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</si>
  <si>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</si>
  <si>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</si>
  <si>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INTERVENTOR
</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</si>
  <si>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</si>
  <si>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</si>
  <si>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</si>
  <si>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</si>
  <si>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</si>
  <si>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</si>
  <si>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</si>
  <si>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</si>
  <si>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</si>
  <si>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</si>
  <si>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</si>
  <si>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Interventor.</t>
  </si>
  <si>
    <t>X</t>
  </si>
  <si>
    <t>SI</t>
  </si>
  <si>
    <t xml:space="preserve">Instituto
</t>
  </si>
  <si>
    <t xml:space="preserve"> Desde el inicio del proceso contractual </t>
  </si>
  <si>
    <t>Hasta la suscripción del contrato</t>
  </si>
  <si>
    <t>General</t>
  </si>
  <si>
    <t>Externo</t>
  </si>
  <si>
    <t>Selección</t>
  </si>
  <si>
    <t>Riesgo Operacional</t>
  </si>
  <si>
    <t>Colusión en el proceso</t>
  </si>
  <si>
    <t>Apertura del proceso de contratación</t>
  </si>
  <si>
    <t>Seguimiento y control del proceso precontractual por parte del área encargada</t>
  </si>
  <si>
    <t>Semanal</t>
  </si>
  <si>
    <t>Selección - Ejecución</t>
  </si>
  <si>
    <t>Riesgo Económico  Riesgo Operacional</t>
  </si>
  <si>
    <t>Impacto económico al Interventor</t>
  </si>
  <si>
    <t>NO</t>
  </si>
  <si>
    <t>Interventor</t>
  </si>
  <si>
    <t>Al inicio de la ejecución del contrato</t>
  </si>
  <si>
    <t>A la terminación de la ejecución del contrato</t>
  </si>
  <si>
    <t>Mensual</t>
  </si>
  <si>
    <t xml:space="preserve">Selección </t>
  </si>
  <si>
    <t xml:space="preserve">Que se seleccione a un futuro contratista sin el cumplimiento de las condiciones y requisitos mínimos y habilitantes del tipo y modalidad de contratación </t>
  </si>
  <si>
    <t>Instituto</t>
  </si>
  <si>
    <t xml:space="preserve">Desde el inicio del proceso contractual </t>
  </si>
  <si>
    <t xml:space="preserve">Externo </t>
  </si>
  <si>
    <t xml:space="preserve">Contratación </t>
  </si>
  <si>
    <t xml:space="preserve">Que no se firme el contrato </t>
  </si>
  <si>
    <t>Instituto
Interventor</t>
  </si>
  <si>
    <t>Retraso o incumplimiento en el perfeccionamiento del contrato</t>
  </si>
  <si>
    <t>Afectación del inicio de la ejecución contractual
Mayores costos y plazos asociados al proceso de contratación e imposibilidad de ejecutar el Contrato.</t>
  </si>
  <si>
    <t>Hasta la liquidación del contrato</t>
  </si>
  <si>
    <t>Seguimiento y Verificación  para que se aporten las garantías requeridas</t>
  </si>
  <si>
    <t>Cuando se presente el evento</t>
  </si>
  <si>
    <t>Interno</t>
  </si>
  <si>
    <t xml:space="preserve">Riesgo Operacional </t>
  </si>
  <si>
    <t xml:space="preserve">Específico </t>
  </si>
  <si>
    <t>Ejecución</t>
  </si>
  <si>
    <t>Permanente durante la ejecución contrato</t>
  </si>
  <si>
    <t>Al final de la ejecución del contrato.</t>
  </si>
  <si>
    <t>Diario</t>
  </si>
  <si>
    <t>Control y vigilancia integral y permanente del Interventor durante la ejecución del contrato, de manera que detecte a tiempo los problemas que se presenten, los analice y los resuelva oportunamente.</t>
  </si>
  <si>
    <t>Permanente en la ejecución del contrato.</t>
  </si>
  <si>
    <t>Riesgo Operacional 
Riesgo Económico</t>
  </si>
  <si>
    <t xml:space="preserve">Dificultad durante la ejecución del proyecto, por medidas sancionatorias.  
Impactos económicos negativos a los afectados  </t>
  </si>
  <si>
    <t>SI, dependiendo del tipo y magnitud del incumplimiento</t>
  </si>
  <si>
    <t>Permanente en la ejecución del contrato y cuando se requiera en la etapa postcontractual.</t>
  </si>
  <si>
    <t>Al inicio de la manifestación del riesgo</t>
  </si>
  <si>
    <t>A la terminación de la ocurrencia del evento</t>
  </si>
  <si>
    <t>Al inicio de la ejecución contractual</t>
  </si>
  <si>
    <t>A la terminación del evento</t>
  </si>
  <si>
    <t>Permanente</t>
  </si>
  <si>
    <t>Con la revisión de hojas de vida y verificación de cumplimiento de perfiles.</t>
  </si>
  <si>
    <t>Con la aprobación de hojas de vida y durante la ejecución del contrato.</t>
  </si>
  <si>
    <t>Realizar mayores reprocesos en la ejecución del contrato de interventoría,  por la  contratación de nuevo equipo de trabajo del Interventor.</t>
  </si>
  <si>
    <t>interventor</t>
  </si>
  <si>
    <t>Cada vez que se requiera</t>
  </si>
  <si>
    <t xml:space="preserve">Planeación - Selección </t>
  </si>
  <si>
    <t>Riesgo Económico</t>
  </si>
  <si>
    <t>Al inicio de la etapa de planeación</t>
  </si>
  <si>
    <t>A la terminación de la etapa de selección</t>
  </si>
  <si>
    <t>Durante la etapa de Planeación y Selección del proceso.</t>
  </si>
  <si>
    <t>Riesgo Regulatorio</t>
  </si>
  <si>
    <t xml:space="preserve">Afectación del  desarrollo del contrato previsto con la normatividad existente al cierre del proceso de selección </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</si>
  <si>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</si>
  <si>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</si>
  <si>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 Financiero</t>
  </si>
  <si>
    <t>Retrasos o suspensión dentro de la ejecución del contrato.</t>
  </si>
  <si>
    <t xml:space="preserve">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 </t>
  </si>
  <si>
    <t>Si</t>
  </si>
  <si>
    <t>Inicio del contrato</t>
  </si>
  <si>
    <t>Revisión y seguimiento de avances parciales durante la ejecución del contrato</t>
  </si>
  <si>
    <t>Riesgos de la Salud</t>
  </si>
  <si>
    <t>A la terminación del contrato</t>
  </si>
  <si>
    <t>Accidentes de trabajo y posible exposición a riegos operacionales</t>
  </si>
  <si>
    <t xml:space="preserve">El interventor deberá suministrar todos los EPP a sus colaboradores  o solicitar a la ARL que los suministre </t>
  </si>
  <si>
    <t>Al inicio de la ejecución del contrato y de manera permanente.</t>
  </si>
  <si>
    <t>Vigilancia permanente de los cambios de salud de los colaboradores. 
Reportes de ARL sobre el cumplimiento de estos elementos.</t>
  </si>
  <si>
    <t>Riesgo Sociales o Políticos</t>
  </si>
  <si>
    <t xml:space="preserve">Posible pérdida de Bienes del Interventor.
Reprogramación de cronogramas, retrasos en la ejecución del contrato </t>
  </si>
  <si>
    <t>El Interventor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</si>
  <si>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Al inicio de la presentación del evento</t>
  </si>
  <si>
    <t xml:space="preserve">A partir de la información oficial, información del Interventor, del Consultor, de las Territoriales del Instituto, se determinan acciones a seguir, para procurar la menor afectación al contrato.
Reunión de seguimiento periódica </t>
  </si>
  <si>
    <t>Riesgo político-social, Riesgo de la naturaleza</t>
  </si>
  <si>
    <t>Interferencia  en la ejecución de la interventoría. 
Podía generar  parálisis parcial o total de la ejecución. 
Afectación en los entregables de la interventoría .</t>
  </si>
  <si>
    <t>Al inicio de la manifestación y/o evidencia del evento</t>
  </si>
  <si>
    <t xml:space="preserve">Revisión de la información obtenida, para tomar las medidas a que haya lugar </t>
  </si>
  <si>
    <t>Cuando se presente el evento.</t>
  </si>
  <si>
    <t>Riesgo de la Naturaleza</t>
  </si>
  <si>
    <t>Demora en la ejecución del proyecto. 
Pérdida de bienes del Interventor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</si>
  <si>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</si>
  <si>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Revisiones de expertos del Interventor en los tratamientos y controles  a ser implementados</t>
  </si>
  <si>
    <t>Determinadas por los expertos del Interventor en esta materia</t>
  </si>
  <si>
    <t xml:space="preserve">
Cambios por ocurrencia de aspectos ambientales y fenómenos naturales adversos, que afecten el adecuado seguimiento y desarrollo de las actividades de cada contrato</t>
  </si>
  <si>
    <t xml:space="preserve">
Conocimiento y verificación previa de las posibles amenazas y zonas vulnerables. 
El Interventor deberá implementar acciones en caso de presentarse alguno de estos riesgos identificados.
Ante la aparición del evento tratar y acordar con El Instituto el tratamiento contractual al proyecto</t>
  </si>
  <si>
    <t xml:space="preserve">Al inicio de la manifestación del evento </t>
  </si>
  <si>
    <t xml:space="preserve">
Reunión de seguimiento y comunicación con las Entidades de control del riesgo de desastres del Municipio y/o departamento</t>
  </si>
  <si>
    <t>Riesgos de Corrupción</t>
  </si>
  <si>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</si>
  <si>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</si>
  <si>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Riesgo Tecnológico</t>
  </si>
  <si>
    <t xml:space="preserve">Falta de información oportuna para el cumplimiento del objeto contractual. 
Pérdida parcial o total de la información digital de trazabilidad de la Interventoría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</si>
  <si>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</si>
  <si>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</si>
  <si>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Información errónea o inadecuada de los datos durante la  ejecución del contrato de Interventoría</t>
  </si>
  <si>
    <t>Contar con equipos de tecnología actualizada y debidamente calibrados y certificados por entes competentes.</t>
  </si>
  <si>
    <t>A la terminación de la ejecución contractual</t>
  </si>
  <si>
    <t xml:space="preserve">El Interventor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</si>
  <si>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A la liquidación del Contrato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</si>
  <si>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</si>
  <si>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</si>
  <si>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</si>
  <si>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</si>
  <si>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</si>
  <si>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</si>
  <si>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</si>
  <si>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</si>
  <si>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</si>
  <si>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</si>
  <si>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</si>
  <si>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</si>
  <si>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</si>
  <si>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</si>
  <si>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</si>
  <si>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</si>
  <si>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</si>
  <si>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</si>
  <si>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</si>
  <si>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</si>
  <si>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</si>
  <si>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</si>
  <si>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</si>
  <si>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</si>
  <si>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</si>
  <si>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</si>
  <si>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</si>
  <si>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</si>
  <si>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</si>
  <si>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Revisión preliminar de la necesidad acorde con el presupuesto. 
Elaboración de los documentos precontractuales con las respectivas justificaciones y soportes.</t>
  </si>
  <si>
    <t xml:space="preserve">
Interventor</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</si>
  <si>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</si>
  <si>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La interventoría y supervisión deberán verificar que los profesionales propuestos, cumplan las condiciones y calidades exigidas en los documentos contractuales</t>
  </si>
  <si>
    <t xml:space="preserve">Perdida de información básica e importante de las visitas en sitio,   limitada a la gestión digital de los miembros de los equipo del Interventor generando inoperancia administrativa  de los entregables según cronograma contractual </t>
  </si>
  <si>
    <t xml:space="preserve">Seguimiento a  pendientes que surjan por posibles ocurrencias de este riesgo en la manera de mitigarlos  de manera periódica como parte de los comités técnicos de ejecución de la Interventoría </t>
  </si>
  <si>
    <t>El interventor deberá adelantar las solicitudes y realizar un permanente seguimiento a las respuestas, permisos, licencias y demás requeridos propios o que haya efectuado el Contratista objeto de este contrato de interventoría.</t>
  </si>
  <si>
    <t xml:space="preserve">Mesas de trabajo internas interdisciplinarias, monitoreo a etapas de planificación, estructuración de documentos  precontractuales </t>
  </si>
  <si>
    <t>Posibles perjuicios en el área técnica, financiera y/o legales contra la entidad.
Imposibilidad en la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</si>
  <si>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</si>
  <si>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Hasta la adjudicación del proceso de contratación</t>
  </si>
  <si>
    <r>
      <t xml:space="preserve">Factor multiplicador y precios por debajo del </t>
    </r>
    <r>
      <rPr>
        <i/>
        <sz val="11"/>
        <rFont val="Calibri"/>
        <family val="2"/>
        <scheme val="minor"/>
      </rPr>
      <t>Presupuesto Oficial</t>
    </r>
    <r>
      <rPr>
        <sz val="11"/>
        <rFont val="Calibri"/>
        <family val="2"/>
        <scheme val="minor"/>
      </rPr>
      <t xml:space="preserve"> en la propuesta del PROPONENTE y/o INTERVENTOR</t>
    </r>
  </si>
  <si>
    <r>
      <t xml:space="preserve">Implementación de controles en la </t>
    </r>
    <r>
      <rPr>
        <i/>
        <sz val="11"/>
        <rFont val="Calibri"/>
        <family val="2"/>
        <scheme val="minor"/>
      </rPr>
      <t>Fase Contractual</t>
    </r>
    <r>
      <rPr>
        <sz val="11"/>
        <rFont val="Calibri"/>
        <family val="2"/>
        <scheme val="minor"/>
      </rPr>
      <t xml:space="preserve"> que aseguren la eficiencia y  cumplimiento en la ejecución de las obligaciones estipuladas en el contrato de interventoría y a la oferta económica presentada.</t>
    </r>
  </si>
  <si>
    <t>Seguimiento y control al cumplimiento de todas las obligaciones del contrato de interventoría.  
Visitas de supervisión.  
Seguimiento a informes y requerimientos escritos por parte del Supervisor del Contrato de Interventoría de la Territorial y el Director Territorial del INVIAS.</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</si>
  <si>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</si>
  <si>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 xml:space="preserve">Mesas de trabajo internas interdisciplinarias. 
Monitoreo a las etapas de planificación, estructuración, evaluación y adjudicación.  </t>
  </si>
  <si>
    <t xml:space="preserve">Semanal de acuerdo con el cronograma de contratación </t>
  </si>
  <si>
    <t>Afectación al cronograma del proceso, desencadenando el reinicio del mismo para la escogencia del nuevo Interventor.
Afectación en términos financieros, de tiempo y de personal al Instituto.</t>
  </si>
  <si>
    <t xml:space="preserve">Seguimiento al futuro interventor a fin de solucionar de manera oportuna las dificultades que se puedan presentar evitando con ello que no se firme el contrato. </t>
  </si>
  <si>
    <t>Seguimiento y monitoreo al futuro Interventor para revisar las condiciones que impidan la suscripción del contrato.</t>
  </si>
  <si>
    <t>Control y vigilancia integral y permanente, durante la ejecución del contrato por parte del Interventor. 
Análisis  por parte del Interventor de los problemas que se presenten, apoyándose en su personal, que le permitan adoptar las decisiones correspondientes en forma oportuna y eficaz,  para no afectar la ejecución del contrato.</t>
  </si>
  <si>
    <t>Demoras en la Información: Se refiere a la posibilidad que las Entidades Estatales Nacionales, Departamentales o Municipales, retarden la información y respuesta a solicitudes realizadas por la interventoría.</t>
  </si>
  <si>
    <t xml:space="preserve">Reunión de seguimiento y comunicación con el interventor
Seguimiento por parte del Supervisor del Contrato de Interventoría de la Territorial y el Director Territorial del INVIAS. </t>
  </si>
  <si>
    <t>Disposición de Personal no idóneo:. Consiste en asignar por parte de la interventoría a personal sin las competencias funcionales, capacitación o entrenamiento para la realización de las labores de su contrato de Estudios y Diseños en cualquiera de sus etapas y/o Volúmenes.</t>
  </si>
  <si>
    <t>El Interventor deberá garantizar la selección idónea de personal que este a su cargo, en cumplimiento de los perfiles especializados así como los de gestión profesional y apoyo de los otros componentes a desarrollar por esta interventoría.</t>
  </si>
  <si>
    <t>Verificación de Hojas de Vida por parte del Invias ( Supervisor del Contrato de Interventoría de la Territorial y el Director Territorial del INVIAS )</t>
  </si>
  <si>
    <t>Cada vez que se requiera de conformidad con el desempeño del equipo de profesionales.</t>
  </si>
  <si>
    <t xml:space="preserve">Cambio del Equipo de Trabajo: Se refiere a la posibilidad que durante la Ejecución de la interventoría sea necesario el cambio parcial o total del equipo de trabajo. </t>
  </si>
  <si>
    <t>El interventor deberá garantizar una estabilidad organizacional y laboral favorable que mitigue la deserción de personal. Se hará el cambio de profesionales que requiera el Supervisor del Contrato de Interventoría de la Territorial y el Director Territorial del INVIAS,  manteniendo los mínimos de formación y experiencia del componente humano ofertad</t>
  </si>
  <si>
    <t>Expedición y/o modificación de normas: Ocurre por cambios normativos o por la expedición de normas posteriores  al cierre del proceso de concurso de méritos,  que afecten las condiciones económicas y/o técnicas inicialmente pactadas.</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</si>
  <si>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</si>
  <si>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Iliquidez del contratista para garantizar la continuidad y cumplimiento del contrato.</t>
  </si>
  <si>
    <t>Disponibilidad de los Elementos de Protección Personal: Se refiere a la posibilidad de que el Contratista no disponga o suministre a sus colaboradores en sitio de los Elementos de Protección Personal EPP y los de Riesgo Bilógico.</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</si>
  <si>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</si>
  <si>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 xml:space="preserve">Fuerza mayor asegurable: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 El Instituto. </t>
  </si>
  <si>
    <t>Confidencialidad y seguridad de los Datos: Esta relacionado con la protección de datos sensibles o secretos comerciales</t>
  </si>
  <si>
    <t xml:space="preserve">Fallas en los equipos tecnológicos utilizados para la toma y procesamiento de la información y el control del desarrollo de los estudios objeto del contrato de interventoría
  </t>
  </si>
  <si>
    <t>Eventuales fallos en las TIC ´s,  por suspensión de servicios públicos, obsolescencia  de los equipos, ataques de hackers o deficiente seguridad informática  en los sistemas de información del contrato</t>
  </si>
  <si>
    <t xml:space="preserve">INSTITUTO NACIONAL DE VÍAS
MATRIZ DE RIESGOS
</t>
  </si>
  <si>
    <t>A la aprobación de la metodología</t>
  </si>
  <si>
    <t>Semanal, hasta que se alcance la aprobación de la interventoría y la supervisión del contrato.</t>
  </si>
  <si>
    <t>La interventoría, deberá hacer seguimiento a la ejecución de las actividades que realice el Consultor
La interventoría deberá revisar y aprobar cada uno de los entregables que hacen parte del volumen o producto, de acuerdo con lo dispuesto en los requerimientos o lineamientos que hacen parte integral de los documentos del presente proceso de consultoría
La supervisión de la consultoría deberá establecer mecanismos de supervisión y seguimiento y  evaluaciones permanentes, para garantizar que la interventoría cumpla con sus obligaciones de manera oportuna y eficiente</t>
  </si>
  <si>
    <t>Riesgo presentado por la deficiente interventoría en lo de su competencia, con ocasión  de la ejecución del contrato de consultoría, retardando la aprobación de la metodología general, especificada en las condiciones  del presente proceso</t>
  </si>
  <si>
    <t xml:space="preserve">Riego a cargo de la interventoría frente al cuidado y custodia de los bienes que la entidad le entregue para el debido desarrollo de las obligaciones del contrato  </t>
  </si>
  <si>
    <t>Costos adicionales por reparaciones, reposiciones o indemnizaciones derivadas de negligencias o incumplimientos del interventor</t>
  </si>
  <si>
    <t>La supervisión del contrato deberá  implementar un plan de control y supervisión para garantizar la adecuada custodia y cuidado de los bienes entregados, estableciendo protocolos claros de manejo, registros precisos y responsabilidades definidas. 
En caso de que  se produzcan daños o pérdidas atribuibles a la culpa del interventor, la entidad deberá exigir el reintegro en especie o en dinero correspondiente, conforme a lo estipulado en los documentos contractuales así como activar las acciones legales pertinentes para la reparación de los perjuicios ocasionados.</t>
  </si>
  <si>
    <t>La supervisión del contrato deberá  implementar un monitoreo riguroso y permanente a través de mecanismos de seguimiento y control que permitan detectar oportunamente cualquier riesgo o anomalía en la custodia y cuidado de los bienes entregados a los interventores.
La supervisión del contrato deberá establecer protocolos claros para la rendición de informes y la supervisión de las actividades realizadas, asegurando que los responsables cumplan con sus obligaciones de vigilancia y protección de los bienes.</t>
  </si>
  <si>
    <t>Riesgo presentado por la terminación anticipada del contrato de interventoría, por estar ligada contractualmente al desarrollo del Contrato de consultoría, de tal manera que si éste llegare a terminarse por cualquiera de las causales previstas en el Contrato de consultoría o por la Ley, el contrato de interventoría, será liquidado por terminación de su objeto, sin lugar a indemnización.  Riesgo que asume el INTERVENTOR.</t>
  </si>
  <si>
    <t>Compromiso del Interventor en cumplimiento de sus obligaciones contractuales, para asegurar la correcta ejecución del contrato de consultoría. Esto incluye la identificación y resolución oportuna de cualquier problema que pueda surgir durante la desarrollo del proyecto, con el fin de evitar que estos afecten gravemente el desarrollo del contrato y de esta manera reducir el riesgo de una terminación anticipada del contrato.</t>
  </si>
  <si>
    <t>Vigilancia y control de la ejecución del contrato de consultoría, solución oportuna de problemas, escalamiento a la Entidad cuando sea necesaria su intervención, seguimiento permanente a la problemática que se  presente, requerimientos escritos por parte del Supervisor del Contrato de Interventoría de la Territorial y el Director Territorial del INVIAS.</t>
  </si>
  <si>
    <t>Permanente cuando se presente problemas que afecten de manera grave la ejecución del contrato.</t>
  </si>
  <si>
    <t>El Interventor debe exigir al Consultor el cumplimiento estricto de los requisitos establecidos para el personal profesional, conforme a lo dispuesto en el pliego de condiciones y demás documentos contractuales. 
Asimismo, deberá velar por la utilización del personal aprobado, de acuerdo con la dedicación prevista en los documentos contractuales.
El Supervisor del Contrato de Interventoría  deberán realizar seguimiento al Interventor, informando cualquier irregularidad. Además, le exigirán el cumplimiento de sus obligaciones y garantizarán que no se afecte el objeto contractual.</t>
  </si>
  <si>
    <t>Supervisión y vigilancia constantes por parte del Supervisor del Contrato de Interventoría  a la ejecución del contrato de interventoría, con el fin de garantizar que el Consultor cumpla, entre otros aspectos, con el personal profesional mínimo requerido en el pliego de condiciones y demás documentos contractuales, asegurando tanto su idoneidad como la dedicación exigida.</t>
  </si>
  <si>
    <t>Riesgo presentado por la deficiente Interventoría, que conlleve a generar problemas a causa de la no entrega de los productos establecidos en el contrato de consultoría y/o parálisis de la mismas por demoras ocasionadas por parte del INTERVENTOR en cuanto a revisión y aprobación. 
Riesgo que asume el  INTERVENTOR.</t>
  </si>
  <si>
    <t>Afectación al cronograma de la consultoría  por demoras en revisión y aprobación por parte del interventor a los productos establecidos en el contrato.</t>
  </si>
  <si>
    <t>El Interventor deberá observar, hacer seguimiento, revisar y aprobar oportunamente las correcciones realizadas por el consultor en los entregables, asegurando el cumplimiento del cronograma de entregas  acordado.
El Supervisor del Contrato  deberá supervisar al Interventor, informando cualquier irregularidad detectada. Asimismo, exigirán el cumplimiento de sus obligaciones y garantizarán que no se vea afectado el objeto contractual.</t>
  </si>
  <si>
    <t>Velar por que se cumpla el cronograma de entregas parciales y con el resultado de los Estudios en el plazo estipulado.  
Seguimiento por parte del Supervisor del Contrato , para verificar que se den las entregas parciales y posteriormente la entregade de la totalidad de los cálculos estructurales y/o estudios y/o diseños.  
Requerimientos escritos al Interventor.</t>
  </si>
  <si>
    <t>Riesgo presentado por la deficiente Interventoría,  por autorizar y/o aprobar por parte de la INTERVENTORIA, información deficiente, incompleta o errada, sin cumplir con las especificaciones técnicas requeridas y de calidad, de cada uno de los aspectos contemplados que contemplan los requerimientos técnicos establecidas en el  contrato de consultoría 
Riesgo que asume el INTERVENTOR</t>
  </si>
  <si>
    <t xml:space="preserve"> Entregables deficientes, ya sea en calidad, estabilidad, durabilidad  y/o funcionalidad.
Demora en la revisión y aprobación de los requerimientos técnicos por correctivos necesarios</t>
  </si>
  <si>
    <t xml:space="preserve">La supervisión del contrato deberá hacer seguimiento, revisión y aprobación de cada uno de los aspectos contemplados en los requerimientos técnicos establecidas en el contrato de consultoría; en caso de requerirse algún ajuste a los mismos por imprevistos deberá justificar, soportar y documentar técnicamente los cambios requeridos. 
En caso de detectar alguna deficiencia y/o inconsistencia en los mismos al momento de las revisiones, la supervisión del contrato deberá solicitar al interventor adoptar los correctivos técnicos necesarios, justificados, soportados y documentados. </t>
  </si>
  <si>
    <t>La supervisión del contrato deberá implementar un monitoreo riguroso y continuo, estableciendo mecanismos de seguimiento que incluyan auditorías periódicas, revisiones  de la documentación y registros de las autorizaciones y aprobaciones realizadas por la interventoría, así como la verificación del cumplimiento de las especificaciones técnicas y estándares de calidad establecidos en el contrato de consultoría.  
La supervisión del contrato deberá llevar un control de las acciones correctivas y sanciones pertinentes ante hallazgos de información incompleta, errónea o deficiente, garantizando la transparencia y la trazabilidad de las decisiones tomadas por la interventoría.</t>
  </si>
  <si>
    <t>Riesgo por la deficiente Interventoría, que genere demora o ausencia en la toma de decisiones, que llegaren a generar efectos económicos al contrato de consultoría. 
Riesgo que asume el INTERVENTOR.</t>
  </si>
  <si>
    <t>Riesgo presentado por la deficiente Interventoría, en lo de su competencia, en los casos de procesos administrativos y/o judiciales con ocasión de la ejecución del contrato de consultoría en la etapa contractual como en la  postcontractual, ya sea por procesos de multas, sanciones, entre otros. 
 Riesgo que asume el  INTERVENTOR.</t>
  </si>
  <si>
    <t>Control permanente por parte del Interventor durante la  ejecución del contrato. 
 Atención oportuna de los procesos administrativos y judiciales  que sean requeridos ya sea en la etapa contractual o postcontractual, en lo de su competencia</t>
  </si>
  <si>
    <t>Reprogramación de los cronogramas de entrega por no contar con conceptos, criterios o documentación necesaria para la correcta ejecución del contrato  y de los informes que requieran de este insumo.</t>
  </si>
  <si>
    <t>Riesgo presentado por la no oportuna adjudicación del contrato de consultoría, correspondiente a este proceso de Interventoría. Riesgo que asume el PROPONENTE Y/O INTERVENTOR, hasta seis (6) meses después de adjudicado el contrato de Interventoría, teniendo en cuenta que el proceso de selección del Contratista, es un proceso independiente, que podría presentar demoras por observaciones presentadas al proceso, notificaciones de ley, o quedar desierto, entre otros aspectos.  
Riesgo que asume El Instituto después de seis (6) meses de adjudicado el contrato de Interventoría.</t>
  </si>
  <si>
    <t>Desplazamiento en la ejecución del contrato o no ejecución del mismo en caso de declararse desierto el concurso de méritos</t>
  </si>
  <si>
    <t xml:space="preserve">Planeación, y estructuración de los proyectos. 
Atención a los procesos de selección para el Contratista, para evitar en lo posible demoras en el proceso de adjudicación. </t>
  </si>
  <si>
    <t>Revisión del proyecto objeto de la selección.
Atención y seguimiento  a los procesos de selección tanto para contratista como para la  interventoría.</t>
  </si>
  <si>
    <t xml:space="preserve">Orden público y seguridad: Posible ocurrencia de actos terroristas, paros, huelgas, manifestaciones, disturbios y demás que afecten el orden público y se ubiquen en las zonas de influencia del contrato de consultoría.  </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</si>
  <si>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el contrato, para advertir oportunamente sobre su interferencia con el proyecto y tomar las medidas tendiente a mitigar el impacto.  
Ante la aparición del evento efectuar los ajustes.
En caso de guerra tratar y acordar con El Instituto el tratamiento contractual </t>
  </si>
  <si>
    <t>Cambios de la Naturaleza: Se refiere a posibles cambios en aspectos ambientales y de la naturaleza que podrían influir considerablemente en las labores del contrato objeto de interventoría.</t>
  </si>
  <si>
    <t>Vigilancia de cada una de las actuaciones de los participantes de este proceso.</t>
  </si>
  <si>
    <t xml:space="preserve">Verificar durante la ejecución del contrato el adecuado funcionamiento y estado de los equipos y sistemas tecnológicos utilizados. </t>
  </si>
  <si>
    <t xml:space="preserve">Impacto negativo en la ejecución del contrato. 
Desfases económicos que generen impacto en el  presupuesto del  Contratista. </t>
  </si>
  <si>
    <t>Control y vigilancia integral y permanente por parte del Interventor a la ejecución del contrato, exigiéndole el cumplimiento de las obligaciones y en caso de ser necesario, recurrir a medidas sancionatorias.  
Atención de procesos administrativos y judiciales en lo de su competencia, en los eventos previstos de multas, sanciones, reparaciones directas, etc., siniestros por estabilidad y por calidad del servicio de interventoría</t>
  </si>
  <si>
    <t>Gestión Indebida y dolosa de los Recursos Financieros, de Insumos.  Se refiere a la posibilidad de que el Contratista, la Interventoría y los funcionarios del Instituto, promuevan y participen de acciones fraudulentas en el manejo de los recursos sin la respectiva justificación.</t>
  </si>
  <si>
    <t xml:space="preserve">Capacitación periódica a equipos de las áreas encargadas de la planificación, estructuración y evaluación (si aplica) del respectivo proceso.
Elaboración de estudio del sector y de mercado, así como los estudios previos en forma clara y precisa (Tener ayudas didácticas lista de chequeo de soportes de la capacidad legal, experticia, del tipo de perfil de la interventoría y requisitos habilitantes (si aplican, de acuerdo con la modalidad de contratación). </t>
  </si>
  <si>
    <t>Riesgo por la deficiente Interventoría, por autorizar y/o aprobar el personal del Contratista de la consultoría sin que cumpla requisitos de acuerdo con las exigencias del pliego de condiciones y la normatividad vigente. 
Por permitir que el Consultor ejecute el contrato sin el personal, debidamente aprobado. 
Riesgo que asume el INTERVENTOR</t>
  </si>
  <si>
    <t xml:space="preserve">Afectación en la ejecución del proyecto, por no contar el Consultor con los profesionales idóneos de acuerdo con las obligaciones estipuladas en el Pliego de Condiciones. </t>
  </si>
  <si>
    <t>Incumplimiento del objeto contractual
Retrasos en los cronogramas establecidos 
Afectación a los costos del proyecto</t>
  </si>
  <si>
    <t>Seguimiento y monitoreo  por parte de la   supervisión del contrato, para lograr que se cumpla con el objeto contractual
Reuniones de seguimiento garantizando que la aprobación de la metodología general se realice en los plazos establecidos, evitando así impactos negativos en la ejecución contractual y en la calidad del proyecto.</t>
  </si>
  <si>
    <t>Reprocesos en el cumplimiento de las obligaciones del contrato de interventoría.
Incumplimiento del objeto del contrato, alcance, calidad y  oportunidad en la prestación del servicio. 
Deficiente calidad de los procesos y productos</t>
  </si>
  <si>
    <t>INTERVENTORÍA INTEGRAL PARA LOS ESTUDIOS Y DISEÑOS FASE III PARA LA RESTAURACIÓN DE LAS ESTACIONES FÉRREAS “LA CAPILLA” Y “PROVIDENCIA”, EN EL MUNICIPIO DE PUENTE NACIONAL DEL DEPARTAMENTO DE SANTANDER</t>
  </si>
  <si>
    <t>CLASE</t>
  </si>
  <si>
    <t>FUENTE</t>
  </si>
  <si>
    <t>ETAPA</t>
  </si>
  <si>
    <t>TIPO DE RIESGO</t>
  </si>
  <si>
    <t>DESCRIPCIÓN (QUE PUEDE PASAR Y COMO PUEDE OCURRIR)</t>
  </si>
  <si>
    <t xml:space="preserve">CONSECUENCIA DE OCURRENCIA DEL EVENTO </t>
  </si>
  <si>
    <t>VALORACIÓN</t>
  </si>
  <si>
    <t>CATEGORÍA</t>
  </si>
  <si>
    <t xml:space="preserve">CMA-DTE-SPI-055-2025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</si>
</sst>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b/>
      <sz val="11"/>
      <color theme="1"/>
      <name val="Calibri"/>
      <family val="2"/>
      <scheme val="minor"/>
    </font>
    <font>
      <i/>
      <sz val="11"/>
      <name val="Calibri"/>
      <family val="2"/>
      <scheme val="minor"/>
    </font>
  </fonts>
  <fills count="3">
    <fill>
      <patternFill patternType="none"/>
    </fill>
    <fill>
      <patternFill patternType="gray125"/>
    </fill>
    <fill>
      <patternFill patternType="solid">
        <fgColor rgb="FFFFFF0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indexed="64"/>
      </left>
      <right style="medium">
        <color indexed="64"/>
      </right>
      <top style="thin">
        <color indexed="64"/>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66">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1" xfId="0" applyFont="1" applyBorder="1"/>
    <xf numFmtId="0" fontId="7" fillId="0" borderId="0" xfId="0" applyFont="1"/>
    <xf numFmtId="0" fontId="4" fillId="0" borderId="1" xfId="0" applyFont="1" applyBorder="1" applyAlignment="1">
      <alignment horizontal="center" vertical="center"/>
    </xf>
    <xf numFmtId="9" fontId="7" fillId="0" borderId="1" xfId="2" applyFont="1" applyFill="1" applyBorder="1" applyAlignment="1">
      <alignment horizontal="center" vertical="center" wrapText="1"/>
    </xf>
    <xf numFmtId="0" fontId="7" fillId="0" borderId="8" xfId="1" applyFont="1" applyBorder="1" applyAlignment="1">
      <alignment horizontal="center" vertical="center" textRotation="90" wrapText="1"/>
    </xf>
    <xf numFmtId="9" fontId="7" fillId="0" borderId="8"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xf>
    <xf numFmtId="0" fontId="7" fillId="0" borderId="1" xfId="0" applyFont="1" applyBorder="1" applyAlignment="1">
      <alignment horizontal="center" vertical="center" textRotation="90" wrapText="1"/>
    </xf>
    <xf numFmtId="0" fontId="0" fillId="0" borderId="1" xfId="0" applyBorder="1" applyAlignment="1">
      <alignment horizontal="center" vertical="center"/>
    </xf>
    <xf numFmtId="0" fontId="8" fillId="0" borderId="1" xfId="0" applyFont="1" applyBorder="1" applyAlignment="1">
      <alignment horizontal="center" vertical="center" textRotation="90"/>
    </xf>
    <xf numFmtId="0" fontId="0" fillId="0" borderId="1" xfId="0" applyBorder="1" applyAlignment="1">
      <alignment horizontal="center" vertical="center" wrapText="1"/>
    </xf>
    <xf numFmtId="0" fontId="8" fillId="0" borderId="1" xfId="0" applyFont="1" applyBorder="1" applyAlignment="1">
      <alignment horizontal="center" vertical="center" wrapText="1"/>
    </xf>
    <xf numFmtId="0" fontId="0" fillId="0" borderId="17" xfId="0" applyBorder="1" applyAlignment="1">
      <alignment horizontal="center" vertical="center" wrapText="1"/>
    </xf>
    <xf numFmtId="0" fontId="4" fillId="0" borderId="2" xfId="0" applyFont="1" applyBorder="1" applyAlignment="1">
      <alignment horizontal="center" vertical="center" wrapText="1"/>
    </xf>
    <xf numFmtId="0" fontId="4" fillId="0" borderId="8" xfId="0" applyFont="1" applyBorder="1" applyAlignment="1">
      <alignment horizontal="center" vertical="center" wrapText="1"/>
    </xf>
    <xf numFmtId="0" fontId="7" fillId="0" borderId="7" xfId="1" applyFont="1" applyBorder="1" applyAlignment="1">
      <alignment horizontal="center" vertical="center" textRotation="90" wrapText="1"/>
    </xf>
    <xf numFmtId="0" fontId="4" fillId="0" borderId="1" xfId="0" applyFont="1" applyBorder="1" applyAlignment="1">
      <alignment vertical="center" wrapText="1"/>
    </xf>
    <xf numFmtId="9" fontId="7" fillId="0" borderId="9" xfId="2" applyFont="1" applyFill="1" applyBorder="1" applyAlignment="1">
      <alignment horizontal="center" vertical="center" wrapText="1"/>
    </xf>
    <xf numFmtId="9" fontId="7" fillId="0" borderId="13"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6" xfId="2" applyFont="1" applyFill="1" applyBorder="1" applyAlignment="1">
      <alignment horizontal="center" vertic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4" fillId="0" borderId="14" xfId="0" applyFont="1" applyBorder="1" applyAlignment="1">
      <alignment horizontal="center"/>
    </xf>
    <xf numFmtId="0" fontId="4" fillId="0" borderId="12"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 xfId="1" applyFont="1" applyBorder="1" applyAlignment="1">
      <alignment horizontal="center" vertical="center" textRotation="90" wrapText="1"/>
    </xf>
    <xf numFmtId="0" fontId="7" fillId="0" borderId="5" xfId="1" applyFont="1" applyBorder="1" applyAlignment="1">
      <alignment horizontal="center" vertical="center" textRotation="90" wrapText="1"/>
    </xf>
    <xf numFmtId="0" fontId="7" fillId="0" borderId="8" xfId="1" applyFont="1" applyBorder="1" applyAlignment="1">
      <alignment horizontal="center" vertical="center" textRotation="90" wrapText="1"/>
    </xf>
    <xf numFmtId="0" fontId="7" fillId="0" borderId="7" xfId="1" applyFont="1" applyBorder="1" applyAlignment="1">
      <alignment horizontal="center" vertical="center" wrapText="1"/>
    </xf>
    <xf numFmtId="0" fontId="7" fillId="0" borderId="5" xfId="1" applyFont="1" applyBorder="1" applyAlignment="1">
      <alignment horizontal="center" vertical="center" wrapText="1"/>
    </xf>
    <xf numFmtId="0" fontId="7" fillId="0" borderId="8" xfId="1" applyFont="1" applyBorder="1" applyAlignment="1">
      <alignment horizontal="center" vertical="center" wrapText="1"/>
    </xf>
    <xf numFmtId="9" fontId="7" fillId="0" borderId="1" xfId="2" applyFont="1" applyFill="1" applyBorder="1" applyAlignment="1">
      <alignment horizontal="center" vertical="center" wrapText="1"/>
    </xf>
    <xf numFmtId="9" fontId="7" fillId="0" borderId="7" xfId="2" applyFont="1" applyFill="1" applyBorder="1" applyAlignment="1">
      <alignment horizontal="center" vertical="center" wrapText="1"/>
    </xf>
    <xf numFmtId="9" fontId="7" fillId="0" borderId="5" xfId="2" applyFont="1" applyFill="1" applyBorder="1" applyAlignment="1">
      <alignment horizontal="center" vertical="center" wrapText="1"/>
    </xf>
    <xf numFmtId="9" fontId="7" fillId="0" borderId="8" xfId="2" applyFont="1" applyFill="1" applyBorder="1" applyAlignment="1">
      <alignment horizontal="center" vertical="center" wrapText="1"/>
    </xf>
    <xf numFmtId="9" fontId="7" fillId="0" borderId="10" xfId="2" applyFont="1" applyFill="1" applyBorder="1" applyAlignment="1">
      <alignment horizontal="center" vertical="center" wrapText="1"/>
    </xf>
    <xf numFmtId="9" fontId="7" fillId="0" borderId="15" xfId="2"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257174</xdr:rowOff>
    </xdr:from>
    <xdr:to>
      <xdr:col>5</xdr:col>
      <xdr:colOff>279672</xdr:colOff>
      <xdr:row>1</xdr:row>
      <xdr:rowOff>134711</xdr:rowOff>
    </xdr:to>
    <xdr:pic>
      <xdr:nvPicPr>
        <xdr:cNvPr id="2" name="Imagen 1">
          <a:extLst>
            <a:ext uri="{FF2B5EF4-FFF2-40B4-BE49-F238E27FC236}">
              <a16:creationId xmlns:a16="http://schemas.microsoft.com/office/drawing/2014/main" id="{07C79C50-CE6D-440C-8F64-FE801837C5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755" y="257174"/>
          <a:ext cx="1874157" cy="73533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30FDF-280A-4838-B881-2F1F52247E62}">
  <dimension ref="A1:Y35"/>
  <sheetViews>
    <sheetView showGridLines="0" tabSelected="1" topLeftCell="G1" zoomScale="80" zoomScaleNormal="80" workbookViewId="0">
      <selection activeCell="G2" sqref="G2:Y2"/>
    </sheetView>
  </sheetViews>
  <sheetFormatPr baseColWidth="10" defaultColWidth="10.88671875" defaultRowHeight="14.4" x14ac:dyDescent="0.3"/>
  <cols>
    <col min="1" max="1" width="2.109375" style="2" customWidth="1"/>
    <col min="2" max="2" width="5.6640625" style="10" bestFit="1" customWidth="1"/>
    <col min="3" max="3" width="5.44140625" style="10" customWidth="1"/>
    <col min="4" max="4" width="6.6640625" style="10" customWidth="1"/>
    <col min="5" max="5" width="8.109375" style="10" bestFit="1" customWidth="1"/>
    <col min="6" max="6" width="7.44140625" style="10" customWidth="1"/>
    <col min="7" max="7" width="50.109375" style="2" customWidth="1"/>
    <col min="8" max="8" width="30.5546875" style="2" customWidth="1"/>
    <col min="9" max="11" width="8.6640625" style="2" customWidth="1"/>
    <col min="12" max="12" width="14.44140625" style="10" customWidth="1"/>
    <col min="13" max="13" width="8.5546875" style="10" customWidth="1"/>
    <col min="14" max="14" width="13.44140625" style="10" customWidth="1"/>
    <col min="15" max="15" width="68.33203125" style="2" customWidth="1"/>
    <col min="16" max="18" width="8.6640625" style="2" customWidth="1"/>
    <col min="19" max="19" width="11.109375" style="10" customWidth="1"/>
    <col min="20" max="20" width="18" style="2" customWidth="1"/>
    <col min="21" max="21" width="20.33203125" style="2" customWidth="1"/>
    <col min="22" max="22" width="25.6640625" style="2" customWidth="1"/>
    <col min="23" max="23" width="23.33203125" style="2" customWidth="1"/>
    <col min="24" max="24" width="63.5546875" style="2" customWidth="1"/>
    <col min="25" max="25" width="27.33203125" style="2" customWidth="1"/>
    <col min="26" max="16384" width="10.88671875" style="2"/>
  </cols>
  <sheetData>
    <row r="1" spans="1:25" ht="69" customHeight="1" x14ac:dyDescent="0.3">
      <c r="B1" s="35"/>
      <c r="C1" s="36"/>
      <c r="D1" s="36"/>
      <c r="E1" s="36"/>
      <c r="F1" s="37"/>
      <c r="G1" s="44" t="s">
        <v>199</v>
      </c>
      <c r="H1" s="45"/>
      <c r="I1" s="45"/>
      <c r="J1" s="45"/>
      <c r="K1" s="45"/>
      <c r="L1" s="45"/>
      <c r="M1" s="45"/>
      <c r="N1" s="45"/>
      <c r="O1" s="45"/>
      <c r="P1" s="45"/>
      <c r="Q1" s="45"/>
      <c r="R1" s="45"/>
      <c r="S1" s="45"/>
      <c r="T1" s="45"/>
      <c r="U1" s="45"/>
      <c r="V1" s="45"/>
      <c r="W1" s="45"/>
      <c r="X1" s="45"/>
      <c r="Y1" s="46"/>
    </row>
    <row r="2" spans="1:25" ht="25.5" customHeight="1" x14ac:dyDescent="0.3">
      <c r="B2" s="38"/>
      <c r="C2" s="39"/>
      <c r="D2" s="39"/>
      <c r="E2" s="39"/>
      <c r="F2" s="40"/>
      <c r="G2" s="47" t="s">
        <v>253</v>
      </c>
      <c r="H2" s="48"/>
      <c r="I2" s="48"/>
      <c r="J2" s="48"/>
      <c r="K2" s="48"/>
      <c r="L2" s="48"/>
      <c r="M2" s="48"/>
      <c r="N2" s="48"/>
      <c r="O2" s="48"/>
      <c r="P2" s="48"/>
      <c r="Q2" s="48"/>
      <c r="R2" s="48"/>
      <c r="S2" s="48"/>
      <c r="T2" s="48"/>
      <c r="U2" s="48"/>
      <c r="V2" s="48"/>
      <c r="W2" s="48"/>
      <c r="X2" s="48"/>
      <c r="Y2" s="49"/>
    </row>
    <row r="3" spans="1:25" ht="45.75" customHeight="1" x14ac:dyDescent="0.3">
      <c r="B3" s="41"/>
      <c r="C3" s="42"/>
      <c r="D3" s="42"/>
      <c r="E3" s="42"/>
      <c r="F3" s="43"/>
      <c r="G3" s="44" t="s">
        <v>244</v>
      </c>
      <c r="H3" s="50"/>
      <c r="I3" s="50"/>
      <c r="J3" s="50"/>
      <c r="K3" s="50"/>
      <c r="L3" s="50"/>
      <c r="M3" s="50"/>
      <c r="N3" s="50"/>
      <c r="O3" s="50"/>
      <c r="P3" s="50"/>
      <c r="Q3" s="50"/>
      <c r="R3" s="50"/>
      <c r="S3" s="50"/>
      <c r="T3" s="50"/>
      <c r="U3" s="50"/>
      <c r="V3" s="50"/>
      <c r="W3" s="50"/>
      <c r="X3" s="50"/>
      <c r="Y3" s="51"/>
    </row>
    <row r="4" spans="1:25" ht="57.75" customHeight="1" x14ac:dyDescent="0.3">
      <c r="B4" s="52" t="s">
        <v>0</v>
      </c>
      <c r="C4" s="52" t="s">
        <v>245</v>
      </c>
      <c r="D4" s="52" t="s">
        <v>246</v>
      </c>
      <c r="E4" s="52" t="s">
        <v>247</v>
      </c>
      <c r="F4" s="52" t="s">
        <v>248</v>
      </c>
      <c r="G4" s="55" t="s">
        <v>249</v>
      </c>
      <c r="H4" s="55" t="s">
        <v>250</v>
      </c>
      <c r="I4" s="52" t="s">
        <v>11</v>
      </c>
      <c r="J4" s="52" t="s">
        <v>12</v>
      </c>
      <c r="K4" s="52" t="s">
        <v>251</v>
      </c>
      <c r="L4" s="52" t="s">
        <v>252</v>
      </c>
      <c r="M4" s="31" t="s">
        <v>1</v>
      </c>
      <c r="N4" s="32"/>
      <c r="O4" s="59" t="s">
        <v>2</v>
      </c>
      <c r="P4" s="31" t="s">
        <v>3</v>
      </c>
      <c r="Q4" s="62"/>
      <c r="R4" s="62"/>
      <c r="S4" s="32"/>
      <c r="T4" s="59" t="s">
        <v>4</v>
      </c>
      <c r="U4" s="59" t="s">
        <v>5</v>
      </c>
      <c r="V4" s="59" t="s">
        <v>6</v>
      </c>
      <c r="W4" s="59" t="s">
        <v>7</v>
      </c>
      <c r="X4" s="58" t="s">
        <v>8</v>
      </c>
      <c r="Y4" s="58"/>
    </row>
    <row r="5" spans="1:25" ht="15" customHeight="1" x14ac:dyDescent="0.3">
      <c r="B5" s="53"/>
      <c r="C5" s="53"/>
      <c r="D5" s="53"/>
      <c r="E5" s="53"/>
      <c r="F5" s="53"/>
      <c r="G5" s="56"/>
      <c r="H5" s="56"/>
      <c r="I5" s="53"/>
      <c r="J5" s="53"/>
      <c r="K5" s="53"/>
      <c r="L5" s="53"/>
      <c r="M5" s="33"/>
      <c r="N5" s="34"/>
      <c r="O5" s="60"/>
      <c r="P5" s="33"/>
      <c r="Q5" s="63"/>
      <c r="R5" s="63"/>
      <c r="S5" s="34"/>
      <c r="T5" s="60"/>
      <c r="U5" s="60"/>
      <c r="V5" s="60"/>
      <c r="W5" s="60"/>
      <c r="X5" s="58"/>
      <c r="Y5" s="58"/>
    </row>
    <row r="6" spans="1:25" ht="119.4" customHeight="1" x14ac:dyDescent="0.3">
      <c r="B6" s="54"/>
      <c r="C6" s="54"/>
      <c r="D6" s="54"/>
      <c r="E6" s="54"/>
      <c r="F6" s="54"/>
      <c r="G6" s="57"/>
      <c r="H6" s="57"/>
      <c r="I6" s="54"/>
      <c r="J6" s="54"/>
      <c r="K6" s="54"/>
      <c r="L6" s="54"/>
      <c r="M6" s="29" t="s">
        <v>9</v>
      </c>
      <c r="N6" s="29" t="s">
        <v>10</v>
      </c>
      <c r="O6" s="61"/>
      <c r="P6" s="15" t="s">
        <v>11</v>
      </c>
      <c r="Q6" s="15" t="s">
        <v>12</v>
      </c>
      <c r="R6" s="15" t="s">
        <v>13</v>
      </c>
      <c r="S6" s="15" t="s">
        <v>14</v>
      </c>
      <c r="T6" s="61"/>
      <c r="U6" s="61"/>
      <c r="V6" s="61"/>
      <c r="W6" s="61"/>
      <c r="X6" s="14" t="s">
        <v>15</v>
      </c>
      <c r="Y6" s="12" t="s">
        <v>16</v>
      </c>
    </row>
    <row r="7" spans="1:25" ht="112.35" customHeight="1" x14ac:dyDescent="0.3">
      <c r="A7" s="11"/>
      <c r="B7" s="16">
        <v>1</v>
      </c>
      <c r="C7" s="17" t="s">
        <v>17</v>
      </c>
      <c r="D7" s="17" t="s">
        <v>18</v>
      </c>
      <c r="E7" s="13" t="s">
        <v>19</v>
      </c>
      <c r="F7" s="13" t="s">
        <v>20</v>
      </c>
      <c r="G7" s="18" t="s">
        <v>21</v>
      </c>
      <c r="H7" s="18" t="s">
        <v>22</v>
      </c>
      <c r="I7" s="18">
        <v>2</v>
      </c>
      <c r="J7" s="18">
        <v>3</v>
      </c>
      <c r="K7" s="18">
        <f>+I7+J7</f>
        <v>5</v>
      </c>
      <c r="L7" s="19" t="str">
        <f>+IF(AND(K7&gt;=2,K7&lt;=4),"Riesgo Bajo",IF(K7=5,"Riesgo Medio",IF(AND(K7&gt;=6,K7&lt;=7),"Riesgo Alto",IF(AND(K7&gt;=8,K7&lt;=10),"Riesgo Extremo",""))))</f>
        <v>Riesgo Medio</v>
      </c>
      <c r="M7" s="19" t="s">
        <v>23</v>
      </c>
      <c r="N7" s="19"/>
      <c r="O7" s="18" t="s">
        <v>161</v>
      </c>
      <c r="P7" s="18">
        <v>1</v>
      </c>
      <c r="Q7" s="18">
        <v>2</v>
      </c>
      <c r="R7" s="18">
        <f>+P7+Q7</f>
        <v>3</v>
      </c>
      <c r="S7" s="19" t="str">
        <f>+IF(AND(R7&gt;=2,R7&lt;=4),"Riesgo Bajo",IF(R7=5,"Riesgo Medio",IF(AND(R7&gt;=6,R7&lt;=7),"Riesgo Alto",IF(AND(R7&gt;=8,R7&lt;=10),"Riesgo Extremo",""))))</f>
        <v>Riesgo Bajo</v>
      </c>
      <c r="T7" s="18" t="s">
        <v>24</v>
      </c>
      <c r="U7" s="18" t="s">
        <v>25</v>
      </c>
      <c r="V7" s="18" t="s">
        <v>26</v>
      </c>
      <c r="W7" s="18" t="s">
        <v>27</v>
      </c>
      <c r="X7" s="18" t="s">
        <v>168</v>
      </c>
      <c r="Y7" s="18" t="s">
        <v>177</v>
      </c>
    </row>
    <row r="8" spans="1:25" ht="156.6" customHeight="1" x14ac:dyDescent="0.3">
      <c r="A8" s="20"/>
      <c r="B8" s="16">
        <v>2</v>
      </c>
      <c r="C8" s="17" t="s">
        <v>28</v>
      </c>
      <c r="D8" s="17" t="s">
        <v>29</v>
      </c>
      <c r="E8" s="17" t="s">
        <v>30</v>
      </c>
      <c r="F8" s="13" t="s">
        <v>20</v>
      </c>
      <c r="G8" s="18" t="s">
        <v>32</v>
      </c>
      <c r="H8" s="18" t="s">
        <v>169</v>
      </c>
      <c r="I8" s="18">
        <v>2</v>
      </c>
      <c r="J8" s="18">
        <v>3</v>
      </c>
      <c r="K8" s="18">
        <f t="shared" ref="K8:K35" si="0">+I8+J8</f>
        <v>5</v>
      </c>
      <c r="L8" s="19" t="str">
        <f t="shared" ref="L8:L35" si="1">+IF(AND(K8&gt;=2,K8&lt;=4),"Riesgo Bajo",IF(K8=5,"Riesgo Medio",IF(AND(K8&gt;=6,K8&lt;=7),"Riesgo Alto",IF(AND(K8&gt;=8,K8&lt;=10),"Riesgo Extremo",""))))</f>
        <v>Riesgo Medio</v>
      </c>
      <c r="M8" s="19" t="s">
        <v>23</v>
      </c>
      <c r="N8" s="19" t="s">
        <v>23</v>
      </c>
      <c r="O8" s="18" t="s">
        <v>170</v>
      </c>
      <c r="P8" s="18">
        <v>1</v>
      </c>
      <c r="Q8" s="18">
        <v>2</v>
      </c>
      <c r="R8" s="18">
        <f t="shared" ref="R8:R35" si="2">+P8+Q8</f>
        <v>3</v>
      </c>
      <c r="S8" s="19" t="str">
        <f t="shared" ref="S8:S35" si="3">+IF(AND(R8&gt;=2,R8&lt;=4),"Riesgo Bajo",IF(R8=5,"Riesgo Medio",IF(AND(R8&gt;=6,R8&lt;=7),"Riesgo Alto",IF(AND(R8&gt;=8,R8&lt;=10),"Riesgo Extremo",""))))</f>
        <v>Riesgo Bajo</v>
      </c>
      <c r="T8" s="18" t="s">
        <v>24</v>
      </c>
      <c r="U8" s="18" t="s">
        <v>51</v>
      </c>
      <c r="V8" s="18" t="s">
        <v>33</v>
      </c>
      <c r="W8" s="18" t="s">
        <v>171</v>
      </c>
      <c r="X8" s="18" t="s">
        <v>34</v>
      </c>
      <c r="Y8" s="18" t="s">
        <v>35</v>
      </c>
    </row>
    <row r="9" spans="1:25" ht="102" customHeight="1" x14ac:dyDescent="0.3">
      <c r="B9" s="16">
        <v>3</v>
      </c>
      <c r="C9" s="17" t="s">
        <v>28</v>
      </c>
      <c r="D9" s="17" t="s">
        <v>29</v>
      </c>
      <c r="E9" s="17" t="s">
        <v>36</v>
      </c>
      <c r="F9" s="21" t="s">
        <v>37</v>
      </c>
      <c r="G9" s="18" t="s">
        <v>172</v>
      </c>
      <c r="H9" s="18" t="s">
        <v>38</v>
      </c>
      <c r="I9" s="11">
        <v>2</v>
      </c>
      <c r="J9" s="22">
        <v>3</v>
      </c>
      <c r="K9" s="18">
        <f t="shared" si="0"/>
        <v>5</v>
      </c>
      <c r="L9" s="19" t="str">
        <f t="shared" si="1"/>
        <v>Riesgo Medio</v>
      </c>
      <c r="M9" s="19"/>
      <c r="N9" s="19" t="s">
        <v>23</v>
      </c>
      <c r="O9" s="18" t="s">
        <v>173</v>
      </c>
      <c r="P9" s="18">
        <v>1</v>
      </c>
      <c r="Q9" s="18">
        <v>2</v>
      </c>
      <c r="R9" s="18">
        <f t="shared" si="2"/>
        <v>3</v>
      </c>
      <c r="S9" s="19" t="str">
        <f t="shared" si="3"/>
        <v>Riesgo Bajo</v>
      </c>
      <c r="T9" s="18" t="s">
        <v>39</v>
      </c>
      <c r="U9" s="18" t="s">
        <v>40</v>
      </c>
      <c r="V9" s="18" t="s">
        <v>41</v>
      </c>
      <c r="W9" s="18" t="s">
        <v>42</v>
      </c>
      <c r="X9" s="18" t="s">
        <v>174</v>
      </c>
      <c r="Y9" s="18" t="s">
        <v>43</v>
      </c>
    </row>
    <row r="10" spans="1:25" ht="145.35" customHeight="1" x14ac:dyDescent="0.3">
      <c r="B10" s="16">
        <v>4</v>
      </c>
      <c r="C10" s="17" t="s">
        <v>17</v>
      </c>
      <c r="D10" s="17" t="s">
        <v>18</v>
      </c>
      <c r="E10" s="17" t="s">
        <v>44</v>
      </c>
      <c r="F10" s="13" t="s">
        <v>20</v>
      </c>
      <c r="G10" s="18" t="s">
        <v>45</v>
      </c>
      <c r="H10" s="18" t="s">
        <v>175</v>
      </c>
      <c r="I10" s="11">
        <v>2</v>
      </c>
      <c r="J10" s="22">
        <v>3</v>
      </c>
      <c r="K10" s="18">
        <f t="shared" si="0"/>
        <v>5</v>
      </c>
      <c r="L10" s="19" t="str">
        <f t="shared" si="1"/>
        <v>Riesgo Medio</v>
      </c>
      <c r="M10" s="19" t="s">
        <v>23</v>
      </c>
      <c r="N10" s="19"/>
      <c r="O10" s="18" t="s">
        <v>238</v>
      </c>
      <c r="P10" s="18">
        <v>1</v>
      </c>
      <c r="Q10" s="18">
        <v>2</v>
      </c>
      <c r="R10" s="18">
        <f t="shared" si="2"/>
        <v>3</v>
      </c>
      <c r="S10" s="19" t="str">
        <f t="shared" si="3"/>
        <v>Riesgo Bajo</v>
      </c>
      <c r="T10" s="18" t="s">
        <v>24</v>
      </c>
      <c r="U10" s="18" t="s">
        <v>46</v>
      </c>
      <c r="V10" s="18" t="s">
        <v>47</v>
      </c>
      <c r="W10" s="18" t="s">
        <v>27</v>
      </c>
      <c r="X10" s="18" t="s">
        <v>176</v>
      </c>
      <c r="Y10" s="18" t="s">
        <v>177</v>
      </c>
    </row>
    <row r="11" spans="1:25" ht="99.6" customHeight="1" x14ac:dyDescent="0.3">
      <c r="B11" s="16">
        <v>5</v>
      </c>
      <c r="C11" s="17" t="s">
        <v>17</v>
      </c>
      <c r="D11" s="17" t="s">
        <v>48</v>
      </c>
      <c r="E11" s="17" t="s">
        <v>49</v>
      </c>
      <c r="F11" s="13" t="s">
        <v>20</v>
      </c>
      <c r="G11" s="18" t="s">
        <v>50</v>
      </c>
      <c r="H11" s="18" t="s">
        <v>178</v>
      </c>
      <c r="I11" s="11">
        <v>2</v>
      </c>
      <c r="J11" s="22">
        <v>3</v>
      </c>
      <c r="K11" s="18">
        <f t="shared" si="0"/>
        <v>5</v>
      </c>
      <c r="L11" s="19" t="str">
        <f t="shared" si="1"/>
        <v>Riesgo Medio</v>
      </c>
      <c r="M11" s="19" t="s">
        <v>23</v>
      </c>
      <c r="N11" s="19" t="s">
        <v>23</v>
      </c>
      <c r="O11" s="18" t="s">
        <v>179</v>
      </c>
      <c r="P11" s="18">
        <v>1</v>
      </c>
      <c r="Q11" s="18">
        <v>2</v>
      </c>
      <c r="R11" s="18">
        <f t="shared" si="2"/>
        <v>3</v>
      </c>
      <c r="S11" s="19" t="str">
        <f t="shared" si="3"/>
        <v>Riesgo Bajo</v>
      </c>
      <c r="T11" s="18" t="s">
        <v>24</v>
      </c>
      <c r="U11" s="18" t="s">
        <v>51</v>
      </c>
      <c r="V11" s="18" t="s">
        <v>26</v>
      </c>
      <c r="W11" s="18" t="s">
        <v>27</v>
      </c>
      <c r="X11" s="18" t="s">
        <v>180</v>
      </c>
      <c r="Y11" s="18" t="s">
        <v>35</v>
      </c>
    </row>
    <row r="12" spans="1:25" ht="137.4" customHeight="1" x14ac:dyDescent="0.3">
      <c r="B12" s="16">
        <v>6</v>
      </c>
      <c r="C12" s="17" t="s">
        <v>17</v>
      </c>
      <c r="D12" s="17" t="s">
        <v>48</v>
      </c>
      <c r="E12" s="17" t="s">
        <v>49</v>
      </c>
      <c r="F12" s="13" t="s">
        <v>20</v>
      </c>
      <c r="G12" s="18" t="s">
        <v>52</v>
      </c>
      <c r="H12" s="18" t="s">
        <v>53</v>
      </c>
      <c r="I12" s="18">
        <v>2</v>
      </c>
      <c r="J12" s="18">
        <v>3</v>
      </c>
      <c r="K12" s="18">
        <f t="shared" si="0"/>
        <v>5</v>
      </c>
      <c r="L12" s="19" t="str">
        <f t="shared" si="1"/>
        <v>Riesgo Medio</v>
      </c>
      <c r="M12" s="19" t="s">
        <v>23</v>
      </c>
      <c r="N12" s="19" t="s">
        <v>23</v>
      </c>
      <c r="O12" s="18" t="s">
        <v>163</v>
      </c>
      <c r="P12" s="18">
        <v>1</v>
      </c>
      <c r="Q12" s="18">
        <v>2</v>
      </c>
      <c r="R12" s="18">
        <f t="shared" si="2"/>
        <v>3</v>
      </c>
      <c r="S12" s="19" t="str">
        <f t="shared" si="3"/>
        <v>Riesgo Bajo</v>
      </c>
      <c r="T12" s="18" t="s">
        <v>24</v>
      </c>
      <c r="U12" s="18" t="s">
        <v>51</v>
      </c>
      <c r="V12" s="18" t="s">
        <v>26</v>
      </c>
      <c r="W12" s="18" t="s">
        <v>54</v>
      </c>
      <c r="X12" s="18" t="s">
        <v>55</v>
      </c>
      <c r="Y12" s="18" t="s">
        <v>56</v>
      </c>
    </row>
    <row r="13" spans="1:25" ht="137.4" customHeight="1" x14ac:dyDescent="0.3">
      <c r="B13" s="16">
        <v>7</v>
      </c>
      <c r="C13" s="23" t="s">
        <v>28</v>
      </c>
      <c r="D13" s="23" t="s">
        <v>57</v>
      </c>
      <c r="E13" s="23" t="s">
        <v>60</v>
      </c>
      <c r="F13" s="23" t="s">
        <v>58</v>
      </c>
      <c r="G13" s="24" t="s">
        <v>208</v>
      </c>
      <c r="H13" s="24" t="s">
        <v>38</v>
      </c>
      <c r="I13" s="11">
        <v>2</v>
      </c>
      <c r="J13" s="11">
        <v>4</v>
      </c>
      <c r="K13" s="11">
        <v>6</v>
      </c>
      <c r="L13" s="19" t="str">
        <f t="shared" si="1"/>
        <v>Riesgo Alto</v>
      </c>
      <c r="M13" s="25"/>
      <c r="N13" s="25" t="s">
        <v>23</v>
      </c>
      <c r="O13" s="24" t="s">
        <v>209</v>
      </c>
      <c r="P13" s="24">
        <v>1</v>
      </c>
      <c r="Q13" s="24">
        <v>3</v>
      </c>
      <c r="R13" s="18">
        <f>+P13+Q13</f>
        <v>4</v>
      </c>
      <c r="S13" s="19" t="str">
        <f t="shared" si="3"/>
        <v>Riesgo Bajo</v>
      </c>
      <c r="T13" s="24" t="s">
        <v>24</v>
      </c>
      <c r="U13" s="24" t="s">
        <v>40</v>
      </c>
      <c r="V13" s="24" t="s">
        <v>41</v>
      </c>
      <c r="W13" s="24" t="s">
        <v>42</v>
      </c>
      <c r="X13" s="24" t="s">
        <v>210</v>
      </c>
      <c r="Y13" s="26" t="s">
        <v>211</v>
      </c>
    </row>
    <row r="14" spans="1:25" ht="161.4" customHeight="1" x14ac:dyDescent="0.3">
      <c r="B14" s="16">
        <v>8</v>
      </c>
      <c r="C14" s="17" t="s">
        <v>59</v>
      </c>
      <c r="D14" s="17" t="s">
        <v>57</v>
      </c>
      <c r="E14" s="17" t="s">
        <v>60</v>
      </c>
      <c r="F14" s="17" t="s">
        <v>31</v>
      </c>
      <c r="G14" s="18" t="s">
        <v>239</v>
      </c>
      <c r="H14" s="18" t="s">
        <v>240</v>
      </c>
      <c r="I14" s="18">
        <v>3</v>
      </c>
      <c r="J14" s="18">
        <v>3</v>
      </c>
      <c r="K14" s="18">
        <f t="shared" si="0"/>
        <v>6</v>
      </c>
      <c r="L14" s="19" t="str">
        <f t="shared" si="1"/>
        <v>Riesgo Alto</v>
      </c>
      <c r="M14" s="19"/>
      <c r="N14" s="19" t="s">
        <v>23</v>
      </c>
      <c r="O14" s="18" t="s">
        <v>212</v>
      </c>
      <c r="P14" s="18">
        <v>2</v>
      </c>
      <c r="Q14" s="18">
        <v>2</v>
      </c>
      <c r="R14" s="18">
        <f t="shared" si="2"/>
        <v>4</v>
      </c>
      <c r="S14" s="19" t="str">
        <f t="shared" si="3"/>
        <v>Riesgo Bajo</v>
      </c>
      <c r="T14" s="18" t="s">
        <v>24</v>
      </c>
      <c r="U14" s="18" t="s">
        <v>40</v>
      </c>
      <c r="V14" s="18" t="s">
        <v>41</v>
      </c>
      <c r="W14" s="18" t="s">
        <v>42</v>
      </c>
      <c r="X14" s="18" t="s">
        <v>213</v>
      </c>
      <c r="Y14" s="18" t="s">
        <v>61</v>
      </c>
    </row>
    <row r="15" spans="1:25" ht="172.2" customHeight="1" x14ac:dyDescent="0.3">
      <c r="B15" s="16">
        <v>9</v>
      </c>
      <c r="C15" s="17" t="s">
        <v>59</v>
      </c>
      <c r="D15" s="17" t="s">
        <v>57</v>
      </c>
      <c r="E15" s="17" t="s">
        <v>60</v>
      </c>
      <c r="F15" s="17" t="s">
        <v>31</v>
      </c>
      <c r="G15" s="18" t="s">
        <v>204</v>
      </c>
      <c r="H15" s="18" t="s">
        <v>205</v>
      </c>
      <c r="I15" s="18">
        <v>3</v>
      </c>
      <c r="J15" s="18">
        <v>3</v>
      </c>
      <c r="K15" s="18">
        <f t="shared" ref="K15" si="4">+I15+J15</f>
        <v>6</v>
      </c>
      <c r="L15" s="19" t="str">
        <f t="shared" ref="L15" si="5">+IF(AND(K15&gt;=2,K15&lt;=4),"Riesgo Bajo",IF(K15=5,"Riesgo Medio",IF(AND(K15&gt;=6,K15&lt;=7),"Riesgo Alto",IF(AND(K15&gt;=8,K15&lt;=10),"Riesgo Extremo",""))))</f>
        <v>Riesgo Alto</v>
      </c>
      <c r="M15" s="19"/>
      <c r="N15" s="19" t="s">
        <v>23</v>
      </c>
      <c r="O15" s="18" t="s">
        <v>206</v>
      </c>
      <c r="P15" s="18">
        <v>2</v>
      </c>
      <c r="Q15" s="18">
        <v>2</v>
      </c>
      <c r="R15" s="18">
        <f t="shared" ref="R15" si="6">+P15+Q15</f>
        <v>4</v>
      </c>
      <c r="S15" s="19" t="str">
        <f t="shared" ref="S15" si="7">+IF(AND(R15&gt;=2,R15&lt;=4),"Riesgo Bajo",IF(R15=5,"Riesgo Medio",IF(AND(R15&gt;=6,R15&lt;=7),"Riesgo Alto",IF(AND(R15&gt;=8,R15&lt;=10),"Riesgo Extremo",""))))</f>
        <v>Riesgo Bajo</v>
      </c>
      <c r="T15" s="18" t="s">
        <v>24</v>
      </c>
      <c r="U15" s="18" t="s">
        <v>40</v>
      </c>
      <c r="V15" s="18" t="s">
        <v>41</v>
      </c>
      <c r="W15" s="18" t="s">
        <v>42</v>
      </c>
      <c r="X15" s="18" t="s">
        <v>207</v>
      </c>
      <c r="Y15" s="18" t="s">
        <v>74</v>
      </c>
    </row>
    <row r="16" spans="1:25" ht="211.2" customHeight="1" x14ac:dyDescent="0.3">
      <c r="B16" s="16">
        <v>10</v>
      </c>
      <c r="C16" s="17" t="s">
        <v>59</v>
      </c>
      <c r="D16" s="17" t="s">
        <v>57</v>
      </c>
      <c r="E16" s="17" t="s">
        <v>60</v>
      </c>
      <c r="F16" s="17" t="s">
        <v>31</v>
      </c>
      <c r="G16" s="18" t="s">
        <v>214</v>
      </c>
      <c r="H16" s="18" t="s">
        <v>215</v>
      </c>
      <c r="I16" s="11">
        <v>3</v>
      </c>
      <c r="J16" s="11">
        <v>3</v>
      </c>
      <c r="K16" s="18">
        <f t="shared" si="0"/>
        <v>6</v>
      </c>
      <c r="L16" s="19" t="str">
        <f t="shared" si="1"/>
        <v>Riesgo Alto</v>
      </c>
      <c r="M16" s="19"/>
      <c r="N16" s="19" t="s">
        <v>23</v>
      </c>
      <c r="O16" s="18" t="s">
        <v>216</v>
      </c>
      <c r="P16" s="18">
        <v>2</v>
      </c>
      <c r="Q16" s="18">
        <v>2</v>
      </c>
      <c r="R16" s="18">
        <f t="shared" si="2"/>
        <v>4</v>
      </c>
      <c r="S16" s="19" t="str">
        <f t="shared" si="3"/>
        <v>Riesgo Bajo</v>
      </c>
      <c r="T16" s="18" t="s">
        <v>24</v>
      </c>
      <c r="U16" s="18" t="s">
        <v>40</v>
      </c>
      <c r="V16" s="18" t="s">
        <v>41</v>
      </c>
      <c r="W16" s="18" t="s">
        <v>42</v>
      </c>
      <c r="X16" s="18" t="s">
        <v>217</v>
      </c>
      <c r="Y16" s="18" t="s">
        <v>74</v>
      </c>
    </row>
    <row r="17" spans="2:25" ht="218.4" customHeight="1" x14ac:dyDescent="0.3">
      <c r="B17" s="16">
        <v>11</v>
      </c>
      <c r="C17" s="17" t="s">
        <v>59</v>
      </c>
      <c r="D17" s="17" t="s">
        <v>57</v>
      </c>
      <c r="E17" s="17" t="s">
        <v>60</v>
      </c>
      <c r="F17" s="17" t="s">
        <v>31</v>
      </c>
      <c r="G17" s="18" t="s">
        <v>218</v>
      </c>
      <c r="H17" s="18" t="s">
        <v>219</v>
      </c>
      <c r="I17" s="11">
        <v>3</v>
      </c>
      <c r="J17" s="11">
        <v>3</v>
      </c>
      <c r="K17" s="18">
        <f t="shared" si="0"/>
        <v>6</v>
      </c>
      <c r="L17" s="19" t="str">
        <f t="shared" si="1"/>
        <v>Riesgo Alto</v>
      </c>
      <c r="M17" s="19"/>
      <c r="N17" s="19" t="s">
        <v>23</v>
      </c>
      <c r="O17" s="18" t="s">
        <v>220</v>
      </c>
      <c r="P17" s="18">
        <v>2</v>
      </c>
      <c r="Q17" s="18">
        <v>2</v>
      </c>
      <c r="R17" s="18">
        <f t="shared" si="2"/>
        <v>4</v>
      </c>
      <c r="S17" s="19" t="str">
        <f t="shared" si="3"/>
        <v>Riesgo Bajo</v>
      </c>
      <c r="T17" s="18" t="s">
        <v>24</v>
      </c>
      <c r="U17" s="18" t="s">
        <v>40</v>
      </c>
      <c r="V17" s="18" t="s">
        <v>41</v>
      </c>
      <c r="W17" s="18" t="s">
        <v>62</v>
      </c>
      <c r="X17" s="18" t="s">
        <v>221</v>
      </c>
      <c r="Y17" s="18" t="s">
        <v>74</v>
      </c>
    </row>
    <row r="18" spans="2:25" ht="102.6" customHeight="1" x14ac:dyDescent="0.3">
      <c r="B18" s="16">
        <v>12</v>
      </c>
      <c r="C18" s="17" t="s">
        <v>59</v>
      </c>
      <c r="D18" s="17" t="s">
        <v>57</v>
      </c>
      <c r="E18" s="17" t="s">
        <v>60</v>
      </c>
      <c r="F18" s="17" t="s">
        <v>31</v>
      </c>
      <c r="G18" s="18" t="s">
        <v>222</v>
      </c>
      <c r="H18" s="18" t="s">
        <v>235</v>
      </c>
      <c r="I18" s="11">
        <v>2</v>
      </c>
      <c r="J18" s="11">
        <v>4</v>
      </c>
      <c r="K18" s="18">
        <f t="shared" si="0"/>
        <v>6</v>
      </c>
      <c r="L18" s="19" t="str">
        <f t="shared" si="1"/>
        <v>Riesgo Alto</v>
      </c>
      <c r="M18" s="19"/>
      <c r="N18" s="19" t="s">
        <v>23</v>
      </c>
      <c r="O18" s="18" t="s">
        <v>181</v>
      </c>
      <c r="P18" s="18">
        <v>1</v>
      </c>
      <c r="Q18" s="18">
        <v>2</v>
      </c>
      <c r="R18" s="18">
        <f t="shared" si="2"/>
        <v>3</v>
      </c>
      <c r="S18" s="19" t="str">
        <f t="shared" si="3"/>
        <v>Riesgo Bajo</v>
      </c>
      <c r="T18" s="18" t="s">
        <v>24</v>
      </c>
      <c r="U18" s="18" t="s">
        <v>40</v>
      </c>
      <c r="V18" s="18" t="s">
        <v>41</v>
      </c>
      <c r="W18" s="18" t="s">
        <v>42</v>
      </c>
      <c r="X18" s="18" t="s">
        <v>64</v>
      </c>
      <c r="Y18" s="18" t="s">
        <v>65</v>
      </c>
    </row>
    <row r="19" spans="2:25" ht="107.4" customHeight="1" x14ac:dyDescent="0.3">
      <c r="B19" s="16">
        <v>13</v>
      </c>
      <c r="C19" s="17" t="s">
        <v>17</v>
      </c>
      <c r="D19" s="17" t="s">
        <v>57</v>
      </c>
      <c r="E19" s="17" t="s">
        <v>60</v>
      </c>
      <c r="F19" s="21" t="s">
        <v>66</v>
      </c>
      <c r="G19" s="18" t="s">
        <v>223</v>
      </c>
      <c r="H19" s="18" t="s">
        <v>67</v>
      </c>
      <c r="I19" s="11">
        <v>2</v>
      </c>
      <c r="J19" s="11">
        <v>4</v>
      </c>
      <c r="K19" s="18">
        <f t="shared" ref="K19" si="8">+I19+J19</f>
        <v>6</v>
      </c>
      <c r="L19" s="19" t="str">
        <f t="shared" ref="L19" si="9">+IF(AND(K19&gt;=2,K19&lt;=4),"Riesgo Bajo",IF(K19=5,"Riesgo Medio",IF(AND(K19&gt;=6,K19&lt;=7),"Riesgo Alto",IF(AND(K19&gt;=8,K19&lt;=10),"Riesgo Extremo",""))))</f>
        <v>Riesgo Alto</v>
      </c>
      <c r="M19" s="19"/>
      <c r="N19" s="19" t="s">
        <v>23</v>
      </c>
      <c r="O19" s="18" t="s">
        <v>236</v>
      </c>
      <c r="P19" s="18">
        <v>1</v>
      </c>
      <c r="Q19" s="18">
        <v>2</v>
      </c>
      <c r="R19" s="18">
        <f t="shared" si="2"/>
        <v>3</v>
      </c>
      <c r="S19" s="19" t="str">
        <f t="shared" si="3"/>
        <v>Riesgo Bajo</v>
      </c>
      <c r="T19" s="18" t="s">
        <v>68</v>
      </c>
      <c r="U19" s="18" t="s">
        <v>40</v>
      </c>
      <c r="V19" s="18" t="s">
        <v>41</v>
      </c>
      <c r="W19" s="18" t="s">
        <v>42</v>
      </c>
      <c r="X19" s="18" t="s">
        <v>224</v>
      </c>
      <c r="Y19" s="18" t="s">
        <v>69</v>
      </c>
    </row>
    <row r="20" spans="2:25" ht="138.6" customHeight="1" x14ac:dyDescent="0.3">
      <c r="B20" s="16">
        <v>14</v>
      </c>
      <c r="C20" s="17" t="s">
        <v>28</v>
      </c>
      <c r="D20" s="17" t="s">
        <v>29</v>
      </c>
      <c r="E20" s="17" t="s">
        <v>60</v>
      </c>
      <c r="F20" s="17" t="s">
        <v>31</v>
      </c>
      <c r="G20" s="30" t="s">
        <v>203</v>
      </c>
      <c r="H20" s="18" t="s">
        <v>241</v>
      </c>
      <c r="I20" s="18">
        <v>3</v>
      </c>
      <c r="J20" s="18">
        <v>4</v>
      </c>
      <c r="K20" s="18">
        <f t="shared" si="0"/>
        <v>7</v>
      </c>
      <c r="L20" s="19" t="str">
        <f t="shared" si="1"/>
        <v>Riesgo Alto</v>
      </c>
      <c r="M20" s="18"/>
      <c r="N20" s="18" t="s">
        <v>23</v>
      </c>
      <c r="O20" s="18" t="s">
        <v>202</v>
      </c>
      <c r="P20" s="18">
        <v>2</v>
      </c>
      <c r="Q20" s="18">
        <v>2</v>
      </c>
      <c r="R20" s="18">
        <f t="shared" si="2"/>
        <v>4</v>
      </c>
      <c r="S20" s="18" t="str">
        <f t="shared" si="3"/>
        <v>Riesgo Bajo</v>
      </c>
      <c r="T20" s="18" t="s">
        <v>24</v>
      </c>
      <c r="U20" s="18" t="s">
        <v>40</v>
      </c>
      <c r="V20" s="18" t="s">
        <v>72</v>
      </c>
      <c r="W20" s="18" t="s">
        <v>200</v>
      </c>
      <c r="X20" s="18" t="s">
        <v>242</v>
      </c>
      <c r="Y20" s="18" t="s">
        <v>201</v>
      </c>
    </row>
    <row r="21" spans="2:25" ht="136.5" customHeight="1" x14ac:dyDescent="0.3">
      <c r="B21" s="16">
        <v>15</v>
      </c>
      <c r="C21" s="17" t="s">
        <v>28</v>
      </c>
      <c r="D21" s="17" t="s">
        <v>29</v>
      </c>
      <c r="E21" s="17" t="s">
        <v>60</v>
      </c>
      <c r="F21" s="17" t="s">
        <v>31</v>
      </c>
      <c r="G21" s="18" t="s">
        <v>182</v>
      </c>
      <c r="H21" s="18" t="s">
        <v>225</v>
      </c>
      <c r="I21" s="11">
        <v>3</v>
      </c>
      <c r="J21" s="11">
        <v>3</v>
      </c>
      <c r="K21" s="18">
        <f t="shared" si="0"/>
        <v>6</v>
      </c>
      <c r="L21" s="19" t="str">
        <f t="shared" si="1"/>
        <v>Riesgo Alto</v>
      </c>
      <c r="M21" s="19"/>
      <c r="N21" s="19" t="s">
        <v>23</v>
      </c>
      <c r="O21" s="18" t="s">
        <v>167</v>
      </c>
      <c r="P21" s="18">
        <v>2</v>
      </c>
      <c r="Q21" s="18">
        <v>2</v>
      </c>
      <c r="R21" s="18">
        <f t="shared" si="2"/>
        <v>4</v>
      </c>
      <c r="S21" s="19" t="str">
        <f t="shared" si="3"/>
        <v>Riesgo Bajo</v>
      </c>
      <c r="T21" s="18" t="s">
        <v>24</v>
      </c>
      <c r="U21" s="18" t="s">
        <v>40</v>
      </c>
      <c r="V21" s="18" t="s">
        <v>72</v>
      </c>
      <c r="W21" s="18" t="s">
        <v>73</v>
      </c>
      <c r="X21" s="18" t="s">
        <v>183</v>
      </c>
      <c r="Y21" s="18" t="s">
        <v>74</v>
      </c>
    </row>
    <row r="22" spans="2:25" ht="130.35" customHeight="1" x14ac:dyDescent="0.3">
      <c r="B22" s="16">
        <v>16</v>
      </c>
      <c r="C22" s="17" t="s">
        <v>17</v>
      </c>
      <c r="D22" s="17" t="s">
        <v>57</v>
      </c>
      <c r="E22" s="17" t="s">
        <v>60</v>
      </c>
      <c r="F22" s="17" t="s">
        <v>31</v>
      </c>
      <c r="G22" s="18" t="s">
        <v>184</v>
      </c>
      <c r="H22" s="18" t="s">
        <v>243</v>
      </c>
      <c r="I22" s="11">
        <v>2</v>
      </c>
      <c r="J22" s="11">
        <v>3</v>
      </c>
      <c r="K22" s="18">
        <f t="shared" si="0"/>
        <v>5</v>
      </c>
      <c r="L22" s="19" t="str">
        <f t="shared" si="1"/>
        <v>Riesgo Medio</v>
      </c>
      <c r="M22" s="19"/>
      <c r="N22" s="19" t="s">
        <v>23</v>
      </c>
      <c r="O22" s="18" t="s">
        <v>185</v>
      </c>
      <c r="P22" s="18">
        <v>2</v>
      </c>
      <c r="Q22" s="18">
        <v>2</v>
      </c>
      <c r="R22" s="18">
        <f t="shared" si="2"/>
        <v>4</v>
      </c>
      <c r="S22" s="19" t="str">
        <f t="shared" si="3"/>
        <v>Riesgo Bajo</v>
      </c>
      <c r="T22" s="18" t="s">
        <v>24</v>
      </c>
      <c r="U22" s="18" t="s">
        <v>40</v>
      </c>
      <c r="V22" s="18" t="s">
        <v>75</v>
      </c>
      <c r="W22" s="18" t="s">
        <v>76</v>
      </c>
      <c r="X22" s="18" t="s">
        <v>186</v>
      </c>
      <c r="Y22" s="18" t="s">
        <v>187</v>
      </c>
    </row>
    <row r="23" spans="2:25" ht="85.2" customHeight="1" x14ac:dyDescent="0.3">
      <c r="B23" s="16">
        <v>17</v>
      </c>
      <c r="C23" s="17" t="s">
        <v>17</v>
      </c>
      <c r="D23" s="17" t="s">
        <v>29</v>
      </c>
      <c r="E23" s="17" t="s">
        <v>60</v>
      </c>
      <c r="F23" s="17" t="s">
        <v>31</v>
      </c>
      <c r="G23" s="18" t="s">
        <v>188</v>
      </c>
      <c r="H23" s="18" t="s">
        <v>77</v>
      </c>
      <c r="I23" s="11">
        <v>3</v>
      </c>
      <c r="J23" s="11">
        <v>3</v>
      </c>
      <c r="K23" s="18">
        <f t="shared" si="0"/>
        <v>6</v>
      </c>
      <c r="L23" s="19" t="str">
        <f t="shared" si="1"/>
        <v>Riesgo Alto</v>
      </c>
      <c r="M23" s="19"/>
      <c r="N23" s="19" t="s">
        <v>23</v>
      </c>
      <c r="O23" s="18" t="s">
        <v>189</v>
      </c>
      <c r="P23" s="18">
        <v>1</v>
      </c>
      <c r="Q23" s="18">
        <v>2</v>
      </c>
      <c r="R23" s="18">
        <f t="shared" si="2"/>
        <v>3</v>
      </c>
      <c r="S23" s="19" t="str">
        <f t="shared" si="3"/>
        <v>Riesgo Bajo</v>
      </c>
      <c r="T23" s="18" t="s">
        <v>24</v>
      </c>
      <c r="U23" s="18" t="s">
        <v>78</v>
      </c>
      <c r="V23" s="18" t="s">
        <v>70</v>
      </c>
      <c r="W23" s="18" t="s">
        <v>71</v>
      </c>
      <c r="X23" s="18" t="s">
        <v>164</v>
      </c>
      <c r="Y23" s="18" t="s">
        <v>79</v>
      </c>
    </row>
    <row r="24" spans="2:25" ht="159" customHeight="1" x14ac:dyDescent="0.3">
      <c r="B24" s="16">
        <v>18</v>
      </c>
      <c r="C24" s="17" t="s">
        <v>17</v>
      </c>
      <c r="D24" s="17" t="s">
        <v>57</v>
      </c>
      <c r="E24" s="17" t="s">
        <v>80</v>
      </c>
      <c r="F24" s="17" t="s">
        <v>81</v>
      </c>
      <c r="G24" s="18" t="s">
        <v>226</v>
      </c>
      <c r="H24" s="18" t="s">
        <v>227</v>
      </c>
      <c r="I24" s="11">
        <v>3</v>
      </c>
      <c r="J24" s="11">
        <v>3</v>
      </c>
      <c r="K24" s="18">
        <f t="shared" si="0"/>
        <v>6</v>
      </c>
      <c r="L24" s="19" t="str">
        <f t="shared" si="1"/>
        <v>Riesgo Alto</v>
      </c>
      <c r="M24" s="19" t="s">
        <v>23</v>
      </c>
      <c r="N24" s="19" t="s">
        <v>23</v>
      </c>
      <c r="O24" s="18" t="s">
        <v>228</v>
      </c>
      <c r="P24" s="18">
        <v>2</v>
      </c>
      <c r="Q24" s="18">
        <v>2</v>
      </c>
      <c r="R24" s="18">
        <f t="shared" si="2"/>
        <v>4</v>
      </c>
      <c r="S24" s="19" t="str">
        <f t="shared" si="3"/>
        <v>Riesgo Bajo</v>
      </c>
      <c r="T24" s="18" t="s">
        <v>24</v>
      </c>
      <c r="U24" s="18" t="s">
        <v>51</v>
      </c>
      <c r="V24" s="18" t="s">
        <v>82</v>
      </c>
      <c r="W24" s="18" t="s">
        <v>83</v>
      </c>
      <c r="X24" s="18" t="s">
        <v>229</v>
      </c>
      <c r="Y24" s="18" t="s">
        <v>84</v>
      </c>
    </row>
    <row r="25" spans="2:25" ht="96.6" customHeight="1" x14ac:dyDescent="0.3">
      <c r="B25" s="16">
        <v>19</v>
      </c>
      <c r="C25" s="17" t="s">
        <v>28</v>
      </c>
      <c r="D25" s="17" t="s">
        <v>29</v>
      </c>
      <c r="E25" s="17" t="s">
        <v>60</v>
      </c>
      <c r="F25" s="17" t="s">
        <v>85</v>
      </c>
      <c r="G25" s="18" t="s">
        <v>190</v>
      </c>
      <c r="H25" s="18" t="s">
        <v>86</v>
      </c>
      <c r="I25" s="11">
        <v>2</v>
      </c>
      <c r="J25" s="11">
        <v>3</v>
      </c>
      <c r="K25" s="18">
        <f t="shared" si="0"/>
        <v>5</v>
      </c>
      <c r="L25" s="19" t="str">
        <f t="shared" si="1"/>
        <v>Riesgo Medio</v>
      </c>
      <c r="M25" s="19" t="s">
        <v>23</v>
      </c>
      <c r="N25" s="19"/>
      <c r="O25" s="18" t="s">
        <v>191</v>
      </c>
      <c r="P25" s="18">
        <v>1</v>
      </c>
      <c r="Q25" s="18">
        <v>2</v>
      </c>
      <c r="R25" s="18">
        <f t="shared" si="2"/>
        <v>3</v>
      </c>
      <c r="S25" s="19" t="str">
        <f t="shared" si="3"/>
        <v>Riesgo Bajo</v>
      </c>
      <c r="T25" s="18" t="s">
        <v>39</v>
      </c>
      <c r="U25" s="18" t="s">
        <v>46</v>
      </c>
      <c r="V25" s="18" t="s">
        <v>87</v>
      </c>
      <c r="W25" s="18" t="s">
        <v>42</v>
      </c>
      <c r="X25" s="18" t="s">
        <v>88</v>
      </c>
      <c r="Y25" s="18" t="s">
        <v>43</v>
      </c>
    </row>
    <row r="26" spans="2:25" ht="82.35" customHeight="1" x14ac:dyDescent="0.3">
      <c r="B26" s="16">
        <v>20</v>
      </c>
      <c r="C26" s="17" t="s">
        <v>28</v>
      </c>
      <c r="D26" s="17" t="s">
        <v>29</v>
      </c>
      <c r="E26" s="17" t="s">
        <v>60</v>
      </c>
      <c r="F26" s="17" t="s">
        <v>89</v>
      </c>
      <c r="G26" s="18" t="s">
        <v>192</v>
      </c>
      <c r="H26" s="18" t="s">
        <v>90</v>
      </c>
      <c r="I26" s="11">
        <v>2</v>
      </c>
      <c r="J26" s="11">
        <v>3</v>
      </c>
      <c r="K26" s="18">
        <f t="shared" si="0"/>
        <v>5</v>
      </c>
      <c r="L26" s="19" t="str">
        <f t="shared" si="1"/>
        <v>Riesgo Medio</v>
      </c>
      <c r="M26" s="9"/>
      <c r="N26" s="19" t="s">
        <v>23</v>
      </c>
      <c r="O26" s="18" t="s">
        <v>91</v>
      </c>
      <c r="P26" s="18">
        <v>1</v>
      </c>
      <c r="Q26" s="18">
        <v>2</v>
      </c>
      <c r="R26" s="18">
        <f t="shared" si="2"/>
        <v>3</v>
      </c>
      <c r="S26" s="19" t="str">
        <f t="shared" si="3"/>
        <v>Riesgo Bajo</v>
      </c>
      <c r="T26" s="18" t="s">
        <v>92</v>
      </c>
      <c r="U26" s="18" t="s">
        <v>40</v>
      </c>
      <c r="V26" s="18" t="s">
        <v>93</v>
      </c>
      <c r="W26" s="18" t="s">
        <v>42</v>
      </c>
      <c r="X26" s="18" t="s">
        <v>94</v>
      </c>
      <c r="Y26" s="18" t="s">
        <v>43</v>
      </c>
    </row>
    <row r="27" spans="2:25" ht="102.6" customHeight="1" x14ac:dyDescent="0.3">
      <c r="B27" s="16">
        <v>21</v>
      </c>
      <c r="C27" s="17" t="s">
        <v>28</v>
      </c>
      <c r="D27" s="17" t="s">
        <v>29</v>
      </c>
      <c r="E27" s="17" t="s">
        <v>60</v>
      </c>
      <c r="F27" s="17" t="s">
        <v>95</v>
      </c>
      <c r="G27" s="18" t="s">
        <v>193</v>
      </c>
      <c r="H27" s="18" t="s">
        <v>97</v>
      </c>
      <c r="I27" s="11">
        <v>3</v>
      </c>
      <c r="J27" s="11">
        <v>3</v>
      </c>
      <c r="K27" s="18">
        <f t="shared" si="0"/>
        <v>6</v>
      </c>
      <c r="L27" s="19" t="str">
        <f t="shared" si="1"/>
        <v>Riesgo Alto</v>
      </c>
      <c r="M27" s="9"/>
      <c r="N27" s="19" t="s">
        <v>23</v>
      </c>
      <c r="O27" s="18" t="s">
        <v>98</v>
      </c>
      <c r="P27" s="18">
        <v>2</v>
      </c>
      <c r="Q27" s="18">
        <v>2</v>
      </c>
      <c r="R27" s="18">
        <f t="shared" si="2"/>
        <v>4</v>
      </c>
      <c r="S27" s="19" t="str">
        <f t="shared" si="3"/>
        <v>Riesgo Bajo</v>
      </c>
      <c r="T27" s="18" t="s">
        <v>24</v>
      </c>
      <c r="U27" s="18" t="s">
        <v>40</v>
      </c>
      <c r="V27" s="18" t="s">
        <v>99</v>
      </c>
      <c r="W27" s="18" t="s">
        <v>96</v>
      </c>
      <c r="X27" s="18" t="s">
        <v>100</v>
      </c>
      <c r="Y27" s="18" t="s">
        <v>63</v>
      </c>
    </row>
    <row r="28" spans="2:25" ht="170.4" customHeight="1" x14ac:dyDescent="0.3">
      <c r="B28" s="16">
        <v>22</v>
      </c>
      <c r="C28" s="17" t="s">
        <v>28</v>
      </c>
      <c r="D28" s="17" t="s">
        <v>29</v>
      </c>
      <c r="E28" s="17" t="s">
        <v>60</v>
      </c>
      <c r="F28" s="21" t="s">
        <v>101</v>
      </c>
      <c r="G28" s="18" t="s">
        <v>230</v>
      </c>
      <c r="H28" s="18" t="s">
        <v>102</v>
      </c>
      <c r="I28" s="11">
        <v>3</v>
      </c>
      <c r="J28" s="11">
        <v>3</v>
      </c>
      <c r="K28" s="18">
        <f t="shared" si="0"/>
        <v>6</v>
      </c>
      <c r="L28" s="19" t="str">
        <f t="shared" si="1"/>
        <v>Riesgo Alto</v>
      </c>
      <c r="M28" s="19" t="s">
        <v>23</v>
      </c>
      <c r="N28" s="19" t="s">
        <v>23</v>
      </c>
      <c r="O28" s="18" t="s">
        <v>103</v>
      </c>
      <c r="P28" s="18">
        <v>2</v>
      </c>
      <c r="Q28" s="18">
        <v>3</v>
      </c>
      <c r="R28" s="18">
        <f t="shared" si="2"/>
        <v>5</v>
      </c>
      <c r="S28" s="19" t="str">
        <f t="shared" si="3"/>
        <v>Riesgo Medio</v>
      </c>
      <c r="T28" s="18" t="s">
        <v>24</v>
      </c>
      <c r="U28" s="18" t="s">
        <v>51</v>
      </c>
      <c r="V28" s="18" t="s">
        <v>104</v>
      </c>
      <c r="W28" s="18" t="s">
        <v>71</v>
      </c>
      <c r="X28" s="18" t="s">
        <v>105</v>
      </c>
      <c r="Y28" s="18" t="s">
        <v>56</v>
      </c>
    </row>
    <row r="29" spans="2:25" ht="109.8" x14ac:dyDescent="0.3">
      <c r="B29" s="16">
        <v>23</v>
      </c>
      <c r="C29" s="17" t="s">
        <v>28</v>
      </c>
      <c r="D29" s="17" t="s">
        <v>29</v>
      </c>
      <c r="E29" s="17" t="s">
        <v>60</v>
      </c>
      <c r="F29" s="21" t="s">
        <v>106</v>
      </c>
      <c r="G29" s="18" t="s">
        <v>194</v>
      </c>
      <c r="H29" s="18" t="s">
        <v>107</v>
      </c>
      <c r="I29" s="11">
        <v>3</v>
      </c>
      <c r="J29" s="11">
        <v>3</v>
      </c>
      <c r="K29" s="18">
        <f t="shared" ref="K29" si="10">+I29+J29</f>
        <v>6</v>
      </c>
      <c r="L29" s="19" t="str">
        <f t="shared" ref="L29" si="11">+IF(AND(K29&gt;=2,K29&lt;=4),"Riesgo Bajo",IF(K29=5,"Riesgo Medio",IF(AND(K29&gt;=6,K29&lt;=7),"Riesgo Alto",IF(AND(K29&gt;=8,K29&lt;=10),"Riesgo Extremo",""))))</f>
        <v>Riesgo Alto</v>
      </c>
      <c r="M29" s="19" t="s">
        <v>23</v>
      </c>
      <c r="N29" s="16" t="s">
        <v>23</v>
      </c>
      <c r="O29" s="18" t="s">
        <v>231</v>
      </c>
      <c r="P29" s="18">
        <v>2</v>
      </c>
      <c r="Q29" s="18">
        <v>2</v>
      </c>
      <c r="R29" s="18">
        <f t="shared" si="2"/>
        <v>4</v>
      </c>
      <c r="S29" s="19" t="str">
        <f t="shared" si="3"/>
        <v>Riesgo Bajo</v>
      </c>
      <c r="T29" s="18" t="s">
        <v>24</v>
      </c>
      <c r="U29" s="18" t="s">
        <v>51</v>
      </c>
      <c r="V29" s="18" t="s">
        <v>108</v>
      </c>
      <c r="W29" s="18" t="s">
        <v>71</v>
      </c>
      <c r="X29" s="18" t="s">
        <v>109</v>
      </c>
      <c r="Y29" s="18" t="s">
        <v>110</v>
      </c>
    </row>
    <row r="30" spans="2:25" ht="115.2" x14ac:dyDescent="0.3">
      <c r="B30" s="16">
        <v>24</v>
      </c>
      <c r="C30" s="17" t="s">
        <v>28</v>
      </c>
      <c r="D30" s="17" t="s">
        <v>29</v>
      </c>
      <c r="E30" s="17" t="s">
        <v>60</v>
      </c>
      <c r="F30" s="17" t="s">
        <v>111</v>
      </c>
      <c r="G30" s="18" t="s">
        <v>195</v>
      </c>
      <c r="H30" s="18" t="s">
        <v>112</v>
      </c>
      <c r="I30" s="11">
        <v>2</v>
      </c>
      <c r="J30" s="11">
        <v>3</v>
      </c>
      <c r="K30" s="18">
        <f t="shared" si="0"/>
        <v>5</v>
      </c>
      <c r="L30" s="19" t="str">
        <f t="shared" si="1"/>
        <v>Riesgo Medio</v>
      </c>
      <c r="M30" s="19"/>
      <c r="N30" s="19" t="s">
        <v>23</v>
      </c>
      <c r="O30" s="18" t="s">
        <v>113</v>
      </c>
      <c r="P30" s="18">
        <v>1</v>
      </c>
      <c r="Q30" s="18">
        <v>2</v>
      </c>
      <c r="R30" s="18">
        <f t="shared" si="2"/>
        <v>3</v>
      </c>
      <c r="S30" s="19" t="str">
        <f t="shared" si="3"/>
        <v>Riesgo Bajo</v>
      </c>
      <c r="T30" s="18" t="s">
        <v>24</v>
      </c>
      <c r="U30" s="18" t="s">
        <v>162</v>
      </c>
      <c r="V30" s="18" t="s">
        <v>99</v>
      </c>
      <c r="W30" s="18" t="s">
        <v>96</v>
      </c>
      <c r="X30" s="18" t="s">
        <v>114</v>
      </c>
      <c r="Y30" s="18" t="s">
        <v>115</v>
      </c>
    </row>
    <row r="31" spans="2:25" ht="137.4" customHeight="1" x14ac:dyDescent="0.3">
      <c r="B31" s="16">
        <v>25</v>
      </c>
      <c r="C31" s="17" t="s">
        <v>28</v>
      </c>
      <c r="D31" s="17" t="s">
        <v>29</v>
      </c>
      <c r="E31" s="17" t="s">
        <v>60</v>
      </c>
      <c r="F31" s="17" t="s">
        <v>111</v>
      </c>
      <c r="G31" s="18" t="s">
        <v>232</v>
      </c>
      <c r="H31" s="18" t="s">
        <v>116</v>
      </c>
      <c r="I31" s="11">
        <v>2</v>
      </c>
      <c r="J31" s="11">
        <v>3</v>
      </c>
      <c r="K31" s="18">
        <f t="shared" si="0"/>
        <v>5</v>
      </c>
      <c r="L31" s="19" t="str">
        <f t="shared" si="1"/>
        <v>Riesgo Medio</v>
      </c>
      <c r="M31" s="19" t="s">
        <v>23</v>
      </c>
      <c r="N31" s="19" t="s">
        <v>23</v>
      </c>
      <c r="O31" s="18" t="s">
        <v>117</v>
      </c>
      <c r="P31" s="18">
        <v>1</v>
      </c>
      <c r="Q31" s="18">
        <v>2</v>
      </c>
      <c r="R31" s="18">
        <f t="shared" si="2"/>
        <v>3</v>
      </c>
      <c r="S31" s="19" t="str">
        <f t="shared" si="3"/>
        <v>Riesgo Bajo</v>
      </c>
      <c r="T31" s="18" t="s">
        <v>24</v>
      </c>
      <c r="U31" s="18" t="s">
        <v>51</v>
      </c>
      <c r="V31" s="18" t="s">
        <v>118</v>
      </c>
      <c r="W31" s="18" t="s">
        <v>71</v>
      </c>
      <c r="X31" s="18" t="s">
        <v>119</v>
      </c>
      <c r="Y31" s="18" t="s">
        <v>35</v>
      </c>
    </row>
    <row r="32" spans="2:25" ht="106.8" x14ac:dyDescent="0.3">
      <c r="B32" s="16">
        <v>26</v>
      </c>
      <c r="C32" s="17" t="s">
        <v>28</v>
      </c>
      <c r="D32" s="17" t="s">
        <v>29</v>
      </c>
      <c r="E32" s="17" t="s">
        <v>60</v>
      </c>
      <c r="F32" s="17" t="s">
        <v>120</v>
      </c>
      <c r="G32" s="18" t="s">
        <v>237</v>
      </c>
      <c r="H32" s="18" t="s">
        <v>121</v>
      </c>
      <c r="I32" s="11">
        <v>2</v>
      </c>
      <c r="J32" s="11">
        <v>3</v>
      </c>
      <c r="K32" s="18">
        <f t="shared" si="0"/>
        <v>5</v>
      </c>
      <c r="L32" s="19" t="str">
        <f t="shared" si="1"/>
        <v>Riesgo Medio</v>
      </c>
      <c r="M32" s="19" t="s">
        <v>23</v>
      </c>
      <c r="N32" s="19" t="s">
        <v>23</v>
      </c>
      <c r="O32" s="18" t="s">
        <v>122</v>
      </c>
      <c r="P32" s="18">
        <v>1</v>
      </c>
      <c r="Q32" s="18">
        <v>2</v>
      </c>
      <c r="R32" s="18">
        <f t="shared" si="2"/>
        <v>3</v>
      </c>
      <c r="S32" s="19" t="str">
        <f t="shared" si="3"/>
        <v>Riesgo Bajo</v>
      </c>
      <c r="T32" s="18" t="s">
        <v>24</v>
      </c>
      <c r="U32" s="18" t="s">
        <v>51</v>
      </c>
      <c r="V32" s="18" t="s">
        <v>99</v>
      </c>
      <c r="W32" s="18" t="s">
        <v>96</v>
      </c>
      <c r="X32" s="18" t="s">
        <v>233</v>
      </c>
      <c r="Y32" s="18" t="s">
        <v>74</v>
      </c>
    </row>
    <row r="33" spans="2:25" ht="86.4" x14ac:dyDescent="0.3">
      <c r="B33" s="16">
        <v>27</v>
      </c>
      <c r="C33" s="17" t="s">
        <v>28</v>
      </c>
      <c r="D33" s="17" t="s">
        <v>57</v>
      </c>
      <c r="E33" s="17" t="s">
        <v>60</v>
      </c>
      <c r="F33" s="21" t="s">
        <v>123</v>
      </c>
      <c r="G33" s="18" t="s">
        <v>196</v>
      </c>
      <c r="H33" s="18" t="s">
        <v>124</v>
      </c>
      <c r="I33" s="11">
        <v>2</v>
      </c>
      <c r="J33" s="11">
        <v>3</v>
      </c>
      <c r="K33" s="18">
        <f t="shared" si="0"/>
        <v>5</v>
      </c>
      <c r="L33" s="19" t="str">
        <f t="shared" si="1"/>
        <v>Riesgo Medio</v>
      </c>
      <c r="M33" s="19"/>
      <c r="N33" s="19" t="s">
        <v>23</v>
      </c>
      <c r="O33" s="18" t="s">
        <v>125</v>
      </c>
      <c r="P33" s="18">
        <v>1</v>
      </c>
      <c r="Q33" s="18">
        <v>2</v>
      </c>
      <c r="R33" s="18">
        <f t="shared" si="2"/>
        <v>3</v>
      </c>
      <c r="S33" s="19" t="str">
        <f t="shared" si="3"/>
        <v>Riesgo Bajo</v>
      </c>
      <c r="T33" s="18" t="s">
        <v>24</v>
      </c>
      <c r="U33" s="18" t="s">
        <v>162</v>
      </c>
      <c r="V33" s="28" t="s">
        <v>70</v>
      </c>
      <c r="W33" s="18" t="s">
        <v>96</v>
      </c>
      <c r="X33" s="27" t="s">
        <v>126</v>
      </c>
      <c r="Y33" s="18" t="s">
        <v>74</v>
      </c>
    </row>
    <row r="34" spans="2:25" ht="77.400000000000006" customHeight="1" x14ac:dyDescent="0.3">
      <c r="B34" s="16">
        <v>28</v>
      </c>
      <c r="C34" s="17" t="s">
        <v>28</v>
      </c>
      <c r="D34" s="21" t="s">
        <v>29</v>
      </c>
      <c r="E34" s="17" t="s">
        <v>60</v>
      </c>
      <c r="F34" s="21" t="s">
        <v>123</v>
      </c>
      <c r="G34" s="18" t="s">
        <v>197</v>
      </c>
      <c r="H34" s="18" t="s">
        <v>127</v>
      </c>
      <c r="I34" s="11">
        <v>2</v>
      </c>
      <c r="J34" s="11">
        <v>3</v>
      </c>
      <c r="K34" s="18">
        <f t="shared" ref="K34" si="12">+I34+J34</f>
        <v>5</v>
      </c>
      <c r="L34" s="19" t="str">
        <f t="shared" ref="L34" si="13">+IF(AND(K34&gt;=2,K34&lt;=4),"Riesgo Bajo",IF(K34=5,"Riesgo Medio",IF(AND(K34&gt;=6,K34&lt;=7),"Riesgo Alto",IF(AND(K34&gt;=8,K34&lt;=10),"Riesgo Extremo",""))))</f>
        <v>Riesgo Medio</v>
      </c>
      <c r="M34" s="9"/>
      <c r="N34" s="19" t="s">
        <v>23</v>
      </c>
      <c r="O34" s="18" t="s">
        <v>128</v>
      </c>
      <c r="P34" s="18">
        <v>1</v>
      </c>
      <c r="Q34" s="18">
        <v>1</v>
      </c>
      <c r="R34" s="18">
        <f t="shared" si="2"/>
        <v>2</v>
      </c>
      <c r="S34" s="19" t="str">
        <f t="shared" si="3"/>
        <v>Riesgo Bajo</v>
      </c>
      <c r="T34" s="28" t="str">
        <f>IF(R34&lt;=2,"NO",IF(R34&lt;=4,"NO",IF(R34&lt;=5,"SI")))</f>
        <v>NO</v>
      </c>
      <c r="U34" s="18" t="s">
        <v>162</v>
      </c>
      <c r="V34" s="18" t="s">
        <v>72</v>
      </c>
      <c r="W34" s="18" t="s">
        <v>129</v>
      </c>
      <c r="X34" s="18" t="s">
        <v>234</v>
      </c>
      <c r="Y34" s="18" t="s">
        <v>35</v>
      </c>
    </row>
    <row r="35" spans="2:25" ht="121.8" customHeight="1" x14ac:dyDescent="0.3">
      <c r="B35" s="16">
        <v>29</v>
      </c>
      <c r="C35" s="17" t="s">
        <v>17</v>
      </c>
      <c r="D35" s="17" t="s">
        <v>29</v>
      </c>
      <c r="E35" s="17" t="s">
        <v>60</v>
      </c>
      <c r="F35" s="17" t="s">
        <v>123</v>
      </c>
      <c r="G35" s="18" t="s">
        <v>198</v>
      </c>
      <c r="H35" s="18" t="s">
        <v>165</v>
      </c>
      <c r="I35" s="11">
        <v>3</v>
      </c>
      <c r="J35" s="11">
        <v>3</v>
      </c>
      <c r="K35" s="18">
        <f t="shared" si="0"/>
        <v>6</v>
      </c>
      <c r="L35" s="19" t="str">
        <f t="shared" si="1"/>
        <v>Riesgo Alto</v>
      </c>
      <c r="M35" s="19"/>
      <c r="N35" s="19" t="s">
        <v>23</v>
      </c>
      <c r="O35" s="18" t="s">
        <v>130</v>
      </c>
      <c r="P35" s="18">
        <v>1</v>
      </c>
      <c r="Q35" s="18">
        <v>2</v>
      </c>
      <c r="R35" s="18">
        <f t="shared" si="2"/>
        <v>3</v>
      </c>
      <c r="S35" s="19" t="str">
        <f t="shared" si="3"/>
        <v>Riesgo Bajo</v>
      </c>
      <c r="T35" s="18" t="s">
        <v>24</v>
      </c>
      <c r="U35" s="18" t="s">
        <v>162</v>
      </c>
      <c r="V35" s="18" t="s">
        <v>72</v>
      </c>
      <c r="W35" s="18" t="s">
        <v>131</v>
      </c>
      <c r="X35" s="18" t="s">
        <v>166</v>
      </c>
      <c r="Y35" s="18" t="s">
        <v>74</v>
      </c>
    </row>
  </sheetData>
  <mergeCells count="23">
    <mergeCell ref="X4:Y5"/>
    <mergeCell ref="O4:O6"/>
    <mergeCell ref="P4:S5"/>
    <mergeCell ref="T4:T6"/>
    <mergeCell ref="U4:U6"/>
    <mergeCell ref="V4:V6"/>
    <mergeCell ref="W4:W6"/>
    <mergeCell ref="M4:N5"/>
    <mergeCell ref="B1:F3"/>
    <mergeCell ref="G1:Y1"/>
    <mergeCell ref="G2:Y2"/>
    <mergeCell ref="G3:Y3"/>
    <mergeCell ref="B4:B6"/>
    <mergeCell ref="C4:C6"/>
    <mergeCell ref="D4:D6"/>
    <mergeCell ref="E4:E6"/>
    <mergeCell ref="F4:F6"/>
    <mergeCell ref="G4:G6"/>
    <mergeCell ref="H4:H6"/>
    <mergeCell ref="I4:I6"/>
    <mergeCell ref="J4:J6"/>
    <mergeCell ref="K4:K6"/>
    <mergeCell ref="L4:L6"/>
  </mergeCells>
  <dataValidations count="1">
    <dataValidation type="list" allowBlank="1" showInputMessage="1" showErrorMessage="1" sqref="D34:E35" xr:uid="{26625B61-B01F-4BD1-914E-57142BEEDE0F}"/>
  </dataValidations>
  <pageMargins left="0.39370078740157483" right="0.39370078740157483" top="0.39370078740157483" bottom="0.39370078740157483" header="0" footer="0"/>
  <pageSetup scale="65" orientation="landscape" r:id="rId1"/>
  <rowBreaks count="1" manualBreakCount="1">
    <brk id="25"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workbookViewId="0">
      <selection activeCell="E8" sqref="E8"/>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64" t="s">
        <v>132</v>
      </c>
      <c r="C1" s="65"/>
      <c r="D1" s="4"/>
      <c r="E1" s="64" t="s">
        <v>133</v>
      </c>
      <c r="F1" s="65"/>
    </row>
    <row r="2" spans="2:7" ht="15.6" x14ac:dyDescent="0.3">
      <c r="B2" s="4"/>
      <c r="C2" s="4"/>
      <c r="D2" s="4"/>
      <c r="E2" s="1"/>
      <c r="F2" s="5"/>
    </row>
    <row r="3" spans="2:7" ht="31.2" x14ac:dyDescent="0.3">
      <c r="B3" s="6" t="s">
        <v>14</v>
      </c>
      <c r="C3" s="6" t="s">
        <v>13</v>
      </c>
      <c r="D3" s="4"/>
      <c r="E3" s="6" t="s">
        <v>134</v>
      </c>
      <c r="F3" s="3" t="s">
        <v>14</v>
      </c>
      <c r="G3" s="2"/>
    </row>
    <row r="4" spans="2:7" ht="15.6" x14ac:dyDescent="0.3">
      <c r="B4" s="4"/>
      <c r="C4" s="4"/>
      <c r="D4" s="4"/>
      <c r="E4" s="1"/>
      <c r="F4" s="5"/>
      <c r="G4" s="2"/>
    </row>
    <row r="5" spans="2:7" ht="16.8" x14ac:dyDescent="0.3">
      <c r="B5" s="6" t="s">
        <v>135</v>
      </c>
      <c r="C5" s="6">
        <v>1</v>
      </c>
      <c r="D5" s="4"/>
      <c r="E5" s="6" t="s">
        <v>136</v>
      </c>
      <c r="F5" s="7" t="s">
        <v>137</v>
      </c>
      <c r="G5" s="2"/>
    </row>
    <row r="6" spans="2:7" ht="16.8" x14ac:dyDescent="0.3">
      <c r="B6" s="6" t="s">
        <v>138</v>
      </c>
      <c r="C6" s="6">
        <v>2</v>
      </c>
      <c r="D6" s="4"/>
      <c r="E6" s="6" t="s">
        <v>139</v>
      </c>
      <c r="F6" s="7" t="s">
        <v>140</v>
      </c>
      <c r="G6" s="2"/>
    </row>
    <row r="7" spans="2:7" ht="16.8" x14ac:dyDescent="0.3">
      <c r="B7" s="6" t="s">
        <v>141</v>
      </c>
      <c r="C7" s="6">
        <v>3</v>
      </c>
      <c r="D7" s="4"/>
      <c r="E7" s="6">
        <v>5</v>
      </c>
      <c r="F7" s="7" t="s">
        <v>142</v>
      </c>
      <c r="G7" s="2"/>
    </row>
    <row r="8" spans="2:7" ht="16.8" x14ac:dyDescent="0.3">
      <c r="B8" s="6" t="s">
        <v>143</v>
      </c>
      <c r="C8" s="6">
        <v>4</v>
      </c>
      <c r="D8" s="4"/>
      <c r="E8" s="6" t="s">
        <v>144</v>
      </c>
      <c r="F8" s="7" t="s">
        <v>145</v>
      </c>
      <c r="G8" s="2"/>
    </row>
    <row r="9" spans="2:7" ht="33.6" x14ac:dyDescent="0.3">
      <c r="B9" s="6" t="s">
        <v>146</v>
      </c>
      <c r="C9" s="6">
        <v>5</v>
      </c>
      <c r="D9" s="4"/>
      <c r="E9" s="6">
        <v>1</v>
      </c>
      <c r="F9" s="7" t="s">
        <v>147</v>
      </c>
      <c r="G9" s="2"/>
    </row>
    <row r="10" spans="2:7" ht="15.6" x14ac:dyDescent="0.3">
      <c r="B10" s="8"/>
      <c r="C10" s="8"/>
      <c r="D10" s="4"/>
      <c r="E10" s="8"/>
      <c r="F10" s="8"/>
      <c r="G10" s="2"/>
    </row>
    <row r="11" spans="2:7" ht="15.6" x14ac:dyDescent="0.3">
      <c r="B11" s="8"/>
      <c r="C11" s="8"/>
      <c r="D11" s="1"/>
      <c r="E11" s="5"/>
      <c r="F11" s="5"/>
      <c r="G11" s="2"/>
    </row>
    <row r="12" spans="2:7" ht="15.6" x14ac:dyDescent="0.3">
      <c r="B12" s="64" t="s">
        <v>148</v>
      </c>
      <c r="C12" s="65"/>
      <c r="D12" s="1"/>
      <c r="E12" s="64" t="s">
        <v>133</v>
      </c>
      <c r="F12" s="65"/>
      <c r="G12" s="2"/>
    </row>
    <row r="13" spans="2:7" ht="15.6" x14ac:dyDescent="0.3">
      <c r="B13" s="4"/>
      <c r="C13" s="4"/>
      <c r="D13" s="1"/>
      <c r="E13" s="5"/>
      <c r="F13" s="5"/>
      <c r="G13" s="2"/>
    </row>
    <row r="14" spans="2:7" ht="15.6" x14ac:dyDescent="0.3">
      <c r="B14" s="6" t="s">
        <v>14</v>
      </c>
      <c r="C14" s="6" t="s">
        <v>149</v>
      </c>
      <c r="D14" s="1"/>
      <c r="E14" s="6" t="s">
        <v>150</v>
      </c>
      <c r="F14" s="3" t="s">
        <v>151</v>
      </c>
      <c r="G14" s="2"/>
    </row>
    <row r="15" spans="2:7" ht="15.6" x14ac:dyDescent="0.3">
      <c r="B15" s="4"/>
      <c r="C15" s="4"/>
      <c r="D15" s="1"/>
      <c r="E15" s="5"/>
      <c r="F15" s="5"/>
      <c r="G15" s="2"/>
    </row>
    <row r="16" spans="2:7" ht="15.6" x14ac:dyDescent="0.3">
      <c r="B16" s="6" t="s">
        <v>152</v>
      </c>
      <c r="C16" s="6">
        <v>1</v>
      </c>
      <c r="D16" s="1"/>
      <c r="E16" s="6" t="s">
        <v>153</v>
      </c>
      <c r="F16" s="3" t="s">
        <v>154</v>
      </c>
      <c r="G16" s="2"/>
    </row>
    <row r="17" spans="2:7" ht="15.6" x14ac:dyDescent="0.3">
      <c r="B17" s="6" t="s">
        <v>155</v>
      </c>
      <c r="C17" s="6">
        <v>2</v>
      </c>
      <c r="D17" s="1"/>
      <c r="E17" s="6" t="s">
        <v>156</v>
      </c>
      <c r="F17" s="3" t="s">
        <v>157</v>
      </c>
      <c r="G17" s="2"/>
    </row>
    <row r="18" spans="2:7" ht="15.6" x14ac:dyDescent="0.3">
      <c r="B18" s="6" t="s">
        <v>158</v>
      </c>
      <c r="C18" s="6">
        <v>3</v>
      </c>
      <c r="D18" s="1"/>
      <c r="E18" s="5"/>
      <c r="F18" s="5"/>
      <c r="G18" s="2"/>
    </row>
    <row r="19" spans="2:7" ht="15.6" x14ac:dyDescent="0.3">
      <c r="B19" s="6" t="s">
        <v>159</v>
      </c>
      <c r="C19" s="6">
        <v>4</v>
      </c>
      <c r="D19" s="1"/>
      <c r="E19" s="5"/>
      <c r="F19" s="5"/>
      <c r="G19" s="2"/>
    </row>
    <row r="20" spans="2:7" ht="15.6" x14ac:dyDescent="0.3">
      <c r="B20" s="6" t="s">
        <v>160</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6779C67-9163-4112-B2B1-787EF2D0F4AF}">
  <ds:schemaRefs>
    <ds:schemaRef ds:uri="http://schemas.microsoft.com/office/2006/documentManagement/types"/>
    <ds:schemaRef ds:uri="http://purl.org/dc/elements/1.1/"/>
    <ds:schemaRef ds:uri="http://purl.org/dc/dcmitype/"/>
    <ds:schemaRef ds:uri="http://schemas.microsoft.com/office/infopath/2007/PartnerControls"/>
    <ds:schemaRef ds:uri="d0e6f6f3-e1d6-44c6-b764-907c22c60e6d"/>
    <ds:schemaRef ds:uri="http://schemas.openxmlformats.org/package/2006/metadata/core-properties"/>
    <ds:schemaRef ds:uri="http://schemas.microsoft.com/office/2006/metadata/properties"/>
    <ds:schemaRef ds:uri="http://www.w3.org/XML/1998/namespace"/>
    <ds:schemaRef ds:uri="http://purl.org/dc/terms/"/>
  </ds:schemaRefs>
</ds:datastoreItem>
</file>

<file path=customXml/itemProps2.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3.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 </vt:lpstr>
      <vt:lpstr>CRITERIOS VALORACION DEL RIESGO</vt:lpstr>
      <vt:lpstr>'MATRIZ RIESGOS INTERVENTORIA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Sandra Liliana Baron Becerra</cp:lastModifiedBy>
  <cp:revision/>
  <dcterms:created xsi:type="dcterms:W3CDTF">2018-12-30T14:30:46Z</dcterms:created>
  <dcterms:modified xsi:type="dcterms:W3CDTF">2025-10-09T20:40:22Z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