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Windows\Downloads\RE_ Solicitud Inicio de Contratación _Servicio de Analisis de laboratorio de Agua Potable -Monitoreo ambiental_\"/>
    </mc:Choice>
  </mc:AlternateContent>
  <xr:revisionPtr revIDLastSave="0" documentId="13_ncr:1_{398A3976-5B61-4980-9288-C4C8778D9684}" xr6:coauthVersionLast="47" xr6:coauthVersionMax="47" xr10:uidLastSave="{00000000-0000-0000-0000-000000000000}"/>
  <bookViews>
    <workbookView xWindow="-108" yWindow="-108" windowWidth="23256" windowHeight="12456" xr2:uid="{00000000-000D-0000-FFFF-FFFF00000000}"/>
  </bookViews>
  <sheets>
    <sheet name="Sol. Contratación" sheetId="1" r:id="rId1"/>
    <sheet name="ESTUDIO MERCADO_UNITARIO" sheetId="4" r:id="rId2"/>
    <sheet name="ESTUDIO MERCADO_UNITARIO_FINAL" sheetId="6" r:id="rId3"/>
    <sheet name="FICHA CANT REAL" sheetId="5" state="hidden" r:id="rId4"/>
  </sheets>
  <definedNames>
    <definedName name="_xlnm._FilterDatabase" localSheetId="1" hidden="1">'ESTUDIO MERCADO_UNITARIO'!#REF!</definedName>
    <definedName name="_xlnm._FilterDatabase" localSheetId="2" hidden="1">'ESTUDIO MERCADO_UNITARIO_FINAL'!#REF!</definedName>
    <definedName name="_xlnm._FilterDatabase" localSheetId="3" hidden="1">'FICHA CANT REAL'!#REF!</definedName>
    <definedName name="_xlnm.Print_Area" localSheetId="0">'Sol. Contratación'!$A$1:$H$37</definedName>
    <definedName name="CLIENTES">#REF!</definedName>
    <definedName name="Print_Area" localSheetId="0">'Sol. Contratación'!$A$1:$H$37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3" i="6" l="1"/>
  <c r="AN3" i="6" l="1"/>
  <c r="AM3" i="6"/>
  <c r="AL3" i="6"/>
  <c r="AE3" i="6" l="1"/>
  <c r="AH3" i="6" s="1"/>
  <c r="W3" i="6"/>
  <c r="O3" i="6"/>
  <c r="R3" i="6" s="1"/>
  <c r="T3" i="6" s="1"/>
  <c r="U3" i="6" s="1"/>
  <c r="P3" i="6"/>
  <c r="BA3" i="4"/>
  <c r="AZ3" i="4"/>
  <c r="AY3" i="4"/>
  <c r="AX3" i="4"/>
  <c r="AT3" i="4"/>
  <c r="O3" i="4"/>
  <c r="R3" i="4" s="1"/>
  <c r="M3" i="4"/>
  <c r="AM3" i="4"/>
  <c r="AP3" i="4" s="1"/>
  <c r="W3" i="4"/>
  <c r="Z3" i="4" s="1"/>
  <c r="AB3" i="4" s="1"/>
  <c r="AE3" i="4"/>
  <c r="AH3" i="4" s="1"/>
  <c r="AJ3" i="6" l="1"/>
  <c r="AK3" i="6" s="1"/>
  <c r="AI3" i="6"/>
  <c r="AP3" i="6"/>
  <c r="AQ3" i="6" s="1"/>
  <c r="AF3" i="6"/>
  <c r="S3" i="6"/>
  <c r="X3" i="6"/>
  <c r="Z3" i="6"/>
  <c r="AA3" i="6" s="1"/>
  <c r="S3" i="4"/>
  <c r="T3" i="4"/>
  <c r="U3" i="4" s="1"/>
  <c r="X3" i="4"/>
  <c r="P3" i="4"/>
  <c r="AJ3" i="4"/>
  <c r="AK3" i="4"/>
  <c r="AI3" i="4"/>
  <c r="AA3" i="4"/>
  <c r="AC3" i="4"/>
  <c r="AF3" i="4"/>
  <c r="AR3" i="4"/>
  <c r="AS3" i="4" s="1"/>
  <c r="AQ3" i="4"/>
  <c r="AN3" i="4"/>
  <c r="L2" i="5"/>
  <c r="AR3" i="6" l="1"/>
  <c r="AS3" i="6" s="1"/>
  <c r="AS7" i="6" s="1"/>
  <c r="AB3" i="6"/>
  <c r="AC3" i="6" s="1"/>
  <c r="AU3" i="4"/>
  <c r="AV3" i="4" l="1"/>
</calcChain>
</file>

<file path=xl/sharedStrings.xml><?xml version="1.0" encoding="utf-8"?>
<sst xmlns="http://schemas.openxmlformats.org/spreadsheetml/2006/main" count="202" uniqueCount="74">
  <si>
    <t>REGIONAL:</t>
  </si>
  <si>
    <t>ARAUCA</t>
  </si>
  <si>
    <t>FECHA:</t>
  </si>
  <si>
    <t>CENTRO O DEPENDENCIA:  DIRECCION REGIONAL</t>
  </si>
  <si>
    <t>SE ANEXAN ESPECIFICACIONES. (Ficha Tecnica)</t>
  </si>
  <si>
    <t xml:space="preserve">OBSERVACIONES: </t>
  </si>
  <si>
    <t xml:space="preserve">FIRMA  SOLICITANTE </t>
  </si>
  <si>
    <t>Vo.Bo. ORDENADOR DEL GASTO</t>
  </si>
  <si>
    <t>Regional Arauca</t>
  </si>
  <si>
    <t>2.  RECURSOS DISPONIBLES</t>
  </si>
  <si>
    <t>3.  PLAZO DE EJECUCIÓN</t>
  </si>
  <si>
    <t>6. ANALISIS DE CONVENIENCIA</t>
  </si>
  <si>
    <t>4.  CARACTERISTICAS O ESPECIFICACIONES DEL BIEN O SERVICIO  (Si se requiere utilice Anexo)</t>
  </si>
  <si>
    <t>5.  JUSTIFICACION DE LA NECESIDAD QUE SE PRETENDE SATISFACER  (Para Materiales de Formación, favor indicar el (los) curso(s) a atender.)</t>
  </si>
  <si>
    <t>ITEM</t>
  </si>
  <si>
    <t>UNSPSC</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</si>
  <si>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</si>
  <si>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</si>
  <si>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</si>
  <si>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</si>
  <si>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</si>
  <si>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</si>
  <si>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</si>
  <si>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1. OBJETO CONTRACTUAL:</t>
  </si>
  <si>
    <t>NOMBRE DEL ELEMENTO</t>
  </si>
  <si>
    <t>DESCRIPCION TÉCNICA DEL PRODUCTO (IDENTIFICACION ADICIONAL REQUERIDA)</t>
  </si>
  <si>
    <r>
      <t xml:space="preserve">Versión: </t>
    </r>
    <r>
      <rPr>
        <sz val="12"/>
        <rFont val="Calibri"/>
        <family val="2"/>
        <scheme val="minor"/>
      </rPr>
      <t xml:space="preserve">04 </t>
    </r>
  </si>
  <si>
    <r>
      <t xml:space="preserve">Código: 
</t>
    </r>
    <r>
      <rPr>
        <sz val="12"/>
        <rFont val="Calibri"/>
        <family val="2"/>
        <scheme val="minor"/>
      </rPr>
      <t>DO-F-013</t>
    </r>
  </si>
  <si>
    <t>Proceso Gestiòn Contractual 
 Formato Solicitud de Contrataciòn</t>
  </si>
  <si>
    <t>Nombre: SAMANTHA SANTOYO CARRILLO</t>
  </si>
  <si>
    <t xml:space="preserve">Cargo: Dinamizadora Ambiental y Energetica </t>
  </si>
  <si>
    <t>Dependencia: Grupo de apoyo administrativo Mixto</t>
  </si>
  <si>
    <t>Tel.: 3204505547</t>
  </si>
  <si>
    <t xml:space="preserve">Correo electrónico:  ssantoyo@sena.edu.co </t>
  </si>
  <si>
    <t xml:space="preserve">El centro de gestión y desarrollo agroindustrial de Arauca cuenta con 6 sedes de formación que prestan el servicio a la comunidad araucana ofreciendo formación gratuita en con programas técnicos, tecnológicos y complementarios.
Dentro de estos inmuebles se realiza uso del agua en actividades sanitarias, lavamanos, cafeterías, procesos de ambientes de formación de gastronomía, proceso de mantenimiento, en los cuales se debe asegurar el suministro de agua potable, conforme lo establecido en el Decreto 1575 de 2007, “Por el cual se establece el Sistema para la Protección y Control de la Calidad del Agua para Consumo Humano” en especial lo establecido en el artículo 10 que entre otras cosas dispone:
“Artículo 10. Responsabilidad de los usuarios. Todo usuario es responsable de mantener en condiciones sanitarias adecuadas las instalaciones de distribución y almacenamiento de agua para consumo humano a nivel intradomiciliario, para lo cual, se tendrán en cuenta, además los siguientes aspectos:
1. Lavar y desinfectar sus tanques de almacenamiento y redes, como mínimo cada seis (6) meses.
2. Mantener en adecuadas condiciones de operación la acometida y las redes internas domiciliarias para preservar la calidad del agua suministrada y de esta manera, ayudar a evitar problemas de salud pública.
3. En edificios públicos y privados, conjuntos habitacionales, fábricas de alimentos, hospitales, hoteles, colegios, cárceles y demás edificaciones que conglomeren individuos, los responsables del mantenimiento y conservación locativa deberán realizar el lavado y desinfección de los tanques de almacenamiento de agua para consumo humano, como mínimo cada seis (6) meses. La autoridad sanitaria podrá realizar inspección cuando lo considere pertinente.
Parágrafo. Las autoridades sanitarias departamentales, distritales y municipales las personas prestadoras que suministran o distribuyen agua para consumo humano y las autoridades ambientales, se encargarán dentro de sus campañas de educación sanitaria y ambiental, de divulgar ampliamente entre la población las obligaciones que tienen como usuario, así como las orientaciones para preservar la calidad del agua para consumo humano y hacer buen uso de ella al interior de la vivienda. (…)”
Lo anterior en concordancia con lo establecido en la Resolución 2115 de 2007 “Por medio de la cual se señalan características, instrumentos básicos y frecuencias del sistema de control y vigilancia para la calidad del agua para consumo humano” y en el Decreto 1076 de 2015 en sus artículos: “ARTÍCULO 2.2.3.3.9.3. TRANSITORIO. Tratamiento convencional y criterios de calidad para consumo humano y doméstico…” Se hace necesario adelantar pruebas de calidad admisibles para la destinación del recurso y de potabilización para determinar que se cumplan los parámetros fisicoquímicos y microbiológicos regulados por la normatividad ambiental vigente y obligaciones específicas asociadas a permisos ambientales de las sedes de la entidad. 
En observancia de las disposiciones legales y de las necesidades de la Entidad antes expuestas, aunado a la insuficiencia técnica, logística, humana y operativa para satisfacer por sí misma los requerimientos frente a estas obligaciones consagradas en la Ley, resulta necesario la realización de estos análisis de laboratorio, con el fin de promover el cuidado y mantenimiento del medio ambiente, así como brindar un mejor servicio al ciudadano y cumplir con la normatividad de sanidad mediante la  contratación del servicio para realizar los análisis de laboratorio agua potable para control y monitoreo ambiental del centro de gestión y desarrollo agroindustrial de Arauca, sede principal y sedes adscritas. </t>
  </si>
  <si>
    <t>Caracterización y analisis de Agua Potable</t>
  </si>
  <si>
    <t xml:space="preserve">Sede principal - Carrera 20 # 68-163, barrios libertadores (Arauca, arauca).  </t>
  </si>
  <si>
    <t xml:space="preserve">Sede Escuela de gastronomía - Calle 1 # 1-130 vía al aeropuerto, barrio Matevenao (Arauca, Arauca). </t>
  </si>
  <si>
    <t xml:space="preserve">Sede Agencia Publica de Empleo- Calle 24 # 19- 17, barrio Centro (Arauca, Arauca). </t>
  </si>
  <si>
    <t xml:space="preserve">Sede Granja Alcaravan - Vereda Campo Alegre (Arauca, Arauquita). </t>
  </si>
  <si>
    <t xml:space="preserve">Sede Saravena - Carrera 16A # 29-28, barrio Seis de Octubre (Arauca, Saravena). </t>
  </si>
  <si>
    <t xml:space="preserve">Sede Tame- Calle 15 # 37-97 , barrio Araucarias (Arauca, Tame ). </t>
  </si>
  <si>
    <t xml:space="preserve">INFORME TECNICO </t>
  </si>
  <si>
    <t xml:space="preserve">Sede principal </t>
  </si>
  <si>
    <t>Sede Tame</t>
  </si>
  <si>
    <t>Sede Saravena</t>
  </si>
  <si>
    <t xml:space="preserve">Sede Escuela </t>
  </si>
  <si>
    <t>Sede APE</t>
  </si>
  <si>
    <t xml:space="preserve">Sede Granja </t>
  </si>
  <si>
    <t>CANTIDAD  TOTAL</t>
  </si>
  <si>
    <t xml:space="preserve">ESPECIFICACIONES DE LAS SEDES DE MONITOREO </t>
  </si>
  <si>
    <t xml:space="preserve">CONDICIONES TECNICAS ESENCIALES </t>
  </si>
  <si>
    <t>Contar con mínimo dos (02) trabajadores in situ como se indica a continuación:
Ingeniero Ambiental, Sanitario, Químico o afines con mínimo dos (02) años de experiencia profesional verificable contados a partir de la fecha de la expedición de la matricula profesional y experiencia específica mínima de (1) año en trabajos relacionados con análisis de agua.
Técnico/Tecnólogo Ambiental en agua y saneamiento, químico, química industrial o ambiental, química aplicada a la industria, Control o Manejo ambiental, Análisis de muestras químicas o Laboral operativo en análisis químico, con mínimo dos (02) años de experiencia verificable contados a partir de la fecha de la expedición de la matricula y experiencia específica de mínimo (01) año en trabajos relacionados con análisis de agua.
Permanencia en campo durante la toma de muestras: 100%
-Consideraciones Criterios ambientales: Laboratorio certificado a través de Resolución de acreditación por parte del ente certificador correspondiente 
-Consideraciones criterios Seguridad y salud en el Trabajo: Autoevaluación de estándares mínimos, Certificación firmada por el Representante Legal y Responsable de Seguridad y Salud en el Trabajo o certificación de ARL de implementación del SG-SST</t>
  </si>
  <si>
    <t>SEDES</t>
  </si>
  <si>
    <t xml:space="preserve">MONITOREO PUNTUAL  </t>
  </si>
  <si>
    <t>7121701 Producto : Servicio de monitoreo o control de la contaminación de las aguas de superficie
70171501 Producto : Servicios de evaluación de la calidad del agua
83101503 Producto : Gestión de control de la calidad del agua</t>
  </si>
  <si>
    <r>
      <t xml:space="preserve">Monitoreo Puntual de forma insitu, análisis físico químico y microbiológico de agua potable a las sedes del Centro de Gestion y Desarrollo Agroindustrial de Arauca en laboratorio acreditado por el IDEAM.
Se deberá realizar el análisis de agua tratada y comparar los resultados obtenidos con los artículos que aplique según la Resolución 2115 de 2007 que reglamenta los criterios de calidad del agua para consumo humano incluyendo el analisis del ÍNDICE DE RIESGO DE LA CALIDAD DEL AGUA PARA CONSUMO HUMANO – IRCA)
</t>
    </r>
    <r>
      <rPr>
        <b/>
        <sz val="18"/>
        <color rgb="FF000000"/>
        <rFont val="Calibri"/>
        <family val="2"/>
      </rPr>
      <t xml:space="preserve">Variables Físicas:  </t>
    </r>
    <r>
      <rPr>
        <sz val="18"/>
        <color rgb="FF000000"/>
        <rFont val="Calibri"/>
        <family val="2"/>
      </rPr>
      <t xml:space="preserve">Color aparente, Olor, Sabor, Turbiedad, Conductividad, pH, Cloro Residual </t>
    </r>
    <r>
      <rPr>
        <b/>
        <sz val="18"/>
        <color rgb="FF000000"/>
        <rFont val="Calibri"/>
        <family val="2"/>
      </rPr>
      <t xml:space="preserve">
Variables químicas: </t>
    </r>
    <r>
      <rPr>
        <sz val="18"/>
        <color rgb="FF000000"/>
        <rFont val="Calibri"/>
        <family val="2"/>
      </rPr>
      <t>Antimonio, Arsénico, Bario, Cadmio, Cianuro Libre y Disociable, Cobre, Cromo Total, Mercurio, Níquel, Plomo, Selenio, Trihalometanos totales THMs, Hidrocarburos Aromáticos Policíclicos – HAP’s, Carbono orgánico total COT, Nitratos , Nitritos, Fluoruros, Calcio, Alcalinidad total, Cloruros, Aluminio,  Dureza Total,  hierro total, Magnesio,  Manganeso, Molibdeno, Sulfatos , Zinc, Fosfatos, Pesticidas Organoclorados, Pesticidas Organofosforados</t>
    </r>
    <r>
      <rPr>
        <b/>
        <sz val="18"/>
        <color rgb="FF000000"/>
        <rFont val="Calibri"/>
        <family val="2"/>
      </rPr>
      <t xml:space="preserve">
Variables Microbiológicas: </t>
    </r>
    <r>
      <rPr>
        <sz val="18"/>
        <color rgb="FF000000"/>
        <rFont val="Calibri"/>
        <family val="2"/>
      </rPr>
      <t>Coliformes Totales, Escherichia Coli y Giardia y Cryptosporidium
Para la toma de muestras el proveedor  deberá contar con el total de elementos requeridos para la misma (Recipientes herméticos, cavas, equipos, elementos de protección personal, entre otros) y personal competente que garanticen la preservación de la muestra, así mismo, se debe tener en cuenta el contenido y las obligaciones establecidas en el estudio previo.
-Entregable: Informe final, el cual, deberá estar basado en los estándares aplicables según la NTC 17025, entregando una copia en físico y una en digital con los anexos respectivos (Cadena de custodia, certificados de calibración de equipos, copia de acreditación ante el IDEAM, resultados de los analisis y demas)</t>
    </r>
  </si>
  <si>
    <t xml:space="preserve">EQUIPO TECNICO </t>
  </si>
  <si>
    <t>El informe tecnico debera contener los resultados obtenidos, análisis e interpretación de los resultados de los puntos de muestreo  de la comparación con los limites permisibles establecidos en los artículos que aplique según la Resolución 2115 de 2007 para agua tratada y el calculo del indice de riesgo de la calidad del agua para consumo humano.
1. Enunciar  los artículos de la norma frente a la cual se está realizando el monitoreo
2.  El laboratorio deberá informar sobre la declaración deconformidad de manera que identifique claramente a qué resultados se aplica la declaración de conformidad; qué especificaciones, normas o partes de esta se cumplen o no y la norma aplicada.
Contenido del informe : Portada con el nombre del centro de formación y membrete con el logo de la empresa, Introducción, Alcance, Objetivos, Metodología utilizada para la toma de muestras
Descripción del monitoreo, Registro fotográfico, Resultados, Análisis ,Analisis IRCA, Conclusiones, Anexos (Registros de campo aplicados durante el ejercicio de toma de muestras, cadena de custodia, certificados de calibración de equipos, 
Nota: El análisis y conclusiones deberá contener por qué se debe la variación de los parámetros llegado el caso de contar con concentraciones superiores a las establecidas como límite máximo permitido.</t>
  </si>
  <si>
    <t xml:space="preserve">CANTIDAD UNITARIA </t>
  </si>
  <si>
    <t xml:space="preserve">TOTAL </t>
  </si>
  <si>
    <t xml:space="preserve">Puntos Muestreo </t>
  </si>
  <si>
    <t>CONTRATAR EL SERVICIO DE LABORATORIO DE ANÁLISIS DEL AGUA POTABLE PARA CONTROL Y MONITOREO AMBIENTAL DEL CENTRO DE GESTIÓN Y DESARROLLO AGROINDUSTRIAL DE ARAUCA</t>
  </si>
  <si>
    <t xml:space="preserve">CDP Nº 4625 del 05 de febrero 2024  por valor de Sesenta y siete millones novecientos cincuenta y siete mil quinientos setenta y cinco pesos M/CTE ($67.957.575) </t>
  </si>
  <si>
    <t>30 dias</t>
  </si>
  <si>
    <t>El SENA requiere adelantar el proceso de “Contratar el servicio para realizar los análisis de laboratorio agua potable para control y monitoreo ambiental del centro de gestión y desarrollo agroindustrial de Arauca.” en el transcurso de la vigencia 2025 para el control y monitoreo ambiental de las sedes a nivel nacional, con el fin de asegurar el cumplimiento de los requisitos ambientales (Resolución 2115 de 2007 “Por medio de la cual se señalan características, instrumentos básicos y frecuencias del sistema de control y vigilancia para la calidad del agua para consumo humano” y en el Decreto 1076 de 2015). Los monitoreos agua potable deben ser realizados por la entidad anualmente, acorde con lo establecido en la normatividad ambiental establecida, con el fin de asegurar las condiciones de saneamiento adecuadas frente al uso de agua acorde con las características particulares del centro. Además, el servicio permitirán la operación adecuada, oportuna y eficaz de las actividades misionales y de apoyo en cada una de las áreas de las sedes del centro.</t>
  </si>
  <si>
    <t>Nombre: Nestor Eduardo Figueroa Cardona</t>
  </si>
  <si>
    <t xml:space="preserve">Cargo: Director Regional </t>
  </si>
  <si>
    <t>COT 3 servicure</t>
  </si>
  <si>
    <t xml:space="preserve">PRESUPUESTO </t>
  </si>
  <si>
    <t>COT_1_CONSULTORIASYSUMINISTROGOMEZSAS</t>
  </si>
  <si>
    <t>COT 4 JD SAS ZOMAC</t>
  </si>
  <si>
    <t>COT 2 JORGE ELIECER MARIN</t>
  </si>
  <si>
    <t>19 de agosto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</si>
</sst>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00\ &quot;€&quot;_-;\-* #,##0.00\ &quot;€&quot;_-;_-* &quot;-&quot;??\ &quot;€&quot;_-;_-@_-"/>
    <numFmt numFmtId="165" formatCode="[$-240A]d&quot; de &quot;mmmm&quot; de &quot;yyyy;@"/>
    <numFmt numFmtId="166" formatCode="_(&quot;$&quot;\ * #,##0.00_);_(&quot;$&quot;\ * \(#,##0.00\);_(&quot;$&quot;\ * &quot;-&quot;??_);_(@_)"/>
  </numFmts>
  <fonts count="31" x14ac:knownFonts="1">
    <font>
      <sz val="11"/>
      <color theme="1"/>
      <name val="Calibri"/>
      <family val="2"/>
      <scheme val="minor"/>
    </font>
    <font>
      <sz val="16"/>
      <color theme="1"/>
      <name val="Arial"/>
      <family val="2"/>
    </font>
    <font>
      <b/>
      <sz val="16"/>
      <name val="Arial"/>
      <family val="2"/>
    </font>
    <font>
      <b/>
      <i/>
      <sz val="16"/>
      <name val="Arial"/>
      <family val="2"/>
    </font>
    <font>
      <sz val="16"/>
      <name val="Arial"/>
      <family val="2"/>
    </font>
    <font>
      <i/>
      <sz val="16"/>
      <name val="Arial"/>
      <family val="2"/>
    </font>
    <font>
      <b/>
      <sz val="16"/>
      <color indexed="10"/>
      <name val="Arial"/>
      <family val="2"/>
    </font>
    <font>
      <b/>
      <sz val="16"/>
      <color theme="1"/>
      <name val="Arial"/>
      <family val="2"/>
    </font>
    <font>
      <sz val="11"/>
      <color theme="1"/>
      <name val="Calibri"/>
      <family val="2"/>
      <scheme val="minor"/>
    </font>
    <font>
      <b/>
      <sz val="12"/>
      <color rgb="FFFF0000"/>
      <name val="Calibri"/>
      <family val="2"/>
      <scheme val="minor"/>
    </font>
    <font>
      <b/>
      <sz val="14"/>
      <name val="Calibri"/>
      <family val="2"/>
      <scheme val="minor"/>
    </font>
    <font>
      <sz val="12"/>
      <name val="Calibri"/>
      <family val="2"/>
      <scheme val="minor"/>
    </font>
    <font>
      <b/>
      <sz val="20"/>
      <color theme="1"/>
      <name val="Arial"/>
      <family val="2"/>
    </font>
    <font>
      <sz val="10"/>
      <name val="Arial"/>
      <family val="2"/>
    </font>
    <font>
      <sz val="12"/>
      <color theme="1"/>
      <name val="Calibri"/>
      <family val="2"/>
      <scheme val="minor"/>
    </font>
    <font>
      <b/>
      <sz val="12"/>
      <color rgb="FF000000"/>
      <name val="Calibri"/>
      <family val="2"/>
    </font>
    <font>
      <sz val="12"/>
      <color rgb="FF000000"/>
      <name val="Calibri"/>
      <family val="2"/>
    </font>
    <font>
      <b/>
      <sz val="11"/>
      <color rgb="FF000000"/>
      <name val="Calibri"/>
      <family val="2"/>
    </font>
    <font>
      <sz val="10"/>
      <color theme="1"/>
      <name val="Calibri"/>
      <family val="2"/>
      <scheme val="minor"/>
    </font>
    <font>
      <sz val="10"/>
      <color rgb="FF000000"/>
      <name val="Calibri"/>
      <family val="2"/>
    </font>
    <font>
      <sz val="14"/>
      <color rgb="FF000000"/>
      <name val="Calibri"/>
      <family val="2"/>
    </font>
    <font>
      <sz val="18"/>
      <color rgb="FF000000"/>
      <name val="Calibri"/>
      <family val="2"/>
    </font>
    <font>
      <b/>
      <sz val="18"/>
      <color rgb="FF000000"/>
      <name val="Calibri"/>
      <family val="2"/>
    </font>
    <font>
      <b/>
      <sz val="9"/>
      <color rgb="FF000000"/>
      <name val="Calibri"/>
      <family val="2"/>
    </font>
    <font>
      <sz val="9"/>
      <color rgb="FF000000"/>
      <name val="Calibri"/>
      <family val="2"/>
    </font>
    <font>
      <sz val="9"/>
      <color theme="1"/>
      <name val="Calibri"/>
      <family val="2"/>
      <scheme val="minor"/>
    </font>
    <font>
      <b/>
      <sz val="14"/>
      <color rgb="FF000000"/>
      <name val="Calibri"/>
      <family val="2"/>
    </font>
    <font>
      <b/>
      <sz val="16"/>
      <color rgb="FF000000"/>
      <name val="Calibri"/>
      <family val="2"/>
    </font>
    <font>
      <b/>
      <sz val="16"/>
      <name val="Calibri"/>
      <family val="2"/>
    </font>
    <font>
      <b/>
      <sz val="12"/>
      <color rgb="FFFF0000"/>
      <name val="Calibri"/>
      <family val="2"/>
    </font>
    <font>
      <sz val="16"/>
      <color theme="1"/>
      <name val="Calibri"/>
      <family val="2"/>
      <scheme val="minor"/>
    </font>
  </fonts>
  <fills count="8">
    <fill>
      <patternFill patternType="none"/>
    </fill>
    <fill>
      <patternFill patternType="gray125"/>
    </fill>
    <fill>
      <patternFill patternType="solid">
        <fgColor theme="7"/>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C9A6E4"/>
        <bgColor indexed="64"/>
      </patternFill>
    </fill>
    <fill>
      <patternFill patternType="solid">
        <fgColor theme="0"/>
        <bgColor indexed="64"/>
      </patternFill>
    </fill>
  </fills>
  <borders count="38">
    <border>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164" fontId="8" fillId="0" borderId="0" applyFont="0" applyFill="0" applyBorder="0" applyAlignment="0" applyProtection="0"/>
    <xf numFmtId="0" fontId="13" fillId="0" borderId="0"/>
    <xf numFmtId="44" fontId="8" fillId="0" borderId="0" applyFont="0" applyFill="0" applyBorder="0" applyAlignment="0" applyProtection="0"/>
    <xf numFmtId="44" fontId="8" fillId="0" borderId="0" applyFont="0" applyFill="0" applyBorder="0" applyAlignment="0" applyProtection="0"/>
    <xf numFmtId="166" fontId="8" fillId="0" borderId="0" applyFont="0" applyFill="0" applyBorder="0" applyAlignment="0" applyProtection="0"/>
  </cellStyleXfs>
  <cellXfs count="182">
    <xf numFmtId="0" fontId="0" fillId="0" borderId="0" xfId="0"/>
    <xf numFmtId="0" fontId="1" fillId="0" borderId="0" xfId="0" applyFont="1"/>
    <xf numFmtId="0" fontId="2" fillId="0" borderId="3" xfId="0" applyFont="1" applyBorder="1"/>
    <xf numFmtId="0" fontId="1" fillId="0" borderId="5" xfId="0" applyFont="1" applyBorder="1"/>
    <xf numFmtId="0" fontId="3" fillId="0" borderId="0" xfId="0" applyFont="1" applyAlignment="1">
      <alignment wrapText="1"/>
    </xf>
    <xf numFmtId="0" fontId="1" fillId="0" borderId="14" xfId="0" applyFont="1" applyBorder="1"/>
    <xf numFmtId="0" fontId="1" fillId="0" borderId="6" xfId="0" applyFont="1" applyBorder="1"/>
    <xf numFmtId="0" fontId="2" fillId="0" borderId="4" xfId="0" applyFont="1" applyBorder="1"/>
    <xf numFmtId="0" fontId="2" fillId="0" borderId="4" xfId="0" applyFont="1" applyBorder="1" applyAlignment="1">
      <alignment vertical="center"/>
    </xf>
    <xf numFmtId="0" fontId="7" fillId="0" borderId="4" xfId="0" applyFont="1" applyBorder="1"/>
    <xf numFmtId="0" fontId="2" fillId="0" borderId="7" xfId="0" applyFont="1" applyBorder="1" applyAlignment="1">
      <alignment vertical="center"/>
    </xf>
    <xf numFmtId="0" fontId="4" fillId="0" borderId="8" xfId="0" applyFont="1" applyBorder="1"/>
    <xf numFmtId="0" fontId="4" fillId="0" borderId="9" xfId="0" applyFont="1" applyBorder="1"/>
    <xf numFmtId="0" fontId="0" fillId="0" borderId="15" xfId="0" applyBorder="1" applyAlignment="1">
      <alignment horizontal="center" vertical="center"/>
    </xf>
    <xf numFmtId="0" fontId="0" fillId="0" borderId="15" xfId="0" applyBorder="1" applyAlignment="1">
      <alignment horizontal="center" vertical="center" wrapText="1"/>
    </xf>
    <xf numFmtId="0" fontId="2" fillId="0" borderId="0" xfId="0" applyFont="1"/>
    <xf numFmtId="0" fontId="6" fillId="0" borderId="0" xfId="0" applyFont="1"/>
    <xf numFmtId="0" fontId="4" fillId="0" borderId="0" xfId="0" applyFont="1"/>
    <xf numFmtId="0" fontId="1" fillId="0" borderId="4" xfId="0" applyFont="1" applyBorder="1"/>
    <xf numFmtId="0" fontId="1" fillId="0" borderId="3" xfId="0" applyFont="1" applyBorder="1"/>
    <xf numFmtId="0" fontId="3" fillId="0" borderId="4" xfId="0" applyFont="1" applyBorder="1"/>
    <xf numFmtId="0" fontId="3" fillId="0" borderId="0" xfId="0" applyFont="1" applyAlignment="1">
      <alignment horizontal="right"/>
    </xf>
    <xf numFmtId="0" fontId="15" fillId="2" borderId="15" xfId="0" applyFont="1" applyFill="1" applyBorder="1" applyAlignment="1">
      <alignment horizontal="center" vertical="center" wrapText="1"/>
    </xf>
    <xf numFmtId="0" fontId="14" fillId="0" borderId="0" xfId="0" applyFont="1"/>
    <xf numFmtId="0" fontId="18" fillId="0" borderId="0" xfId="0" applyFont="1"/>
    <xf numFmtId="0" fontId="18" fillId="0" borderId="0" xfId="0" applyFont="1" applyAlignment="1">
      <alignment horizontal="center" vertical="center"/>
    </xf>
    <xf numFmtId="0" fontId="19" fillId="2" borderId="15" xfId="0" applyFont="1" applyFill="1" applyBorder="1" applyAlignment="1">
      <alignment horizontal="center" vertical="center" wrapText="1"/>
    </xf>
    <xf numFmtId="0" fontId="16" fillId="0" borderId="0" xfId="0" applyFont="1"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horizontal="left" vertical="center" wrapText="1"/>
    </xf>
    <xf numFmtId="1" fontId="15" fillId="0" borderId="0" xfId="0" applyNumberFormat="1" applyFont="1" applyAlignment="1">
      <alignment horizontal="center" vertical="center" wrapText="1"/>
    </xf>
    <xf numFmtId="0" fontId="15" fillId="0" borderId="0" xfId="0" applyFont="1" applyAlignment="1">
      <alignment horizontal="center" vertical="center" wrapText="1"/>
    </xf>
    <xf numFmtId="0" fontId="25" fillId="0" borderId="0" xfId="0" applyFont="1" applyAlignment="1">
      <alignment horizontal="center" vertical="center"/>
    </xf>
    <xf numFmtId="0" fontId="23" fillId="2" borderId="15" xfId="0" applyFont="1" applyFill="1" applyBorder="1" applyAlignment="1">
      <alignment horizontal="center" vertical="center" wrapText="1"/>
    </xf>
    <xf numFmtId="0" fontId="15" fillId="0" borderId="15" xfId="0" applyFont="1" applyBorder="1" applyAlignment="1">
      <alignment vertical="center" wrapText="1"/>
    </xf>
    <xf numFmtId="0" fontId="20" fillId="0" borderId="15" xfId="0" applyFont="1" applyBorder="1" applyAlignment="1">
      <alignment horizontal="center" vertical="center" wrapText="1"/>
    </xf>
    <xf numFmtId="0" fontId="15" fillId="2" borderId="16"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25"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5" fillId="2" borderId="28" xfId="0" applyFont="1" applyFill="1" applyBorder="1" applyAlignment="1">
      <alignment horizontal="center" vertical="center" wrapText="1"/>
    </xf>
    <xf numFmtId="44" fontId="18" fillId="0" borderId="0" xfId="0" applyNumberFormat="1" applyFont="1"/>
    <xf numFmtId="44" fontId="15" fillId="2" borderId="28" xfId="3" applyFont="1" applyFill="1" applyBorder="1" applyAlignment="1">
      <alignment vertical="center" wrapText="1"/>
    </xf>
    <xf numFmtId="44" fontId="30" fillId="0" borderId="0" xfId="0" applyNumberFormat="1" applyFont="1" applyAlignment="1">
      <alignment horizontal="center" vertical="center"/>
    </xf>
    <xf numFmtId="0" fontId="20" fillId="0" borderId="15" xfId="0" applyFont="1" applyFill="1" applyBorder="1" applyAlignment="1">
      <alignment horizontal="center"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4" xfId="0" applyFont="1" applyBorder="1" applyAlignment="1">
      <alignment wrapText="1"/>
    </xf>
    <xf numFmtId="0" fontId="3" fillId="0" borderId="0" xfId="0" applyFont="1" applyAlignment="1">
      <alignment wrapText="1"/>
    </xf>
    <xf numFmtId="0" fontId="3" fillId="0" borderId="3" xfId="0" applyFont="1" applyBorder="1" applyAlignment="1">
      <alignment wrapText="1"/>
    </xf>
    <xf numFmtId="0" fontId="4" fillId="0" borderId="13"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3" xfId="0" applyFont="1" applyBorder="1" applyAlignment="1">
      <alignment horizontal="justify" vertical="center" wrapText="1"/>
    </xf>
    <xf numFmtId="0" fontId="4" fillId="0" borderId="7"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9" xfId="0" applyFont="1" applyBorder="1" applyAlignment="1">
      <alignment horizontal="justify" vertical="center" wrapText="1"/>
    </xf>
    <xf numFmtId="0" fontId="9" fillId="0" borderId="15" xfId="0" applyFont="1" applyBorder="1" applyAlignment="1">
      <alignment horizontal="center" vertical="center" wrapText="1"/>
    </xf>
    <xf numFmtId="0" fontId="10" fillId="0" borderId="15"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4" xfId="0" applyFont="1" applyBorder="1" applyAlignment="1">
      <alignment horizontal="center" vertical="center"/>
    </xf>
    <xf numFmtId="0" fontId="12" fillId="0" borderId="0" xfId="0" applyFont="1" applyAlignment="1">
      <alignment horizontal="center" vertical="center"/>
    </xf>
    <xf numFmtId="0" fontId="12" fillId="0" borderId="3"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1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5" fillId="0" borderId="4" xfId="0" applyFont="1" applyBorder="1" applyAlignment="1">
      <alignment wrapText="1"/>
    </xf>
    <xf numFmtId="0" fontId="4" fillId="0" borderId="0" xfId="0" applyFont="1" applyAlignment="1">
      <alignment wrapText="1"/>
    </xf>
    <xf numFmtId="0" fontId="4" fillId="0" borderId="3" xfId="0" applyFont="1" applyBorder="1" applyAlignment="1">
      <alignment wrapText="1"/>
    </xf>
    <xf numFmtId="0" fontId="4" fillId="0" borderId="7" xfId="0" applyFont="1" applyBorder="1" applyAlignment="1">
      <alignment wrapText="1"/>
    </xf>
    <xf numFmtId="0" fontId="4" fillId="0" borderId="8" xfId="0" applyFont="1" applyBorder="1" applyAlignment="1">
      <alignment wrapText="1"/>
    </xf>
    <xf numFmtId="0" fontId="4" fillId="0" borderId="9" xfId="0" applyFont="1" applyBorder="1" applyAlignment="1">
      <alignment wrapText="1"/>
    </xf>
    <xf numFmtId="165" fontId="4" fillId="0" borderId="5" xfId="0" applyNumberFormat="1" applyFont="1" applyBorder="1" applyAlignment="1">
      <alignment horizontal="center"/>
    </xf>
    <xf numFmtId="165" fontId="4" fillId="0" borderId="6" xfId="0" applyNumberFormat="1" applyFont="1" applyBorder="1" applyAlignment="1">
      <alignment horizontal="center"/>
    </xf>
    <xf numFmtId="0" fontId="1" fillId="0" borderId="4" xfId="0" applyFont="1" applyBorder="1" applyAlignment="1">
      <alignment horizontal="justify" vertical="center" wrapText="1"/>
    </xf>
    <xf numFmtId="0" fontId="1" fillId="0" borderId="0" xfId="0" applyFont="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9" xfId="0" applyFont="1" applyBorder="1" applyAlignment="1">
      <alignment horizontal="justify"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3" xfId="0" applyFont="1" applyBorder="1" applyAlignment="1">
      <alignment horizontal="left" vertical="center" wrapText="1"/>
    </xf>
    <xf numFmtId="44" fontId="15" fillId="0" borderId="15" xfId="3" applyFont="1" applyBorder="1" applyAlignment="1">
      <alignment horizontal="center" vertical="center" wrapText="1"/>
    </xf>
    <xf numFmtId="44" fontId="15" fillId="0" borderId="30" xfId="3" applyFont="1" applyBorder="1" applyAlignment="1">
      <alignment horizontal="center" vertical="center" wrapText="1"/>
    </xf>
    <xf numFmtId="9" fontId="26" fillId="0" borderId="15"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0" fontId="28" fillId="6" borderId="35" xfId="0" applyFont="1" applyFill="1" applyBorder="1" applyAlignment="1">
      <alignment horizontal="center" vertical="center" wrapText="1"/>
    </xf>
    <xf numFmtId="0" fontId="28" fillId="6" borderId="36" xfId="0" applyFont="1" applyFill="1" applyBorder="1" applyAlignment="1">
      <alignment horizontal="center" vertical="center" wrapText="1"/>
    </xf>
    <xf numFmtId="0" fontId="28" fillId="6" borderId="37" xfId="0" applyFont="1" applyFill="1" applyBorder="1" applyAlignment="1">
      <alignment horizontal="center" vertical="center" wrapText="1"/>
    </xf>
    <xf numFmtId="44" fontId="29" fillId="7" borderId="32" xfId="3" applyFont="1" applyFill="1" applyBorder="1" applyAlignment="1">
      <alignment horizontal="center" vertical="center" wrapText="1"/>
    </xf>
    <xf numFmtId="44" fontId="29" fillId="7" borderId="33" xfId="3" applyFont="1" applyFill="1" applyBorder="1" applyAlignment="1">
      <alignment horizontal="center" vertical="center" wrapText="1"/>
    </xf>
    <xf numFmtId="44" fontId="29" fillId="7" borderId="34" xfId="3" applyFont="1" applyFill="1" applyBorder="1" applyAlignment="1">
      <alignment horizontal="center" vertical="center" wrapText="1"/>
    </xf>
    <xf numFmtId="44" fontId="29" fillId="7" borderId="15" xfId="3" applyFont="1" applyFill="1" applyBorder="1" applyAlignment="1">
      <alignment horizontal="center" vertical="center" wrapText="1"/>
    </xf>
    <xf numFmtId="44" fontId="29" fillId="7" borderId="30" xfId="3" applyFont="1" applyFill="1" applyBorder="1" applyAlignment="1">
      <alignment horizontal="center" vertical="center" wrapText="1"/>
    </xf>
    <xf numFmtId="9" fontId="29" fillId="7" borderId="15" xfId="0" applyNumberFormat="1" applyFont="1" applyFill="1" applyBorder="1" applyAlignment="1">
      <alignment horizontal="center" vertical="center" wrapText="1"/>
    </xf>
    <xf numFmtId="0" fontId="29" fillId="7" borderId="15" xfId="0" applyFont="1" applyFill="1" applyBorder="1" applyAlignment="1">
      <alignment horizontal="center" vertical="center" wrapText="1"/>
    </xf>
    <xf numFmtId="0" fontId="29" fillId="7" borderId="30" xfId="0" applyFont="1" applyFill="1" applyBorder="1" applyAlignment="1">
      <alignment horizontal="center" vertical="center" wrapText="1"/>
    </xf>
    <xf numFmtId="44" fontId="29" fillId="7" borderId="15" xfId="0" applyNumberFormat="1" applyFont="1" applyFill="1" applyBorder="1" applyAlignment="1">
      <alignment horizontal="center" vertical="center" wrapText="1"/>
    </xf>
    <xf numFmtId="44" fontId="29" fillId="7" borderId="28" xfId="3" applyFont="1" applyFill="1" applyBorder="1" applyAlignment="1">
      <alignment horizontal="center" vertical="center" wrapText="1"/>
    </xf>
    <xf numFmtId="44" fontId="29" fillId="7" borderId="31" xfId="3"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11" xfId="0" applyFont="1" applyFill="1" applyBorder="1" applyAlignment="1">
      <alignment horizontal="center" vertical="center" wrapText="1"/>
    </xf>
    <xf numFmtId="0" fontId="27" fillId="3" borderId="12" xfId="0" applyFont="1" applyFill="1" applyBorder="1" applyAlignment="1">
      <alignment horizontal="center" vertical="center" wrapText="1"/>
    </xf>
    <xf numFmtId="44" fontId="15" fillId="3" borderId="27" xfId="3" applyFont="1" applyFill="1" applyBorder="1" applyAlignment="1">
      <alignment horizontal="center" vertical="center" wrapText="1"/>
    </xf>
    <xf numFmtId="44" fontId="15" fillId="3" borderId="29" xfId="3" applyFont="1" applyFill="1" applyBorder="1" applyAlignment="1">
      <alignment horizontal="center" vertical="center" wrapText="1"/>
    </xf>
    <xf numFmtId="9" fontId="15" fillId="0" borderId="15" xfId="0" applyNumberFormat="1" applyFont="1" applyBorder="1" applyAlignment="1">
      <alignment horizontal="center" vertical="center" wrapText="1"/>
    </xf>
    <xf numFmtId="0" fontId="15" fillId="0" borderId="15" xfId="0" applyFont="1" applyBorder="1" applyAlignment="1">
      <alignment horizontal="center" vertical="center" wrapText="1"/>
    </xf>
    <xf numFmtId="0" fontId="15" fillId="0" borderId="30" xfId="0" applyFont="1" applyBorder="1" applyAlignment="1">
      <alignment horizontal="center" vertical="center" wrapText="1"/>
    </xf>
    <xf numFmtId="44" fontId="15" fillId="0" borderId="15" xfId="0" applyNumberFormat="1" applyFont="1" applyBorder="1" applyAlignment="1">
      <alignment horizontal="center" vertical="center" wrapText="1"/>
    </xf>
    <xf numFmtId="44" fontId="15" fillId="3" borderId="15" xfId="3" applyFont="1" applyFill="1" applyBorder="1" applyAlignment="1">
      <alignment horizontal="center" vertical="center" wrapText="1"/>
    </xf>
    <xf numFmtId="44" fontId="15" fillId="3" borderId="30" xfId="3" applyFont="1" applyFill="1" applyBorder="1" applyAlignment="1">
      <alignment horizontal="center" vertical="center" wrapText="1"/>
    </xf>
    <xf numFmtId="44" fontId="15" fillId="2" borderId="28" xfId="3" applyFont="1" applyFill="1" applyBorder="1" applyAlignment="1">
      <alignment horizontal="center" vertical="center" wrapText="1"/>
    </xf>
    <xf numFmtId="44" fontId="15" fillId="2" borderId="31" xfId="3" applyFont="1" applyFill="1" applyBorder="1" applyAlignment="1">
      <alignment horizontal="center" vertical="center" wrapText="1"/>
    </xf>
    <xf numFmtId="44" fontId="26" fillId="0" borderId="15" xfId="4" applyFont="1" applyBorder="1" applyAlignment="1">
      <alignment horizontal="center" vertical="center" wrapText="1"/>
    </xf>
    <xf numFmtId="44" fontId="26" fillId="0" borderId="30" xfId="4" applyFont="1" applyBorder="1" applyAlignment="1">
      <alignment horizontal="center" vertical="center" wrapText="1"/>
    </xf>
    <xf numFmtId="0" fontId="27" fillId="4" borderId="11" xfId="0" applyFont="1" applyFill="1" applyBorder="1" applyAlignment="1">
      <alignment horizontal="center" vertical="center" wrapText="1"/>
    </xf>
    <xf numFmtId="0" fontId="27" fillId="4" borderId="12" xfId="0" applyFont="1" applyFill="1" applyBorder="1" applyAlignment="1">
      <alignment horizontal="center" vertical="center" wrapText="1"/>
    </xf>
    <xf numFmtId="44" fontId="26" fillId="4" borderId="15" xfId="4" applyFont="1" applyFill="1" applyBorder="1" applyAlignment="1">
      <alignment horizontal="center" vertical="center" wrapText="1"/>
    </xf>
    <xf numFmtId="44" fontId="26" fillId="4" borderId="30" xfId="4" applyFont="1" applyFill="1" applyBorder="1" applyAlignment="1">
      <alignment horizontal="center" vertical="center" wrapText="1"/>
    </xf>
    <xf numFmtId="44" fontId="26" fillId="2" borderId="28" xfId="4" applyFont="1" applyFill="1" applyBorder="1" applyAlignment="1">
      <alignment horizontal="center" vertical="center" wrapText="1"/>
    </xf>
    <xf numFmtId="44" fontId="26" fillId="2" borderId="31" xfId="4" applyFont="1" applyFill="1" applyBorder="1" applyAlignment="1">
      <alignment horizontal="center" vertical="center" wrapText="1"/>
    </xf>
    <xf numFmtId="44" fontId="26" fillId="4" borderId="27" xfId="4" applyFont="1" applyFill="1" applyBorder="1" applyAlignment="1">
      <alignment horizontal="center" vertical="center" wrapText="1"/>
    </xf>
    <xf numFmtId="44" fontId="26" fillId="4" borderId="29" xfId="4" applyFont="1" applyFill="1" applyBorder="1" applyAlignment="1">
      <alignment horizontal="center" vertical="center" wrapText="1"/>
    </xf>
    <xf numFmtId="0" fontId="27" fillId="5" borderId="10" xfId="0" applyFont="1" applyFill="1" applyBorder="1" applyAlignment="1">
      <alignment horizontal="center" vertical="center" wrapText="1"/>
    </xf>
    <xf numFmtId="0" fontId="27" fillId="5" borderId="11" xfId="0" applyFont="1" applyFill="1" applyBorder="1" applyAlignment="1">
      <alignment horizontal="center" vertical="center" wrapText="1"/>
    </xf>
    <xf numFmtId="0" fontId="27" fillId="5" borderId="12" xfId="0" applyFont="1" applyFill="1" applyBorder="1" applyAlignment="1">
      <alignment horizontal="center" vertical="center" wrapText="1"/>
    </xf>
    <xf numFmtId="44" fontId="26" fillId="5" borderId="15" xfId="4" applyFont="1" applyFill="1" applyBorder="1" applyAlignment="1">
      <alignment horizontal="center" vertical="center" wrapText="1"/>
    </xf>
    <xf numFmtId="44" fontId="26" fillId="5" borderId="30" xfId="4" applyFont="1" applyFill="1" applyBorder="1" applyAlignment="1">
      <alignment horizontal="center" vertical="center" wrapText="1"/>
    </xf>
    <xf numFmtId="166" fontId="15" fillId="5" borderId="27" xfId="5" applyFont="1" applyFill="1" applyBorder="1" applyAlignment="1">
      <alignment horizontal="center" vertical="center" wrapText="1"/>
    </xf>
    <xf numFmtId="166" fontId="15" fillId="5" borderId="29" xfId="5" applyFont="1" applyFill="1" applyBorder="1" applyAlignment="1">
      <alignment horizontal="center" vertical="center" wrapText="1"/>
    </xf>
    <xf numFmtId="0" fontId="27" fillId="3" borderId="35" xfId="0" applyFont="1" applyFill="1" applyBorder="1" applyAlignment="1">
      <alignment horizontal="center" vertical="center" wrapText="1"/>
    </xf>
    <xf numFmtId="0" fontId="27" fillId="3" borderId="36" xfId="0" applyFont="1" applyFill="1" applyBorder="1" applyAlignment="1">
      <alignment horizontal="center" vertical="center" wrapText="1"/>
    </xf>
    <xf numFmtId="0" fontId="27" fillId="3" borderId="37" xfId="0" applyFont="1" applyFill="1" applyBorder="1" applyAlignment="1">
      <alignment horizontal="center" vertical="center" wrapText="1"/>
    </xf>
    <xf numFmtId="0" fontId="15" fillId="0" borderId="16"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17" xfId="0" applyFont="1" applyBorder="1" applyAlignment="1">
      <alignment horizontal="center" vertical="center" wrapText="1"/>
    </xf>
    <xf numFmtId="0" fontId="16" fillId="0" borderId="16" xfId="0" applyFont="1" applyBorder="1" applyAlignment="1">
      <alignment horizontal="left" vertical="center" wrapText="1"/>
    </xf>
    <xf numFmtId="0" fontId="16" fillId="0" borderId="20" xfId="0" applyFont="1" applyBorder="1" applyAlignment="1">
      <alignment horizontal="left" vertical="center" wrapText="1"/>
    </xf>
    <xf numFmtId="0" fontId="16" fillId="0" borderId="17" xfId="0" applyFont="1" applyBorder="1" applyAlignment="1">
      <alignment horizontal="left" vertical="center" wrapText="1"/>
    </xf>
    <xf numFmtId="0" fontId="17" fillId="2" borderId="16"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7" xfId="0" applyFont="1" applyFill="1" applyBorder="1" applyAlignment="1">
      <alignment horizontal="justify" vertical="center" wrapText="1"/>
    </xf>
    <xf numFmtId="0" fontId="20" fillId="0" borderId="15" xfId="0" applyFont="1" applyBorder="1" applyAlignment="1">
      <alignment horizontal="justify" vertical="center" wrapText="1"/>
    </xf>
    <xf numFmtId="1" fontId="15" fillId="0" borderId="16" xfId="0" applyNumberFormat="1" applyFont="1" applyBorder="1" applyAlignment="1">
      <alignment horizontal="center" vertical="center" wrapText="1"/>
    </xf>
    <xf numFmtId="1" fontId="24" fillId="0" borderId="18" xfId="0" applyNumberFormat="1" applyFont="1" applyBorder="1" applyAlignment="1">
      <alignment horizontal="center" vertical="center" wrapText="1"/>
    </xf>
    <xf numFmtId="1" fontId="24" fillId="0" borderId="19" xfId="0" applyNumberFormat="1" applyFont="1" applyBorder="1" applyAlignment="1">
      <alignment horizontal="center" vertical="center" wrapText="1"/>
    </xf>
    <xf numFmtId="0" fontId="15" fillId="2" borderId="16"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5" fillId="2" borderId="17" xfId="0" applyFont="1" applyFill="1" applyBorder="1" applyAlignment="1">
      <alignment horizontal="center" vertical="center" wrapText="1"/>
    </xf>
    <xf numFmtId="44" fontId="15" fillId="3" borderId="32" xfId="3" applyFont="1" applyFill="1" applyBorder="1" applyAlignment="1">
      <alignment horizontal="center" vertical="center" wrapText="1"/>
    </xf>
    <xf numFmtId="44" fontId="15" fillId="3" borderId="33" xfId="3" applyFont="1" applyFill="1" applyBorder="1" applyAlignment="1">
      <alignment horizontal="center" vertical="center" wrapText="1"/>
    </xf>
    <xf numFmtId="44" fontId="15" fillId="3" borderId="34" xfId="3" applyFont="1" applyFill="1" applyBorder="1" applyAlignment="1">
      <alignment horizontal="center" vertical="center" wrapText="1"/>
    </xf>
    <xf numFmtId="0" fontId="16" fillId="0" borderId="15" xfId="0" applyFont="1" applyBorder="1" applyAlignment="1">
      <alignment horizontal="center" vertical="center" wrapText="1"/>
    </xf>
    <xf numFmtId="0" fontId="14" fillId="0" borderId="15" xfId="0" applyFont="1" applyBorder="1" applyAlignment="1">
      <alignment horizontal="center" vertical="center" wrapText="1"/>
    </xf>
    <xf numFmtId="0" fontId="17" fillId="2" borderId="15" xfId="0" applyFont="1" applyFill="1" applyBorder="1" applyAlignment="1">
      <alignment horizontal="center" vertical="center" wrapText="1"/>
    </xf>
    <xf numFmtId="0" fontId="21" fillId="0" borderId="21" xfId="0" applyFont="1" applyBorder="1" applyAlignment="1">
      <alignment horizontal="justify" vertical="justify" wrapText="1"/>
    </xf>
    <xf numFmtId="0" fontId="21" fillId="0" borderId="22" xfId="0" applyFont="1" applyBorder="1" applyAlignment="1">
      <alignment horizontal="justify" vertical="justify" wrapText="1"/>
    </xf>
    <xf numFmtId="0" fontId="21" fillId="0" borderId="23" xfId="0" applyFont="1" applyBorder="1" applyAlignment="1">
      <alignment horizontal="justify" vertical="justify" wrapText="1"/>
    </xf>
    <xf numFmtId="0" fontId="21" fillId="0" borderId="24" xfId="0" applyFont="1" applyBorder="1" applyAlignment="1">
      <alignment horizontal="justify" vertical="justify" wrapText="1"/>
    </xf>
    <xf numFmtId="1" fontId="16" fillId="0" borderId="0" xfId="0" applyNumberFormat="1" applyFont="1" applyAlignment="1">
      <alignment horizontal="center" vertical="center" wrapText="1"/>
    </xf>
    <xf numFmtId="0" fontId="15" fillId="2" borderId="15" xfId="0" applyFont="1" applyFill="1" applyBorder="1" applyAlignment="1">
      <alignment horizontal="center" vertical="center" wrapText="1"/>
    </xf>
    <xf numFmtId="1" fontId="16" fillId="0" borderId="15" xfId="0" applyNumberFormat="1" applyFont="1" applyBorder="1" applyAlignment="1">
      <alignment horizontal="center" vertical="center" wrapText="1"/>
    </xf>
    <xf numFmtId="0" fontId="21" fillId="0" borderId="15" xfId="0" applyFont="1" applyBorder="1" applyAlignment="1">
      <alignment horizontal="justify" vertical="justify" wrapText="1"/>
    </xf>
    <xf numFmtId="0" fontId="17" fillId="2" borderId="15" xfId="0" applyFont="1" applyFill="1" applyBorder="1" applyAlignment="1">
      <alignment horizontal="left" vertical="center" wrapText="1"/>
    </xf>
    <xf numFmtId="0" fontId="17" fillId="2" borderId="16"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7" fillId="2" borderId="17" xfId="0" applyFont="1" applyFill="1" applyBorder="1" applyAlignment="1">
      <alignment horizontal="center" vertical="center" wrapText="1"/>
    </xf>
    <xf numFmtId="1" fontId="15" fillId="0" borderId="15" xfId="0" applyNumberFormat="1" applyFont="1" applyBorder="1" applyAlignment="1">
      <alignment horizontal="center" vertical="center" wrapText="1"/>
    </xf>
  </cellXfs>
  <cellStyles count="6">
    <cellStyle name="Moneda" xfId="3" builtinId="4"/>
    <cellStyle name="Moneda 2" xfId="1" xr:uid="{813DD84E-C292-45BB-B696-1D4F11F0810E}"/>
    <cellStyle name="Moneda 3" xfId="4" xr:uid="{8F877E66-B321-4769-9A0B-58F02E2D3BFF}"/>
    <cellStyle name="Moneda 4" xfId="5" xr:uid="{9A87AF53-8020-4369-9974-BD53A522E201}"/>
    <cellStyle name="Normal" xfId="0" builtinId="0"/>
    <cellStyle name="Normal 3" xfId="2" xr:uid="{0E4D8197-AB90-49C8-B378-D04C22521753}"/>
  </cellStyles>
  <dxfs count="0"/>
  <tableStyles count="0" defaultTableStyle="TableStyleMedium2" defaultPivotStyle="PivotStyleLight16"/>
  <colors>
    <mruColors>
      <color rgb="FFC9A6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145951</xdr:colOff>
      <xdr:row>1</xdr:row>
      <xdr:rowOff>1420</xdr:rowOff>
    </xdr:from>
    <xdr:to>
      <xdr:col>0</xdr:col>
      <xdr:colOff>1156607</xdr:colOff>
      <xdr:row>4</xdr:row>
      <xdr:rowOff>31487</xdr:rowOff>
    </xdr:to>
    <xdr:pic>
      <xdr:nvPicPr>
        <xdr:cNvPr id="26" name="Imagen 25">
          <a:extLst>
            <a:ext uri="{FF2B5EF4-FFF2-40B4-BE49-F238E27FC236}">
              <a16:creationId xmlns:a16="http://schemas.microsoft.com/office/drawing/2014/main" id="{06A2B93F-3220-4F48-AD1F-A76F0EEBB9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45951" y="259956"/>
          <a:ext cx="1010656" cy="941745"/>
        </a:xfrm>
        <a:prstGeom prst="rect">
          <a:avLst/>
        </a:prstGeom>
      </xdr:spPr>
    </xdr:pic>
    <xdr:clientData/>
  </xdr:twoCellAnchor>
  <xdr:twoCellAnchor editAs="oneCell">
    <xdr:from>
      <xdr:col>0</xdr:col>
      <xdr:colOff>894171</xdr:colOff>
      <xdr:row>28</xdr:row>
      <xdr:rowOff>212741</xdr:rowOff>
    </xdr:from>
    <xdr:to>
      <xdr:col>2</xdr:col>
      <xdr:colOff>979430</xdr:colOff>
      <xdr:row>30</xdr:row>
      <xdr:rowOff>27714</xdr:rowOff>
    </xdr:to>
    <xdr:pic>
      <xdr:nvPicPr>
        <xdr:cNvPr id="27" name="Imagen 26">
          <a:extLst>
            <a:ext uri="{FF2B5EF4-FFF2-40B4-BE49-F238E27FC236}">
              <a16:creationId xmlns:a16="http://schemas.microsoft.com/office/drawing/2014/main" id="{7C43E7E9-2E96-46EF-AC80-1E12F641408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444951" y="20180543"/>
          <a:ext cx="1075736" cy="21772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37"/>
  <sheetViews>
    <sheetView tabSelected="1" view="pageBreakPreview" topLeftCell="A19" zoomScale="70" zoomScaleNormal="70" zoomScaleSheetLayoutView="70" workbookViewId="0">
      <selection activeCell="A13" sqref="A13:H14"/>
    </sheetView>
  </sheetViews>
  <sheetFormatPr baseColWidth="10" defaultColWidth="11.44140625" defaultRowHeight="20.399999999999999" x14ac:dyDescent="0.35"/>
  <cols>
    <col min="1" max="1" width="19.6640625" style="1" customWidth="1"/>
    <col min="2" max="2" width="10.88671875" style="1" customWidth="1"/>
    <col min="3" max="3" width="22.88671875" style="1" customWidth="1"/>
    <col min="4" max="4" width="13.33203125" style="1" customWidth="1"/>
    <col min="5" max="6" width="11.44140625" style="1"/>
    <col min="7" max="7" width="10.6640625" style="1" customWidth="1"/>
    <col min="8" max="8" width="79.33203125" style="1" customWidth="1"/>
    <col min="9" max="9" width="6.44140625" style="1" customWidth="1"/>
    <col min="10" max="10" width="3" style="1" customWidth="1"/>
    <col min="11" max="16384" width="11.44140625" style="1"/>
  </cols>
  <sheetData>
    <row r="1" spans="1:23" x14ac:dyDescent="0.35">
      <c r="A1" s="72"/>
      <c r="B1" s="63" t="s">
        <v>28</v>
      </c>
      <c r="C1" s="64"/>
      <c r="D1" s="64"/>
      <c r="E1" s="64"/>
      <c r="F1" s="64"/>
      <c r="G1" s="64"/>
      <c r="H1" s="65"/>
      <c r="N1" s="61"/>
      <c r="O1" s="61"/>
      <c r="P1" s="61"/>
      <c r="Q1" s="61"/>
      <c r="R1" s="61"/>
      <c r="S1" s="61"/>
      <c r="T1" s="61"/>
      <c r="U1" s="61"/>
      <c r="V1" s="61"/>
      <c r="W1" s="61"/>
    </row>
    <row r="2" spans="1:23" x14ac:dyDescent="0.35">
      <c r="A2" s="73"/>
      <c r="B2" s="66"/>
      <c r="C2" s="67"/>
      <c r="D2" s="67"/>
      <c r="E2" s="67"/>
      <c r="F2" s="67"/>
      <c r="G2" s="67"/>
      <c r="H2" s="68"/>
      <c r="N2" s="61"/>
      <c r="O2" s="61"/>
      <c r="P2" s="61"/>
      <c r="Q2" s="61"/>
      <c r="R2" s="61"/>
      <c r="S2" s="61"/>
      <c r="T2" s="61"/>
      <c r="U2" s="61"/>
      <c r="V2" s="61"/>
      <c r="W2" s="61"/>
    </row>
    <row r="3" spans="1:23" ht="20.25" customHeight="1" x14ac:dyDescent="0.35">
      <c r="A3" s="73"/>
      <c r="B3" s="66"/>
      <c r="C3" s="67"/>
      <c r="D3" s="67"/>
      <c r="E3" s="67"/>
      <c r="F3" s="67"/>
      <c r="G3" s="67"/>
      <c r="H3" s="68"/>
      <c r="N3" s="62"/>
      <c r="O3" s="62"/>
      <c r="P3" s="62"/>
      <c r="Q3" s="62"/>
      <c r="R3" s="62"/>
      <c r="S3" s="62"/>
      <c r="T3" s="62"/>
      <c r="U3" s="62"/>
      <c r="V3" s="62"/>
      <c r="W3" s="13" t="s">
        <v>26</v>
      </c>
    </row>
    <row r="4" spans="1:23" ht="30" x14ac:dyDescent="0.35">
      <c r="A4" s="73"/>
      <c r="B4" s="66"/>
      <c r="C4" s="67"/>
      <c r="D4" s="67"/>
      <c r="E4" s="67"/>
      <c r="F4" s="67"/>
      <c r="G4" s="67"/>
      <c r="H4" s="68"/>
      <c r="N4" s="62"/>
      <c r="O4" s="62"/>
      <c r="P4" s="62"/>
      <c r="Q4" s="62"/>
      <c r="R4" s="62"/>
      <c r="S4" s="62"/>
      <c r="T4" s="62"/>
      <c r="U4" s="62"/>
      <c r="V4" s="62"/>
      <c r="W4" s="14" t="s">
        <v>27</v>
      </c>
    </row>
    <row r="5" spans="1:23" ht="21" thickBot="1" x14ac:dyDescent="0.4">
      <c r="A5" s="74"/>
      <c r="B5" s="69"/>
      <c r="C5" s="70"/>
      <c r="D5" s="70"/>
      <c r="E5" s="70"/>
      <c r="F5" s="70"/>
      <c r="G5" s="70"/>
      <c r="H5" s="71"/>
    </row>
    <row r="6" spans="1:23" ht="19.8" customHeight="1" x14ac:dyDescent="0.35">
      <c r="A6" s="18"/>
      <c r="H6" s="19"/>
    </row>
    <row r="7" spans="1:23" ht="19.8" customHeight="1" x14ac:dyDescent="0.35">
      <c r="A7" s="18"/>
      <c r="H7" s="19"/>
    </row>
    <row r="8" spans="1:23" x14ac:dyDescent="0.35">
      <c r="A8" s="20" t="s">
        <v>0</v>
      </c>
      <c r="B8" s="3" t="s">
        <v>1</v>
      </c>
      <c r="C8" s="3"/>
      <c r="F8" s="21" t="s">
        <v>2</v>
      </c>
      <c r="G8" s="81" t="s">
        <v>73</v>
      </c>
      <c r="H8" s="82"/>
    </row>
    <row r="9" spans="1:23" x14ac:dyDescent="0.35">
      <c r="A9" s="18"/>
      <c r="H9" s="19"/>
    </row>
    <row r="10" spans="1:23" x14ac:dyDescent="0.35">
      <c r="A10" s="20" t="s">
        <v>3</v>
      </c>
      <c r="H10" s="19"/>
    </row>
    <row r="11" spans="1:23" x14ac:dyDescent="0.35">
      <c r="A11" s="20"/>
      <c r="H11" s="19"/>
    </row>
    <row r="12" spans="1:23" x14ac:dyDescent="0.35">
      <c r="A12" s="20" t="s">
        <v>23</v>
      </c>
      <c r="H12" s="19"/>
    </row>
    <row r="13" spans="1:23" ht="30.6" customHeight="1" x14ac:dyDescent="0.35">
      <c r="A13" s="83" t="s">
        <v>62</v>
      </c>
      <c r="B13" s="84"/>
      <c r="C13" s="84"/>
      <c r="D13" s="84"/>
      <c r="E13" s="84"/>
      <c r="F13" s="84"/>
      <c r="G13" s="84"/>
      <c r="H13" s="85"/>
    </row>
    <row r="14" spans="1:23" ht="28.8" customHeight="1" thickBot="1" x14ac:dyDescent="0.4">
      <c r="A14" s="86"/>
      <c r="B14" s="87"/>
      <c r="C14" s="87"/>
      <c r="D14" s="87"/>
      <c r="E14" s="87"/>
      <c r="F14" s="87"/>
      <c r="G14" s="87"/>
      <c r="H14" s="88"/>
    </row>
    <row r="15" spans="1:23" ht="21" thickBot="1" x14ac:dyDescent="0.4">
      <c r="A15" s="89" t="s">
        <v>9</v>
      </c>
      <c r="B15" s="90"/>
      <c r="C15" s="90"/>
      <c r="D15" s="90"/>
      <c r="E15" s="90"/>
      <c r="F15" s="90"/>
      <c r="G15" s="90"/>
      <c r="H15" s="91"/>
    </row>
    <row r="16" spans="1:23" ht="65.400000000000006" customHeight="1" thickBot="1" x14ac:dyDescent="0.4">
      <c r="A16" s="92" t="s">
        <v>63</v>
      </c>
      <c r="B16" s="93"/>
      <c r="C16" s="93"/>
      <c r="D16" s="93"/>
      <c r="E16" s="93"/>
      <c r="F16" s="93"/>
      <c r="G16" s="93"/>
      <c r="H16" s="94"/>
    </row>
    <row r="17" spans="1:9" ht="21" thickBot="1" x14ac:dyDescent="0.4">
      <c r="A17" s="89" t="s">
        <v>10</v>
      </c>
      <c r="B17" s="90"/>
      <c r="C17" s="90"/>
      <c r="D17" s="90"/>
      <c r="E17" s="90"/>
      <c r="F17" s="90"/>
      <c r="G17" s="90"/>
      <c r="H17" s="91"/>
    </row>
    <row r="18" spans="1:9" ht="31.8" customHeight="1" thickBot="1" x14ac:dyDescent="0.4">
      <c r="A18" s="92" t="s">
        <v>64</v>
      </c>
      <c r="B18" s="93"/>
      <c r="C18" s="93"/>
      <c r="D18" s="93"/>
      <c r="E18" s="93"/>
      <c r="F18" s="93"/>
      <c r="G18" s="93"/>
      <c r="H18" s="94"/>
    </row>
    <row r="19" spans="1:9" ht="21" thickBot="1" x14ac:dyDescent="0.4">
      <c r="A19" s="89" t="s">
        <v>12</v>
      </c>
      <c r="B19" s="90"/>
      <c r="C19" s="90"/>
      <c r="D19" s="90"/>
      <c r="E19" s="90"/>
      <c r="F19" s="90"/>
      <c r="G19" s="90"/>
      <c r="H19" s="91"/>
    </row>
    <row r="20" spans="1:9" ht="21" x14ac:dyDescent="0.35">
      <c r="A20" s="92" t="s">
        <v>4</v>
      </c>
      <c r="B20" s="93"/>
      <c r="C20" s="93"/>
      <c r="D20" s="93"/>
      <c r="E20" s="93"/>
      <c r="F20" s="93"/>
      <c r="G20" s="93"/>
      <c r="H20" s="94"/>
      <c r="I20" s="4"/>
    </row>
    <row r="21" spans="1:9" ht="32.4" customHeight="1" thickBot="1" x14ac:dyDescent="0.4">
      <c r="A21" s="78"/>
      <c r="B21" s="79"/>
      <c r="C21" s="79"/>
      <c r="D21" s="79"/>
      <c r="E21" s="79"/>
      <c r="F21" s="79"/>
      <c r="G21" s="79"/>
      <c r="H21" s="80"/>
    </row>
    <row r="22" spans="1:9" ht="43.5" customHeight="1" thickBot="1" x14ac:dyDescent="0.4">
      <c r="A22" s="46" t="s">
        <v>13</v>
      </c>
      <c r="B22" s="47"/>
      <c r="C22" s="47"/>
      <c r="D22" s="47"/>
      <c r="E22" s="47"/>
      <c r="F22" s="47"/>
      <c r="G22" s="47"/>
      <c r="H22" s="48"/>
    </row>
    <row r="23" spans="1:9" ht="66" customHeight="1" x14ac:dyDescent="0.35">
      <c r="A23" s="52" t="s">
        <v>34</v>
      </c>
      <c r="B23" s="53"/>
      <c r="C23" s="53"/>
      <c r="D23" s="53"/>
      <c r="E23" s="53"/>
      <c r="F23" s="53"/>
      <c r="G23" s="53"/>
      <c r="H23" s="54"/>
    </row>
    <row r="24" spans="1:9" ht="344.4" customHeight="1" x14ac:dyDescent="0.35">
      <c r="A24" s="55"/>
      <c r="B24" s="56"/>
      <c r="C24" s="56"/>
      <c r="D24" s="56"/>
      <c r="E24" s="56"/>
      <c r="F24" s="56"/>
      <c r="G24" s="56"/>
      <c r="H24" s="57"/>
    </row>
    <row r="25" spans="1:9" ht="347.4" customHeight="1" thickBot="1" x14ac:dyDescent="0.4">
      <c r="A25" s="58"/>
      <c r="B25" s="59"/>
      <c r="C25" s="59"/>
      <c r="D25" s="59"/>
      <c r="E25" s="59"/>
      <c r="F25" s="59"/>
      <c r="G25" s="59"/>
      <c r="H25" s="60"/>
    </row>
    <row r="26" spans="1:9" ht="28.5" customHeight="1" thickBot="1" x14ac:dyDescent="0.4">
      <c r="A26" s="46" t="s">
        <v>11</v>
      </c>
      <c r="B26" s="47"/>
      <c r="C26" s="47"/>
      <c r="D26" s="47"/>
      <c r="E26" s="47"/>
      <c r="F26" s="47"/>
      <c r="G26" s="47"/>
      <c r="H26" s="48"/>
    </row>
    <row r="27" spans="1:9" ht="222.6" customHeight="1" x14ac:dyDescent="0.35">
      <c r="A27" s="52" t="s">
        <v>65</v>
      </c>
      <c r="B27" s="53"/>
      <c r="C27" s="53"/>
      <c r="D27" s="53"/>
      <c r="E27" s="53"/>
      <c r="F27" s="53"/>
      <c r="G27" s="53"/>
      <c r="H27" s="54"/>
    </row>
    <row r="28" spans="1:9" ht="36" customHeight="1" x14ac:dyDescent="0.35">
      <c r="A28" s="49" t="s">
        <v>5</v>
      </c>
      <c r="B28" s="50"/>
      <c r="C28" s="50"/>
      <c r="D28" s="50"/>
      <c r="E28" s="50"/>
      <c r="F28" s="50"/>
      <c r="G28" s="50"/>
      <c r="H28" s="51"/>
    </row>
    <row r="29" spans="1:9" x14ac:dyDescent="0.35">
      <c r="A29" s="75"/>
      <c r="B29" s="76"/>
      <c r="C29" s="76"/>
      <c r="D29" s="76"/>
      <c r="E29" s="76"/>
      <c r="F29" s="76"/>
      <c r="G29" s="76"/>
      <c r="H29" s="77"/>
    </row>
    <row r="30" spans="1:9" ht="78" customHeight="1" x14ac:dyDescent="0.35">
      <c r="A30" s="5"/>
      <c r="B30" s="3"/>
      <c r="C30" s="3"/>
      <c r="D30" s="3"/>
      <c r="G30" s="3"/>
      <c r="H30" s="6"/>
    </row>
    <row r="31" spans="1:9" ht="21" x14ac:dyDescent="0.4">
      <c r="A31" s="7" t="s">
        <v>6</v>
      </c>
      <c r="B31" s="15"/>
      <c r="C31" s="15"/>
      <c r="D31" s="16"/>
      <c r="F31" s="17"/>
      <c r="G31" s="15" t="s">
        <v>7</v>
      </c>
      <c r="H31" s="2"/>
    </row>
    <row r="32" spans="1:9" ht="21" x14ac:dyDescent="0.4">
      <c r="A32" s="8" t="s">
        <v>29</v>
      </c>
      <c r="B32" s="15"/>
      <c r="C32" s="15"/>
      <c r="D32" s="16"/>
      <c r="F32" s="17"/>
      <c r="G32" s="15" t="s">
        <v>66</v>
      </c>
      <c r="H32" s="2"/>
    </row>
    <row r="33" spans="1:8" ht="21" x14ac:dyDescent="0.4">
      <c r="A33" s="9" t="s">
        <v>30</v>
      </c>
      <c r="B33" s="15"/>
      <c r="C33" s="15"/>
      <c r="D33" s="16"/>
      <c r="F33" s="17"/>
      <c r="G33" s="15" t="s">
        <v>67</v>
      </c>
      <c r="H33" s="2"/>
    </row>
    <row r="34" spans="1:8" ht="21" x14ac:dyDescent="0.4">
      <c r="A34" s="9" t="s">
        <v>31</v>
      </c>
      <c r="B34" s="15"/>
      <c r="C34" s="15"/>
      <c r="D34" s="16"/>
      <c r="F34" s="15"/>
      <c r="G34" s="15" t="s">
        <v>8</v>
      </c>
      <c r="H34" s="2"/>
    </row>
    <row r="35" spans="1:8" ht="21" x14ac:dyDescent="0.4">
      <c r="A35" s="8" t="s">
        <v>32</v>
      </c>
      <c r="B35" s="15"/>
      <c r="C35" s="15"/>
      <c r="D35" s="16"/>
      <c r="F35" s="17"/>
      <c r="G35" s="15"/>
      <c r="H35" s="2"/>
    </row>
    <row r="36" spans="1:8" ht="21" x14ac:dyDescent="0.4">
      <c r="A36" s="9" t="s">
        <v>33</v>
      </c>
      <c r="B36" s="15"/>
      <c r="C36" s="15"/>
      <c r="D36" s="16"/>
      <c r="E36" s="16"/>
      <c r="F36" s="17"/>
      <c r="G36" s="15"/>
      <c r="H36" s="2"/>
    </row>
    <row r="37" spans="1:8" ht="21.6" thickBot="1" x14ac:dyDescent="0.4">
      <c r="A37" s="10"/>
      <c r="B37" s="11"/>
      <c r="C37" s="11"/>
      <c r="D37" s="11"/>
      <c r="E37" s="11"/>
      <c r="F37" s="11"/>
      <c r="G37" s="11"/>
      <c r="H37" s="12"/>
    </row>
  </sheetData>
  <mergeCells count="19">
    <mergeCell ref="A29:H29"/>
    <mergeCell ref="A21:H21"/>
    <mergeCell ref="G8:H8"/>
    <mergeCell ref="A13:H14"/>
    <mergeCell ref="A19:H19"/>
    <mergeCell ref="A20:H20"/>
    <mergeCell ref="A15:H15"/>
    <mergeCell ref="A16:H16"/>
    <mergeCell ref="A17:H17"/>
    <mergeCell ref="A18:H18"/>
    <mergeCell ref="A27:H27"/>
    <mergeCell ref="A26:H26"/>
    <mergeCell ref="A22:H22"/>
    <mergeCell ref="A28:H28"/>
    <mergeCell ref="A23:H25"/>
    <mergeCell ref="N1:W2"/>
    <mergeCell ref="N3:V4"/>
    <mergeCell ref="B1:H5"/>
    <mergeCell ref="A1:A5"/>
  </mergeCells>
  <pageMargins left="0.7" right="0.7" top="0.75" bottom="0.75" header="0.3" footer="0.3"/>
  <pageSetup paperSize="9" scale="48" fitToHeight="0" orientation="portrait" r:id="rId1"/>
  <rowBreaks count="1" manualBreakCount="1">
    <brk id="25"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C0743-8F37-49B6-BF73-374806885808}">
  <sheetPr>
    <pageSetUpPr fitToPage="1"/>
  </sheetPr>
  <dimension ref="A1:BA16"/>
  <sheetViews>
    <sheetView topLeftCell="F1" zoomScale="40" zoomScaleNormal="40" workbookViewId="0">
      <selection activeCell="S3" sqref="S3:S5"/>
    </sheetView>
  </sheetViews>
  <sheetFormatPr baseColWidth="10" defaultColWidth="11.44140625" defaultRowHeight="13.8" x14ac:dyDescent="0.3"/>
  <cols>
    <col min="1" max="1" width="9.6640625" style="24" customWidth="1"/>
    <col min="2" max="2" width="40.109375" style="24" customWidth="1"/>
    <col min="3" max="3" width="20" style="24" customWidth="1"/>
    <col min="4" max="4" width="107.44140625" style="24" customWidth="1"/>
    <col min="5" max="5" width="49.5546875" style="24" customWidth="1"/>
    <col min="6" max="11" width="11.21875" style="32" customWidth="1"/>
    <col min="12" max="13" width="18.109375" style="25" customWidth="1"/>
    <col min="14" max="14" width="28.33203125" style="25" customWidth="1"/>
    <col min="15" max="15" width="24.33203125" style="24" customWidth="1"/>
    <col min="16" max="16" width="28.5546875" style="24" customWidth="1"/>
    <col min="17" max="17" width="7.88671875" style="24" customWidth="1"/>
    <col min="18" max="20" width="24.33203125" style="24" customWidth="1"/>
    <col min="21" max="29" width="28.77734375" style="24" customWidth="1"/>
    <col min="30" max="30" width="22.44140625" style="25" customWidth="1"/>
    <col min="31" max="32" width="24.33203125" style="24" customWidth="1"/>
    <col min="33" max="33" width="7.88671875" style="24" customWidth="1"/>
    <col min="34" max="37" width="24.33203125" style="24" customWidth="1"/>
    <col min="38" max="40" width="30.88671875" style="24" customWidth="1"/>
    <col min="41" max="41" width="10.5546875" style="24" customWidth="1"/>
    <col min="42" max="45" width="30.88671875" style="24" customWidth="1"/>
    <col min="46" max="46" width="37" style="24" customWidth="1"/>
    <col min="47" max="47" width="27.21875" style="24" customWidth="1"/>
    <col min="48" max="48" width="37" style="24" customWidth="1"/>
    <col min="49" max="49" width="10.88671875" style="24" customWidth="1"/>
    <col min="50" max="50" width="29.44140625" style="24" customWidth="1"/>
    <col min="51" max="51" width="36.77734375" style="24" customWidth="1"/>
    <col min="52" max="54" width="37" style="24" customWidth="1"/>
    <col min="55" max="16384" width="11.44140625" style="24"/>
  </cols>
  <sheetData>
    <row r="1" spans="1:53" ht="54.6" customHeight="1" thickBot="1" x14ac:dyDescent="0.35">
      <c r="N1" s="100" t="s">
        <v>70</v>
      </c>
      <c r="O1" s="101"/>
      <c r="P1" s="101"/>
      <c r="Q1" s="101"/>
      <c r="R1" s="101"/>
      <c r="S1" s="101"/>
      <c r="T1" s="101"/>
      <c r="U1" s="102"/>
      <c r="V1" s="129" t="s">
        <v>72</v>
      </c>
      <c r="W1" s="129"/>
      <c r="X1" s="129"/>
      <c r="Y1" s="129"/>
      <c r="Z1" s="129"/>
      <c r="AA1" s="129"/>
      <c r="AB1" s="129"/>
      <c r="AC1" s="130"/>
      <c r="AD1" s="144" t="s">
        <v>71</v>
      </c>
      <c r="AE1" s="145"/>
      <c r="AF1" s="145"/>
      <c r="AG1" s="145"/>
      <c r="AH1" s="145"/>
      <c r="AI1" s="145"/>
      <c r="AJ1" s="145"/>
      <c r="AK1" s="146"/>
      <c r="AL1" s="137" t="s">
        <v>68</v>
      </c>
      <c r="AM1" s="138"/>
      <c r="AN1" s="138"/>
      <c r="AO1" s="138"/>
      <c r="AP1" s="138"/>
      <c r="AQ1" s="138"/>
      <c r="AR1" s="138"/>
      <c r="AS1" s="139"/>
      <c r="AT1" s="114" t="s">
        <v>69</v>
      </c>
      <c r="AU1" s="115"/>
      <c r="AV1" s="115"/>
      <c r="AW1" s="115"/>
      <c r="AX1" s="115"/>
      <c r="AY1" s="115"/>
      <c r="AZ1" s="115"/>
      <c r="BA1" s="116"/>
    </row>
    <row r="2" spans="1:53" ht="62.4" customHeight="1" x14ac:dyDescent="0.3">
      <c r="A2" s="22" t="s">
        <v>14</v>
      </c>
      <c r="B2" s="22" t="s">
        <v>15</v>
      </c>
      <c r="C2" s="22" t="s">
        <v>24</v>
      </c>
      <c r="D2" s="160" t="s">
        <v>25</v>
      </c>
      <c r="E2" s="162"/>
      <c r="F2" s="160" t="s">
        <v>59</v>
      </c>
      <c r="G2" s="161"/>
      <c r="H2" s="161"/>
      <c r="I2" s="161"/>
      <c r="J2" s="161"/>
      <c r="K2" s="162"/>
      <c r="L2" s="36" t="s">
        <v>59</v>
      </c>
      <c r="M2" s="36" t="s">
        <v>59</v>
      </c>
      <c r="N2" s="38" t="s">
        <v>60</v>
      </c>
      <c r="O2" s="37" t="s">
        <v>16</v>
      </c>
      <c r="P2" s="37" t="s">
        <v>17</v>
      </c>
      <c r="Q2" s="37" t="s">
        <v>18</v>
      </c>
      <c r="R2" s="37" t="s">
        <v>19</v>
      </c>
      <c r="S2" s="37" t="s">
        <v>20</v>
      </c>
      <c r="T2" s="37" t="s">
        <v>21</v>
      </c>
      <c r="U2" s="39" t="s">
        <v>22</v>
      </c>
      <c r="V2" s="40" t="s">
        <v>60</v>
      </c>
      <c r="W2" s="22" t="s">
        <v>16</v>
      </c>
      <c r="X2" s="22" t="s">
        <v>17</v>
      </c>
      <c r="Y2" s="22" t="s">
        <v>18</v>
      </c>
      <c r="Z2" s="22" t="s">
        <v>19</v>
      </c>
      <c r="AA2" s="22" t="s">
        <v>20</v>
      </c>
      <c r="AB2" s="22" t="s">
        <v>21</v>
      </c>
      <c r="AC2" s="41" t="s">
        <v>22</v>
      </c>
      <c r="AD2" s="38" t="s">
        <v>60</v>
      </c>
      <c r="AE2" s="37" t="s">
        <v>16</v>
      </c>
      <c r="AF2" s="37" t="s">
        <v>17</v>
      </c>
      <c r="AG2" s="37" t="s">
        <v>18</v>
      </c>
      <c r="AH2" s="37" t="s">
        <v>19</v>
      </c>
      <c r="AI2" s="37" t="s">
        <v>20</v>
      </c>
      <c r="AJ2" s="37" t="s">
        <v>21</v>
      </c>
      <c r="AK2" s="39" t="s">
        <v>22</v>
      </c>
      <c r="AL2" s="40" t="s">
        <v>60</v>
      </c>
      <c r="AM2" s="22" t="s">
        <v>16</v>
      </c>
      <c r="AN2" s="22" t="s">
        <v>17</v>
      </c>
      <c r="AO2" s="22" t="s">
        <v>18</v>
      </c>
      <c r="AP2" s="22" t="s">
        <v>19</v>
      </c>
      <c r="AQ2" s="22" t="s">
        <v>20</v>
      </c>
      <c r="AR2" s="22" t="s">
        <v>21</v>
      </c>
      <c r="AS2" s="41" t="s">
        <v>22</v>
      </c>
      <c r="AT2" s="38" t="s">
        <v>60</v>
      </c>
      <c r="AU2" s="37" t="s">
        <v>16</v>
      </c>
      <c r="AV2" s="37" t="s">
        <v>17</v>
      </c>
      <c r="AW2" s="37" t="s">
        <v>18</v>
      </c>
      <c r="AX2" s="37" t="s">
        <v>19</v>
      </c>
      <c r="AY2" s="37" t="s">
        <v>20</v>
      </c>
      <c r="AZ2" s="37" t="s">
        <v>21</v>
      </c>
      <c r="BA2" s="39" t="s">
        <v>22</v>
      </c>
    </row>
    <row r="3" spans="1:53" s="23" customFormat="1" ht="30" customHeight="1" x14ac:dyDescent="0.3">
      <c r="A3" s="166">
        <v>1</v>
      </c>
      <c r="B3" s="167" t="s">
        <v>55</v>
      </c>
      <c r="C3" s="166" t="s">
        <v>35</v>
      </c>
      <c r="D3" s="168" t="s">
        <v>54</v>
      </c>
      <c r="E3" s="168"/>
      <c r="F3" s="33" t="s">
        <v>43</v>
      </c>
      <c r="G3" s="33" t="s">
        <v>46</v>
      </c>
      <c r="H3" s="33" t="s">
        <v>47</v>
      </c>
      <c r="I3" s="33" t="s">
        <v>48</v>
      </c>
      <c r="J3" s="33" t="s">
        <v>45</v>
      </c>
      <c r="K3" s="33" t="s">
        <v>44</v>
      </c>
      <c r="L3" s="157">
        <v>1</v>
      </c>
      <c r="M3" s="157">
        <f>SUM(F4:K5)</f>
        <v>8</v>
      </c>
      <c r="N3" s="103">
        <v>67950000</v>
      </c>
      <c r="O3" s="106">
        <f>+N3/1.19</f>
        <v>57100840.336134456</v>
      </c>
      <c r="P3" s="106">
        <f>+O3*$M$3</f>
        <v>456806722.68907565</v>
      </c>
      <c r="Q3" s="108">
        <v>0.19</v>
      </c>
      <c r="R3" s="106">
        <f>+N3-O3</f>
        <v>10849159.663865544</v>
      </c>
      <c r="S3" s="111">
        <f>+R3*M3</f>
        <v>86793277.310924351</v>
      </c>
      <c r="T3" s="106">
        <f>+O3+R3</f>
        <v>67950000</v>
      </c>
      <c r="U3" s="112">
        <f>+T3*M3</f>
        <v>543600000</v>
      </c>
      <c r="V3" s="135">
        <v>13933499.369999999</v>
      </c>
      <c r="W3" s="95">
        <f>+V3/1.19</f>
        <v>11708823</v>
      </c>
      <c r="X3" s="95">
        <f>+W3*$M$3</f>
        <v>93670584</v>
      </c>
      <c r="Y3" s="97">
        <v>0.19</v>
      </c>
      <c r="Z3" s="127">
        <f>+V3-W3</f>
        <v>2224676.3699999992</v>
      </c>
      <c r="AA3" s="127">
        <f>+Z3*$M$3</f>
        <v>17797410.959999993</v>
      </c>
      <c r="AB3" s="131">
        <f>+Z3+W3</f>
        <v>13933499.369999999</v>
      </c>
      <c r="AC3" s="133">
        <f>+AB3*$M$3</f>
        <v>111467994.95999999</v>
      </c>
      <c r="AD3" s="163">
        <v>11194786.77</v>
      </c>
      <c r="AE3" s="95">
        <f>+AD3/1.19</f>
        <v>9407383.8403361347</v>
      </c>
      <c r="AF3" s="95">
        <f>+AE3*$M$3</f>
        <v>75259070.722689077</v>
      </c>
      <c r="AG3" s="119">
        <v>0.19</v>
      </c>
      <c r="AH3" s="95">
        <f>+AD3-AE3</f>
        <v>1787402.9296638649</v>
      </c>
      <c r="AI3" s="122">
        <f>+AH3*M3</f>
        <v>14299223.437310919</v>
      </c>
      <c r="AJ3" s="123">
        <f>+AE3+AH3</f>
        <v>11194786.77</v>
      </c>
      <c r="AK3" s="125">
        <f>+AJ3*M3</f>
        <v>89558294.159999996</v>
      </c>
      <c r="AL3" s="142">
        <v>12420498.859999999</v>
      </c>
      <c r="AM3" s="95">
        <f>+AL3/1.19</f>
        <v>10437394</v>
      </c>
      <c r="AN3" s="95">
        <f>+AM3*$M$3</f>
        <v>83499152</v>
      </c>
      <c r="AO3" s="97">
        <v>0.19</v>
      </c>
      <c r="AP3" s="127">
        <f>+AL3-AM3</f>
        <v>1983104.8599999994</v>
      </c>
      <c r="AQ3" s="127">
        <f>+AP3*$M$3</f>
        <v>15864838.879999995</v>
      </c>
      <c r="AR3" s="140">
        <f>+AP3+AM3</f>
        <v>12420498.859999999</v>
      </c>
      <c r="AS3" s="133">
        <f>+AR3*$M$3</f>
        <v>99363990.879999995</v>
      </c>
      <c r="AT3" s="117">
        <f>AVERAGE(N3,AL3,V3,AD3)</f>
        <v>26374696.25</v>
      </c>
      <c r="AU3" s="95">
        <f>AT3/1.19</f>
        <v>22163610.294117648</v>
      </c>
      <c r="AV3" s="95">
        <f>+AU3*L3</f>
        <v>22163610.294117648</v>
      </c>
      <c r="AW3" s="119">
        <v>0.19</v>
      </c>
      <c r="AX3" s="95">
        <f>+AT3-AU3</f>
        <v>4211085.9558823518</v>
      </c>
      <c r="AY3" s="122">
        <f>+AX3*M3</f>
        <v>33688687.647058815</v>
      </c>
      <c r="AZ3" s="123">
        <f>+AU3+AX3</f>
        <v>26374696.25</v>
      </c>
      <c r="BA3" s="125">
        <f>+AZ3*M3</f>
        <v>210997570</v>
      </c>
    </row>
    <row r="4" spans="1:53" s="23" customFormat="1" ht="307.2" customHeight="1" x14ac:dyDescent="0.3">
      <c r="A4" s="166"/>
      <c r="B4" s="167"/>
      <c r="C4" s="166"/>
      <c r="D4" s="169" t="s">
        <v>56</v>
      </c>
      <c r="E4" s="170"/>
      <c r="F4" s="158">
        <v>2</v>
      </c>
      <c r="G4" s="158">
        <v>1</v>
      </c>
      <c r="H4" s="158">
        <v>1</v>
      </c>
      <c r="I4" s="158">
        <v>1</v>
      </c>
      <c r="J4" s="158">
        <v>1</v>
      </c>
      <c r="K4" s="158">
        <v>2</v>
      </c>
      <c r="L4" s="157"/>
      <c r="M4" s="157"/>
      <c r="N4" s="104"/>
      <c r="O4" s="106"/>
      <c r="P4" s="106"/>
      <c r="Q4" s="109"/>
      <c r="R4" s="106"/>
      <c r="S4" s="109"/>
      <c r="T4" s="106"/>
      <c r="U4" s="112"/>
      <c r="V4" s="135"/>
      <c r="W4" s="95"/>
      <c r="X4" s="95"/>
      <c r="Y4" s="98"/>
      <c r="Z4" s="127"/>
      <c r="AA4" s="127"/>
      <c r="AB4" s="131"/>
      <c r="AC4" s="133"/>
      <c r="AD4" s="164"/>
      <c r="AE4" s="95"/>
      <c r="AF4" s="95"/>
      <c r="AG4" s="120"/>
      <c r="AH4" s="95"/>
      <c r="AI4" s="120"/>
      <c r="AJ4" s="123"/>
      <c r="AK4" s="125"/>
      <c r="AL4" s="142"/>
      <c r="AM4" s="95"/>
      <c r="AN4" s="95"/>
      <c r="AO4" s="98"/>
      <c r="AP4" s="127"/>
      <c r="AQ4" s="127"/>
      <c r="AR4" s="140"/>
      <c r="AS4" s="133"/>
      <c r="AT4" s="117"/>
      <c r="AU4" s="95"/>
      <c r="AV4" s="95"/>
      <c r="AW4" s="120"/>
      <c r="AX4" s="95"/>
      <c r="AY4" s="120"/>
      <c r="AZ4" s="123"/>
      <c r="BA4" s="125"/>
    </row>
    <row r="5" spans="1:53" s="23" customFormat="1" ht="336" customHeight="1" thickBot="1" x14ac:dyDescent="0.35">
      <c r="A5" s="166"/>
      <c r="B5" s="167"/>
      <c r="C5" s="166"/>
      <c r="D5" s="171"/>
      <c r="E5" s="172"/>
      <c r="F5" s="159"/>
      <c r="G5" s="159"/>
      <c r="H5" s="159"/>
      <c r="I5" s="159"/>
      <c r="J5" s="159"/>
      <c r="K5" s="159"/>
      <c r="L5" s="157"/>
      <c r="M5" s="157"/>
      <c r="N5" s="105"/>
      <c r="O5" s="107"/>
      <c r="P5" s="107"/>
      <c r="Q5" s="110"/>
      <c r="R5" s="107"/>
      <c r="S5" s="110"/>
      <c r="T5" s="107"/>
      <c r="U5" s="113"/>
      <c r="V5" s="136"/>
      <c r="W5" s="96"/>
      <c r="X5" s="96"/>
      <c r="Y5" s="99"/>
      <c r="Z5" s="128"/>
      <c r="AA5" s="128"/>
      <c r="AB5" s="132"/>
      <c r="AC5" s="134"/>
      <c r="AD5" s="165"/>
      <c r="AE5" s="96"/>
      <c r="AF5" s="96"/>
      <c r="AG5" s="121"/>
      <c r="AH5" s="96"/>
      <c r="AI5" s="121"/>
      <c r="AJ5" s="124"/>
      <c r="AK5" s="126"/>
      <c r="AL5" s="143"/>
      <c r="AM5" s="96"/>
      <c r="AN5" s="96"/>
      <c r="AO5" s="99"/>
      <c r="AP5" s="128"/>
      <c r="AQ5" s="128"/>
      <c r="AR5" s="141"/>
      <c r="AS5" s="134"/>
      <c r="AT5" s="118"/>
      <c r="AU5" s="96"/>
      <c r="AV5" s="96"/>
      <c r="AW5" s="121"/>
      <c r="AX5" s="96"/>
      <c r="AY5" s="121"/>
      <c r="AZ5" s="124"/>
      <c r="BA5" s="126"/>
    </row>
    <row r="6" spans="1:53" ht="103.8" customHeight="1" x14ac:dyDescent="0.3">
      <c r="A6" s="156"/>
      <c r="B6" s="156"/>
      <c r="C6" s="156"/>
      <c r="D6" s="156"/>
      <c r="E6" s="156"/>
      <c r="R6" s="42"/>
      <c r="AH6" s="42"/>
      <c r="AL6"/>
      <c r="AM6"/>
      <c r="AN6"/>
      <c r="AO6"/>
      <c r="AP6"/>
      <c r="AQ6"/>
      <c r="AR6"/>
      <c r="AS6"/>
    </row>
    <row r="7" spans="1:53" ht="103.8" customHeight="1" x14ac:dyDescent="0.3">
      <c r="A7" s="156"/>
      <c r="B7" s="156"/>
      <c r="C7" s="156"/>
      <c r="D7" s="156"/>
      <c r="E7" s="156"/>
      <c r="AL7"/>
      <c r="AM7"/>
      <c r="AN7"/>
      <c r="AO7"/>
      <c r="AP7"/>
      <c r="AQ7"/>
      <c r="AR7"/>
      <c r="AS7"/>
    </row>
    <row r="8" spans="1:53" ht="31.8" customHeight="1" x14ac:dyDescent="0.3">
      <c r="A8" s="153" t="s">
        <v>42</v>
      </c>
      <c r="B8" s="154"/>
      <c r="C8" s="154"/>
      <c r="D8" s="154"/>
      <c r="E8" s="155"/>
      <c r="AL8"/>
      <c r="AM8"/>
      <c r="AN8"/>
      <c r="AO8"/>
      <c r="AP8"/>
      <c r="AQ8"/>
      <c r="AR8"/>
      <c r="AS8"/>
    </row>
    <row r="9" spans="1:53" ht="223.8" customHeight="1" x14ac:dyDescent="0.3">
      <c r="A9" s="156" t="s">
        <v>58</v>
      </c>
      <c r="B9" s="156"/>
      <c r="C9" s="156"/>
      <c r="D9" s="156"/>
      <c r="E9" s="156"/>
      <c r="AL9"/>
      <c r="AM9"/>
      <c r="AN9"/>
      <c r="AO9"/>
      <c r="AP9"/>
      <c r="AQ9"/>
      <c r="AR9"/>
      <c r="AS9"/>
    </row>
    <row r="10" spans="1:53" ht="18" customHeight="1" x14ac:dyDescent="0.3">
      <c r="A10" s="147" t="s">
        <v>50</v>
      </c>
      <c r="B10" s="148"/>
      <c r="C10" s="148"/>
      <c r="D10" s="149"/>
      <c r="E10" s="34" t="s">
        <v>61</v>
      </c>
      <c r="AL10"/>
      <c r="AM10"/>
      <c r="AN10"/>
      <c r="AO10"/>
      <c r="AP10"/>
      <c r="AQ10"/>
      <c r="AR10"/>
      <c r="AS10"/>
    </row>
    <row r="11" spans="1:53" ht="18" customHeight="1" x14ac:dyDescent="0.3">
      <c r="A11" s="150" t="s">
        <v>36</v>
      </c>
      <c r="B11" s="151"/>
      <c r="C11" s="151"/>
      <c r="D11" s="152"/>
      <c r="E11" s="35">
        <v>2</v>
      </c>
      <c r="AL11"/>
      <c r="AM11"/>
      <c r="AN11"/>
      <c r="AO11"/>
      <c r="AP11"/>
      <c r="AQ11"/>
      <c r="AR11"/>
      <c r="AS11"/>
    </row>
    <row r="12" spans="1:53" ht="18" customHeight="1" x14ac:dyDescent="0.3">
      <c r="A12" s="150" t="s">
        <v>37</v>
      </c>
      <c r="B12" s="151"/>
      <c r="C12" s="151"/>
      <c r="D12" s="152"/>
      <c r="E12" s="35">
        <v>1</v>
      </c>
      <c r="AL12"/>
      <c r="AM12"/>
      <c r="AN12"/>
      <c r="AO12"/>
      <c r="AP12"/>
      <c r="AQ12"/>
      <c r="AR12"/>
      <c r="AS12"/>
    </row>
    <row r="13" spans="1:53" ht="18" customHeight="1" x14ac:dyDescent="0.3">
      <c r="A13" s="150" t="s">
        <v>38</v>
      </c>
      <c r="B13" s="151"/>
      <c r="C13" s="151"/>
      <c r="D13" s="152"/>
      <c r="E13" s="35">
        <v>1</v>
      </c>
      <c r="AL13"/>
      <c r="AM13"/>
      <c r="AN13"/>
      <c r="AO13"/>
      <c r="AP13"/>
      <c r="AQ13"/>
      <c r="AR13"/>
      <c r="AS13"/>
    </row>
    <row r="14" spans="1:53" ht="18" customHeight="1" x14ac:dyDescent="0.3">
      <c r="A14" s="150" t="s">
        <v>39</v>
      </c>
      <c r="B14" s="151"/>
      <c r="C14" s="151"/>
      <c r="D14" s="152"/>
      <c r="E14" s="35">
        <v>1</v>
      </c>
      <c r="AL14"/>
      <c r="AM14"/>
      <c r="AN14"/>
      <c r="AO14"/>
      <c r="AP14"/>
      <c r="AQ14"/>
      <c r="AR14"/>
      <c r="AS14"/>
    </row>
    <row r="15" spans="1:53" s="25" customFormat="1" ht="18" customHeight="1" x14ac:dyDescent="0.3">
      <c r="A15" s="150" t="s">
        <v>40</v>
      </c>
      <c r="B15" s="151"/>
      <c r="C15" s="151"/>
      <c r="D15" s="152"/>
      <c r="E15" s="35">
        <v>1</v>
      </c>
      <c r="F15" s="32"/>
      <c r="G15" s="32"/>
      <c r="H15" s="32"/>
      <c r="I15" s="32"/>
      <c r="J15" s="32"/>
      <c r="K15" s="32"/>
      <c r="O15" s="24"/>
      <c r="P15" s="24"/>
      <c r="Q15" s="24"/>
      <c r="R15" s="24"/>
      <c r="S15" s="24"/>
      <c r="T15" s="24"/>
      <c r="U15" s="24"/>
      <c r="V15" s="24"/>
      <c r="W15" s="24"/>
      <c r="X15" s="24"/>
      <c r="Y15" s="24"/>
      <c r="Z15" s="24"/>
      <c r="AA15" s="24"/>
      <c r="AB15" s="24"/>
      <c r="AC15" s="24"/>
      <c r="AE15" s="24"/>
      <c r="AF15" s="24"/>
      <c r="AG15" s="24"/>
      <c r="AH15" s="24"/>
      <c r="AI15" s="24"/>
      <c r="AJ15" s="24"/>
      <c r="AK15" s="24"/>
      <c r="AM15" s="24"/>
      <c r="AN15" s="24"/>
      <c r="AO15" s="24"/>
      <c r="AP15" s="24"/>
      <c r="AQ15" s="24"/>
      <c r="AR15" s="24"/>
      <c r="AS15" s="24"/>
    </row>
    <row r="16" spans="1:53" s="25" customFormat="1" ht="18" customHeight="1" x14ac:dyDescent="0.3">
      <c r="A16" s="150" t="s">
        <v>41</v>
      </c>
      <c r="B16" s="151"/>
      <c r="C16" s="151"/>
      <c r="D16" s="152"/>
      <c r="E16" s="35">
        <v>2</v>
      </c>
      <c r="F16" s="32"/>
      <c r="G16" s="32"/>
      <c r="H16" s="32"/>
      <c r="I16" s="32"/>
      <c r="J16" s="32"/>
      <c r="K16" s="32"/>
      <c r="O16" s="24"/>
      <c r="P16" s="24"/>
      <c r="Q16" s="24"/>
      <c r="R16" s="24"/>
      <c r="S16" s="24"/>
      <c r="T16" s="24"/>
      <c r="U16" s="24"/>
      <c r="V16" s="24"/>
      <c r="W16" s="24"/>
      <c r="X16" s="24"/>
      <c r="Y16" s="24"/>
      <c r="Z16" s="24"/>
      <c r="AA16" s="24"/>
      <c r="AB16" s="24"/>
      <c r="AC16" s="24"/>
      <c r="AE16" s="24"/>
      <c r="AF16" s="24"/>
      <c r="AG16" s="24"/>
      <c r="AH16" s="24"/>
      <c r="AI16" s="24"/>
      <c r="AJ16" s="24"/>
      <c r="AK16" s="24"/>
      <c r="AM16" s="24"/>
      <c r="AN16" s="24"/>
      <c r="AO16" s="24"/>
      <c r="AP16" s="24"/>
      <c r="AQ16" s="24"/>
      <c r="AR16" s="24"/>
      <c r="AS16" s="24"/>
    </row>
  </sheetData>
  <mergeCells count="70">
    <mergeCell ref="D2:E2"/>
    <mergeCell ref="A3:A5"/>
    <mergeCell ref="B3:B5"/>
    <mergeCell ref="C3:C5"/>
    <mergeCell ref="D3:E3"/>
    <mergeCell ref="D4:E5"/>
    <mergeCell ref="F2:K2"/>
    <mergeCell ref="F4:F5"/>
    <mergeCell ref="G4:G5"/>
    <mergeCell ref="J4:J5"/>
    <mergeCell ref="K4:K5"/>
    <mergeCell ref="A8:E8"/>
    <mergeCell ref="A9:E9"/>
    <mergeCell ref="A6:E7"/>
    <mergeCell ref="L3:L5"/>
    <mergeCell ref="AJ3:AJ5"/>
    <mergeCell ref="H4:H5"/>
    <mergeCell ref="I4:I5"/>
    <mergeCell ref="AF3:AF5"/>
    <mergeCell ref="AG3:AG5"/>
    <mergeCell ref="AH3:AH5"/>
    <mergeCell ref="AI3:AI5"/>
    <mergeCell ref="M3:M5"/>
    <mergeCell ref="AE3:AE5"/>
    <mergeCell ref="AD3:AD5"/>
    <mergeCell ref="A10:D10"/>
    <mergeCell ref="A16:D16"/>
    <mergeCell ref="A15:D15"/>
    <mergeCell ref="A14:D14"/>
    <mergeCell ref="A13:D13"/>
    <mergeCell ref="A12:D12"/>
    <mergeCell ref="A11:D11"/>
    <mergeCell ref="AP3:AP5"/>
    <mergeCell ref="AQ3:AQ5"/>
    <mergeCell ref="V1:AC1"/>
    <mergeCell ref="AB3:AB5"/>
    <mergeCell ref="AC3:AC5"/>
    <mergeCell ref="W3:W5"/>
    <mergeCell ref="V3:V5"/>
    <mergeCell ref="X3:X5"/>
    <mergeCell ref="Y3:Y5"/>
    <mergeCell ref="Z3:Z5"/>
    <mergeCell ref="AA3:AA5"/>
    <mergeCell ref="AL1:AS1"/>
    <mergeCell ref="AR3:AR5"/>
    <mergeCell ref="AS3:AS5"/>
    <mergeCell ref="AM3:AM5"/>
    <mergeCell ref="AL3:AL5"/>
    <mergeCell ref="AT1:BA1"/>
    <mergeCell ref="AT3:AT5"/>
    <mergeCell ref="AU3:AU5"/>
    <mergeCell ref="AV3:AV5"/>
    <mergeCell ref="AW3:AW5"/>
    <mergeCell ref="AX3:AX5"/>
    <mergeCell ref="AY3:AY5"/>
    <mergeCell ref="AZ3:AZ5"/>
    <mergeCell ref="BA3:BA5"/>
    <mergeCell ref="AN3:AN5"/>
    <mergeCell ref="AO3:AO5"/>
    <mergeCell ref="N1:U1"/>
    <mergeCell ref="N3:N5"/>
    <mergeCell ref="O3:O5"/>
    <mergeCell ref="P3:P5"/>
    <mergeCell ref="Q3:Q5"/>
    <mergeCell ref="R3:R5"/>
    <mergeCell ref="S3:S5"/>
    <mergeCell ref="T3:T5"/>
    <mergeCell ref="U3:U5"/>
    <mergeCell ref="AD1:AK1"/>
    <mergeCell ref="AK3:AK5"/>
  </mergeCells>
  <pageMargins left="0.25" right="0.25" top="0.75" bottom="0.75" header="0.3" footer="0.3"/>
  <pageSetup scale="3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87C36-D21F-4FF3-986C-3FD59FBA9A2C}">
  <sheetPr>
    <pageSetUpPr fitToPage="1"/>
  </sheetPr>
  <dimension ref="A1:AS16"/>
  <sheetViews>
    <sheetView topLeftCell="A5" zoomScale="40" zoomScaleNormal="40" workbookViewId="0">
      <selection activeCell="E16" sqref="E16"/>
    </sheetView>
  </sheetViews>
  <sheetFormatPr baseColWidth="10" defaultColWidth="11.44140625" defaultRowHeight="13.8" x14ac:dyDescent="0.3"/>
  <cols>
    <col min="1" max="1" width="9.6640625" style="24" customWidth="1"/>
    <col min="2" max="2" width="40.109375" style="24" customWidth="1"/>
    <col min="3" max="3" width="20" style="24" customWidth="1"/>
    <col min="4" max="4" width="107.44140625" style="24" customWidth="1"/>
    <col min="5" max="5" width="49.5546875" style="24" customWidth="1"/>
    <col min="6" max="11" width="11.21875" style="32" customWidth="1"/>
    <col min="12" max="13" width="18.109375" style="25" customWidth="1"/>
    <col min="14" max="21" width="28.77734375" style="24" customWidth="1"/>
    <col min="22" max="22" width="22.44140625" style="25" customWidth="1"/>
    <col min="23" max="24" width="24.33203125" style="24" customWidth="1"/>
    <col min="25" max="25" width="7.88671875" style="24" customWidth="1"/>
    <col min="26" max="29" width="24.33203125" style="24" customWidth="1"/>
    <col min="30" max="32" width="30.88671875" style="24" customWidth="1"/>
    <col min="33" max="33" width="10.5546875" style="24" customWidth="1"/>
    <col min="34" max="37" width="30.88671875" style="24" customWidth="1"/>
    <col min="38" max="38" width="37" style="24" customWidth="1"/>
    <col min="39" max="39" width="27.21875" style="24" customWidth="1"/>
    <col min="40" max="40" width="37" style="24" customWidth="1"/>
    <col min="41" max="41" width="10.88671875" style="24" customWidth="1"/>
    <col min="42" max="42" width="29.44140625" style="24" customWidth="1"/>
    <col min="43" max="43" width="36.77734375" style="24" customWidth="1"/>
    <col min="44" max="46" width="37" style="24" customWidth="1"/>
    <col min="47" max="16384" width="11.44140625" style="24"/>
  </cols>
  <sheetData>
    <row r="1" spans="1:45" ht="54.6" customHeight="1" thickBot="1" x14ac:dyDescent="0.35">
      <c r="N1" s="129" t="s">
        <v>72</v>
      </c>
      <c r="O1" s="129"/>
      <c r="P1" s="129"/>
      <c r="Q1" s="129"/>
      <c r="R1" s="129"/>
      <c r="S1" s="129"/>
      <c r="T1" s="129"/>
      <c r="U1" s="130"/>
      <c r="V1" s="144" t="s">
        <v>71</v>
      </c>
      <c r="W1" s="145"/>
      <c r="X1" s="145"/>
      <c r="Y1" s="145"/>
      <c r="Z1" s="145"/>
      <c r="AA1" s="145"/>
      <c r="AB1" s="145"/>
      <c r="AC1" s="146"/>
      <c r="AD1" s="137" t="s">
        <v>68</v>
      </c>
      <c r="AE1" s="138"/>
      <c r="AF1" s="138"/>
      <c r="AG1" s="138"/>
      <c r="AH1" s="138"/>
      <c r="AI1" s="138"/>
      <c r="AJ1" s="138"/>
      <c r="AK1" s="139"/>
      <c r="AL1" s="114" t="s">
        <v>69</v>
      </c>
      <c r="AM1" s="115"/>
      <c r="AN1" s="115"/>
      <c r="AO1" s="115"/>
      <c r="AP1" s="115"/>
      <c r="AQ1" s="115"/>
      <c r="AR1" s="115"/>
      <c r="AS1" s="116"/>
    </row>
    <row r="2" spans="1:45" ht="62.4" customHeight="1" x14ac:dyDescent="0.3">
      <c r="A2" s="22" t="s">
        <v>14</v>
      </c>
      <c r="B2" s="22" t="s">
        <v>15</v>
      </c>
      <c r="C2" s="22" t="s">
        <v>24</v>
      </c>
      <c r="D2" s="160" t="s">
        <v>25</v>
      </c>
      <c r="E2" s="162"/>
      <c r="F2" s="160" t="s">
        <v>59</v>
      </c>
      <c r="G2" s="161"/>
      <c r="H2" s="161"/>
      <c r="I2" s="161"/>
      <c r="J2" s="161"/>
      <c r="K2" s="162"/>
      <c r="L2" s="36" t="s">
        <v>59</v>
      </c>
      <c r="M2" s="36" t="s">
        <v>59</v>
      </c>
      <c r="N2" s="40" t="s">
        <v>60</v>
      </c>
      <c r="O2" s="22" t="s">
        <v>16</v>
      </c>
      <c r="P2" s="22" t="s">
        <v>17</v>
      </c>
      <c r="Q2" s="22" t="s">
        <v>18</v>
      </c>
      <c r="R2" s="22" t="s">
        <v>19</v>
      </c>
      <c r="S2" s="22" t="s">
        <v>20</v>
      </c>
      <c r="T2" s="22" t="s">
        <v>21</v>
      </c>
      <c r="U2" s="41" t="s">
        <v>22</v>
      </c>
      <c r="V2" s="38" t="s">
        <v>60</v>
      </c>
      <c r="W2" s="37" t="s">
        <v>16</v>
      </c>
      <c r="X2" s="37" t="s">
        <v>17</v>
      </c>
      <c r="Y2" s="37" t="s">
        <v>18</v>
      </c>
      <c r="Z2" s="37" t="s">
        <v>19</v>
      </c>
      <c r="AA2" s="37" t="s">
        <v>20</v>
      </c>
      <c r="AB2" s="37" t="s">
        <v>21</v>
      </c>
      <c r="AC2" s="39" t="s">
        <v>22</v>
      </c>
      <c r="AD2" s="40" t="s">
        <v>60</v>
      </c>
      <c r="AE2" s="22" t="s">
        <v>16</v>
      </c>
      <c r="AF2" s="22" t="s">
        <v>17</v>
      </c>
      <c r="AG2" s="22" t="s">
        <v>18</v>
      </c>
      <c r="AH2" s="22" t="s">
        <v>19</v>
      </c>
      <c r="AI2" s="22" t="s">
        <v>20</v>
      </c>
      <c r="AJ2" s="22" t="s">
        <v>21</v>
      </c>
      <c r="AK2" s="41" t="s">
        <v>22</v>
      </c>
      <c r="AL2" s="38" t="s">
        <v>60</v>
      </c>
      <c r="AM2" s="37" t="s">
        <v>16</v>
      </c>
      <c r="AN2" s="37" t="s">
        <v>17</v>
      </c>
      <c r="AO2" s="37" t="s">
        <v>18</v>
      </c>
      <c r="AP2" s="37" t="s">
        <v>19</v>
      </c>
      <c r="AQ2" s="37" t="s">
        <v>20</v>
      </c>
      <c r="AR2" s="37" t="s">
        <v>21</v>
      </c>
      <c r="AS2" s="39" t="s">
        <v>22</v>
      </c>
    </row>
    <row r="3" spans="1:45" s="23" customFormat="1" ht="30" customHeight="1" x14ac:dyDescent="0.3">
      <c r="A3" s="166">
        <v>1</v>
      </c>
      <c r="B3" s="167" t="s">
        <v>55</v>
      </c>
      <c r="C3" s="166" t="s">
        <v>35</v>
      </c>
      <c r="D3" s="168" t="s">
        <v>54</v>
      </c>
      <c r="E3" s="168"/>
      <c r="F3" s="33" t="s">
        <v>43</v>
      </c>
      <c r="G3" s="33" t="s">
        <v>46</v>
      </c>
      <c r="H3" s="33" t="s">
        <v>47</v>
      </c>
      <c r="I3" s="33" t="s">
        <v>48</v>
      </c>
      <c r="J3" s="33" t="s">
        <v>45</v>
      </c>
      <c r="K3" s="33" t="s">
        <v>44</v>
      </c>
      <c r="L3" s="157">
        <f>SUM(F4:K5)</f>
        <v>5</v>
      </c>
      <c r="M3" s="157">
        <v>5</v>
      </c>
      <c r="N3" s="135">
        <v>13933499.369999999</v>
      </c>
      <c r="O3" s="95">
        <f>+N3/1.19</f>
        <v>11708823</v>
      </c>
      <c r="P3" s="95">
        <f>+O3*$M$3</f>
        <v>58544115</v>
      </c>
      <c r="Q3" s="97">
        <v>0.19</v>
      </c>
      <c r="R3" s="127">
        <f>+N3-O3</f>
        <v>2224676.3699999992</v>
      </c>
      <c r="S3" s="127">
        <f>+R3*$M$3</f>
        <v>11123381.849999996</v>
      </c>
      <c r="T3" s="131">
        <f>+R3+O3</f>
        <v>13933499.369999999</v>
      </c>
      <c r="U3" s="133">
        <f>+T3*$M$3</f>
        <v>69667496.849999994</v>
      </c>
      <c r="V3" s="163">
        <v>11194786.77</v>
      </c>
      <c r="W3" s="95">
        <f>+V3/1.19</f>
        <v>9407383.8403361347</v>
      </c>
      <c r="X3" s="95">
        <f>+W3*$M$3</f>
        <v>47036919.201680675</v>
      </c>
      <c r="Y3" s="119">
        <v>0.19</v>
      </c>
      <c r="Z3" s="95">
        <f>+V3-W3</f>
        <v>1787402.9296638649</v>
      </c>
      <c r="AA3" s="122">
        <f>+Z3*M3</f>
        <v>8937014.6483193245</v>
      </c>
      <c r="AB3" s="123">
        <f>+W3+Z3</f>
        <v>11194786.77</v>
      </c>
      <c r="AC3" s="125">
        <f>+AB3*M3</f>
        <v>55973933.849999994</v>
      </c>
      <c r="AD3" s="142">
        <v>12420498.859999999</v>
      </c>
      <c r="AE3" s="95">
        <f>+AD3/1.19</f>
        <v>10437394</v>
      </c>
      <c r="AF3" s="95">
        <f>+AE3*$M$3</f>
        <v>52186970</v>
      </c>
      <c r="AG3" s="97">
        <v>0.19</v>
      </c>
      <c r="AH3" s="127">
        <f>+AD3-AE3</f>
        <v>1983104.8599999994</v>
      </c>
      <c r="AI3" s="127">
        <f>+AH3*$M$3</f>
        <v>9915524.299999997</v>
      </c>
      <c r="AJ3" s="140">
        <f>+AH3+AE3</f>
        <v>12420498.859999999</v>
      </c>
      <c r="AK3" s="133">
        <f>+AJ3*$M$3</f>
        <v>62102494.299999997</v>
      </c>
      <c r="AL3" s="117">
        <f>AVERAGE(AD3,N3,V3)</f>
        <v>12516261.666666666</v>
      </c>
      <c r="AM3" s="95">
        <f>AL3/1.19</f>
        <v>10517866.946778711</v>
      </c>
      <c r="AN3" s="95">
        <f>+AM3*L3</f>
        <v>52589334.733893558</v>
      </c>
      <c r="AO3" s="119">
        <v>0.19</v>
      </c>
      <c r="AP3" s="95">
        <f>+AL3-AM3</f>
        <v>1998394.7198879551</v>
      </c>
      <c r="AQ3" s="122">
        <f>+AP3*M3</f>
        <v>9991973.5994397756</v>
      </c>
      <c r="AR3" s="123">
        <f>+AM3+AP3</f>
        <v>12516261.666666666</v>
      </c>
      <c r="AS3" s="125">
        <f>+AR3*M3</f>
        <v>62581308.333333328</v>
      </c>
    </row>
    <row r="4" spans="1:45" s="23" customFormat="1" ht="307.2" customHeight="1" x14ac:dyDescent="0.3">
      <c r="A4" s="166"/>
      <c r="B4" s="167"/>
      <c r="C4" s="166"/>
      <c r="D4" s="169" t="s">
        <v>56</v>
      </c>
      <c r="E4" s="170"/>
      <c r="F4" s="158">
        <v>1</v>
      </c>
      <c r="G4" s="158">
        <v>1</v>
      </c>
      <c r="H4" s="158">
        <v>0</v>
      </c>
      <c r="I4" s="158">
        <v>1</v>
      </c>
      <c r="J4" s="158">
        <v>1</v>
      </c>
      <c r="K4" s="158">
        <v>1</v>
      </c>
      <c r="L4" s="157"/>
      <c r="M4" s="157"/>
      <c r="N4" s="135"/>
      <c r="O4" s="95"/>
      <c r="P4" s="95"/>
      <c r="Q4" s="98"/>
      <c r="R4" s="127"/>
      <c r="S4" s="127"/>
      <c r="T4" s="131"/>
      <c r="U4" s="133"/>
      <c r="V4" s="164"/>
      <c r="W4" s="95"/>
      <c r="X4" s="95"/>
      <c r="Y4" s="120"/>
      <c r="Z4" s="95"/>
      <c r="AA4" s="120"/>
      <c r="AB4" s="123"/>
      <c r="AC4" s="125"/>
      <c r="AD4" s="142"/>
      <c r="AE4" s="95"/>
      <c r="AF4" s="95"/>
      <c r="AG4" s="98"/>
      <c r="AH4" s="127"/>
      <c r="AI4" s="127"/>
      <c r="AJ4" s="140"/>
      <c r="AK4" s="133"/>
      <c r="AL4" s="117"/>
      <c r="AM4" s="95"/>
      <c r="AN4" s="95"/>
      <c r="AO4" s="120"/>
      <c r="AP4" s="95"/>
      <c r="AQ4" s="120"/>
      <c r="AR4" s="123"/>
      <c r="AS4" s="125"/>
    </row>
    <row r="5" spans="1:45" s="23" customFormat="1" ht="336" customHeight="1" thickBot="1" x14ac:dyDescent="0.35">
      <c r="A5" s="166"/>
      <c r="B5" s="167"/>
      <c r="C5" s="166"/>
      <c r="D5" s="171"/>
      <c r="E5" s="172"/>
      <c r="F5" s="159"/>
      <c r="G5" s="159"/>
      <c r="H5" s="159"/>
      <c r="I5" s="159"/>
      <c r="J5" s="159"/>
      <c r="K5" s="159"/>
      <c r="L5" s="157"/>
      <c r="M5" s="157"/>
      <c r="N5" s="136"/>
      <c r="O5" s="96"/>
      <c r="P5" s="96"/>
      <c r="Q5" s="99"/>
      <c r="R5" s="128"/>
      <c r="S5" s="128"/>
      <c r="T5" s="132"/>
      <c r="U5" s="134"/>
      <c r="V5" s="165"/>
      <c r="W5" s="96"/>
      <c r="X5" s="96"/>
      <c r="Y5" s="121"/>
      <c r="Z5" s="96"/>
      <c r="AA5" s="121"/>
      <c r="AB5" s="124"/>
      <c r="AC5" s="126"/>
      <c r="AD5" s="143"/>
      <c r="AE5" s="96"/>
      <c r="AF5" s="96"/>
      <c r="AG5" s="99"/>
      <c r="AH5" s="128"/>
      <c r="AI5" s="128"/>
      <c r="AJ5" s="141"/>
      <c r="AK5" s="134"/>
      <c r="AL5" s="118"/>
      <c r="AM5" s="96"/>
      <c r="AN5" s="96"/>
      <c r="AO5" s="121"/>
      <c r="AP5" s="96"/>
      <c r="AQ5" s="121"/>
      <c r="AR5" s="124"/>
      <c r="AS5" s="126"/>
    </row>
    <row r="6" spans="1:45" ht="103.8" customHeight="1" x14ac:dyDescent="0.3">
      <c r="A6" s="156"/>
      <c r="B6" s="156"/>
      <c r="C6" s="156"/>
      <c r="D6" s="156"/>
      <c r="E6" s="156"/>
      <c r="Z6" s="42"/>
      <c r="AD6"/>
      <c r="AE6"/>
      <c r="AF6"/>
      <c r="AG6"/>
      <c r="AH6"/>
      <c r="AI6"/>
      <c r="AJ6"/>
      <c r="AK6"/>
      <c r="AS6" s="43">
        <v>67957575</v>
      </c>
    </row>
    <row r="7" spans="1:45" ht="103.8" customHeight="1" x14ac:dyDescent="0.3">
      <c r="A7" s="156"/>
      <c r="B7" s="156"/>
      <c r="C7" s="156"/>
      <c r="D7" s="156"/>
      <c r="E7" s="156"/>
      <c r="AD7"/>
      <c r="AE7"/>
      <c r="AF7"/>
      <c r="AG7"/>
      <c r="AH7"/>
      <c r="AI7"/>
      <c r="AJ7"/>
      <c r="AK7"/>
      <c r="AS7" s="44">
        <f>+AS6-AS3</f>
        <v>5376266.6666666716</v>
      </c>
    </row>
    <row r="8" spans="1:45" ht="31.8" customHeight="1" x14ac:dyDescent="0.3">
      <c r="A8" s="153" t="s">
        <v>42</v>
      </c>
      <c r="B8" s="154"/>
      <c r="C8" s="154"/>
      <c r="D8" s="154"/>
      <c r="E8" s="155"/>
      <c r="AD8"/>
      <c r="AE8"/>
      <c r="AF8"/>
      <c r="AG8"/>
      <c r="AH8"/>
      <c r="AI8"/>
      <c r="AJ8"/>
      <c r="AK8"/>
    </row>
    <row r="9" spans="1:45" ht="223.8" customHeight="1" x14ac:dyDescent="0.3">
      <c r="A9" s="156" t="s">
        <v>58</v>
      </c>
      <c r="B9" s="156"/>
      <c r="C9" s="156"/>
      <c r="D9" s="156"/>
      <c r="E9" s="156"/>
      <c r="AD9"/>
      <c r="AE9"/>
      <c r="AF9"/>
      <c r="AG9"/>
      <c r="AH9"/>
      <c r="AI9"/>
      <c r="AJ9"/>
      <c r="AK9"/>
    </row>
    <row r="10" spans="1:45" ht="18" customHeight="1" x14ac:dyDescent="0.3">
      <c r="A10" s="147" t="s">
        <v>50</v>
      </c>
      <c r="B10" s="148"/>
      <c r="C10" s="148"/>
      <c r="D10" s="149"/>
      <c r="E10" s="34" t="s">
        <v>61</v>
      </c>
      <c r="AD10"/>
      <c r="AE10"/>
      <c r="AF10"/>
      <c r="AG10"/>
      <c r="AH10"/>
      <c r="AI10"/>
      <c r="AJ10"/>
      <c r="AK10"/>
    </row>
    <row r="11" spans="1:45" ht="18" customHeight="1" x14ac:dyDescent="0.3">
      <c r="A11" s="150" t="s">
        <v>36</v>
      </c>
      <c r="B11" s="151"/>
      <c r="C11" s="151"/>
      <c r="D11" s="152"/>
      <c r="E11" s="45">
        <v>2</v>
      </c>
      <c r="AD11"/>
      <c r="AE11"/>
      <c r="AF11"/>
      <c r="AG11"/>
      <c r="AH11"/>
      <c r="AI11"/>
      <c r="AJ11"/>
      <c r="AK11"/>
    </row>
    <row r="12" spans="1:45" ht="18" customHeight="1" x14ac:dyDescent="0.3">
      <c r="A12" s="150" t="s">
        <v>37</v>
      </c>
      <c r="B12" s="151"/>
      <c r="C12" s="151"/>
      <c r="D12" s="152"/>
      <c r="E12" s="45">
        <v>1</v>
      </c>
      <c r="AD12"/>
      <c r="AE12"/>
      <c r="AF12"/>
      <c r="AG12"/>
      <c r="AH12"/>
      <c r="AI12"/>
      <c r="AJ12"/>
      <c r="AK12"/>
    </row>
    <row r="13" spans="1:45" ht="18" customHeight="1" x14ac:dyDescent="0.3">
      <c r="A13" s="150" t="s">
        <v>38</v>
      </c>
      <c r="B13" s="151"/>
      <c r="C13" s="151"/>
      <c r="D13" s="152"/>
      <c r="E13" s="45">
        <v>1</v>
      </c>
      <c r="AD13"/>
      <c r="AE13"/>
      <c r="AF13"/>
      <c r="AG13"/>
      <c r="AH13"/>
      <c r="AI13"/>
      <c r="AJ13"/>
      <c r="AK13"/>
    </row>
    <row r="14" spans="1:45" ht="18" customHeight="1" x14ac:dyDescent="0.3">
      <c r="A14" s="150" t="s">
        <v>39</v>
      </c>
      <c r="B14" s="151"/>
      <c r="C14" s="151"/>
      <c r="D14" s="152"/>
      <c r="E14" s="45">
        <v>1</v>
      </c>
      <c r="AD14"/>
      <c r="AE14"/>
      <c r="AF14"/>
      <c r="AG14"/>
      <c r="AH14"/>
      <c r="AI14"/>
      <c r="AJ14"/>
      <c r="AK14"/>
    </row>
    <row r="15" spans="1:45" s="25" customFormat="1" ht="18" customHeight="1" x14ac:dyDescent="0.3">
      <c r="A15" s="150" t="s">
        <v>40</v>
      </c>
      <c r="B15" s="151"/>
      <c r="C15" s="151"/>
      <c r="D15" s="152"/>
      <c r="E15" s="45">
        <v>1</v>
      </c>
      <c r="F15" s="32"/>
      <c r="G15" s="32"/>
      <c r="H15" s="32"/>
      <c r="I15" s="32"/>
      <c r="J15" s="32"/>
      <c r="K15" s="32"/>
      <c r="N15" s="24"/>
      <c r="O15" s="24"/>
      <c r="P15" s="24"/>
      <c r="Q15" s="24"/>
      <c r="R15" s="24"/>
      <c r="S15" s="24"/>
      <c r="T15" s="24"/>
      <c r="U15" s="24"/>
      <c r="W15" s="24"/>
      <c r="X15" s="24"/>
      <c r="Y15" s="24"/>
      <c r="Z15" s="24"/>
      <c r="AA15" s="24"/>
      <c r="AB15" s="24"/>
      <c r="AC15" s="24"/>
      <c r="AE15" s="24"/>
      <c r="AF15" s="24"/>
      <c r="AG15" s="24"/>
      <c r="AH15" s="24"/>
      <c r="AI15" s="24"/>
      <c r="AJ15" s="24"/>
      <c r="AK15" s="24"/>
    </row>
    <row r="16" spans="1:45" s="25" customFormat="1" ht="18" customHeight="1" x14ac:dyDescent="0.3">
      <c r="A16" s="150" t="s">
        <v>41</v>
      </c>
      <c r="B16" s="151"/>
      <c r="C16" s="151"/>
      <c r="D16" s="152"/>
      <c r="E16" s="45">
        <v>2</v>
      </c>
      <c r="F16" s="32"/>
      <c r="G16" s="32"/>
      <c r="H16" s="32"/>
      <c r="I16" s="32"/>
      <c r="J16" s="32"/>
      <c r="K16" s="32"/>
      <c r="N16" s="24"/>
      <c r="O16" s="24"/>
      <c r="P16" s="24"/>
      <c r="Q16" s="24"/>
      <c r="R16" s="24"/>
      <c r="S16" s="24"/>
      <c r="T16" s="24"/>
      <c r="U16" s="24"/>
      <c r="W16" s="24"/>
      <c r="X16" s="24"/>
      <c r="Y16" s="24"/>
      <c r="Z16" s="24"/>
      <c r="AA16" s="24"/>
      <c r="AB16" s="24"/>
      <c r="AC16" s="24"/>
      <c r="AE16" s="24"/>
      <c r="AF16" s="24"/>
      <c r="AG16" s="24"/>
      <c r="AH16" s="24"/>
      <c r="AI16" s="24"/>
      <c r="AJ16" s="24"/>
      <c r="AK16" s="24"/>
    </row>
  </sheetData>
  <mergeCells count="61">
    <mergeCell ref="AL1:AS1"/>
    <mergeCell ref="D2:E2"/>
    <mergeCell ref="F2:K2"/>
    <mergeCell ref="M3:M5"/>
    <mergeCell ref="K4:K5"/>
    <mergeCell ref="N1:U1"/>
    <mergeCell ref="V1:AC1"/>
    <mergeCell ref="AD1:AK1"/>
    <mergeCell ref="A3:A5"/>
    <mergeCell ref="B3:B5"/>
    <mergeCell ref="C3:C5"/>
    <mergeCell ref="D3:E3"/>
    <mergeCell ref="L3:L5"/>
    <mergeCell ref="W3:W5"/>
    <mergeCell ref="N3:N5"/>
    <mergeCell ref="O3:O5"/>
    <mergeCell ref="P3:P5"/>
    <mergeCell ref="Q3:Q5"/>
    <mergeCell ref="R3:R5"/>
    <mergeCell ref="S3:S5"/>
    <mergeCell ref="T3:T5"/>
    <mergeCell ref="U3:U5"/>
    <mergeCell ref="V3:V5"/>
    <mergeCell ref="AI3:AI5"/>
    <mergeCell ref="X3:X5"/>
    <mergeCell ref="Y3:Y5"/>
    <mergeCell ref="Z3:Z5"/>
    <mergeCell ref="AA3:AA5"/>
    <mergeCell ref="AB3:AB5"/>
    <mergeCell ref="AC3:AC5"/>
    <mergeCell ref="AD3:AD5"/>
    <mergeCell ref="AE3:AE5"/>
    <mergeCell ref="AF3:AF5"/>
    <mergeCell ref="AG3:AG5"/>
    <mergeCell ref="AH3:AH5"/>
    <mergeCell ref="AP3:AP5"/>
    <mergeCell ref="AQ3:AQ5"/>
    <mergeCell ref="AR3:AR5"/>
    <mergeCell ref="AS3:AS5"/>
    <mergeCell ref="D4:E5"/>
    <mergeCell ref="F4:F5"/>
    <mergeCell ref="G4:G5"/>
    <mergeCell ref="H4:H5"/>
    <mergeCell ref="I4:I5"/>
    <mergeCell ref="J4:J5"/>
    <mergeCell ref="AJ3:AJ5"/>
    <mergeCell ref="AK3:AK5"/>
    <mergeCell ref="AL3:AL5"/>
    <mergeCell ref="AM3:AM5"/>
    <mergeCell ref="AN3:AN5"/>
    <mergeCell ref="AO3:AO5"/>
    <mergeCell ref="A13:D13"/>
    <mergeCell ref="A14:D14"/>
    <mergeCell ref="A15:D15"/>
    <mergeCell ref="A16:D16"/>
    <mergeCell ref="A6:E7"/>
    <mergeCell ref="A8:E8"/>
    <mergeCell ref="A9:E9"/>
    <mergeCell ref="A10:D10"/>
    <mergeCell ref="A11:D11"/>
    <mergeCell ref="A12:D12"/>
  </mergeCells>
  <pageMargins left="0.25" right="0.25" top="0.75" bottom="0.75" header="0.3" footer="0.3"/>
  <pageSetup scale="3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2F491-4A23-4836-B6C3-9A438947D22E}">
  <sheetPr>
    <pageSetUpPr fitToPage="1"/>
  </sheetPr>
  <dimension ref="A1:S20"/>
  <sheetViews>
    <sheetView zoomScale="40" zoomScaleNormal="40" workbookViewId="0">
      <selection activeCell="D35" sqref="D35"/>
    </sheetView>
  </sheetViews>
  <sheetFormatPr baseColWidth="10" defaultColWidth="11.44140625" defaultRowHeight="13.8" x14ac:dyDescent="0.3"/>
  <cols>
    <col min="1" max="1" width="9.6640625" style="24" customWidth="1"/>
    <col min="2" max="2" width="40.109375" style="24" customWidth="1"/>
    <col min="3" max="3" width="20" style="24" customWidth="1"/>
    <col min="4" max="4" width="98.5546875" style="24" customWidth="1"/>
    <col min="5" max="5" width="39.77734375" style="24" customWidth="1"/>
    <col min="6" max="11" width="8.5546875" style="25" customWidth="1"/>
    <col min="12" max="12" width="11.109375" style="25" customWidth="1"/>
    <col min="13" max="20" width="20.44140625" style="24" customWidth="1"/>
    <col min="21" max="16384" width="11.44140625" style="24"/>
  </cols>
  <sheetData>
    <row r="1" spans="1:19" ht="46.8" x14ac:dyDescent="0.3">
      <c r="A1" s="22" t="s">
        <v>14</v>
      </c>
      <c r="B1" s="22" t="s">
        <v>15</v>
      </c>
      <c r="C1" s="22" t="s">
        <v>24</v>
      </c>
      <c r="D1" s="160" t="s">
        <v>25</v>
      </c>
      <c r="E1" s="162"/>
      <c r="F1" s="174" t="s">
        <v>53</v>
      </c>
      <c r="G1" s="174"/>
      <c r="H1" s="174"/>
      <c r="I1" s="174"/>
      <c r="J1" s="174"/>
      <c r="K1" s="174"/>
      <c r="L1" s="22" t="s">
        <v>49</v>
      </c>
      <c r="M1" s="22" t="s">
        <v>16</v>
      </c>
      <c r="N1" s="22" t="s">
        <v>17</v>
      </c>
      <c r="O1" s="22" t="s">
        <v>18</v>
      </c>
      <c r="P1" s="22" t="s">
        <v>19</v>
      </c>
      <c r="Q1" s="22" t="s">
        <v>20</v>
      </c>
      <c r="R1" s="22" t="s">
        <v>21</v>
      </c>
      <c r="S1" s="22" t="s">
        <v>22</v>
      </c>
    </row>
    <row r="2" spans="1:19" s="23" customFormat="1" ht="30" customHeight="1" x14ac:dyDescent="0.3">
      <c r="A2" s="166">
        <v>1</v>
      </c>
      <c r="B2" s="167" t="s">
        <v>55</v>
      </c>
      <c r="C2" s="166" t="s">
        <v>35</v>
      </c>
      <c r="D2" s="168" t="s">
        <v>54</v>
      </c>
      <c r="E2" s="168"/>
      <c r="F2" s="26" t="s">
        <v>43</v>
      </c>
      <c r="G2" s="26" t="s">
        <v>46</v>
      </c>
      <c r="H2" s="26" t="s">
        <v>47</v>
      </c>
      <c r="I2" s="26" t="s">
        <v>48</v>
      </c>
      <c r="J2" s="26" t="s">
        <v>45</v>
      </c>
      <c r="K2" s="26" t="s">
        <v>44</v>
      </c>
      <c r="L2" s="181">
        <f>SUM(F3:K4)</f>
        <v>8</v>
      </c>
      <c r="M2" s="120"/>
      <c r="N2" s="120"/>
      <c r="O2" s="120"/>
      <c r="P2" s="120"/>
      <c r="Q2" s="120"/>
      <c r="R2" s="120"/>
      <c r="S2" s="120"/>
    </row>
    <row r="3" spans="1:19" s="23" customFormat="1" ht="307.2" customHeight="1" x14ac:dyDescent="0.3">
      <c r="A3" s="166"/>
      <c r="B3" s="167"/>
      <c r="C3" s="166"/>
      <c r="D3" s="176" t="s">
        <v>56</v>
      </c>
      <c r="E3" s="176"/>
      <c r="F3" s="175">
        <v>2</v>
      </c>
      <c r="G3" s="175">
        <v>1</v>
      </c>
      <c r="H3" s="175">
        <v>1</v>
      </c>
      <c r="I3" s="175">
        <v>1</v>
      </c>
      <c r="J3" s="175">
        <v>1</v>
      </c>
      <c r="K3" s="175">
        <v>2</v>
      </c>
      <c r="L3" s="181"/>
      <c r="M3" s="120"/>
      <c r="N3" s="120"/>
      <c r="O3" s="120"/>
      <c r="P3" s="120"/>
      <c r="Q3" s="120"/>
      <c r="R3" s="120"/>
      <c r="S3" s="120"/>
    </row>
    <row r="4" spans="1:19" s="23" customFormat="1" ht="408.6" customHeight="1" x14ac:dyDescent="0.3">
      <c r="A4" s="166"/>
      <c r="B4" s="167"/>
      <c r="C4" s="166"/>
      <c r="D4" s="176"/>
      <c r="E4" s="176"/>
      <c r="F4" s="175"/>
      <c r="G4" s="175"/>
      <c r="H4" s="175"/>
      <c r="I4" s="175"/>
      <c r="J4" s="175"/>
      <c r="K4" s="175"/>
      <c r="L4" s="181"/>
      <c r="M4" s="120"/>
      <c r="N4" s="120"/>
      <c r="O4" s="120"/>
      <c r="P4" s="120"/>
      <c r="Q4" s="120"/>
      <c r="R4" s="120"/>
      <c r="S4" s="120"/>
    </row>
    <row r="5" spans="1:19" s="23" customFormat="1" ht="23.4" customHeight="1" x14ac:dyDescent="0.3">
      <c r="A5" s="27"/>
      <c r="B5" s="28"/>
      <c r="C5" s="27"/>
      <c r="D5" s="29"/>
      <c r="E5" s="29"/>
      <c r="F5" s="173"/>
      <c r="G5" s="173"/>
      <c r="H5" s="173"/>
      <c r="I5" s="173"/>
      <c r="J5" s="173"/>
      <c r="K5" s="173"/>
      <c r="L5" s="30"/>
      <c r="M5" s="31"/>
      <c r="N5" s="31"/>
      <c r="O5" s="31"/>
      <c r="P5" s="31"/>
      <c r="Q5" s="31"/>
      <c r="R5" s="31"/>
      <c r="S5" s="31"/>
    </row>
    <row r="6" spans="1:19" s="23" customFormat="1" ht="23.4" customHeight="1" x14ac:dyDescent="0.3">
      <c r="A6" s="27"/>
      <c r="B6" s="28"/>
      <c r="C6" s="27"/>
      <c r="D6" s="29"/>
      <c r="E6" s="29"/>
      <c r="F6" s="173"/>
      <c r="G6" s="173"/>
      <c r="H6" s="173"/>
      <c r="I6" s="173"/>
      <c r="J6" s="173"/>
      <c r="K6" s="173"/>
      <c r="L6" s="30"/>
      <c r="M6" s="31"/>
      <c r="N6" s="31"/>
      <c r="O6" s="31"/>
      <c r="P6" s="31"/>
      <c r="Q6" s="31"/>
      <c r="R6" s="31"/>
      <c r="S6" s="31"/>
    </row>
    <row r="7" spans="1:19" ht="25.2" customHeight="1" x14ac:dyDescent="0.3">
      <c r="A7" s="177" t="s">
        <v>51</v>
      </c>
      <c r="B7" s="177"/>
      <c r="C7" s="177"/>
      <c r="D7" s="177"/>
      <c r="E7" s="177"/>
    </row>
    <row r="8" spans="1:19" ht="25.2" customHeight="1" x14ac:dyDescent="0.3">
      <c r="A8" s="178" t="s">
        <v>57</v>
      </c>
      <c r="B8" s="179"/>
      <c r="C8" s="179"/>
      <c r="D8" s="179"/>
      <c r="E8" s="180"/>
    </row>
    <row r="9" spans="1:19" ht="103.8" customHeight="1" x14ac:dyDescent="0.3">
      <c r="A9" s="156" t="s">
        <v>52</v>
      </c>
      <c r="B9" s="156"/>
      <c r="C9" s="156"/>
      <c r="D9" s="156"/>
      <c r="E9" s="156"/>
    </row>
    <row r="10" spans="1:19" ht="103.8" customHeight="1" x14ac:dyDescent="0.3">
      <c r="A10" s="156"/>
      <c r="B10" s="156"/>
      <c r="C10" s="156"/>
      <c r="D10" s="156"/>
      <c r="E10" s="156"/>
    </row>
    <row r="11" spans="1:19" ht="103.8" customHeight="1" x14ac:dyDescent="0.3">
      <c r="A11" s="156"/>
      <c r="B11" s="156"/>
      <c r="C11" s="156"/>
      <c r="D11" s="156"/>
      <c r="E11" s="156"/>
    </row>
    <row r="12" spans="1:19" ht="31.8" customHeight="1" x14ac:dyDescent="0.3">
      <c r="A12" s="153" t="s">
        <v>42</v>
      </c>
      <c r="B12" s="154"/>
      <c r="C12" s="154"/>
      <c r="D12" s="154"/>
      <c r="E12" s="155"/>
    </row>
    <row r="13" spans="1:19" ht="223.8" customHeight="1" x14ac:dyDescent="0.3">
      <c r="A13" s="156" t="s">
        <v>58</v>
      </c>
      <c r="B13" s="156"/>
      <c r="C13" s="156"/>
      <c r="D13" s="156"/>
      <c r="E13" s="156"/>
    </row>
    <row r="14" spans="1:19" ht="18" customHeight="1" x14ac:dyDescent="0.3">
      <c r="A14" s="147" t="s">
        <v>50</v>
      </c>
      <c r="B14" s="148"/>
      <c r="C14" s="148"/>
      <c r="D14" s="149"/>
      <c r="E14" s="34" t="s">
        <v>61</v>
      </c>
    </row>
    <row r="15" spans="1:19" ht="18" customHeight="1" x14ac:dyDescent="0.3">
      <c r="A15" s="150" t="s">
        <v>36</v>
      </c>
      <c r="B15" s="151"/>
      <c r="C15" s="151"/>
      <c r="D15" s="152"/>
      <c r="E15" s="35">
        <v>2</v>
      </c>
    </row>
    <row r="16" spans="1:19" ht="18" customHeight="1" x14ac:dyDescent="0.3">
      <c r="A16" s="150" t="s">
        <v>37</v>
      </c>
      <c r="B16" s="151"/>
      <c r="C16" s="151"/>
      <c r="D16" s="152"/>
      <c r="E16" s="35">
        <v>1</v>
      </c>
    </row>
    <row r="17" spans="1:19" ht="18" customHeight="1" x14ac:dyDescent="0.3">
      <c r="A17" s="150" t="s">
        <v>38</v>
      </c>
      <c r="B17" s="151"/>
      <c r="C17" s="151"/>
      <c r="D17" s="152"/>
      <c r="E17" s="35">
        <v>1</v>
      </c>
    </row>
    <row r="18" spans="1:19" ht="18" customHeight="1" x14ac:dyDescent="0.3">
      <c r="A18" s="150" t="s">
        <v>39</v>
      </c>
      <c r="B18" s="151"/>
      <c r="C18" s="151"/>
      <c r="D18" s="152"/>
      <c r="E18" s="35">
        <v>1</v>
      </c>
    </row>
    <row r="19" spans="1:19" s="25" customFormat="1" ht="18" customHeight="1" x14ac:dyDescent="0.3">
      <c r="A19" s="150" t="s">
        <v>40</v>
      </c>
      <c r="B19" s="151"/>
      <c r="C19" s="151"/>
      <c r="D19" s="152"/>
      <c r="E19" s="35">
        <v>1</v>
      </c>
      <c r="M19" s="24"/>
      <c r="N19" s="24"/>
      <c r="O19" s="24"/>
      <c r="P19" s="24"/>
      <c r="Q19" s="24"/>
      <c r="R19" s="24"/>
      <c r="S19" s="24"/>
    </row>
    <row r="20" spans="1:19" s="25" customFormat="1" ht="18" customHeight="1" x14ac:dyDescent="0.3">
      <c r="A20" s="150" t="s">
        <v>41</v>
      </c>
      <c r="B20" s="151"/>
      <c r="C20" s="151"/>
      <c r="D20" s="152"/>
      <c r="E20" s="35">
        <v>2</v>
      </c>
      <c r="M20" s="24"/>
      <c r="N20" s="24"/>
      <c r="O20" s="24"/>
      <c r="P20" s="24"/>
      <c r="Q20" s="24"/>
      <c r="R20" s="24"/>
      <c r="S20" s="24"/>
    </row>
  </sheetData>
  <mergeCells count="39">
    <mergeCell ref="D1:E1"/>
    <mergeCell ref="A2:A4"/>
    <mergeCell ref="B2:B4"/>
    <mergeCell ref="C2:C4"/>
    <mergeCell ref="D2:E2"/>
    <mergeCell ref="S2:S4"/>
    <mergeCell ref="D3:E4"/>
    <mergeCell ref="A7:E7"/>
    <mergeCell ref="A8:E8"/>
    <mergeCell ref="A9:E11"/>
    <mergeCell ref="G5:G6"/>
    <mergeCell ref="H5:H6"/>
    <mergeCell ref="I5:I6"/>
    <mergeCell ref="J5:J6"/>
    <mergeCell ref="M2:M4"/>
    <mergeCell ref="N2:N4"/>
    <mergeCell ref="O2:O4"/>
    <mergeCell ref="P2:P4"/>
    <mergeCell ref="Q2:Q4"/>
    <mergeCell ref="R2:R4"/>
    <mergeCell ref="L2:L4"/>
    <mergeCell ref="F1:K1"/>
    <mergeCell ref="F3:F4"/>
    <mergeCell ref="G3:G4"/>
    <mergeCell ref="H3:H4"/>
    <mergeCell ref="I3:I4"/>
    <mergeCell ref="J3:J4"/>
    <mergeCell ref="K3:K4"/>
    <mergeCell ref="A19:D19"/>
    <mergeCell ref="A20:D20"/>
    <mergeCell ref="K5:K6"/>
    <mergeCell ref="A14:D14"/>
    <mergeCell ref="A15:D15"/>
    <mergeCell ref="A16:D16"/>
    <mergeCell ref="A17:D17"/>
    <mergeCell ref="A18:D18"/>
    <mergeCell ref="F5:F6"/>
    <mergeCell ref="A13:E13"/>
    <mergeCell ref="A12:E12"/>
  </mergeCells>
  <pageMargins left="0.25" right="0.25" top="0.75" bottom="0.75" header="0.3" footer="0.3"/>
  <pageSetup scale="3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Sol. Contratación</vt:lpstr>
      <vt:lpstr>ESTUDIO MERCADO_UNITARIO</vt:lpstr>
      <vt:lpstr>ESTUDIO MERCADO_UNITARIO_FINAL</vt:lpstr>
      <vt:lpstr>FICHA CANT REAL</vt:lpstr>
      <vt:lpstr>'Sol. Contratación'!Área_de_impresión</vt:lpstr>
      <vt:lpstr>'Sol. Contratación'!Print_Area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Windows</cp:lastModifiedBy>
  <cp:lastPrinted>2024-09-26T20:39:56Z</cp:lastPrinted>
  <dcterms:created xsi:type="dcterms:W3CDTF">2019-08-15T15:10:05Z</dcterms:created>
  <dcterms:modified xsi:type="dcterms:W3CDTF">2025-08-19T22:29:53Z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2023-01-23T15:34:36Z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ea4529f3-6221-47a6-9fda-2ae0f89ba28e</vt:lpwstr>
  </property>
  <property fmtid="{D5CDD505-2E9C-101B-9397-08002B2CF9AE}" pid="8" name="MSIP_Label_1299739c-ad3d-4908-806e-4d91151a6e13_ContentBits">
    <vt:lpwstr>0</vt:lpwstr>
  </property>
</Properties>
</file>