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/>
  <mc:AlternateContent xmlns:mc="http://schemas.openxmlformats.org/markup-compatibility/2006">
    <mc:Choice Requires="x15">
      <x15ac:absPath xmlns:x15ac="http://schemas.microsoft.com/office/spreadsheetml/2010/11/ac" url="C:\Users\sala1.akademos\Downloads\"/>
    </mc:Choice>
  </mc:AlternateContent>
  <xr:revisionPtr revIDLastSave="47" documentId="13_ncr:1_{69B2C246-344C-4DCB-8E6E-F3EF4E53FD87}" xr6:coauthVersionLast="47" xr6:coauthVersionMax="47" xr10:uidLastSave="{3A760793-73AF-4226-BA5B-80E734C5C95E}"/>
  <bookViews>
    <workbookView xWindow="-120" yWindow="-120" windowWidth="21840" windowHeight="13290" xr2:uid="{00000000-000D-0000-FFFF-FFFF00000000}"/>
  </bookViews>
  <sheets>
    <sheet name="HONORARI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H6" i="1"/>
  <c r="E4" i="1"/>
  <c r="I4" i="1"/>
  <c r="E5" i="1" l="1"/>
  <c r="I5" i="1" l="1"/>
  <c r="I6" i="1" s="1"/>
</calcChain>
</file>

<file path=xl/sharedStrings.xml><?xml version="1.0" encoding="utf-8"?>
<sst xmlns="http://schemas.openxmlformats.org/spreadsheetml/2006/main" count="20" uniqueCount="17">
  <si>
    <t>EP 16818
Objeto: Prestar servicios como técnico  agente de tránsito en los municipios del Departamento de Antioquia</t>
  </si>
  <si>
    <t>MUNICIPIO</t>
  </si>
  <si>
    <t>TIEMPO(MESES)</t>
  </si>
  <si>
    <t>VALOR HONORARIOS MENSUALES</t>
  </si>
  <si>
    <t>VALOR UNIFORME</t>
  </si>
  <si>
    <t>VALOR CONTRATO POR AGENTE</t>
  </si>
  <si>
    <t>AGENTES SOLICITADOS</t>
  </si>
  <si>
    <t>VALOR TOTAL POR MUNICIPIO</t>
  </si>
  <si>
    <t>SUPERNUMERARIOS</t>
  </si>
  <si>
    <t>TOTAL</t>
  </si>
  <si>
    <t>________________________________</t>
  </si>
  <si>
    <t>MANUELA CASTAÑO CASTAÑO</t>
  </si>
  <si>
    <t>LINA MARÍA MÚNERA HENAO</t>
  </si>
  <si>
    <t>LUIS FERNANDO FLOREZ GARCÍA</t>
  </si>
  <si>
    <t>Integrante Juridico</t>
  </si>
  <si>
    <t>Integrante logístico</t>
  </si>
  <si>
    <t>Integrante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</si>
</sst>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??_-;_-@_-"/>
    <numFmt numFmtId="166" formatCode="_-* #,##0.000_-;\-* #,##0.0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sz val="12"/>
      <color theme="1"/>
      <name val="Arial Narrow"/>
      <family val="2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vertical="center" wrapText="1"/>
    </xf>
    <xf numFmtId="165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3">
    <cellStyle name="Millares" xfId="1" builtinId="3"/>
    <cellStyle name="Millares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57150</xdr:colOff>
      <xdr:row>9</xdr:row>
      <xdr:rowOff>171450</xdr:rowOff>
    </xdr:from>
    <xdr:to>
      <xdr:col>7</xdr:col>
      <xdr:colOff>285750</xdr:colOff>
      <xdr:row>11</xdr:row>
      <xdr:rowOff>38100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2228850"/>
          <a:ext cx="1238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8</xdr:row>
      <xdr:rowOff>28575</xdr:rowOff>
    </xdr:from>
    <xdr:to>
      <xdr:col>2</xdr:col>
      <xdr:colOff>1228725</xdr:colOff>
      <xdr:row>10</xdr:row>
      <xdr:rowOff>123825</xdr:rowOff>
    </xdr:to>
    <xdr:pic>
      <xdr:nvPicPr>
        <xdr:cNvPr id="4" name="Imagen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1895475"/>
          <a:ext cx="9620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</xdr:colOff>
      <xdr:row>8</xdr:row>
      <xdr:rowOff>167640</xdr:rowOff>
    </xdr:from>
    <xdr:to>
      <xdr:col>4</xdr:col>
      <xdr:colOff>1274445</xdr:colOff>
      <xdr:row>11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41520" y="2461260"/>
          <a:ext cx="1266825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R19"/>
  <sheetViews>
    <sheetView tabSelected="1" zoomScale="90" zoomScaleNormal="90" workbookViewId="0">
      <selection activeCell="I6" sqref="I6"/>
    </sheetView>
  </sheetViews>
  <sheetFormatPr defaultColWidth="11.42578125" defaultRowHeight="15"/>
  <cols>
    <col min="3" max="3" width="24.140625" bestFit="1" customWidth="1"/>
    <col min="4" max="4" width="19.140625" customWidth="1"/>
    <col min="5" max="6" width="20" customWidth="1"/>
    <col min="7" max="7" width="15.140625" bestFit="1" customWidth="1"/>
    <col min="8" max="8" width="17.7109375" customWidth="1"/>
    <col min="9" max="9" width="16.42578125" customWidth="1"/>
  </cols>
  <sheetData>
    <row r="2" spans="3:18" ht="38.25" customHeight="1">
      <c r="C2" s="20" t="s">
        <v>0</v>
      </c>
      <c r="D2" s="21"/>
      <c r="E2" s="21"/>
      <c r="F2" s="21"/>
      <c r="G2" s="21"/>
      <c r="H2" s="21"/>
      <c r="I2" s="21"/>
    </row>
    <row r="3" spans="3:18" ht="57" customHeight="1">
      <c r="C3" s="1" t="s">
        <v>1</v>
      </c>
      <c r="D3" s="1" t="s">
        <v>2</v>
      </c>
      <c r="E3" s="1" t="s">
        <v>3</v>
      </c>
      <c r="F3" s="3" t="s">
        <v>4</v>
      </c>
      <c r="G3" s="1" t="s">
        <v>5</v>
      </c>
      <c r="H3" s="1" t="s">
        <v>6</v>
      </c>
      <c r="I3" s="1" t="s">
        <v>7</v>
      </c>
    </row>
    <row r="4" spans="3:18" ht="57" customHeight="1">
      <c r="C4" s="2" t="s">
        <v>8</v>
      </c>
      <c r="D4" s="14">
        <v>2.86</v>
      </c>
      <c r="E4" s="11">
        <f>3100000*(1+9.54%)</f>
        <v>3395740</v>
      </c>
      <c r="F4" s="11">
        <v>492929</v>
      </c>
      <c r="G4" s="11">
        <f>+E4*D4+F4</f>
        <v>10204745.4</v>
      </c>
      <c r="H4" s="2">
        <v>9</v>
      </c>
      <c r="I4" s="12">
        <f>+G4*H4</f>
        <v>91842708.600000009</v>
      </c>
    </row>
    <row r="5" spans="3:18" ht="28.5" customHeight="1">
      <c r="C5" s="2" t="s">
        <v>8</v>
      </c>
      <c r="D5" s="14">
        <v>2.86</v>
      </c>
      <c r="E5" s="11">
        <f>3100000*(1+9.54%)</f>
        <v>3395740</v>
      </c>
      <c r="F5" s="11"/>
      <c r="G5" s="11">
        <f>+E5*D5+F5</f>
        <v>9711816.4000000004</v>
      </c>
      <c r="H5" s="2">
        <v>15</v>
      </c>
      <c r="I5" s="12">
        <f>+G5*H5</f>
        <v>145677246</v>
      </c>
    </row>
    <row r="6" spans="3:18">
      <c r="C6" s="16" t="s">
        <v>9</v>
      </c>
      <c r="D6" s="17"/>
      <c r="E6" s="17"/>
      <c r="F6" s="17"/>
      <c r="G6" s="18"/>
      <c r="H6" s="4">
        <f>SUM(H4:H5)</f>
        <v>24</v>
      </c>
      <c r="I6" s="13">
        <f>SUM(I4:I5)</f>
        <v>237519954.60000002</v>
      </c>
    </row>
    <row r="8" spans="3:18">
      <c r="H8" s="15"/>
    </row>
    <row r="9" spans="3:18">
      <c r="I9" s="15"/>
    </row>
    <row r="10" spans="3:18" ht="16.5">
      <c r="C10" s="5"/>
      <c r="D10" s="5"/>
      <c r="E10" s="5"/>
      <c r="G10" s="5"/>
      <c r="H10" s="5"/>
      <c r="I10" s="5"/>
      <c r="J10" s="6"/>
      <c r="K10" s="6"/>
      <c r="L10" s="19"/>
      <c r="M10" s="19"/>
      <c r="N10" s="19"/>
      <c r="O10" s="19"/>
      <c r="P10" s="19"/>
      <c r="Q10" s="19"/>
      <c r="R10" s="5"/>
    </row>
    <row r="11" spans="3:18" ht="16.5">
      <c r="C11" s="5"/>
      <c r="D11" s="6"/>
      <c r="E11" s="6"/>
      <c r="G11" s="6"/>
      <c r="H11" s="6"/>
      <c r="I11" s="6"/>
      <c r="J11" s="6"/>
      <c r="K11" s="6"/>
      <c r="N11" s="6"/>
      <c r="O11" s="6"/>
      <c r="P11" s="6"/>
      <c r="Q11" s="6"/>
      <c r="R11" s="6"/>
    </row>
    <row r="12" spans="3:18">
      <c r="C12" s="6" t="s">
        <v>10</v>
      </c>
      <c r="E12" s="6" t="s">
        <v>10</v>
      </c>
      <c r="G12" s="6" t="s">
        <v>10</v>
      </c>
      <c r="H12" s="6"/>
      <c r="I12" s="6"/>
      <c r="J12" s="6"/>
      <c r="K12" s="6"/>
      <c r="N12" s="6"/>
      <c r="O12" s="6"/>
      <c r="P12" s="6"/>
      <c r="Q12" s="6"/>
      <c r="R12" s="6"/>
    </row>
    <row r="13" spans="3:18">
      <c r="C13" s="7" t="s">
        <v>11</v>
      </c>
      <c r="E13" s="7" t="s">
        <v>12</v>
      </c>
      <c r="G13" s="7" t="s">
        <v>13</v>
      </c>
      <c r="H13" s="6"/>
      <c r="I13" s="6"/>
      <c r="J13" s="6"/>
      <c r="K13" s="6"/>
      <c r="N13" s="6"/>
      <c r="O13" s="6"/>
      <c r="P13" s="6"/>
      <c r="Q13" s="6"/>
      <c r="R13" s="6"/>
    </row>
    <row r="14" spans="3:18">
      <c r="C14" s="6" t="s">
        <v>14</v>
      </c>
      <c r="E14" s="6" t="s">
        <v>15</v>
      </c>
      <c r="G14" s="6" t="s">
        <v>16</v>
      </c>
      <c r="H14" s="6"/>
      <c r="I14" s="6"/>
      <c r="J14" s="6"/>
      <c r="K14" s="6"/>
      <c r="N14" s="6"/>
      <c r="O14" s="6"/>
      <c r="P14" s="6"/>
      <c r="Q14" s="6"/>
      <c r="R14" s="6"/>
    </row>
    <row r="15" spans="3:18" ht="16.5">
      <c r="C15" s="8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3:18">
      <c r="C16" s="9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3:18" ht="15.75">
      <c r="C17" s="10"/>
      <c r="D17" s="6"/>
      <c r="E17" s="6"/>
      <c r="F17" s="6"/>
      <c r="G17" s="6"/>
      <c r="H17" s="6"/>
      <c r="I17" s="6"/>
      <c r="J17" s="6"/>
      <c r="K17" s="6"/>
      <c r="M17" s="6"/>
      <c r="N17" s="6"/>
      <c r="O17" s="6"/>
      <c r="P17" s="6"/>
      <c r="Q17" s="6"/>
      <c r="R17" s="6"/>
    </row>
    <row r="18" spans="3:18" ht="15.75">
      <c r="C18" s="10"/>
      <c r="D18" s="7"/>
      <c r="E18" s="6"/>
      <c r="F18" s="6"/>
      <c r="G18" s="6"/>
      <c r="H18" s="6"/>
      <c r="I18" s="6"/>
      <c r="J18" s="7"/>
      <c r="K18" s="6"/>
      <c r="M18" s="6"/>
      <c r="N18" s="6"/>
      <c r="O18" s="6"/>
      <c r="P18" s="6"/>
      <c r="Q18" s="6"/>
      <c r="R18" s="6"/>
    </row>
    <row r="19" spans="3:18">
      <c r="C19" s="6"/>
      <c r="D19" s="6"/>
      <c r="E19" s="6"/>
      <c r="F19" s="6"/>
      <c r="G19" s="6"/>
      <c r="H19" s="6"/>
      <c r="I19" s="6"/>
      <c r="J19" s="6"/>
      <c r="K19" s="6"/>
      <c r="M19" s="6"/>
      <c r="N19" s="6"/>
      <c r="O19" s="6"/>
      <c r="P19" s="6"/>
      <c r="Q19" s="6"/>
      <c r="R19" s="6"/>
    </row>
  </sheetData>
  <mergeCells count="3">
    <mergeCell ref="C6:G6"/>
    <mergeCell ref="L10:Q10"/>
    <mergeCell ref="C2:I2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FELIPE OCHOA PLAZA</dc:creator>
  <cp:keywords/>
  <dc:description/>
  <cp:lastModifiedBy>Agencia de Seguridad Vial de Antioquia</cp:lastModifiedBy>
  <cp:revision/>
  <dcterms:created xsi:type="dcterms:W3CDTF">2024-05-15T19:13:03Z</dcterms:created>
  <dcterms:modified xsi:type="dcterms:W3CDTF">2025-09-20T21:06:06Z</dcterms:modified>
  <cp:category/>
  <cp:contentStatus/>
</cp:coreProperties>
</file>