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ilmar Valoyes\Downloads\"/>
    </mc:Choice>
  </mc:AlternateContent>
  <xr:revisionPtr revIDLastSave="0" documentId="13_ncr:1_{407B41A2-C116-499E-A39B-7C48EC2791F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4" r:id="rId1"/>
  </sheets>
  <definedNames>
    <definedName name="_xlnm.Print_Area" localSheetId="0">Hoja1!$A$1:$K$46</definedName>
    <definedName name="_xlnm.Print_Titles" localSheetId="0">Hoja1!$A:$B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7" i="4" l="1"/>
  <c r="E17" i="4" s="1"/>
  <c r="E33" i="4" l="1"/>
  <c r="E31" i="4"/>
  <c r="E28" i="4"/>
  <c r="E26" i="4"/>
  <c r="E23" i="4"/>
  <c r="E20" i="4"/>
  <c r="E15" i="4"/>
  <c r="D33" i="4"/>
  <c r="D31" i="4"/>
  <c r="D28" i="4"/>
  <c r="D23" i="4"/>
  <c r="D20" i="4"/>
  <c r="D15" i="4"/>
  <c r="F17" i="4" l="1"/>
  <c r="G17" i="4" s="1"/>
  <c r="H17" i="4" s="1"/>
  <c r="I17" i="4" s="1"/>
  <c r="J17" i="4" s="1"/>
  <c r="K17" i="4" s="1"/>
  <c r="L17" i="4" s="1"/>
  <c r="M17" i="4" s="1"/>
  <c r="N17" i="4" s="1"/>
  <c r="O17" i="4" s="1"/>
  <c r="P17" i="4" s="1"/>
  <c r="Q17" i="4" s="1"/>
  <c r="Q59" i="4"/>
  <c r="P59" i="4"/>
  <c r="O59" i="4"/>
  <c r="N59" i="4"/>
  <c r="M59" i="4"/>
  <c r="L59" i="4"/>
  <c r="I59" i="4"/>
  <c r="H59" i="4"/>
  <c r="G59" i="4"/>
  <c r="F59" i="4"/>
  <c r="Q58" i="4"/>
  <c r="P58" i="4"/>
  <c r="O58" i="4"/>
  <c r="N58" i="4"/>
  <c r="M58" i="4"/>
  <c r="L58" i="4"/>
  <c r="I58" i="4"/>
  <c r="H58" i="4"/>
  <c r="G58" i="4"/>
  <c r="F58" i="4"/>
  <c r="Q56" i="4"/>
  <c r="P56" i="4"/>
  <c r="O56" i="4"/>
  <c r="N56" i="4"/>
  <c r="M56" i="4"/>
  <c r="L56" i="4"/>
  <c r="I56" i="4"/>
  <c r="H56" i="4"/>
  <c r="G56" i="4"/>
  <c r="F56" i="4"/>
  <c r="Q55" i="4"/>
  <c r="P55" i="4"/>
  <c r="O55" i="4"/>
  <c r="N55" i="4"/>
  <c r="M55" i="4"/>
  <c r="L55" i="4"/>
  <c r="K55" i="4"/>
  <c r="J55" i="4"/>
  <c r="I55" i="4"/>
  <c r="H55" i="4"/>
  <c r="G55" i="4"/>
  <c r="F55" i="4"/>
  <c r="Q54" i="4"/>
  <c r="P54" i="4"/>
  <c r="O54" i="4"/>
  <c r="N54" i="4"/>
  <c r="M54" i="4"/>
  <c r="L54" i="4"/>
  <c r="I54" i="4"/>
  <c r="H54" i="4"/>
  <c r="G54" i="4"/>
  <c r="F54" i="4"/>
  <c r="K33" i="4"/>
  <c r="J33" i="4"/>
  <c r="K31" i="4"/>
  <c r="J31" i="4"/>
  <c r="K28" i="4"/>
  <c r="J28" i="4"/>
  <c r="L26" i="4"/>
  <c r="K26" i="4"/>
  <c r="J26" i="4"/>
  <c r="K23" i="4"/>
  <c r="J23" i="4"/>
  <c r="K20" i="4"/>
  <c r="J20" i="4"/>
  <c r="Q15" i="4"/>
  <c r="P15" i="4"/>
  <c r="O15" i="4"/>
  <c r="N15" i="4"/>
  <c r="M15" i="4"/>
  <c r="L15" i="4"/>
  <c r="K15" i="4"/>
  <c r="J15" i="4"/>
  <c r="I15" i="4"/>
  <c r="H15" i="4"/>
  <c r="G15" i="4"/>
  <c r="F15" i="4"/>
  <c r="S14" i="4"/>
  <c r="R14" i="4"/>
  <c r="T14" i="4" s="1"/>
  <c r="S13" i="4"/>
  <c r="R13" i="4"/>
  <c r="S12" i="4"/>
  <c r="R12" i="4"/>
  <c r="S11" i="4"/>
  <c r="R11" i="4"/>
  <c r="S10" i="4"/>
  <c r="R10" i="4"/>
  <c r="S9" i="4"/>
  <c r="R9" i="4"/>
  <c r="S8" i="4"/>
  <c r="R8" i="4"/>
  <c r="R15" i="4" l="1"/>
  <c r="T8" i="4"/>
  <c r="T11" i="4"/>
  <c r="T12" i="4"/>
  <c r="T9" i="4"/>
  <c r="T13" i="4"/>
  <c r="N28" i="4"/>
  <c r="N20" i="4"/>
  <c r="H31" i="4"/>
  <c r="H20" i="4"/>
  <c r="H28" i="4"/>
  <c r="P28" i="4"/>
  <c r="P20" i="4"/>
  <c r="P31" i="4"/>
  <c r="P26" i="4"/>
  <c r="L31" i="4"/>
  <c r="L20" i="4"/>
  <c r="S15" i="4"/>
  <c r="T10" i="4"/>
  <c r="N26" i="4"/>
  <c r="N31" i="4"/>
  <c r="T31" i="4" l="1"/>
  <c r="F31" i="4" s="1"/>
  <c r="T23" i="4"/>
  <c r="F23" i="4" s="1"/>
  <c r="T20" i="4"/>
  <c r="F20" i="4" s="1"/>
  <c r="T28" i="4"/>
  <c r="F28" i="4" s="1"/>
  <c r="T26" i="4"/>
  <c r="F26" i="4" s="1"/>
  <c r="T15" i="4"/>
  <c r="H23" i="4"/>
  <c r="L33" i="4"/>
  <c r="L23" i="4"/>
  <c r="N33" i="4"/>
  <c r="P33" i="4"/>
  <c r="T33" i="4"/>
  <c r="F33" i="4" s="1"/>
  <c r="N23" i="4"/>
  <c r="H33" i="4"/>
  <c r="P23" i="4"/>
  <c r="H26" i="4" l="1"/>
  <c r="C33" i="4" l="1"/>
  <c r="C31" i="4"/>
  <c r="C28" i="4"/>
  <c r="C26" i="4"/>
  <c r="C23" i="4"/>
  <c r="C20" i="4"/>
  <c r="C15" i="4"/>
</calcChain>
</file>

<file path=xl/sharedStrings.xml><?xml version="1.0" encoding="utf-8"?>
<sst xmlns="http://schemas.openxmlformats.org/spreadsheetml/2006/main" count="90" uniqueCount="58">
  <si>
    <t>DETALLE</t>
  </si>
  <si>
    <t>ACTIVO CORRIENTE</t>
  </si>
  <si>
    <t>PASIVO CORRIENTE</t>
  </si>
  <si>
    <t>ACTIVO TOTAL</t>
  </si>
  <si>
    <t>PASIVO TOTAL</t>
  </si>
  <si>
    <t>PATRIMONIO O CAPITAL CONTABLE</t>
  </si>
  <si>
    <t>VALORES</t>
  </si>
  <si>
    <t>Activo corriente / Pasivo corriente</t>
  </si>
  <si>
    <t>(Pasivo total / Activo total) x 100</t>
  </si>
  <si>
    <t>CUMPLIMIENTO</t>
  </si>
  <si>
    <t>Evaluó:</t>
  </si>
  <si>
    <t>UAECOB</t>
  </si>
  <si>
    <t>PORCENTAJE DE PARTICIPACION</t>
  </si>
  <si>
    <t>100%</t>
  </si>
  <si>
    <t>ACTIVO TOTAL-PASIVO TOTAL-PATRIMONIO</t>
  </si>
  <si>
    <t>Capital de Trabajo:</t>
  </si>
  <si>
    <t>Activo corriente - Pasivo corriente</t>
  </si>
  <si>
    <t>HABIL</t>
  </si>
  <si>
    <t>UTILIDAD OPERACIONAL</t>
  </si>
  <si>
    <t>utilidad operacional /patrimonio</t>
  </si>
  <si>
    <t>utilidad operacional /Activo total</t>
  </si>
  <si>
    <t>GASTO DE INTERESES</t>
  </si>
  <si>
    <t>Utilidad operacional / Gasto de intereses</t>
  </si>
  <si>
    <t>CUANTIA A CONTRATAR</t>
  </si>
  <si>
    <t>INDICADORES CAPACIDAD FINANCIERA:</t>
  </si>
  <si>
    <t>INDICADORES CAPACIDAD ORGANIZACIONAL:</t>
  </si>
  <si>
    <r>
      <rPr>
        <b/>
        <sz val="10"/>
        <rFont val="Tahoma"/>
        <family val="2"/>
      </rPr>
      <t>OBSERVACIONES:</t>
    </r>
    <r>
      <rPr>
        <sz val="10"/>
        <rFont val="Tahoma"/>
        <family val="2"/>
      </rPr>
      <t xml:space="preserve">  </t>
    </r>
  </si>
  <si>
    <t>PROFESIONAL UNIVERSITARIO - FINANCIERA</t>
  </si>
  <si>
    <t>PROPONENTE Nº 3</t>
  </si>
  <si>
    <t>PROPONENTE Nº 4</t>
  </si>
  <si>
    <t>DANILO GARZON BELLO</t>
  </si>
  <si>
    <t>PROPONENTE Nº 1</t>
  </si>
  <si>
    <t>NO APORTO RUP</t>
  </si>
  <si>
    <t>PROPUESTA Nº 2- UNION TEMPORAL INTER OBRAS</t>
  </si>
  <si>
    <t>PROPUESTA Nº 6- CONSORCIO EDIFICACIONES 2020</t>
  </si>
  <si>
    <t>PROPUESTA Nº 7- CONSORCIO INCA 2020</t>
  </si>
  <si>
    <t>PROPUESTA Nº 8- CONSORCIO INTEGRAL DE INGENIERÍA</t>
  </si>
  <si>
    <t>ANILIO ABADIA SERNA</t>
  </si>
  <si>
    <t>EMUNAH S.A.S.</t>
  </si>
  <si>
    <t>INPLAYCO SAS</t>
  </si>
  <si>
    <t>CLEMENTE ALFREDO BUITRAGO AMARILLO</t>
  </si>
  <si>
    <t>LOGIA 3 ASOCIADOS S.A.S</t>
  </si>
  <si>
    <t>AC2R INGENIERIA Y PROYECTOS</t>
  </si>
  <si>
    <t>.</t>
  </si>
  <si>
    <t>NO HABIL</t>
  </si>
  <si>
    <t>SUBSANAR RUP ACTUALIZADO</t>
  </si>
  <si>
    <t>PROPONENTE Nº 2</t>
  </si>
  <si>
    <t>PROPUESTA Nº 4- UNION TEMPORAL BOMBEROS  004-2020</t>
  </si>
  <si>
    <t>EVALUACION FINANCIERA   PROCESO  Nº UAECOB -SASI -006-2020</t>
  </si>
  <si>
    <t>OBJETO: MANTENIMIENTO CORRECTIVO Y PREVENTIVO DE LOS EQUIPOS MENORES CON SUMINISTRO,
REPUESTOS, ACCESORIOS E INSUMOS</t>
  </si>
  <si>
    <t>Indice de Liquidez: (mín. 3.0)</t>
  </si>
  <si>
    <t>Indice de Endeudamiento total:            (máx. 50%)</t>
  </si>
  <si>
    <t>Indice de cobertuta intereses (mín 10.0)</t>
  </si>
  <si>
    <r>
      <t>Rentabilidad del Patrimonio:</t>
    </r>
    <r>
      <rPr>
        <sz val="10"/>
        <rFont val="Tahoma"/>
        <family val="2"/>
      </rPr>
      <t xml:space="preserve"> </t>
    </r>
    <r>
      <rPr>
        <b/>
        <sz val="10"/>
        <rFont val="Tahoma"/>
        <family val="2"/>
      </rPr>
      <t>(&gt;=12%)</t>
    </r>
  </si>
  <si>
    <t>Rentabilidad del Activo: (&gt;= 8%)</t>
  </si>
  <si>
    <t>SOCIEDAD ANDINA DE IMPORTACIONES Y REPUESTOS LTDA SADIREP</t>
  </si>
  <si>
    <t>ANDIEQUIP SAS</t>
  </si>
  <si>
    <t>INDETERMINADO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</si>
</sst>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_ [$€-2]\ * #,##0.00_ ;_ [$€-2]\ * \-#,##0.00_ ;_ [$€-2]\ * &quot;-&quot;??_ "/>
    <numFmt numFmtId="166" formatCode="0.0%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u/>
      <sz val="10"/>
      <color indexed="12"/>
      <name val="Arial"/>
      <family val="2"/>
    </font>
    <font>
      <sz val="11"/>
      <name val="Tahoma"/>
      <family val="2"/>
    </font>
    <font>
      <b/>
      <sz val="11"/>
      <name val="Tahoma"/>
      <family val="2"/>
    </font>
    <font>
      <b/>
      <sz val="12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b/>
      <sz val="14"/>
      <name val="Tahoma"/>
      <family val="2"/>
    </font>
    <font>
      <u/>
      <sz val="10"/>
      <color indexed="12"/>
      <name val="Tahoma"/>
      <family val="2"/>
    </font>
    <font>
      <b/>
      <sz val="10"/>
      <color rgb="FFFF0000"/>
      <name val="Tahoma"/>
      <family val="2"/>
    </font>
    <font>
      <sz val="10"/>
      <color rgb="FFFF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0" applyFont="1" applyFill="1"/>
    <xf numFmtId="0" fontId="2" fillId="0" borderId="0" xfId="0" applyFont="1" applyFill="1" applyBorder="1" applyAlignment="1">
      <alignment horizontal="center"/>
    </xf>
    <xf numFmtId="0" fontId="5" fillId="0" borderId="0" xfId="0" applyFont="1" applyFill="1"/>
    <xf numFmtId="14" fontId="3" fillId="0" borderId="0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/>
    </xf>
    <xf numFmtId="165" fontId="2" fillId="0" borderId="0" xfId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right"/>
    </xf>
    <xf numFmtId="4" fontId="3" fillId="0" borderId="2" xfId="0" applyNumberFormat="1" applyFont="1" applyFill="1" applyBorder="1" applyAlignment="1">
      <alignment horizontal="right"/>
    </xf>
    <xf numFmtId="0" fontId="8" fillId="0" borderId="6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4" fontId="3" fillId="0" borderId="8" xfId="0" applyNumberFormat="1" applyFont="1" applyFill="1" applyBorder="1" applyAlignment="1">
      <alignment horizontal="right"/>
    </xf>
    <xf numFmtId="0" fontId="6" fillId="0" borderId="9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6" fillId="0" borderId="10" xfId="0" applyFont="1" applyFill="1" applyBorder="1" applyAlignment="1">
      <alignment horizontal="left"/>
    </xf>
    <xf numFmtId="0" fontId="9" fillId="2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4" fontId="3" fillId="0" borderId="0" xfId="0" applyNumberFormat="1" applyFont="1" applyFill="1" applyBorder="1" applyAlignment="1">
      <alignment horizontal="right"/>
    </xf>
    <xf numFmtId="0" fontId="2" fillId="2" borderId="10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left" wrapText="1"/>
    </xf>
    <xf numFmtId="0" fontId="3" fillId="0" borderId="0" xfId="0" applyFont="1" applyAlignment="1">
      <alignment horizontal="left"/>
    </xf>
    <xf numFmtId="0" fontId="11" fillId="0" borderId="0" xfId="2" applyFont="1" applyAlignment="1" applyProtection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Fill="1" applyAlignment="1"/>
    <xf numFmtId="0" fontId="5" fillId="0" borderId="0" xfId="0" applyFont="1" applyFill="1" applyAlignment="1"/>
    <xf numFmtId="0" fontId="3" fillId="0" borderId="0" xfId="0" applyFont="1" applyFill="1" applyBorder="1" applyAlignment="1"/>
    <xf numFmtId="0" fontId="6" fillId="0" borderId="0" xfId="0" applyFont="1" applyFill="1" applyBorder="1" applyAlignment="1"/>
    <xf numFmtId="2" fontId="2" fillId="3" borderId="10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49" fontId="8" fillId="5" borderId="6" xfId="0" applyNumberFormat="1" applyFont="1" applyFill="1" applyBorder="1" applyAlignment="1">
      <alignment horizontal="center" vertical="justify" wrapText="1"/>
    </xf>
    <xf numFmtId="165" fontId="10" fillId="0" borderId="0" xfId="1" applyFont="1" applyFill="1" applyBorder="1" applyAlignment="1">
      <alignment horizontal="left"/>
    </xf>
    <xf numFmtId="165" fontId="2" fillId="0" borderId="0" xfId="1" applyFont="1" applyFill="1" applyBorder="1" applyAlignment="1">
      <alignment horizontal="left"/>
    </xf>
    <xf numFmtId="4" fontId="3" fillId="0" borderId="6" xfId="0" applyNumberFormat="1" applyFont="1" applyFill="1" applyBorder="1" applyAlignment="1">
      <alignment horizontal="right"/>
    </xf>
    <xf numFmtId="0" fontId="2" fillId="0" borderId="1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2" fillId="5" borderId="6" xfId="0" applyFont="1" applyFill="1" applyBorder="1" applyAlignment="1">
      <alignment horizontal="center"/>
    </xf>
    <xf numFmtId="49" fontId="6" fillId="0" borderId="10" xfId="0" applyNumberFormat="1" applyFont="1" applyFill="1" applyBorder="1" applyAlignment="1">
      <alignment horizontal="center" vertical="justify"/>
    </xf>
    <xf numFmtId="0" fontId="3" fillId="0" borderId="12" xfId="0" applyFont="1" applyFill="1" applyBorder="1" applyAlignment="1">
      <alignment horizontal="center"/>
    </xf>
    <xf numFmtId="4" fontId="6" fillId="4" borderId="6" xfId="0" applyNumberFormat="1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0" borderId="0" xfId="0" applyFont="1"/>
    <xf numFmtId="165" fontId="10" fillId="0" borderId="0" xfId="1" applyFont="1" applyFill="1" applyBorder="1" applyAlignment="1">
      <alignment horizontal="center" wrapText="1"/>
    </xf>
    <xf numFmtId="165" fontId="2" fillId="0" borderId="0" xfId="1" applyFont="1" applyFill="1" applyBorder="1" applyAlignment="1">
      <alignment horizontal="center" wrapText="1"/>
    </xf>
    <xf numFmtId="0" fontId="3" fillId="0" borderId="0" xfId="0" applyFont="1"/>
    <xf numFmtId="49" fontId="8" fillId="6" borderId="6" xfId="0" applyNumberFormat="1" applyFont="1" applyFill="1" applyBorder="1" applyAlignment="1">
      <alignment horizontal="center" vertical="justify" wrapText="1"/>
    </xf>
    <xf numFmtId="9" fontId="9" fillId="0" borderId="10" xfId="4" applyFont="1" applyFill="1" applyBorder="1" applyAlignment="1">
      <alignment horizontal="center" vertical="justify"/>
    </xf>
    <xf numFmtId="49" fontId="6" fillId="0" borderId="10" xfId="0" applyNumberFormat="1" applyFont="1" applyBorder="1" applyAlignment="1">
      <alignment horizontal="center" vertical="justify"/>
    </xf>
    <xf numFmtId="4" fontId="3" fillId="0" borderId="1" xfId="0" applyNumberFormat="1" applyFont="1" applyBorder="1" applyAlignment="1">
      <alignment horizontal="right"/>
    </xf>
    <xf numFmtId="4" fontId="3" fillId="7" borderId="1" xfId="0" applyNumberFormat="1" applyFont="1" applyFill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8" xfId="0" applyNumberFormat="1" applyFont="1" applyBorder="1" applyAlignment="1">
      <alignment horizontal="right"/>
    </xf>
    <xf numFmtId="4" fontId="3" fillId="0" borderId="6" xfId="0" applyNumberFormat="1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5" fillId="0" borderId="0" xfId="0" applyFont="1"/>
    <xf numFmtId="4" fontId="3" fillId="0" borderId="0" xfId="0" applyNumberFormat="1" applyFont="1" applyAlignment="1">
      <alignment horizontal="right"/>
    </xf>
    <xf numFmtId="2" fontId="3" fillId="0" borderId="4" xfId="0" applyNumberFormat="1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2" fontId="13" fillId="3" borderId="4" xfId="0" applyNumberFormat="1" applyFont="1" applyFill="1" applyBorder="1" applyAlignment="1">
      <alignment horizontal="center" vertical="center"/>
    </xf>
    <xf numFmtId="2" fontId="13" fillId="3" borderId="5" xfId="0" applyNumberFormat="1" applyFont="1" applyFill="1" applyBorder="1" applyAlignment="1">
      <alignment horizontal="center" vertical="center"/>
    </xf>
    <xf numFmtId="2" fontId="3" fillId="3" borderId="22" xfId="0" applyNumberFormat="1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3" borderId="0" xfId="0" applyFont="1" applyFill="1"/>
    <xf numFmtId="0" fontId="3" fillId="0" borderId="19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6" fillId="0" borderId="0" xfId="0" applyFont="1"/>
    <xf numFmtId="14" fontId="3" fillId="0" borderId="0" xfId="0" applyNumberFormat="1" applyFont="1" applyAlignment="1">
      <alignment horizontal="left"/>
    </xf>
    <xf numFmtId="2" fontId="3" fillId="0" borderId="4" xfId="0" applyNumberFormat="1" applyFont="1" applyBorder="1" applyAlignment="1">
      <alignment vertical="center"/>
    </xf>
    <xf numFmtId="2" fontId="3" fillId="0" borderId="3" xfId="0" applyNumberFormat="1" applyFont="1" applyBorder="1" applyAlignment="1">
      <alignment vertical="center"/>
    </xf>
    <xf numFmtId="2" fontId="3" fillId="0" borderId="5" xfId="0" applyNumberFormat="1" applyFont="1" applyBorder="1" applyAlignment="1">
      <alignment vertical="center"/>
    </xf>
    <xf numFmtId="2" fontId="3" fillId="0" borderId="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  <xf numFmtId="166" fontId="3" fillId="0" borderId="4" xfId="4" applyNumberFormat="1" applyFont="1" applyFill="1" applyBorder="1" applyAlignment="1">
      <alignment horizontal="center" vertical="center"/>
    </xf>
    <xf numFmtId="166" fontId="3" fillId="0" borderId="3" xfId="4" applyNumberFormat="1" applyFont="1" applyFill="1" applyBorder="1" applyAlignment="1">
      <alignment horizontal="center" vertical="center"/>
    </xf>
    <xf numFmtId="166" fontId="3" fillId="0" borderId="5" xfId="4" applyNumberFormat="1" applyFont="1" applyFill="1" applyBorder="1" applyAlignment="1">
      <alignment horizontal="center" vertical="center"/>
    </xf>
    <xf numFmtId="2" fontId="3" fillId="3" borderId="4" xfId="0" applyNumberFormat="1" applyFont="1" applyFill="1" applyBorder="1" applyAlignment="1">
      <alignment horizontal="center" vertical="center"/>
    </xf>
    <xf numFmtId="2" fontId="3" fillId="3" borderId="5" xfId="0" applyNumberFormat="1" applyFont="1" applyFill="1" applyBorder="1" applyAlignment="1">
      <alignment horizontal="center" vertical="center"/>
    </xf>
    <xf numFmtId="164" fontId="3" fillId="0" borderId="4" xfId="3" applyFont="1" applyFill="1" applyBorder="1" applyAlignment="1">
      <alignment horizontal="center" vertical="center"/>
    </xf>
    <xf numFmtId="164" fontId="3" fillId="0" borderId="7" xfId="3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3" borderId="7" xfId="0" applyNumberFormat="1" applyFont="1" applyFill="1" applyBorder="1" applyAlignment="1">
      <alignment horizontal="center" vertical="center"/>
    </xf>
    <xf numFmtId="2" fontId="3" fillId="3" borderId="22" xfId="0" applyNumberFormat="1" applyFont="1" applyFill="1" applyBorder="1" applyAlignment="1">
      <alignment horizontal="center" vertical="center"/>
    </xf>
    <xf numFmtId="2" fontId="3" fillId="3" borderId="10" xfId="0" applyNumberFormat="1" applyFont="1" applyFill="1" applyBorder="1" applyAlignment="1">
      <alignment horizontal="center" vertical="center"/>
    </xf>
    <xf numFmtId="2" fontId="13" fillId="3" borderId="4" xfId="0" applyNumberFormat="1" applyFont="1" applyFill="1" applyBorder="1" applyAlignment="1">
      <alignment horizontal="center" vertical="center"/>
    </xf>
    <xf numFmtId="2" fontId="13" fillId="3" borderId="5" xfId="0" applyNumberFormat="1" applyFont="1" applyFill="1" applyBorder="1" applyAlignment="1">
      <alignment horizontal="center" vertical="center"/>
    </xf>
    <xf numFmtId="10" fontId="3" fillId="3" borderId="25" xfId="4" applyNumberFormat="1" applyFont="1" applyFill="1" applyBorder="1" applyAlignment="1">
      <alignment horizontal="center" vertical="center"/>
    </xf>
    <xf numFmtId="0" fontId="0" fillId="3" borderId="12" xfId="0" applyFill="1" applyBorder="1"/>
    <xf numFmtId="0" fontId="0" fillId="3" borderId="26" xfId="0" applyFill="1" applyBorder="1"/>
    <xf numFmtId="2" fontId="3" fillId="0" borderId="4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9" fillId="3" borderId="16" xfId="0" applyNumberFormat="1" applyFont="1" applyFill="1" applyBorder="1" applyAlignment="1">
      <alignment horizontal="center" vertical="center" wrapText="1"/>
    </xf>
    <xf numFmtId="2" fontId="9" fillId="3" borderId="19" xfId="0" applyNumberFormat="1" applyFont="1" applyFill="1" applyBorder="1" applyAlignment="1">
      <alignment horizontal="center" vertical="center" wrapText="1"/>
    </xf>
    <xf numFmtId="2" fontId="9" fillId="3" borderId="20" xfId="0" applyNumberFormat="1" applyFont="1" applyFill="1" applyBorder="1" applyAlignment="1">
      <alignment horizontal="center" vertical="center" wrapText="1"/>
    </xf>
    <xf numFmtId="2" fontId="9" fillId="3" borderId="21" xfId="0" applyNumberFormat="1" applyFont="1" applyFill="1" applyBorder="1" applyAlignment="1">
      <alignment horizontal="center" vertical="center" wrapText="1"/>
    </xf>
    <xf numFmtId="165" fontId="10" fillId="0" borderId="0" xfId="1" applyFont="1" applyFill="1" applyBorder="1" applyAlignment="1">
      <alignment horizontal="center" wrapText="1"/>
    </xf>
    <xf numFmtId="165" fontId="2" fillId="0" borderId="0" xfId="1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center" wrapText="1"/>
    </xf>
    <xf numFmtId="0" fontId="2" fillId="0" borderId="14" xfId="0" applyFont="1" applyFill="1" applyBorder="1" applyAlignment="1">
      <alignment horizontal="center" wrapText="1"/>
    </xf>
  </cellXfs>
  <cellStyles count="5">
    <cellStyle name="Euro" xfId="1" xr:uid="{00000000-0005-0000-0000-000000000000}"/>
    <cellStyle name="Hipervínculo" xfId="2" builtinId="8"/>
    <cellStyle name="Millares" xfId="3" builtinId="3"/>
    <cellStyle name="Normal" xfId="0" builtinId="0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K116"/>
  <sheetViews>
    <sheetView tabSelected="1" zoomScale="80" zoomScaleNormal="8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17" sqref="D17"/>
    </sheetView>
  </sheetViews>
  <sheetFormatPr baseColWidth="10" defaultRowHeight="12.75" x14ac:dyDescent="0.2"/>
  <cols>
    <col min="1" max="1" width="1.85546875" style="1" customWidth="1"/>
    <col min="2" max="2" width="50.140625" style="1" customWidth="1"/>
    <col min="3" max="4" width="20.7109375" style="1" customWidth="1"/>
    <col min="5" max="13" width="20.7109375" style="1" hidden="1" customWidth="1"/>
    <col min="14" max="17" width="0" style="1" hidden="1" customWidth="1"/>
    <col min="18" max="19" width="17" style="1" hidden="1" customWidth="1"/>
    <col min="20" max="20" width="18.140625" style="1" hidden="1" customWidth="1"/>
    <col min="21" max="29" width="0" style="1" hidden="1" customWidth="1"/>
    <col min="30" max="16384" width="11.42578125" style="1"/>
  </cols>
  <sheetData>
    <row r="1" spans="1:115" ht="18" x14ac:dyDescent="0.25">
      <c r="A1" s="39"/>
      <c r="B1" s="117" t="s">
        <v>48</v>
      </c>
      <c r="C1" s="117"/>
      <c r="D1" s="117"/>
      <c r="E1" s="117"/>
      <c r="F1" s="117"/>
      <c r="G1" s="117"/>
      <c r="H1" s="117"/>
      <c r="I1" s="117"/>
      <c r="J1" s="117"/>
      <c r="K1" s="117"/>
      <c r="L1" s="52"/>
      <c r="M1" s="52"/>
    </row>
    <row r="2" spans="1:115" x14ac:dyDescent="0.2">
      <c r="A2" s="40"/>
      <c r="B2" s="118" t="s">
        <v>49</v>
      </c>
      <c r="C2" s="118"/>
      <c r="D2" s="118"/>
      <c r="E2" s="118"/>
      <c r="F2" s="118"/>
      <c r="G2" s="118"/>
      <c r="H2" s="118"/>
      <c r="I2" s="118"/>
      <c r="J2" s="118"/>
      <c r="K2" s="118"/>
      <c r="L2" s="53"/>
      <c r="M2" s="53"/>
    </row>
    <row r="3" spans="1:115" ht="12.75" customHeight="1" thickBot="1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15" ht="15" customHeight="1" x14ac:dyDescent="0.2">
      <c r="B4" s="119" t="s">
        <v>0</v>
      </c>
      <c r="C4" s="36" t="s">
        <v>31</v>
      </c>
      <c r="D4" s="36" t="s">
        <v>46</v>
      </c>
      <c r="E4" s="36" t="s">
        <v>28</v>
      </c>
      <c r="F4" s="113" t="s">
        <v>47</v>
      </c>
      <c r="G4" s="114"/>
      <c r="H4" s="113" t="s">
        <v>33</v>
      </c>
      <c r="I4" s="114"/>
      <c r="J4" s="36" t="s">
        <v>28</v>
      </c>
      <c r="K4" s="36" t="s">
        <v>29</v>
      </c>
      <c r="L4" s="113" t="s">
        <v>34</v>
      </c>
      <c r="M4" s="114"/>
      <c r="N4" s="113" t="s">
        <v>35</v>
      </c>
      <c r="O4" s="114"/>
      <c r="P4" s="113" t="s">
        <v>36</v>
      </c>
      <c r="Q4" s="11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</row>
    <row r="5" spans="1:115" ht="12.75" customHeight="1" thickBot="1" x14ac:dyDescent="0.25">
      <c r="B5" s="120"/>
      <c r="C5" s="37"/>
      <c r="D5" s="37"/>
      <c r="E5" s="37"/>
      <c r="F5" s="115"/>
      <c r="G5" s="116"/>
      <c r="H5" s="115"/>
      <c r="I5" s="116"/>
      <c r="J5" s="37"/>
      <c r="K5" s="37"/>
      <c r="L5" s="115"/>
      <c r="M5" s="116"/>
      <c r="N5" s="115"/>
      <c r="O5" s="116"/>
      <c r="P5" s="115"/>
      <c r="Q5" s="116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</row>
    <row r="6" spans="1:115" ht="33" customHeight="1" thickBot="1" x14ac:dyDescent="0.25">
      <c r="B6" s="121"/>
      <c r="C6" s="55" t="s">
        <v>55</v>
      </c>
      <c r="D6" s="55" t="s">
        <v>56</v>
      </c>
      <c r="E6" s="55"/>
      <c r="F6" s="55"/>
      <c r="G6" s="55"/>
      <c r="H6" s="55"/>
      <c r="I6" s="55"/>
      <c r="J6" s="38"/>
      <c r="K6" s="38"/>
      <c r="L6" s="55" t="s">
        <v>37</v>
      </c>
      <c r="M6" s="55" t="s">
        <v>38</v>
      </c>
      <c r="N6" s="55" t="s">
        <v>39</v>
      </c>
      <c r="O6" s="55" t="s">
        <v>40</v>
      </c>
      <c r="P6" s="55" t="s">
        <v>41</v>
      </c>
      <c r="Q6" s="55" t="s">
        <v>42</v>
      </c>
      <c r="R6" s="54">
        <v>101</v>
      </c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</row>
    <row r="7" spans="1:115" ht="14.25" customHeight="1" thickBot="1" x14ac:dyDescent="0.25">
      <c r="B7" s="20" t="s">
        <v>12</v>
      </c>
      <c r="C7" s="47" t="s">
        <v>13</v>
      </c>
      <c r="D7" s="47" t="s">
        <v>13</v>
      </c>
      <c r="E7" s="47" t="s">
        <v>13</v>
      </c>
      <c r="F7" s="56">
        <v>0.7</v>
      </c>
      <c r="G7" s="56">
        <v>0.3</v>
      </c>
      <c r="H7" s="56">
        <v>0.05</v>
      </c>
      <c r="I7" s="56">
        <v>0.95</v>
      </c>
      <c r="J7" s="57" t="s">
        <v>13</v>
      </c>
      <c r="K7" s="57" t="s">
        <v>43</v>
      </c>
      <c r="L7" s="56">
        <v>0.5</v>
      </c>
      <c r="M7" s="56">
        <v>0.5</v>
      </c>
      <c r="N7" s="56">
        <v>0.5</v>
      </c>
      <c r="O7" s="56">
        <v>0.5</v>
      </c>
      <c r="P7" s="56">
        <v>0.5</v>
      </c>
      <c r="Q7" s="56">
        <v>0.5</v>
      </c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</row>
    <row r="8" spans="1:115" ht="15" customHeight="1" thickBot="1" x14ac:dyDescent="0.25">
      <c r="B8" s="5" t="s">
        <v>1</v>
      </c>
      <c r="C8" s="13">
        <v>556231000</v>
      </c>
      <c r="D8" s="13">
        <v>569073000</v>
      </c>
      <c r="E8" s="13"/>
      <c r="F8" s="58"/>
      <c r="G8" s="58"/>
      <c r="H8" s="58"/>
      <c r="I8" s="58"/>
      <c r="J8" s="58"/>
      <c r="K8" s="58"/>
      <c r="L8" s="58">
        <v>1765028879</v>
      </c>
      <c r="M8" s="58"/>
      <c r="N8" s="58">
        <v>2281341526</v>
      </c>
      <c r="O8" s="58">
        <v>1935004948</v>
      </c>
      <c r="P8" s="58">
        <v>942523617</v>
      </c>
      <c r="Q8" s="58">
        <v>3358967882</v>
      </c>
      <c r="R8" s="59">
        <f t="shared" ref="R8:S14" si="0">F8*F$7</f>
        <v>0</v>
      </c>
      <c r="S8" s="59">
        <f t="shared" si="0"/>
        <v>0</v>
      </c>
      <c r="T8" s="59">
        <f t="shared" ref="T8:T14" si="1">+S8+R8</f>
        <v>0</v>
      </c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</row>
    <row r="9" spans="1:115" ht="15" customHeight="1" thickBot="1" x14ac:dyDescent="0.25">
      <c r="B9" s="6" t="s">
        <v>2</v>
      </c>
      <c r="C9" s="14">
        <v>4654000</v>
      </c>
      <c r="D9" s="14">
        <v>69259000</v>
      </c>
      <c r="E9" s="14"/>
      <c r="F9" s="60"/>
      <c r="G9" s="60"/>
      <c r="H9" s="60"/>
      <c r="I9" s="60"/>
      <c r="J9" s="60"/>
      <c r="K9" s="60"/>
      <c r="L9" s="60">
        <v>90000000</v>
      </c>
      <c r="M9" s="60"/>
      <c r="N9" s="60">
        <v>211608638</v>
      </c>
      <c r="O9" s="60">
        <v>957942894</v>
      </c>
      <c r="P9" s="60">
        <v>30081499</v>
      </c>
      <c r="Q9" s="60">
        <v>30453924</v>
      </c>
      <c r="R9" s="59">
        <f t="shared" si="0"/>
        <v>0</v>
      </c>
      <c r="S9" s="59">
        <f t="shared" si="0"/>
        <v>0</v>
      </c>
      <c r="T9" s="58">
        <f t="shared" si="1"/>
        <v>0</v>
      </c>
      <c r="U9" s="59"/>
      <c r="V9" s="59"/>
      <c r="W9" s="58"/>
      <c r="X9" s="59"/>
      <c r="Y9" s="59"/>
      <c r="Z9" s="58"/>
      <c r="AA9" s="59"/>
      <c r="AB9" s="59"/>
      <c r="AC9" s="58"/>
      <c r="AD9" s="59"/>
      <c r="AE9" s="59"/>
      <c r="AF9" s="58"/>
      <c r="AG9" s="59"/>
      <c r="AH9" s="59"/>
      <c r="AI9" s="58"/>
      <c r="AJ9" s="59"/>
      <c r="AK9" s="59"/>
      <c r="AL9" s="59"/>
      <c r="AM9" s="59"/>
      <c r="AN9" s="58"/>
      <c r="AO9" s="59"/>
      <c r="AP9" s="59"/>
      <c r="AQ9" s="58"/>
      <c r="AR9" s="59"/>
      <c r="AS9" s="59"/>
      <c r="AT9" s="58"/>
      <c r="AU9" s="59"/>
      <c r="AV9" s="59"/>
      <c r="AW9" s="59"/>
      <c r="AX9" s="58"/>
      <c r="AY9" s="59"/>
      <c r="AZ9" s="59"/>
      <c r="BA9" s="58"/>
      <c r="BB9" s="59"/>
      <c r="BC9" s="59"/>
      <c r="BD9" s="58"/>
      <c r="BE9" s="59"/>
      <c r="BF9" s="59"/>
      <c r="BG9" s="58"/>
      <c r="BH9" s="59"/>
      <c r="BI9" s="59"/>
      <c r="BJ9" s="58"/>
      <c r="BK9" s="59"/>
      <c r="BL9" s="59"/>
      <c r="BM9" s="58"/>
      <c r="BN9" s="59"/>
      <c r="BO9" s="59"/>
      <c r="BP9" s="58"/>
      <c r="BQ9" s="59"/>
      <c r="BR9" s="59"/>
      <c r="BS9" s="58"/>
      <c r="BT9" s="59"/>
      <c r="BU9" s="59"/>
      <c r="BV9" s="58"/>
      <c r="BW9" s="59"/>
      <c r="BX9" s="59"/>
      <c r="BY9" s="58"/>
      <c r="BZ9" s="59"/>
      <c r="CA9" s="59"/>
      <c r="CB9" s="58"/>
      <c r="CC9" s="59"/>
      <c r="CD9" s="59"/>
      <c r="CE9" s="58"/>
      <c r="CF9" s="59"/>
      <c r="CG9" s="59"/>
      <c r="CH9" s="58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</row>
    <row r="10" spans="1:115" ht="15" customHeight="1" thickBot="1" x14ac:dyDescent="0.25">
      <c r="B10" s="6" t="s">
        <v>3</v>
      </c>
      <c r="C10" s="14">
        <v>583218000</v>
      </c>
      <c r="D10" s="14">
        <v>613276000</v>
      </c>
      <c r="E10" s="14"/>
      <c r="F10" s="60"/>
      <c r="G10" s="60"/>
      <c r="H10" s="60"/>
      <c r="I10" s="60"/>
      <c r="J10" s="60"/>
      <c r="K10" s="60"/>
      <c r="L10" s="60">
        <v>2681451009</v>
      </c>
      <c r="M10" s="60"/>
      <c r="N10" s="60">
        <v>2427321556</v>
      </c>
      <c r="O10" s="60">
        <v>3490897448</v>
      </c>
      <c r="P10" s="60">
        <v>1043552753</v>
      </c>
      <c r="Q10" s="60">
        <v>4003063731</v>
      </c>
      <c r="R10" s="59">
        <f t="shared" si="0"/>
        <v>0</v>
      </c>
      <c r="S10" s="59">
        <f t="shared" si="0"/>
        <v>0</v>
      </c>
      <c r="T10" s="58">
        <f t="shared" si="1"/>
        <v>0</v>
      </c>
      <c r="U10" s="59"/>
      <c r="V10" s="59"/>
      <c r="W10" s="58"/>
      <c r="X10" s="59"/>
      <c r="Y10" s="59"/>
      <c r="Z10" s="58"/>
      <c r="AA10" s="59"/>
      <c r="AB10" s="59"/>
      <c r="AC10" s="58"/>
      <c r="AD10" s="59"/>
      <c r="AE10" s="59"/>
      <c r="AF10" s="58"/>
      <c r="AG10" s="59"/>
      <c r="AH10" s="59"/>
      <c r="AI10" s="58"/>
      <c r="AJ10" s="59"/>
      <c r="AK10" s="59"/>
      <c r="AL10" s="59"/>
      <c r="AM10" s="59"/>
      <c r="AN10" s="58"/>
      <c r="AO10" s="59"/>
      <c r="AP10" s="59"/>
      <c r="AQ10" s="58"/>
      <c r="AR10" s="59"/>
      <c r="AS10" s="59"/>
      <c r="AT10" s="58"/>
      <c r="AU10" s="59"/>
      <c r="AV10" s="59"/>
      <c r="AW10" s="59"/>
      <c r="AX10" s="58"/>
      <c r="AY10" s="59"/>
      <c r="AZ10" s="59"/>
      <c r="BA10" s="58"/>
      <c r="BB10" s="59"/>
      <c r="BC10" s="59"/>
      <c r="BD10" s="58"/>
      <c r="BE10" s="59"/>
      <c r="BF10" s="59"/>
      <c r="BG10" s="58"/>
      <c r="BH10" s="59"/>
      <c r="BI10" s="59"/>
      <c r="BJ10" s="58"/>
      <c r="BK10" s="59"/>
      <c r="BL10" s="59"/>
      <c r="BM10" s="58"/>
      <c r="BN10" s="59"/>
      <c r="BO10" s="59"/>
      <c r="BP10" s="58"/>
      <c r="BQ10" s="59"/>
      <c r="BR10" s="59"/>
      <c r="BS10" s="58"/>
      <c r="BT10" s="59"/>
      <c r="BU10" s="59"/>
      <c r="BV10" s="58"/>
      <c r="BW10" s="59"/>
      <c r="BX10" s="59"/>
      <c r="BY10" s="58"/>
      <c r="BZ10" s="59"/>
      <c r="CA10" s="59"/>
      <c r="CB10" s="58"/>
      <c r="CC10" s="59"/>
      <c r="CD10" s="59"/>
      <c r="CE10" s="58"/>
      <c r="CF10" s="59"/>
      <c r="CG10" s="59"/>
      <c r="CH10" s="58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</row>
    <row r="11" spans="1:115" ht="15" customHeight="1" thickBot="1" x14ac:dyDescent="0.25">
      <c r="B11" s="6" t="s">
        <v>4</v>
      </c>
      <c r="C11" s="14">
        <v>4654000</v>
      </c>
      <c r="D11" s="14">
        <v>83350000</v>
      </c>
      <c r="E11" s="14"/>
      <c r="F11" s="60"/>
      <c r="G11" s="60"/>
      <c r="H11" s="60"/>
      <c r="I11" s="60"/>
      <c r="J11" s="60"/>
      <c r="K11" s="60"/>
      <c r="L11" s="60">
        <v>153000000</v>
      </c>
      <c r="M11" s="60"/>
      <c r="N11" s="60">
        <v>219965396</v>
      </c>
      <c r="O11" s="60">
        <v>957942894</v>
      </c>
      <c r="P11" s="60">
        <v>63681499</v>
      </c>
      <c r="Q11" s="60">
        <v>280453924</v>
      </c>
      <c r="R11" s="59">
        <f t="shared" si="0"/>
        <v>0</v>
      </c>
      <c r="S11" s="59">
        <f t="shared" si="0"/>
        <v>0</v>
      </c>
      <c r="T11" s="58">
        <f t="shared" si="1"/>
        <v>0</v>
      </c>
      <c r="U11" s="59"/>
      <c r="V11" s="59"/>
      <c r="W11" s="58"/>
      <c r="X11" s="59"/>
      <c r="Y11" s="59"/>
      <c r="Z11" s="58"/>
      <c r="AA11" s="59"/>
      <c r="AB11" s="59"/>
      <c r="AC11" s="58"/>
      <c r="AD11" s="59"/>
      <c r="AE11" s="59"/>
      <c r="AF11" s="58"/>
      <c r="AG11" s="59"/>
      <c r="AH11" s="59"/>
      <c r="AI11" s="58"/>
      <c r="AJ11" s="59"/>
      <c r="AK11" s="59"/>
      <c r="AL11" s="59"/>
      <c r="AM11" s="59"/>
      <c r="AN11" s="58"/>
      <c r="AO11" s="59"/>
      <c r="AP11" s="59"/>
      <c r="AQ11" s="58"/>
      <c r="AR11" s="59"/>
      <c r="AS11" s="59"/>
      <c r="AT11" s="58"/>
      <c r="AU11" s="59"/>
      <c r="AV11" s="59"/>
      <c r="AW11" s="59"/>
      <c r="AX11" s="58"/>
      <c r="AY11" s="59"/>
      <c r="AZ11" s="59"/>
      <c r="BA11" s="58"/>
      <c r="BB11" s="59"/>
      <c r="BC11" s="59"/>
      <c r="BD11" s="58"/>
      <c r="BE11" s="59"/>
      <c r="BF11" s="59"/>
      <c r="BG11" s="58"/>
      <c r="BH11" s="59"/>
      <c r="BI11" s="59"/>
      <c r="BJ11" s="58"/>
      <c r="BK11" s="59"/>
      <c r="BL11" s="59"/>
      <c r="BM11" s="58"/>
      <c r="BN11" s="59"/>
      <c r="BO11" s="59"/>
      <c r="BP11" s="58"/>
      <c r="BQ11" s="59"/>
      <c r="BR11" s="59"/>
      <c r="BS11" s="58"/>
      <c r="BT11" s="59"/>
      <c r="BU11" s="59"/>
      <c r="BV11" s="58"/>
      <c r="BW11" s="59"/>
      <c r="BX11" s="59"/>
      <c r="BY11" s="58"/>
      <c r="BZ11" s="59"/>
      <c r="CA11" s="59"/>
      <c r="CB11" s="58"/>
      <c r="CC11" s="59"/>
      <c r="CD11" s="59"/>
      <c r="CE11" s="58"/>
      <c r="CF11" s="59"/>
      <c r="CG11" s="59"/>
      <c r="CH11" s="58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</row>
    <row r="12" spans="1:115" ht="15" customHeight="1" thickBot="1" x14ac:dyDescent="0.25">
      <c r="B12" s="6" t="s">
        <v>5</v>
      </c>
      <c r="C12" s="14">
        <v>578564000</v>
      </c>
      <c r="D12" s="14">
        <v>529926000</v>
      </c>
      <c r="E12" s="14"/>
      <c r="F12" s="60"/>
      <c r="G12" s="60"/>
      <c r="H12" s="60"/>
      <c r="I12" s="60"/>
      <c r="J12" s="60"/>
      <c r="K12" s="60"/>
      <c r="L12" s="60">
        <v>2528451009</v>
      </c>
      <c r="M12" s="60"/>
      <c r="N12" s="60">
        <v>2207356160</v>
      </c>
      <c r="O12" s="60">
        <v>2532954554</v>
      </c>
      <c r="P12" s="60">
        <v>979871254</v>
      </c>
      <c r="Q12" s="60">
        <v>3722609807</v>
      </c>
      <c r="R12" s="59">
        <f t="shared" si="0"/>
        <v>0</v>
      </c>
      <c r="S12" s="59">
        <f t="shared" si="0"/>
        <v>0</v>
      </c>
      <c r="T12" s="58">
        <f t="shared" si="1"/>
        <v>0</v>
      </c>
      <c r="U12" s="59"/>
      <c r="V12" s="59"/>
      <c r="W12" s="58"/>
      <c r="X12" s="59"/>
      <c r="Y12" s="59"/>
      <c r="Z12" s="58"/>
      <c r="AA12" s="59"/>
      <c r="AB12" s="59"/>
      <c r="AC12" s="58"/>
      <c r="AD12" s="59"/>
      <c r="AE12" s="59"/>
      <c r="AF12" s="58"/>
      <c r="AG12" s="59"/>
      <c r="AH12" s="59"/>
      <c r="AI12" s="58"/>
      <c r="AJ12" s="59"/>
      <c r="AK12" s="59"/>
      <c r="AL12" s="59"/>
      <c r="AM12" s="59"/>
      <c r="AN12" s="58"/>
      <c r="AO12" s="59"/>
      <c r="AP12" s="59"/>
      <c r="AQ12" s="58"/>
      <c r="AR12" s="59"/>
      <c r="AS12" s="59"/>
      <c r="AT12" s="58"/>
      <c r="AU12" s="59"/>
      <c r="AV12" s="59"/>
      <c r="AW12" s="59"/>
      <c r="AX12" s="58"/>
      <c r="AY12" s="59"/>
      <c r="AZ12" s="59"/>
      <c r="BA12" s="58"/>
      <c r="BB12" s="59"/>
      <c r="BC12" s="59"/>
      <c r="BD12" s="58"/>
      <c r="BE12" s="59"/>
      <c r="BF12" s="59"/>
      <c r="BG12" s="58"/>
      <c r="BH12" s="59"/>
      <c r="BI12" s="59"/>
      <c r="BJ12" s="58"/>
      <c r="BK12" s="59"/>
      <c r="BL12" s="59"/>
      <c r="BM12" s="58"/>
      <c r="BN12" s="59"/>
      <c r="BO12" s="59"/>
      <c r="BP12" s="58"/>
      <c r="BQ12" s="59"/>
      <c r="BR12" s="59"/>
      <c r="BS12" s="58"/>
      <c r="BT12" s="59"/>
      <c r="BU12" s="59"/>
      <c r="BV12" s="58"/>
      <c r="BW12" s="59"/>
      <c r="BX12" s="59"/>
      <c r="BY12" s="58"/>
      <c r="BZ12" s="59"/>
      <c r="CA12" s="59"/>
      <c r="CB12" s="58"/>
      <c r="CC12" s="59"/>
      <c r="CD12" s="59"/>
      <c r="CE12" s="58"/>
      <c r="CF12" s="59"/>
      <c r="CG12" s="59"/>
      <c r="CH12" s="58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</row>
    <row r="13" spans="1:115" ht="13.5" thickBot="1" x14ac:dyDescent="0.25">
      <c r="B13" s="6" t="s">
        <v>18</v>
      </c>
      <c r="C13" s="14">
        <v>157881000</v>
      </c>
      <c r="D13" s="14">
        <v>298673000</v>
      </c>
      <c r="E13" s="14"/>
      <c r="F13" s="60"/>
      <c r="G13" s="60"/>
      <c r="H13" s="60"/>
      <c r="I13" s="60"/>
      <c r="J13" s="60"/>
      <c r="K13" s="60"/>
      <c r="L13" s="60">
        <v>249674539</v>
      </c>
      <c r="M13" s="60"/>
      <c r="N13" s="60">
        <v>166594011</v>
      </c>
      <c r="O13" s="60">
        <v>472375426</v>
      </c>
      <c r="P13" s="60">
        <v>207044802</v>
      </c>
      <c r="Q13" s="60">
        <v>1384142765</v>
      </c>
      <c r="R13" s="59">
        <f t="shared" si="0"/>
        <v>0</v>
      </c>
      <c r="S13" s="59">
        <f t="shared" si="0"/>
        <v>0</v>
      </c>
      <c r="T13" s="58">
        <f t="shared" si="1"/>
        <v>0</v>
      </c>
      <c r="U13" s="59"/>
      <c r="V13" s="59"/>
      <c r="W13" s="58"/>
      <c r="X13" s="59"/>
      <c r="Y13" s="59"/>
      <c r="Z13" s="58"/>
      <c r="AA13" s="59"/>
      <c r="AB13" s="59"/>
      <c r="AC13" s="58"/>
      <c r="AD13" s="59"/>
      <c r="AE13" s="59"/>
      <c r="AF13" s="58"/>
      <c r="AG13" s="59"/>
      <c r="AH13" s="59"/>
      <c r="AI13" s="58"/>
      <c r="AJ13" s="59"/>
      <c r="AK13" s="59"/>
      <c r="AL13" s="59"/>
      <c r="AM13" s="59"/>
      <c r="AN13" s="58"/>
      <c r="AO13" s="59"/>
      <c r="AP13" s="59"/>
      <c r="AQ13" s="58"/>
      <c r="AR13" s="59"/>
      <c r="AS13" s="59"/>
      <c r="AT13" s="58"/>
      <c r="AU13" s="59"/>
      <c r="AV13" s="59"/>
      <c r="AW13" s="59"/>
      <c r="AX13" s="58"/>
      <c r="AY13" s="59"/>
      <c r="AZ13" s="59"/>
      <c r="BA13" s="58"/>
      <c r="BB13" s="59"/>
      <c r="BC13" s="59"/>
      <c r="BD13" s="58"/>
      <c r="BE13" s="59"/>
      <c r="BF13" s="59"/>
      <c r="BG13" s="58"/>
      <c r="BH13" s="59"/>
      <c r="BI13" s="59"/>
      <c r="BJ13" s="58"/>
      <c r="BK13" s="59"/>
      <c r="BL13" s="59"/>
      <c r="BM13" s="58"/>
      <c r="BN13" s="59"/>
      <c r="BO13" s="59"/>
      <c r="BP13" s="58"/>
      <c r="BQ13" s="59"/>
      <c r="BR13" s="59"/>
      <c r="BS13" s="58"/>
      <c r="BT13" s="59"/>
      <c r="BU13" s="59"/>
      <c r="BV13" s="58"/>
      <c r="BW13" s="59"/>
      <c r="BX13" s="59"/>
      <c r="BY13" s="58"/>
      <c r="BZ13" s="59"/>
      <c r="CA13" s="59"/>
      <c r="CB13" s="58"/>
      <c r="CC13" s="59"/>
      <c r="CD13" s="59"/>
      <c r="CE13" s="58"/>
      <c r="CF13" s="59"/>
      <c r="CG13" s="59"/>
      <c r="CH13" s="58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</row>
    <row r="14" spans="1:115" ht="15" customHeight="1" thickBot="1" x14ac:dyDescent="0.25">
      <c r="B14" s="16" t="s">
        <v>21</v>
      </c>
      <c r="C14" s="17">
        <v>5654000</v>
      </c>
      <c r="D14" s="17">
        <v>0</v>
      </c>
      <c r="E14" s="17"/>
      <c r="F14" s="61"/>
      <c r="G14" s="61"/>
      <c r="H14" s="61">
        <v>116468744</v>
      </c>
      <c r="I14" s="61">
        <v>0</v>
      </c>
      <c r="J14" s="61">
        <v>19976000</v>
      </c>
      <c r="K14" s="61">
        <v>0</v>
      </c>
      <c r="L14" s="61">
        <v>6990887</v>
      </c>
      <c r="M14" s="61">
        <v>0</v>
      </c>
      <c r="N14" s="61">
        <v>10858616</v>
      </c>
      <c r="O14" s="61">
        <v>14496798</v>
      </c>
      <c r="P14" s="61">
        <v>19322280</v>
      </c>
      <c r="Q14" s="61">
        <v>3877875</v>
      </c>
      <c r="R14" s="59">
        <f t="shared" si="0"/>
        <v>0</v>
      </c>
      <c r="S14" s="59">
        <f t="shared" si="0"/>
        <v>0</v>
      </c>
      <c r="T14" s="58">
        <f t="shared" si="1"/>
        <v>0</v>
      </c>
      <c r="U14" s="59"/>
      <c r="V14" s="59"/>
      <c r="W14" s="58"/>
      <c r="X14" s="59"/>
      <c r="Y14" s="59"/>
      <c r="Z14" s="58"/>
      <c r="AA14" s="59"/>
      <c r="AB14" s="59"/>
      <c r="AC14" s="58"/>
      <c r="AD14" s="59"/>
      <c r="AE14" s="59"/>
      <c r="AF14" s="58"/>
      <c r="AG14" s="59"/>
      <c r="AH14" s="59"/>
      <c r="AI14" s="58"/>
      <c r="AJ14" s="59"/>
      <c r="AK14" s="59"/>
      <c r="AL14" s="59"/>
      <c r="AM14" s="59"/>
      <c r="AN14" s="58"/>
      <c r="AO14" s="59"/>
      <c r="AP14" s="59"/>
      <c r="AQ14" s="58"/>
      <c r="AR14" s="59"/>
      <c r="AS14" s="59"/>
      <c r="AT14" s="58"/>
      <c r="AU14" s="59"/>
      <c r="AV14" s="59"/>
      <c r="AW14" s="59"/>
      <c r="AX14" s="58"/>
      <c r="AY14" s="59"/>
      <c r="AZ14" s="59"/>
      <c r="BA14" s="58"/>
      <c r="BB14" s="59"/>
      <c r="BC14" s="59"/>
      <c r="BD14" s="58"/>
      <c r="BE14" s="59"/>
      <c r="BF14" s="59"/>
      <c r="BG14" s="58"/>
      <c r="BH14" s="59"/>
      <c r="BI14" s="59"/>
      <c r="BJ14" s="58"/>
      <c r="BK14" s="59"/>
      <c r="BL14" s="59"/>
      <c r="BM14" s="58"/>
      <c r="BN14" s="59"/>
      <c r="BO14" s="59"/>
      <c r="BP14" s="58"/>
      <c r="BQ14" s="59"/>
      <c r="BR14" s="59"/>
      <c r="BS14" s="58"/>
      <c r="BT14" s="59"/>
      <c r="BU14" s="59"/>
      <c r="BV14" s="58"/>
      <c r="BW14" s="59"/>
      <c r="BX14" s="59"/>
      <c r="BY14" s="58"/>
      <c r="BZ14" s="59"/>
      <c r="CA14" s="59"/>
      <c r="CB14" s="58"/>
      <c r="CC14" s="59"/>
      <c r="CD14" s="59"/>
      <c r="CE14" s="58"/>
      <c r="CF14" s="59"/>
      <c r="CG14" s="59"/>
      <c r="CH14" s="58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</row>
    <row r="15" spans="1:115" ht="15" customHeight="1" thickBot="1" x14ac:dyDescent="0.25">
      <c r="B15" s="15" t="s">
        <v>14</v>
      </c>
      <c r="C15" s="41">
        <f t="shared" ref="C15:D15" si="2">+C10-C11-C12</f>
        <v>0</v>
      </c>
      <c r="D15" s="41">
        <f t="shared" si="2"/>
        <v>0</v>
      </c>
      <c r="E15" s="41">
        <f t="shared" ref="E15" si="3">+E10-E11-E12</f>
        <v>0</v>
      </c>
      <c r="F15" s="62">
        <f>+F10-F11-F12</f>
        <v>0</v>
      </c>
      <c r="G15" s="58">
        <f>+G10-G11-G12</f>
        <v>0</v>
      </c>
      <c r="H15" s="62">
        <f>+H10-H11-H12</f>
        <v>0</v>
      </c>
      <c r="I15" s="58">
        <f>+I10-I11-I12</f>
        <v>0</v>
      </c>
      <c r="J15" s="62">
        <f t="shared" ref="J15:Q15" si="4">+J10-J11-J12</f>
        <v>0</v>
      </c>
      <c r="K15" s="62">
        <f t="shared" si="4"/>
        <v>0</v>
      </c>
      <c r="L15" s="62">
        <f t="shared" si="4"/>
        <v>0</v>
      </c>
      <c r="M15" s="58">
        <f t="shared" si="4"/>
        <v>0</v>
      </c>
      <c r="N15" s="62">
        <f t="shared" si="4"/>
        <v>0</v>
      </c>
      <c r="O15" s="58">
        <f t="shared" si="4"/>
        <v>0</v>
      </c>
      <c r="P15" s="62">
        <f t="shared" si="4"/>
        <v>0</v>
      </c>
      <c r="Q15" s="58">
        <f t="shared" si="4"/>
        <v>0</v>
      </c>
      <c r="R15" s="62">
        <f>+R10-R11-R12</f>
        <v>0</v>
      </c>
      <c r="S15" s="62">
        <f t="shared" ref="S15" si="5">+S10-S11-S12</f>
        <v>0</v>
      </c>
      <c r="T15" s="62">
        <f>+T10-T11-T12</f>
        <v>0</v>
      </c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58"/>
      <c r="AO15" s="62"/>
      <c r="AP15" s="62"/>
      <c r="AQ15" s="62"/>
      <c r="AR15" s="62"/>
      <c r="AS15" s="62"/>
      <c r="AT15" s="62"/>
      <c r="AU15" s="62"/>
      <c r="AV15" s="62"/>
      <c r="AW15" s="62"/>
      <c r="AX15" s="58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</row>
    <row r="16" spans="1:115" ht="15" customHeight="1" thickBot="1" x14ac:dyDescent="0.25">
      <c r="B16" s="23"/>
      <c r="C16" s="48"/>
      <c r="D16" s="48"/>
      <c r="E16" s="48"/>
      <c r="F16" s="63"/>
      <c r="G16" s="58"/>
      <c r="H16" s="63"/>
      <c r="I16" s="58"/>
      <c r="J16" s="63"/>
      <c r="K16" s="63"/>
      <c r="L16" s="63"/>
      <c r="M16" s="58"/>
      <c r="N16" s="63"/>
      <c r="O16" s="58"/>
      <c r="P16" s="63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</row>
    <row r="17" spans="2:115" s="3" customFormat="1" ht="19.5" customHeight="1" thickBot="1" x14ac:dyDescent="0.25">
      <c r="B17" s="18" t="s">
        <v>23</v>
      </c>
      <c r="C17" s="49">
        <v>154500000</v>
      </c>
      <c r="D17" s="49">
        <f>+C17</f>
        <v>154500000</v>
      </c>
      <c r="E17" s="49">
        <f>+D17</f>
        <v>154500000</v>
      </c>
      <c r="F17" s="49">
        <f>+C17</f>
        <v>154500000</v>
      </c>
      <c r="G17" s="49">
        <f>+F17</f>
        <v>154500000</v>
      </c>
      <c r="H17" s="49">
        <f t="shared" ref="H17:Q17" si="6">+G17</f>
        <v>154500000</v>
      </c>
      <c r="I17" s="49">
        <f t="shared" si="6"/>
        <v>154500000</v>
      </c>
      <c r="J17" s="49">
        <f t="shared" si="6"/>
        <v>154500000</v>
      </c>
      <c r="K17" s="49">
        <f t="shared" si="6"/>
        <v>154500000</v>
      </c>
      <c r="L17" s="49">
        <f t="shared" si="6"/>
        <v>154500000</v>
      </c>
      <c r="M17" s="49">
        <f t="shared" si="6"/>
        <v>154500000</v>
      </c>
      <c r="N17" s="49">
        <f t="shared" si="6"/>
        <v>154500000</v>
      </c>
      <c r="O17" s="49">
        <f t="shared" si="6"/>
        <v>154500000</v>
      </c>
      <c r="P17" s="49">
        <f t="shared" si="6"/>
        <v>154500000</v>
      </c>
      <c r="Q17" s="49">
        <f t="shared" si="6"/>
        <v>154500000</v>
      </c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4"/>
      <c r="CJ17" s="64"/>
      <c r="CK17" s="64"/>
      <c r="CL17" s="64"/>
      <c r="CM17" s="64"/>
      <c r="CN17" s="64"/>
      <c r="CO17" s="64"/>
      <c r="CP17" s="64"/>
      <c r="CQ17" s="64"/>
      <c r="CR17" s="64"/>
      <c r="CS17" s="64"/>
      <c r="CT17" s="64"/>
      <c r="CU17" s="64"/>
      <c r="CV17" s="64"/>
      <c r="CW17" s="64"/>
      <c r="CX17" s="64"/>
      <c r="CY17" s="64"/>
      <c r="CZ17" s="64"/>
      <c r="DA17" s="64"/>
      <c r="DB17" s="64"/>
      <c r="DC17" s="64"/>
      <c r="DD17" s="64"/>
      <c r="DE17" s="64"/>
      <c r="DF17" s="64"/>
      <c r="DG17" s="64"/>
      <c r="DH17" s="64"/>
      <c r="DI17" s="64"/>
      <c r="DJ17" s="64"/>
      <c r="DK17" s="64"/>
    </row>
    <row r="18" spans="2:115" ht="13.5" customHeight="1" thickBot="1" x14ac:dyDescent="0.25">
      <c r="B18" s="25"/>
      <c r="C18" s="26"/>
      <c r="D18" s="26"/>
      <c r="E18" s="26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</row>
    <row r="19" spans="2:115" ht="18" customHeight="1" thickBot="1" x14ac:dyDescent="0.25">
      <c r="B19" s="11" t="s">
        <v>24</v>
      </c>
      <c r="C19" s="27" t="s">
        <v>6</v>
      </c>
      <c r="D19" s="27" t="s">
        <v>6</v>
      </c>
      <c r="E19" s="27" t="s">
        <v>6</v>
      </c>
      <c r="F19" s="27" t="s">
        <v>6</v>
      </c>
      <c r="G19" s="27" t="s">
        <v>6</v>
      </c>
      <c r="H19" s="27" t="s">
        <v>6</v>
      </c>
      <c r="I19" s="27" t="s">
        <v>6</v>
      </c>
      <c r="J19" s="27" t="s">
        <v>6</v>
      </c>
      <c r="K19" s="27" t="s">
        <v>6</v>
      </c>
      <c r="L19" s="27" t="s">
        <v>6</v>
      </c>
      <c r="M19" s="27" t="s">
        <v>6</v>
      </c>
      <c r="N19" s="27" t="s">
        <v>6</v>
      </c>
      <c r="O19" s="27" t="s">
        <v>6</v>
      </c>
      <c r="P19" s="27" t="s">
        <v>6</v>
      </c>
      <c r="Q19" s="27" t="s">
        <v>6</v>
      </c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</row>
    <row r="20" spans="2:115" ht="15" customHeight="1" x14ac:dyDescent="0.2">
      <c r="B20" s="9" t="s">
        <v>50</v>
      </c>
      <c r="C20" s="90">
        <f t="shared" ref="C20:D20" si="7">+C8/C9</f>
        <v>119.51675977653632</v>
      </c>
      <c r="D20" s="90">
        <f t="shared" si="7"/>
        <v>8.216592789384773</v>
      </c>
      <c r="E20" s="90" t="e">
        <f t="shared" ref="E20" si="8">+E8/E9</f>
        <v>#DIV/0!</v>
      </c>
      <c r="F20" s="109" t="e">
        <f>T20</f>
        <v>#DIV/0!</v>
      </c>
      <c r="G20" s="109"/>
      <c r="H20" s="109">
        <f>+W20</f>
        <v>0</v>
      </c>
      <c r="I20" s="109"/>
      <c r="J20" s="109" t="e">
        <f>+J8/J9</f>
        <v>#DIV/0!</v>
      </c>
      <c r="K20" s="109" t="e">
        <f>+K8/K9</f>
        <v>#DIV/0!</v>
      </c>
      <c r="L20" s="109">
        <f>+Z20</f>
        <v>0</v>
      </c>
      <c r="M20" s="109"/>
      <c r="N20" s="109">
        <f>+AC20</f>
        <v>0</v>
      </c>
      <c r="O20" s="109"/>
      <c r="P20" s="109">
        <f>+AF20</f>
        <v>0</v>
      </c>
      <c r="Q20" s="109"/>
      <c r="R20" s="109"/>
      <c r="S20" s="109"/>
      <c r="T20" s="112" t="e">
        <f>+T8/T9</f>
        <v>#DIV/0!</v>
      </c>
      <c r="U20" s="109"/>
      <c r="V20" s="109"/>
      <c r="W20" s="112"/>
      <c r="X20" s="109"/>
      <c r="Y20" s="109"/>
      <c r="Z20" s="112"/>
      <c r="AA20" s="109"/>
      <c r="AB20" s="109"/>
      <c r="AC20" s="112"/>
      <c r="AD20" s="109"/>
      <c r="AE20" s="109"/>
      <c r="AF20" s="112"/>
      <c r="AG20" s="109"/>
      <c r="AH20" s="109"/>
      <c r="AI20" s="112"/>
      <c r="AJ20" s="109"/>
      <c r="AK20" s="66"/>
      <c r="AL20" s="109"/>
      <c r="AM20" s="109"/>
      <c r="AN20" s="112"/>
      <c r="AO20" s="109"/>
      <c r="AP20" s="109"/>
      <c r="AQ20" s="112"/>
      <c r="AR20" s="109"/>
      <c r="AS20" s="109"/>
      <c r="AT20" s="112"/>
      <c r="AU20" s="109"/>
      <c r="AV20" s="66"/>
      <c r="AW20" s="109"/>
      <c r="AX20" s="112"/>
      <c r="AY20" s="109"/>
      <c r="AZ20" s="109"/>
      <c r="BA20" s="112"/>
      <c r="BB20" s="109"/>
      <c r="BC20" s="109"/>
      <c r="BD20" s="112"/>
      <c r="BE20" s="109"/>
      <c r="BF20" s="109"/>
      <c r="BG20" s="112"/>
      <c r="BH20" s="109"/>
      <c r="BI20" s="109"/>
      <c r="BJ20" s="112"/>
      <c r="BK20" s="109"/>
      <c r="BL20" s="109"/>
      <c r="BM20" s="112"/>
      <c r="BN20" s="67"/>
      <c r="BO20" s="67"/>
      <c r="BP20" s="112"/>
      <c r="BQ20" s="67"/>
      <c r="BR20" s="67"/>
      <c r="BS20" s="112"/>
      <c r="BT20" s="67"/>
      <c r="BU20" s="67"/>
      <c r="BV20" s="112"/>
      <c r="BW20" s="67"/>
      <c r="BX20" s="67"/>
      <c r="BY20" s="112"/>
      <c r="BZ20" s="67"/>
      <c r="CA20" s="67"/>
      <c r="CB20" s="112"/>
      <c r="CC20" s="67"/>
      <c r="CD20" s="67"/>
      <c r="CE20" s="112"/>
      <c r="CF20" s="67"/>
      <c r="CG20" s="67"/>
      <c r="CH20" s="112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</row>
    <row r="21" spans="2:115" ht="15" customHeight="1" x14ac:dyDescent="0.2">
      <c r="B21" s="8" t="s">
        <v>7</v>
      </c>
      <c r="C21" s="91"/>
      <c r="D21" s="91"/>
      <c r="E21" s="91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2"/>
      <c r="U21" s="110"/>
      <c r="V21" s="110"/>
      <c r="W21" s="112"/>
      <c r="X21" s="110"/>
      <c r="Y21" s="110"/>
      <c r="Z21" s="112"/>
      <c r="AA21" s="110"/>
      <c r="AB21" s="110"/>
      <c r="AC21" s="112"/>
      <c r="AD21" s="110"/>
      <c r="AE21" s="110"/>
      <c r="AF21" s="112"/>
      <c r="AG21" s="110"/>
      <c r="AH21" s="110"/>
      <c r="AI21" s="112"/>
      <c r="AJ21" s="110"/>
      <c r="AK21" s="68"/>
      <c r="AL21" s="110"/>
      <c r="AM21" s="110"/>
      <c r="AN21" s="112"/>
      <c r="AO21" s="110"/>
      <c r="AP21" s="110"/>
      <c r="AQ21" s="112"/>
      <c r="AR21" s="110"/>
      <c r="AS21" s="110"/>
      <c r="AT21" s="112"/>
      <c r="AU21" s="110"/>
      <c r="AV21" s="68"/>
      <c r="AW21" s="110"/>
      <c r="AX21" s="112"/>
      <c r="AY21" s="110"/>
      <c r="AZ21" s="110"/>
      <c r="BA21" s="112"/>
      <c r="BB21" s="110"/>
      <c r="BC21" s="110"/>
      <c r="BD21" s="112"/>
      <c r="BE21" s="110"/>
      <c r="BF21" s="110"/>
      <c r="BG21" s="112"/>
      <c r="BH21" s="110"/>
      <c r="BI21" s="110"/>
      <c r="BJ21" s="112"/>
      <c r="BK21" s="110"/>
      <c r="BL21" s="110"/>
      <c r="BM21" s="112"/>
      <c r="BN21" s="69"/>
      <c r="BO21" s="69"/>
      <c r="BP21" s="112"/>
      <c r="BQ21" s="69"/>
      <c r="BR21" s="69"/>
      <c r="BS21" s="112"/>
      <c r="BT21" s="69"/>
      <c r="BU21" s="69"/>
      <c r="BV21" s="112"/>
      <c r="BW21" s="69"/>
      <c r="BX21" s="69"/>
      <c r="BY21" s="112"/>
      <c r="BZ21" s="69"/>
      <c r="CA21" s="69"/>
      <c r="CB21" s="112"/>
      <c r="CC21" s="69"/>
      <c r="CD21" s="69"/>
      <c r="CE21" s="112"/>
      <c r="CF21" s="69"/>
      <c r="CG21" s="69"/>
      <c r="CH21" s="112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</row>
    <row r="22" spans="2:115" ht="9.75" customHeight="1" x14ac:dyDescent="0.2">
      <c r="B22" s="10"/>
      <c r="C22" s="92"/>
      <c r="D22" s="92"/>
      <c r="E22" s="92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2"/>
      <c r="U22" s="111"/>
      <c r="V22" s="111"/>
      <c r="W22" s="112"/>
      <c r="X22" s="111"/>
      <c r="Y22" s="111"/>
      <c r="Z22" s="112"/>
      <c r="AA22" s="111"/>
      <c r="AB22" s="111"/>
      <c r="AC22" s="112"/>
      <c r="AD22" s="111"/>
      <c r="AE22" s="111"/>
      <c r="AF22" s="112"/>
      <c r="AG22" s="111"/>
      <c r="AH22" s="111"/>
      <c r="AI22" s="112"/>
      <c r="AJ22" s="111"/>
      <c r="AK22" s="70"/>
      <c r="AL22" s="111"/>
      <c r="AM22" s="111"/>
      <c r="AN22" s="112"/>
      <c r="AO22" s="111"/>
      <c r="AP22" s="111"/>
      <c r="AQ22" s="112"/>
      <c r="AR22" s="111"/>
      <c r="AS22" s="111"/>
      <c r="AT22" s="112"/>
      <c r="AU22" s="111"/>
      <c r="AV22" s="70"/>
      <c r="AW22" s="111"/>
      <c r="AX22" s="112"/>
      <c r="AY22" s="111"/>
      <c r="AZ22" s="111"/>
      <c r="BA22" s="112"/>
      <c r="BB22" s="111"/>
      <c r="BC22" s="111"/>
      <c r="BD22" s="112"/>
      <c r="BE22" s="111"/>
      <c r="BF22" s="111"/>
      <c r="BG22" s="112"/>
      <c r="BH22" s="111"/>
      <c r="BI22" s="111"/>
      <c r="BJ22" s="112"/>
      <c r="BK22" s="111"/>
      <c r="BL22" s="111"/>
      <c r="BM22" s="112"/>
      <c r="BN22" s="71"/>
      <c r="BO22" s="71"/>
      <c r="BP22" s="112"/>
      <c r="BQ22" s="71"/>
      <c r="BR22" s="71"/>
      <c r="BS22" s="112"/>
      <c r="BT22" s="71"/>
      <c r="BU22" s="71"/>
      <c r="BV22" s="112"/>
      <c r="BW22" s="71"/>
      <c r="BX22" s="71"/>
      <c r="BY22" s="112"/>
      <c r="BZ22" s="71"/>
      <c r="CA22" s="71"/>
      <c r="CB22" s="112"/>
      <c r="CC22" s="71"/>
      <c r="CD22" s="71"/>
      <c r="CE22" s="112"/>
      <c r="CF22" s="71"/>
      <c r="CG22" s="71"/>
      <c r="CH22" s="112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</row>
    <row r="23" spans="2:115" ht="15" customHeight="1" x14ac:dyDescent="0.2">
      <c r="B23" s="126" t="s">
        <v>51</v>
      </c>
      <c r="C23" s="93">
        <f t="shared" ref="C23:D23" si="9">+C11/C10</f>
        <v>7.9798634472872925E-3</v>
      </c>
      <c r="D23" s="93">
        <f t="shared" si="9"/>
        <v>0.13590944370886843</v>
      </c>
      <c r="E23" s="93" t="e">
        <f t="shared" ref="E23" si="10">+E11/E10</f>
        <v>#DIV/0!</v>
      </c>
      <c r="F23" s="109" t="e">
        <f>+T23</f>
        <v>#DIV/0!</v>
      </c>
      <c r="G23" s="109"/>
      <c r="H23" s="109">
        <f>+W23</f>
        <v>0</v>
      </c>
      <c r="I23" s="109"/>
      <c r="J23" s="93" t="e">
        <f>+J11/J10</f>
        <v>#DIV/0!</v>
      </c>
      <c r="K23" s="93" t="e">
        <f>+K11/K10</f>
        <v>#DIV/0!</v>
      </c>
      <c r="L23" s="109">
        <f>+Z23</f>
        <v>0</v>
      </c>
      <c r="M23" s="109"/>
      <c r="N23" s="109">
        <f>+AC23</f>
        <v>0</v>
      </c>
      <c r="O23" s="109"/>
      <c r="P23" s="109">
        <f>+AF23</f>
        <v>0</v>
      </c>
      <c r="Q23" s="109"/>
      <c r="R23" s="109"/>
      <c r="S23" s="109"/>
      <c r="T23" s="106" t="e">
        <f>+T11/T10</f>
        <v>#DIV/0!</v>
      </c>
      <c r="U23" s="109"/>
      <c r="V23" s="109"/>
      <c r="W23" s="106"/>
      <c r="X23" s="109"/>
      <c r="Y23" s="109"/>
      <c r="Z23" s="106"/>
      <c r="AA23" s="109"/>
      <c r="AB23" s="109"/>
      <c r="AC23" s="106"/>
      <c r="AD23" s="109"/>
      <c r="AE23" s="109"/>
      <c r="AF23" s="106"/>
      <c r="AG23" s="109"/>
      <c r="AH23" s="109"/>
      <c r="AI23" s="106"/>
      <c r="AJ23" s="109"/>
      <c r="AK23" s="66"/>
      <c r="AL23" s="109"/>
      <c r="AM23" s="109"/>
      <c r="AN23" s="106"/>
      <c r="AO23" s="109"/>
      <c r="AP23" s="109"/>
      <c r="AQ23" s="106"/>
      <c r="AR23" s="109"/>
      <c r="AS23" s="109"/>
      <c r="AT23" s="106"/>
      <c r="AU23" s="109"/>
      <c r="AV23" s="66"/>
      <c r="AW23" s="109"/>
      <c r="AX23" s="106"/>
      <c r="AY23" s="109"/>
      <c r="AZ23" s="109"/>
      <c r="BA23" s="106"/>
      <c r="BB23" s="109"/>
      <c r="BC23" s="109"/>
      <c r="BD23" s="106"/>
      <c r="BE23" s="109"/>
      <c r="BF23" s="109"/>
      <c r="BG23" s="106"/>
      <c r="BH23" s="109"/>
      <c r="BI23" s="109"/>
      <c r="BJ23" s="106"/>
      <c r="BK23" s="109"/>
      <c r="BL23" s="109"/>
      <c r="BM23" s="106"/>
      <c r="BN23" s="72"/>
      <c r="BO23" s="72"/>
      <c r="BP23" s="106"/>
      <c r="BQ23" s="72"/>
      <c r="BR23" s="72"/>
      <c r="BS23" s="106"/>
      <c r="BT23" s="72"/>
      <c r="BU23" s="72"/>
      <c r="BV23" s="106"/>
      <c r="BW23" s="72"/>
      <c r="BX23" s="72"/>
      <c r="BY23" s="106"/>
      <c r="BZ23" s="72"/>
      <c r="CA23" s="72"/>
      <c r="CB23" s="106"/>
      <c r="CC23" s="72"/>
      <c r="CD23" s="72"/>
      <c r="CE23" s="106"/>
      <c r="CF23" s="72"/>
      <c r="CG23" s="72"/>
      <c r="CH23" s="106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</row>
    <row r="24" spans="2:115" ht="15" customHeight="1" x14ac:dyDescent="0.2">
      <c r="B24" s="127"/>
      <c r="C24" s="94"/>
      <c r="D24" s="94"/>
      <c r="E24" s="94"/>
      <c r="F24" s="110"/>
      <c r="G24" s="110"/>
      <c r="H24" s="110"/>
      <c r="I24" s="110"/>
      <c r="J24" s="94"/>
      <c r="K24" s="94"/>
      <c r="L24" s="110"/>
      <c r="M24" s="110"/>
      <c r="N24" s="110"/>
      <c r="O24" s="110"/>
      <c r="P24" s="110"/>
      <c r="Q24" s="110"/>
      <c r="R24" s="110"/>
      <c r="S24" s="110"/>
      <c r="T24" s="107"/>
      <c r="U24" s="110"/>
      <c r="V24" s="110"/>
      <c r="W24" s="107"/>
      <c r="X24" s="110"/>
      <c r="Y24" s="110"/>
      <c r="Z24" s="107"/>
      <c r="AA24" s="110"/>
      <c r="AB24" s="110"/>
      <c r="AC24" s="107"/>
      <c r="AD24" s="110"/>
      <c r="AE24" s="110"/>
      <c r="AF24" s="107"/>
      <c r="AG24" s="110"/>
      <c r="AH24" s="110"/>
      <c r="AI24" s="107"/>
      <c r="AJ24" s="110"/>
      <c r="AK24" s="68"/>
      <c r="AL24" s="110"/>
      <c r="AM24" s="110"/>
      <c r="AN24" s="107"/>
      <c r="AO24" s="110"/>
      <c r="AP24" s="110"/>
      <c r="AQ24" s="107"/>
      <c r="AR24" s="110"/>
      <c r="AS24" s="110"/>
      <c r="AT24" s="107"/>
      <c r="AU24" s="110"/>
      <c r="AV24" s="68"/>
      <c r="AW24" s="110"/>
      <c r="AX24" s="107"/>
      <c r="AY24" s="110"/>
      <c r="AZ24" s="110"/>
      <c r="BA24" s="107"/>
      <c r="BB24" s="110"/>
      <c r="BC24" s="110"/>
      <c r="BD24" s="107"/>
      <c r="BE24" s="110"/>
      <c r="BF24" s="110"/>
      <c r="BG24" s="107"/>
      <c r="BH24" s="110"/>
      <c r="BI24" s="110"/>
      <c r="BJ24" s="107"/>
      <c r="BK24" s="110"/>
      <c r="BL24" s="110"/>
      <c r="BM24" s="107"/>
      <c r="BN24" s="73"/>
      <c r="BO24" s="73"/>
      <c r="BP24" s="107"/>
      <c r="BQ24" s="73"/>
      <c r="BR24" s="73"/>
      <c r="BS24" s="107"/>
      <c r="BT24" s="73"/>
      <c r="BU24" s="73"/>
      <c r="BV24" s="107"/>
      <c r="BW24" s="73"/>
      <c r="BX24" s="73"/>
      <c r="BY24" s="107"/>
      <c r="BZ24" s="73"/>
      <c r="CA24" s="73"/>
      <c r="CB24" s="107"/>
      <c r="CC24" s="73"/>
      <c r="CD24" s="73"/>
      <c r="CE24" s="107"/>
      <c r="CF24" s="73"/>
      <c r="CG24" s="73"/>
      <c r="CH24" s="107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</row>
    <row r="25" spans="2:115" ht="10.5" customHeight="1" x14ac:dyDescent="0.2">
      <c r="B25" s="45" t="s">
        <v>8</v>
      </c>
      <c r="C25" s="95"/>
      <c r="D25" s="95"/>
      <c r="E25" s="95"/>
      <c r="F25" s="111"/>
      <c r="G25" s="111"/>
      <c r="H25" s="111"/>
      <c r="I25" s="111"/>
      <c r="J25" s="95"/>
      <c r="K25" s="95"/>
      <c r="L25" s="111"/>
      <c r="M25" s="111"/>
      <c r="N25" s="111"/>
      <c r="O25" s="111"/>
      <c r="P25" s="111"/>
      <c r="Q25" s="111"/>
      <c r="R25" s="111"/>
      <c r="S25" s="111"/>
      <c r="T25" s="108"/>
      <c r="U25" s="111"/>
      <c r="V25" s="111"/>
      <c r="W25" s="108"/>
      <c r="X25" s="111"/>
      <c r="Y25" s="111"/>
      <c r="Z25" s="108"/>
      <c r="AA25" s="111"/>
      <c r="AB25" s="111"/>
      <c r="AC25" s="108"/>
      <c r="AD25" s="111"/>
      <c r="AE25" s="111"/>
      <c r="AF25" s="108"/>
      <c r="AG25" s="111"/>
      <c r="AH25" s="111"/>
      <c r="AI25" s="108"/>
      <c r="AJ25" s="111"/>
      <c r="AK25" s="70"/>
      <c r="AL25" s="111"/>
      <c r="AM25" s="111"/>
      <c r="AN25" s="108"/>
      <c r="AO25" s="111"/>
      <c r="AP25" s="111"/>
      <c r="AQ25" s="108"/>
      <c r="AR25" s="111"/>
      <c r="AS25" s="111"/>
      <c r="AT25" s="108"/>
      <c r="AU25" s="111"/>
      <c r="AV25" s="70"/>
      <c r="AW25" s="111"/>
      <c r="AX25" s="108"/>
      <c r="AY25" s="111"/>
      <c r="AZ25" s="111"/>
      <c r="BA25" s="108"/>
      <c r="BB25" s="111"/>
      <c r="BC25" s="111"/>
      <c r="BD25" s="108"/>
      <c r="BE25" s="111"/>
      <c r="BF25" s="111"/>
      <c r="BG25" s="108"/>
      <c r="BH25" s="111"/>
      <c r="BI25" s="111"/>
      <c r="BJ25" s="108"/>
      <c r="BK25" s="111"/>
      <c r="BL25" s="111"/>
      <c r="BM25" s="108"/>
      <c r="BN25" s="74"/>
      <c r="BO25" s="74"/>
      <c r="BP25" s="108"/>
      <c r="BQ25" s="74"/>
      <c r="BR25" s="74"/>
      <c r="BS25" s="108"/>
      <c r="BT25" s="74"/>
      <c r="BU25" s="74"/>
      <c r="BV25" s="108"/>
      <c r="BW25" s="74"/>
      <c r="BX25" s="74"/>
      <c r="BY25" s="108"/>
      <c r="BZ25" s="74"/>
      <c r="CA25" s="74"/>
      <c r="CB25" s="108"/>
      <c r="CC25" s="74"/>
      <c r="CD25" s="74"/>
      <c r="CE25" s="108"/>
      <c r="CF25" s="74"/>
      <c r="CG25" s="74"/>
      <c r="CH25" s="108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</row>
    <row r="26" spans="2:115" x14ac:dyDescent="0.2">
      <c r="B26" s="28" t="s">
        <v>52</v>
      </c>
      <c r="C26" s="96">
        <f t="shared" ref="C26" si="11">+C13/C14</f>
        <v>27.923770781747436</v>
      </c>
      <c r="D26" s="96" t="s">
        <v>57</v>
      </c>
      <c r="E26" s="96" t="e">
        <f t="shared" ref="E26" si="12">+E13/E14</f>
        <v>#DIV/0!</v>
      </c>
      <c r="F26" s="96" t="e">
        <f>+T26</f>
        <v>#DIV/0!</v>
      </c>
      <c r="G26" s="96"/>
      <c r="H26" s="96" t="e">
        <f>+T26</f>
        <v>#DIV/0!</v>
      </c>
      <c r="I26" s="96"/>
      <c r="J26" s="96">
        <f>+J13/J14</f>
        <v>0</v>
      </c>
      <c r="K26" s="96" t="e">
        <f>+K13/K14</f>
        <v>#DIV/0!</v>
      </c>
      <c r="L26" s="96">
        <f>+L13/L14</f>
        <v>35.714286184285342</v>
      </c>
      <c r="M26" s="96"/>
      <c r="N26" s="96">
        <f>+AC26</f>
        <v>0</v>
      </c>
      <c r="O26" s="96"/>
      <c r="P26" s="96">
        <f>+AF26</f>
        <v>0</v>
      </c>
      <c r="Q26" s="96"/>
      <c r="R26" s="104"/>
      <c r="S26" s="104"/>
      <c r="T26" s="96" t="e">
        <f>+T13/T14</f>
        <v>#DIV/0!</v>
      </c>
      <c r="U26" s="104"/>
      <c r="V26" s="104"/>
      <c r="W26" s="96"/>
      <c r="X26" s="104"/>
      <c r="Y26" s="104"/>
      <c r="Z26" s="96"/>
      <c r="AA26" s="104"/>
      <c r="AB26" s="104"/>
      <c r="AC26" s="96"/>
      <c r="AD26" s="104"/>
      <c r="AE26" s="104"/>
      <c r="AF26" s="96"/>
      <c r="AG26" s="104"/>
      <c r="AH26" s="104"/>
      <c r="AI26" s="96"/>
      <c r="AJ26" s="104"/>
      <c r="AK26" s="75"/>
      <c r="AL26" s="104"/>
      <c r="AM26" s="104"/>
      <c r="AN26" s="96"/>
      <c r="AO26" s="104"/>
      <c r="AP26" s="104"/>
      <c r="AQ26" s="96"/>
      <c r="AR26" s="104"/>
      <c r="AS26" s="104"/>
      <c r="AT26" s="96"/>
      <c r="AU26" s="104"/>
      <c r="AV26" s="75"/>
      <c r="AW26" s="104"/>
      <c r="AX26" s="96"/>
      <c r="AY26" s="104"/>
      <c r="AZ26" s="104"/>
      <c r="BA26" s="96"/>
      <c r="BB26" s="104"/>
      <c r="BC26" s="104"/>
      <c r="BD26" s="96"/>
      <c r="BE26" s="104"/>
      <c r="BF26" s="104"/>
      <c r="BG26" s="96"/>
      <c r="BH26" s="104"/>
      <c r="BI26" s="104"/>
      <c r="BJ26" s="96"/>
      <c r="BK26" s="104"/>
      <c r="BL26" s="104"/>
      <c r="BM26" s="96"/>
      <c r="BN26" s="75"/>
      <c r="BO26" s="75"/>
      <c r="BP26" s="96"/>
      <c r="BQ26" s="75"/>
      <c r="BR26" s="75"/>
      <c r="BS26" s="96"/>
      <c r="BT26" s="75"/>
      <c r="BU26" s="75"/>
      <c r="BV26" s="96"/>
      <c r="BW26" s="75"/>
      <c r="BX26" s="75"/>
      <c r="BY26" s="96"/>
      <c r="BZ26" s="75"/>
      <c r="CA26" s="75"/>
      <c r="CB26" s="96"/>
      <c r="CC26" s="75"/>
      <c r="CD26" s="75"/>
      <c r="CE26" s="96"/>
      <c r="CF26" s="75"/>
      <c r="CG26" s="75"/>
      <c r="CH26" s="96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</row>
    <row r="27" spans="2:115" ht="9.75" customHeight="1" x14ac:dyDescent="0.2">
      <c r="B27" s="8" t="s">
        <v>22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105"/>
      <c r="S27" s="105"/>
      <c r="T27" s="97"/>
      <c r="U27" s="105"/>
      <c r="V27" s="105"/>
      <c r="W27" s="97"/>
      <c r="X27" s="105"/>
      <c r="Y27" s="105"/>
      <c r="Z27" s="97"/>
      <c r="AA27" s="105"/>
      <c r="AB27" s="105"/>
      <c r="AC27" s="97"/>
      <c r="AD27" s="105"/>
      <c r="AE27" s="105"/>
      <c r="AF27" s="97"/>
      <c r="AG27" s="105"/>
      <c r="AH27" s="105"/>
      <c r="AI27" s="97"/>
      <c r="AJ27" s="105"/>
      <c r="AK27" s="76"/>
      <c r="AL27" s="105"/>
      <c r="AM27" s="105"/>
      <c r="AN27" s="97"/>
      <c r="AO27" s="105"/>
      <c r="AP27" s="105"/>
      <c r="AQ27" s="97"/>
      <c r="AR27" s="105"/>
      <c r="AS27" s="105"/>
      <c r="AT27" s="97"/>
      <c r="AU27" s="105"/>
      <c r="AV27" s="76"/>
      <c r="AW27" s="105"/>
      <c r="AX27" s="97"/>
      <c r="AY27" s="105"/>
      <c r="AZ27" s="105"/>
      <c r="BA27" s="97"/>
      <c r="BB27" s="105"/>
      <c r="BC27" s="105"/>
      <c r="BD27" s="97"/>
      <c r="BE27" s="105"/>
      <c r="BF27" s="105"/>
      <c r="BG27" s="97"/>
      <c r="BH27" s="105"/>
      <c r="BI27" s="105"/>
      <c r="BJ27" s="97"/>
      <c r="BK27" s="105"/>
      <c r="BL27" s="105"/>
      <c r="BM27" s="97"/>
      <c r="BN27" s="76"/>
      <c r="BO27" s="76"/>
      <c r="BP27" s="97"/>
      <c r="BQ27" s="76"/>
      <c r="BR27" s="76"/>
      <c r="BS27" s="97"/>
      <c r="BT27" s="76"/>
      <c r="BU27" s="76"/>
      <c r="BV27" s="97"/>
      <c r="BW27" s="76"/>
      <c r="BX27" s="76"/>
      <c r="BY27" s="97"/>
      <c r="BZ27" s="76"/>
      <c r="CA27" s="76"/>
      <c r="CB27" s="97"/>
      <c r="CC27" s="76"/>
      <c r="CD27" s="76"/>
      <c r="CE27" s="97"/>
      <c r="CF27" s="76"/>
      <c r="CG27" s="76"/>
      <c r="CH27" s="97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</row>
    <row r="28" spans="2:115" ht="15" customHeight="1" x14ac:dyDescent="0.2">
      <c r="B28" s="7" t="s">
        <v>15</v>
      </c>
      <c r="C28" s="98">
        <f t="shared" ref="C28:D28" si="13">+C8-C9</f>
        <v>551577000</v>
      </c>
      <c r="D28" s="98">
        <f t="shared" si="13"/>
        <v>499814000</v>
      </c>
      <c r="E28" s="98">
        <f t="shared" ref="E28" si="14">+E8-E9</f>
        <v>0</v>
      </c>
      <c r="F28" s="98">
        <f>+T28</f>
        <v>0</v>
      </c>
      <c r="G28" s="98"/>
      <c r="H28" s="98">
        <f>+W28</f>
        <v>0</v>
      </c>
      <c r="I28" s="98"/>
      <c r="J28" s="98">
        <f>+J8-J9</f>
        <v>0</v>
      </c>
      <c r="K28" s="98">
        <f>+K8-K9</f>
        <v>0</v>
      </c>
      <c r="L28" s="98"/>
      <c r="M28" s="98"/>
      <c r="N28" s="98">
        <f>+AC28</f>
        <v>0</v>
      </c>
      <c r="O28" s="98"/>
      <c r="P28" s="98">
        <f>+AF28</f>
        <v>0</v>
      </c>
      <c r="Q28" s="98"/>
      <c r="R28" s="54"/>
      <c r="S28" s="54"/>
      <c r="T28" s="98">
        <f>+T8-T9</f>
        <v>0</v>
      </c>
      <c r="U28" s="54"/>
      <c r="V28" s="54"/>
      <c r="W28" s="98"/>
      <c r="X28" s="54"/>
      <c r="Y28" s="54"/>
      <c r="Z28" s="98"/>
      <c r="AA28" s="54"/>
      <c r="AB28" s="54"/>
      <c r="AC28" s="98"/>
      <c r="AD28" s="54"/>
      <c r="AE28" s="54"/>
      <c r="AF28" s="98"/>
      <c r="AG28" s="54"/>
      <c r="AH28" s="54"/>
      <c r="AI28" s="98"/>
      <c r="AJ28" s="54"/>
      <c r="AK28" s="54"/>
      <c r="AL28" s="54"/>
      <c r="AM28" s="54"/>
      <c r="AN28" s="98"/>
      <c r="AO28" s="54"/>
      <c r="AP28" s="54"/>
      <c r="AQ28" s="98"/>
      <c r="AR28" s="54"/>
      <c r="AS28" s="54"/>
      <c r="AT28" s="98"/>
      <c r="AU28" s="54"/>
      <c r="AV28" s="54"/>
      <c r="AW28" s="54"/>
      <c r="AX28" s="98"/>
      <c r="AY28" s="54"/>
      <c r="AZ28" s="54"/>
      <c r="BA28" s="98"/>
      <c r="BB28" s="54"/>
      <c r="BC28" s="54"/>
      <c r="BD28" s="98"/>
      <c r="BE28" s="54"/>
      <c r="BF28" s="54"/>
      <c r="BG28" s="98"/>
      <c r="BH28" s="54"/>
      <c r="BI28" s="54"/>
      <c r="BJ28" s="98"/>
      <c r="BK28" s="54"/>
      <c r="BL28" s="54"/>
      <c r="BM28" s="98"/>
      <c r="BN28" s="54"/>
      <c r="BO28" s="54"/>
      <c r="BP28" s="98"/>
      <c r="BQ28" s="54"/>
      <c r="BR28" s="54"/>
      <c r="BS28" s="98"/>
      <c r="BT28" s="54"/>
      <c r="BU28" s="54"/>
      <c r="BV28" s="98"/>
      <c r="BW28" s="54"/>
      <c r="BX28" s="54"/>
      <c r="BY28" s="98"/>
      <c r="BZ28" s="54"/>
      <c r="CA28" s="54"/>
      <c r="CB28" s="98"/>
      <c r="CC28" s="54"/>
      <c r="CD28" s="54"/>
      <c r="CE28" s="98"/>
      <c r="CF28" s="54"/>
      <c r="CG28" s="54"/>
      <c r="CH28" s="98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</row>
    <row r="29" spans="2:115" ht="15" customHeight="1" thickBot="1" x14ac:dyDescent="0.25">
      <c r="B29" s="8" t="s">
        <v>16</v>
      </c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54"/>
      <c r="S29" s="54"/>
      <c r="T29" s="99"/>
      <c r="U29" s="54"/>
      <c r="V29" s="54"/>
      <c r="W29" s="99"/>
      <c r="X29" s="54"/>
      <c r="Y29" s="54"/>
      <c r="Z29" s="99"/>
      <c r="AA29" s="54"/>
      <c r="AB29" s="54"/>
      <c r="AC29" s="99"/>
      <c r="AD29" s="54"/>
      <c r="AE29" s="54"/>
      <c r="AF29" s="99"/>
      <c r="AG29" s="54"/>
      <c r="AH29" s="54"/>
      <c r="AI29" s="99"/>
      <c r="AJ29" s="54"/>
      <c r="AK29" s="54"/>
      <c r="AL29" s="54"/>
      <c r="AM29" s="54"/>
      <c r="AN29" s="99"/>
      <c r="AO29" s="54"/>
      <c r="AP29" s="54"/>
      <c r="AQ29" s="99"/>
      <c r="AR29" s="54"/>
      <c r="AS29" s="54"/>
      <c r="AT29" s="99"/>
      <c r="AU29" s="54"/>
      <c r="AV29" s="54"/>
      <c r="AW29" s="54"/>
      <c r="AX29" s="99"/>
      <c r="AY29" s="54"/>
      <c r="AZ29" s="54"/>
      <c r="BA29" s="99"/>
      <c r="BB29" s="54"/>
      <c r="BC29" s="54"/>
      <c r="BD29" s="99"/>
      <c r="BE29" s="54"/>
      <c r="BF29" s="54"/>
      <c r="BG29" s="99"/>
      <c r="BH29" s="54"/>
      <c r="BI29" s="54"/>
      <c r="BJ29" s="99"/>
      <c r="BK29" s="54"/>
      <c r="BL29" s="54"/>
      <c r="BM29" s="99"/>
      <c r="BN29" s="54"/>
      <c r="BO29" s="54"/>
      <c r="BP29" s="99"/>
      <c r="BQ29" s="54"/>
      <c r="BR29" s="54"/>
      <c r="BS29" s="99"/>
      <c r="BT29" s="54"/>
      <c r="BU29" s="54"/>
      <c r="BV29" s="99"/>
      <c r="BW29" s="54"/>
      <c r="BX29" s="54"/>
      <c r="BY29" s="99"/>
      <c r="BZ29" s="54"/>
      <c r="CA29" s="54"/>
      <c r="CB29" s="99"/>
      <c r="CC29" s="54"/>
      <c r="CD29" s="54"/>
      <c r="CE29" s="99"/>
      <c r="CF29" s="54"/>
      <c r="CG29" s="54"/>
      <c r="CH29" s="99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</row>
    <row r="30" spans="2:115" ht="25.5" customHeight="1" thickBot="1" x14ac:dyDescent="0.25">
      <c r="B30" s="21" t="s">
        <v>25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</row>
    <row r="31" spans="2:115" ht="25.5" customHeight="1" x14ac:dyDescent="0.2">
      <c r="B31" s="42" t="s">
        <v>53</v>
      </c>
      <c r="C31" s="100">
        <f t="shared" ref="C31:D31" si="15">+C13/C12</f>
        <v>0.27288424443968168</v>
      </c>
      <c r="D31" s="100">
        <f t="shared" si="15"/>
        <v>0.56361265535187932</v>
      </c>
      <c r="E31" s="100" t="e">
        <f t="shared" ref="E31" si="16">+E13/E12</f>
        <v>#DIV/0!</v>
      </c>
      <c r="F31" s="103" t="e">
        <f>+T31</f>
        <v>#DIV/0!</v>
      </c>
      <c r="G31" s="103"/>
      <c r="H31" s="103">
        <f>+W31</f>
        <v>0</v>
      </c>
      <c r="I31" s="103"/>
      <c r="J31" s="122" t="e">
        <f>+J13/J12</f>
        <v>#DIV/0!</v>
      </c>
      <c r="K31" s="122" t="e">
        <f>+K13/K12</f>
        <v>#DIV/0!</v>
      </c>
      <c r="L31" s="103">
        <f>+Z31</f>
        <v>0</v>
      </c>
      <c r="M31" s="103"/>
      <c r="N31" s="103">
        <f>+AC31</f>
        <v>0</v>
      </c>
      <c r="O31" s="103"/>
      <c r="P31" s="103">
        <f>+AF31</f>
        <v>0</v>
      </c>
      <c r="Q31" s="103"/>
      <c r="R31" s="102"/>
      <c r="S31" s="102"/>
      <c r="T31" s="102" t="e">
        <f>+T13/T12</f>
        <v>#DIV/0!</v>
      </c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77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77"/>
      <c r="AW31" s="102"/>
      <c r="AX31" s="102"/>
      <c r="AY31" s="102"/>
      <c r="AZ31" s="102"/>
      <c r="BA31" s="102"/>
      <c r="BB31" s="102"/>
      <c r="BC31" s="102"/>
      <c r="BD31" s="102"/>
      <c r="BE31" s="102"/>
      <c r="BF31" s="102"/>
      <c r="BG31" s="102"/>
      <c r="BH31" s="102"/>
      <c r="BI31" s="102"/>
      <c r="BJ31" s="102"/>
      <c r="BK31" s="102"/>
      <c r="BL31" s="102"/>
      <c r="BM31" s="102"/>
      <c r="BN31" s="77"/>
      <c r="BO31" s="77"/>
      <c r="BP31" s="102"/>
      <c r="BQ31" s="77"/>
      <c r="BR31" s="77"/>
      <c r="BS31" s="102"/>
      <c r="BT31" s="77"/>
      <c r="BU31" s="77"/>
      <c r="BV31" s="102"/>
      <c r="BW31" s="77"/>
      <c r="BX31" s="77"/>
      <c r="BY31" s="102"/>
      <c r="BZ31" s="77"/>
      <c r="CA31" s="77"/>
      <c r="CB31" s="102"/>
      <c r="CC31" s="77"/>
      <c r="CD31" s="77"/>
      <c r="CE31" s="102"/>
      <c r="CF31" s="77"/>
      <c r="CG31" s="77"/>
      <c r="CH31" s="102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</row>
    <row r="32" spans="2:115" ht="25.5" customHeight="1" x14ac:dyDescent="0.2">
      <c r="B32" s="8" t="s">
        <v>19</v>
      </c>
      <c r="C32" s="92"/>
      <c r="D32" s="92"/>
      <c r="E32" s="92"/>
      <c r="F32" s="97"/>
      <c r="G32" s="97"/>
      <c r="H32" s="97"/>
      <c r="I32" s="97"/>
      <c r="J32" s="111"/>
      <c r="K32" s="111"/>
      <c r="L32" s="97"/>
      <c r="M32" s="97"/>
      <c r="N32" s="97"/>
      <c r="O32" s="97"/>
      <c r="P32" s="97"/>
      <c r="Q32" s="97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77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77"/>
      <c r="AW32" s="102"/>
      <c r="AX32" s="102"/>
      <c r="AY32" s="102"/>
      <c r="AZ32" s="102"/>
      <c r="BA32" s="102"/>
      <c r="BB32" s="102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77"/>
      <c r="BO32" s="77"/>
      <c r="BP32" s="102"/>
      <c r="BQ32" s="77"/>
      <c r="BR32" s="77"/>
      <c r="BS32" s="102"/>
      <c r="BT32" s="77"/>
      <c r="BU32" s="77"/>
      <c r="BV32" s="102"/>
      <c r="BW32" s="77"/>
      <c r="BX32" s="77"/>
      <c r="BY32" s="102"/>
      <c r="BZ32" s="77"/>
      <c r="CA32" s="77"/>
      <c r="CB32" s="102"/>
      <c r="CC32" s="77"/>
      <c r="CD32" s="77"/>
      <c r="CE32" s="102"/>
      <c r="CF32" s="77"/>
      <c r="CG32" s="77"/>
      <c r="CH32" s="102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</row>
    <row r="33" spans="1:115" ht="25.5" customHeight="1" x14ac:dyDescent="0.2">
      <c r="B33" s="43" t="s">
        <v>54</v>
      </c>
      <c r="C33" s="96">
        <f t="shared" ref="C33:D33" si="17">+C13/C10</f>
        <v>0.27070666543213689</v>
      </c>
      <c r="D33" s="96">
        <f t="shared" si="17"/>
        <v>0.48701237289572719</v>
      </c>
      <c r="E33" s="96" t="e">
        <f t="shared" ref="E33" si="18">+E13/E10</f>
        <v>#DIV/0!</v>
      </c>
      <c r="F33" s="96" t="e">
        <f>+T33</f>
        <v>#DIV/0!</v>
      </c>
      <c r="G33" s="96"/>
      <c r="H33" s="96">
        <f>+W33</f>
        <v>0</v>
      </c>
      <c r="I33" s="96"/>
      <c r="J33" s="96" t="e">
        <f>+J13/J10</f>
        <v>#DIV/0!</v>
      </c>
      <c r="K33" s="96" t="e">
        <f>+K13/K10</f>
        <v>#DIV/0!</v>
      </c>
      <c r="L33" s="96">
        <f>+Z33</f>
        <v>0</v>
      </c>
      <c r="M33" s="96"/>
      <c r="N33" s="96">
        <f>+AC33</f>
        <v>0</v>
      </c>
      <c r="O33" s="96"/>
      <c r="P33" s="96">
        <f>+AF33</f>
        <v>0</v>
      </c>
      <c r="Q33" s="96"/>
      <c r="R33" s="102"/>
      <c r="S33" s="102"/>
      <c r="T33" s="102" t="e">
        <f>+T13/T10</f>
        <v>#DIV/0!</v>
      </c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77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77"/>
      <c r="AW33" s="102"/>
      <c r="AX33" s="102"/>
      <c r="AY33" s="102"/>
      <c r="AZ33" s="102"/>
      <c r="BA33" s="102"/>
      <c r="BB33" s="102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77"/>
      <c r="BO33" s="77"/>
      <c r="BP33" s="102"/>
      <c r="BQ33" s="77"/>
      <c r="BR33" s="77"/>
      <c r="BS33" s="102"/>
      <c r="BT33" s="77"/>
      <c r="BU33" s="77"/>
      <c r="BV33" s="102"/>
      <c r="BW33" s="77"/>
      <c r="BX33" s="77"/>
      <c r="BY33" s="102"/>
      <c r="BZ33" s="77"/>
      <c r="CA33" s="77"/>
      <c r="CB33" s="102"/>
      <c r="CC33" s="77"/>
      <c r="CD33" s="77"/>
      <c r="CE33" s="102"/>
      <c r="CF33" s="77"/>
      <c r="CG33" s="77"/>
      <c r="CH33" s="102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</row>
    <row r="34" spans="1:115" ht="25.5" customHeight="1" thickBot="1" x14ac:dyDescent="0.25">
      <c r="B34" s="44" t="s">
        <v>20</v>
      </c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77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77"/>
      <c r="AW34" s="102"/>
      <c r="AX34" s="102"/>
      <c r="AY34" s="102"/>
      <c r="AZ34" s="102"/>
      <c r="BA34" s="102"/>
      <c r="BB34" s="102"/>
      <c r="BC34" s="102"/>
      <c r="BD34" s="102"/>
      <c r="BE34" s="102"/>
      <c r="BF34" s="102"/>
      <c r="BG34" s="102"/>
      <c r="BH34" s="102"/>
      <c r="BI34" s="102"/>
      <c r="BJ34" s="102"/>
      <c r="BK34" s="102"/>
      <c r="BL34" s="102"/>
      <c r="BM34" s="102"/>
      <c r="BN34" s="77"/>
      <c r="BO34" s="77"/>
      <c r="BP34" s="102"/>
      <c r="BQ34" s="77"/>
      <c r="BR34" s="77"/>
      <c r="BS34" s="102"/>
      <c r="BT34" s="77"/>
      <c r="BU34" s="77"/>
      <c r="BV34" s="102"/>
      <c r="BW34" s="77"/>
      <c r="BX34" s="77"/>
      <c r="BY34" s="102"/>
      <c r="BZ34" s="77"/>
      <c r="CA34" s="77"/>
      <c r="CB34" s="102"/>
      <c r="CC34" s="77"/>
      <c r="CD34" s="77"/>
      <c r="CE34" s="102"/>
      <c r="CF34" s="77"/>
      <c r="CG34" s="77"/>
      <c r="CH34" s="102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4"/>
      <c r="DI34" s="54"/>
      <c r="DJ34" s="54"/>
      <c r="DK34" s="54"/>
    </row>
    <row r="35" spans="1:115" ht="13.5" thickBot="1" x14ac:dyDescent="0.25">
      <c r="B35" s="22" t="s">
        <v>9</v>
      </c>
      <c r="C35" s="46" t="s">
        <v>17</v>
      </c>
      <c r="D35" s="46" t="s">
        <v>17</v>
      </c>
      <c r="E35" s="46" t="s">
        <v>17</v>
      </c>
      <c r="F35" s="46" t="s">
        <v>17</v>
      </c>
      <c r="G35" s="46"/>
      <c r="H35" s="46" t="s">
        <v>17</v>
      </c>
      <c r="I35" s="46" t="s">
        <v>17</v>
      </c>
      <c r="J35" s="46" t="s">
        <v>17</v>
      </c>
      <c r="K35" s="78" t="s">
        <v>32</v>
      </c>
      <c r="L35" s="78"/>
      <c r="M35" s="78" t="s">
        <v>32</v>
      </c>
      <c r="N35" s="46" t="s">
        <v>17</v>
      </c>
      <c r="O35" s="46" t="s">
        <v>17</v>
      </c>
      <c r="P35" s="46" t="s">
        <v>17</v>
      </c>
      <c r="Q35" s="46" t="s">
        <v>17</v>
      </c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</row>
    <row r="36" spans="1:115" ht="13.5" customHeight="1" thickBot="1" x14ac:dyDescent="0.25">
      <c r="B36" s="2"/>
      <c r="C36" s="2"/>
      <c r="D36" s="2"/>
      <c r="E36" s="2"/>
      <c r="F36" s="79"/>
      <c r="G36" s="79"/>
      <c r="H36" s="79"/>
      <c r="I36" s="79"/>
      <c r="J36" s="79"/>
      <c r="K36" s="80" t="s">
        <v>44</v>
      </c>
      <c r="L36" s="79"/>
      <c r="M36" s="80" t="s">
        <v>44</v>
      </c>
      <c r="N36" s="79"/>
      <c r="O36" s="79"/>
      <c r="P36" s="79"/>
      <c r="Q36" s="79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</row>
    <row r="37" spans="1:115" ht="17.100000000000001" customHeight="1" x14ac:dyDescent="0.2">
      <c r="B37" s="123" t="s">
        <v>26</v>
      </c>
      <c r="C37" s="51"/>
      <c r="D37" s="51"/>
      <c r="E37" s="51"/>
      <c r="F37" s="81"/>
      <c r="G37" s="51"/>
      <c r="H37" s="51"/>
      <c r="I37" s="51"/>
      <c r="J37" s="51"/>
      <c r="K37" s="51"/>
      <c r="L37" s="51"/>
      <c r="M37" s="51"/>
      <c r="N37" s="82"/>
      <c r="O37" s="82"/>
      <c r="P37" s="82"/>
      <c r="Q37" s="82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  <c r="DC37" s="54"/>
      <c r="DD37" s="54"/>
      <c r="DE37" s="54"/>
      <c r="DF37" s="54"/>
      <c r="DG37" s="54"/>
      <c r="DH37" s="54"/>
      <c r="DI37" s="54"/>
      <c r="DJ37" s="54"/>
      <c r="DK37" s="54"/>
    </row>
    <row r="38" spans="1:115" ht="17.100000000000001" customHeight="1" x14ac:dyDescent="0.2">
      <c r="B38" s="124"/>
      <c r="C38" s="51"/>
      <c r="D38" s="51"/>
      <c r="E38" s="51"/>
      <c r="F38" s="81"/>
      <c r="G38" s="51"/>
      <c r="H38" s="51"/>
      <c r="I38" s="51"/>
      <c r="J38" s="51"/>
      <c r="K38" s="51" t="s">
        <v>45</v>
      </c>
      <c r="L38" s="51"/>
      <c r="M38" s="51"/>
      <c r="N38" s="83"/>
      <c r="O38" s="83"/>
      <c r="P38" s="83"/>
      <c r="Q38" s="83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</row>
    <row r="39" spans="1:115" ht="26.25" customHeight="1" x14ac:dyDescent="0.2">
      <c r="B39" s="124"/>
      <c r="C39" s="51"/>
      <c r="D39" s="51"/>
      <c r="E39" s="51"/>
      <c r="F39" s="81"/>
      <c r="G39" s="51"/>
      <c r="H39" s="51"/>
      <c r="I39" s="51"/>
      <c r="J39" s="51"/>
      <c r="K39" s="51" t="s">
        <v>45</v>
      </c>
      <c r="L39" s="51"/>
      <c r="M39" s="51"/>
      <c r="N39" s="54"/>
      <c r="O39" s="83"/>
      <c r="P39" s="83"/>
      <c r="Q39" s="83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4"/>
      <c r="DI39" s="54"/>
      <c r="DJ39" s="54"/>
      <c r="DK39" s="54"/>
    </row>
    <row r="40" spans="1:115" ht="17.100000000000001" customHeight="1" thickBot="1" x14ac:dyDescent="0.25">
      <c r="B40" s="125"/>
      <c r="C40" s="51"/>
      <c r="D40" s="51"/>
      <c r="E40" s="51"/>
      <c r="F40" s="81"/>
      <c r="G40" s="51"/>
      <c r="H40" s="51"/>
      <c r="I40" s="51"/>
      <c r="J40" s="51"/>
      <c r="K40" s="51"/>
      <c r="L40" s="51"/>
      <c r="M40" s="51"/>
      <c r="N40" s="84"/>
      <c r="O40" s="84"/>
      <c r="P40" s="84"/>
      <c r="Q40" s="8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4"/>
      <c r="CJ40" s="54"/>
      <c r="CK40" s="54"/>
      <c r="CL40" s="54"/>
      <c r="CM40" s="54"/>
      <c r="CN40" s="54"/>
      <c r="CO40" s="54"/>
      <c r="CP40" s="54"/>
      <c r="CQ40" s="54"/>
      <c r="CR40" s="54"/>
      <c r="CS40" s="54"/>
      <c r="CT40" s="54"/>
      <c r="CU40" s="54"/>
      <c r="CV40" s="54"/>
      <c r="CW40" s="54"/>
      <c r="CX40" s="54"/>
      <c r="CY40" s="54"/>
      <c r="CZ40" s="54"/>
      <c r="DA40" s="54"/>
      <c r="DB40" s="54"/>
      <c r="DC40" s="54"/>
      <c r="DD40" s="54"/>
      <c r="DE40" s="54"/>
      <c r="DF40" s="54"/>
      <c r="DG40" s="54"/>
      <c r="DH40" s="54"/>
      <c r="DI40" s="54"/>
      <c r="DJ40" s="54"/>
      <c r="DK40" s="54"/>
    </row>
    <row r="41" spans="1:115" s="32" customFormat="1" ht="17.100000000000001" customHeight="1" x14ac:dyDescent="0.2">
      <c r="B41" s="24"/>
      <c r="C41" s="51"/>
      <c r="D41" s="51"/>
      <c r="E41" s="51"/>
      <c r="F41" s="81"/>
      <c r="G41" s="51"/>
      <c r="H41" s="51"/>
      <c r="I41" s="51"/>
      <c r="J41" s="51"/>
      <c r="K41" s="51"/>
      <c r="L41" s="51"/>
      <c r="M41" s="51"/>
      <c r="N41" s="83"/>
      <c r="O41" s="83"/>
      <c r="P41" s="83"/>
      <c r="Q41" s="83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54"/>
      <c r="DG41" s="54"/>
      <c r="DH41" s="54"/>
      <c r="DI41" s="54"/>
      <c r="DJ41" s="54"/>
      <c r="DK41" s="54"/>
    </row>
    <row r="42" spans="1:115" s="32" customFormat="1" ht="18" customHeight="1" x14ac:dyDescent="0.2">
      <c r="B42" s="2"/>
      <c r="C42" s="51"/>
      <c r="D42" s="51"/>
      <c r="E42" s="51"/>
      <c r="F42" s="81"/>
      <c r="G42" s="51"/>
      <c r="H42" s="51"/>
      <c r="I42" s="51"/>
      <c r="J42" s="51"/>
      <c r="K42" s="51" t="s">
        <v>44</v>
      </c>
      <c r="L42" s="51"/>
      <c r="M42" s="51"/>
      <c r="N42" s="79"/>
      <c r="O42" s="79"/>
      <c r="P42" s="79"/>
      <c r="Q42" s="79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54"/>
      <c r="CZ42" s="54"/>
      <c r="DA42" s="54"/>
      <c r="DB42" s="54"/>
      <c r="DC42" s="54"/>
      <c r="DD42" s="54"/>
      <c r="DE42" s="54"/>
      <c r="DF42" s="54"/>
      <c r="DG42" s="54"/>
      <c r="DH42" s="54"/>
      <c r="DI42" s="54"/>
      <c r="DJ42" s="54"/>
      <c r="DK42" s="54"/>
    </row>
    <row r="43" spans="1:115" s="32" customFormat="1" ht="15" customHeight="1" x14ac:dyDescent="0.2">
      <c r="A43" s="33"/>
      <c r="B43" s="34" t="s">
        <v>10</v>
      </c>
      <c r="C43" s="34"/>
      <c r="D43" s="34"/>
      <c r="E43" s="3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  <c r="CM43" s="54"/>
      <c r="CN43" s="54"/>
      <c r="CO43" s="54"/>
      <c r="CP43" s="54"/>
      <c r="CQ43" s="54"/>
      <c r="CR43" s="54"/>
      <c r="CS43" s="54"/>
      <c r="CT43" s="54"/>
      <c r="CU43" s="54"/>
      <c r="CV43" s="54"/>
      <c r="CW43" s="54"/>
      <c r="CX43" s="54"/>
      <c r="CY43" s="54"/>
      <c r="CZ43" s="54"/>
      <c r="DA43" s="54"/>
      <c r="DB43" s="54"/>
      <c r="DC43" s="54"/>
      <c r="DD43" s="54"/>
      <c r="DE43" s="54"/>
      <c r="DF43" s="54"/>
      <c r="DG43" s="54"/>
      <c r="DH43" s="54"/>
      <c r="DI43" s="54"/>
      <c r="DJ43" s="54"/>
      <c r="DK43" s="54"/>
    </row>
    <row r="44" spans="1:115" s="33" customFormat="1" ht="15" customHeight="1" x14ac:dyDescent="0.2">
      <c r="B44" s="35" t="s">
        <v>30</v>
      </c>
      <c r="C44" s="35"/>
      <c r="D44" s="35"/>
      <c r="E44" s="3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  <c r="CF44" s="64"/>
      <c r="CG44" s="64"/>
      <c r="CH44" s="64"/>
      <c r="CI44" s="64"/>
      <c r="CJ44" s="64"/>
      <c r="CK44" s="64"/>
      <c r="CL44" s="64"/>
      <c r="CM44" s="64"/>
      <c r="CN44" s="64"/>
      <c r="CO44" s="64"/>
      <c r="CP44" s="64"/>
      <c r="CQ44" s="64"/>
      <c r="CR44" s="64"/>
      <c r="CS44" s="64"/>
      <c r="CT44" s="64"/>
      <c r="CU44" s="64"/>
      <c r="CV44" s="64"/>
      <c r="CW44" s="64"/>
      <c r="CX44" s="64"/>
      <c r="CY44" s="64"/>
      <c r="CZ44" s="64"/>
      <c r="DA44" s="64"/>
      <c r="DB44" s="64"/>
      <c r="DC44" s="64"/>
      <c r="DD44" s="64"/>
      <c r="DE44" s="64"/>
      <c r="DF44" s="64"/>
      <c r="DG44" s="64"/>
      <c r="DH44" s="64"/>
      <c r="DI44" s="64"/>
      <c r="DJ44" s="64"/>
      <c r="DK44" s="64"/>
    </row>
    <row r="45" spans="1:115" s="32" customFormat="1" ht="15" customHeight="1" x14ac:dyDescent="0.2">
      <c r="A45" s="33"/>
      <c r="B45" s="4" t="s">
        <v>27</v>
      </c>
      <c r="C45" s="4"/>
      <c r="D45" s="4"/>
      <c r="E45" s="4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4"/>
      <c r="CJ45" s="54"/>
      <c r="CK45" s="54"/>
      <c r="CL45" s="54"/>
      <c r="CM45" s="54"/>
      <c r="CN45" s="54"/>
      <c r="CO45" s="54"/>
      <c r="CP45" s="54"/>
      <c r="CQ45" s="54"/>
      <c r="CR45" s="54"/>
      <c r="CS45" s="54"/>
      <c r="CT45" s="54"/>
      <c r="CU45" s="54"/>
      <c r="CV45" s="54"/>
      <c r="CW45" s="54"/>
      <c r="CX45" s="54"/>
      <c r="CY45" s="54"/>
      <c r="CZ45" s="54"/>
      <c r="DA45" s="54"/>
      <c r="DB45" s="54"/>
      <c r="DC45" s="54"/>
      <c r="DD45" s="54"/>
      <c r="DE45" s="54"/>
      <c r="DF45" s="54"/>
      <c r="DG45" s="54"/>
      <c r="DH45" s="54"/>
      <c r="DI45" s="54"/>
      <c r="DJ45" s="54"/>
      <c r="DK45" s="54"/>
    </row>
    <row r="46" spans="1:115" s="32" customFormat="1" ht="20.25" customHeight="1" x14ac:dyDescent="0.2">
      <c r="A46" s="33"/>
      <c r="B46" s="19" t="s">
        <v>11</v>
      </c>
      <c r="C46" s="4"/>
      <c r="D46" s="4"/>
      <c r="E46" s="4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4"/>
      <c r="CJ46" s="54"/>
      <c r="CK46" s="54"/>
      <c r="CL46" s="54"/>
      <c r="CM46" s="54"/>
      <c r="CN46" s="54"/>
      <c r="CO46" s="54"/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4"/>
      <c r="DC46" s="54"/>
      <c r="DD46" s="54"/>
      <c r="DE46" s="54"/>
      <c r="DF46" s="54"/>
      <c r="DG46" s="54"/>
      <c r="DH46" s="54"/>
      <c r="DI46" s="54"/>
      <c r="DJ46" s="54"/>
      <c r="DK46" s="54"/>
    </row>
    <row r="47" spans="1:115" s="32" customFormat="1" ht="18.75" customHeight="1" x14ac:dyDescent="0.2">
      <c r="A47" s="33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  <c r="DC47" s="54"/>
      <c r="DD47" s="54"/>
      <c r="DE47" s="54"/>
      <c r="DF47" s="54"/>
      <c r="DG47" s="54"/>
      <c r="DH47" s="54"/>
      <c r="DI47" s="54"/>
      <c r="DJ47" s="54"/>
      <c r="DK47" s="54"/>
    </row>
    <row r="48" spans="1:115" s="32" customFormat="1" ht="24.95" customHeight="1" x14ac:dyDescent="0.2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54"/>
      <c r="CZ48" s="54"/>
      <c r="DA48" s="54"/>
      <c r="DB48" s="54"/>
      <c r="DC48" s="54"/>
      <c r="DD48" s="54"/>
      <c r="DE48" s="54"/>
      <c r="DF48" s="54"/>
      <c r="DG48" s="54"/>
      <c r="DH48" s="54"/>
      <c r="DI48" s="54"/>
      <c r="DJ48" s="54"/>
      <c r="DK48" s="54"/>
    </row>
    <row r="49" spans="2:115" s="32" customFormat="1" ht="24.95" customHeight="1" x14ac:dyDescent="0.2"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  <c r="CM49" s="54"/>
      <c r="CN49" s="54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4"/>
      <c r="DB49" s="54"/>
      <c r="DC49" s="54"/>
      <c r="DD49" s="54"/>
      <c r="DE49" s="54"/>
      <c r="DF49" s="54"/>
      <c r="DG49" s="54"/>
      <c r="DH49" s="54"/>
      <c r="DI49" s="54"/>
      <c r="DJ49" s="54"/>
      <c r="DK49" s="54"/>
    </row>
    <row r="50" spans="2:115" s="32" customFormat="1" ht="24.95" customHeight="1" x14ac:dyDescent="0.2"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4"/>
      <c r="CJ50" s="54"/>
      <c r="CK50" s="54"/>
      <c r="CL50" s="54"/>
      <c r="CM50" s="54"/>
      <c r="CN50" s="54"/>
      <c r="CO50" s="54"/>
      <c r="CP50" s="54"/>
      <c r="CQ50" s="54"/>
      <c r="CR50" s="54"/>
      <c r="CS50" s="54"/>
      <c r="CT50" s="54"/>
      <c r="CU50" s="54"/>
      <c r="CV50" s="54"/>
      <c r="CW50" s="54"/>
      <c r="CX50" s="54"/>
      <c r="CY50" s="54"/>
      <c r="CZ50" s="54"/>
      <c r="DA50" s="54"/>
      <c r="DB50" s="54"/>
      <c r="DC50" s="54"/>
      <c r="DD50" s="54"/>
      <c r="DE50" s="54"/>
      <c r="DF50" s="54"/>
      <c r="DG50" s="54"/>
      <c r="DH50" s="54"/>
      <c r="DI50" s="54"/>
      <c r="DJ50" s="54"/>
      <c r="DK50" s="54"/>
    </row>
    <row r="51" spans="2:115" s="32" customFormat="1" ht="24.95" customHeight="1" x14ac:dyDescent="0.2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4"/>
    </row>
    <row r="52" spans="2:115" s="32" customFormat="1" ht="24.95" customHeight="1" x14ac:dyDescent="0.2">
      <c r="F52" s="87"/>
      <c r="G52" s="87"/>
      <c r="H52" s="87"/>
      <c r="I52" s="87"/>
      <c r="J52" s="54"/>
      <c r="K52" s="54"/>
      <c r="L52" s="87"/>
      <c r="M52" s="87"/>
      <c r="N52" s="87"/>
      <c r="O52" s="87"/>
      <c r="P52" s="87"/>
      <c r="Q52" s="87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  <c r="CM52" s="54"/>
      <c r="CN52" s="54"/>
      <c r="CO52" s="54"/>
      <c r="CP52" s="54"/>
      <c r="CQ52" s="54"/>
      <c r="CR52" s="54"/>
      <c r="CS52" s="54"/>
      <c r="CT52" s="54"/>
      <c r="CU52" s="54"/>
      <c r="CV52" s="54"/>
      <c r="CW52" s="54"/>
      <c r="CX52" s="54"/>
      <c r="CY52" s="54"/>
      <c r="CZ52" s="54"/>
      <c r="DA52" s="54"/>
      <c r="DB52" s="54"/>
      <c r="DC52" s="54"/>
      <c r="DD52" s="54"/>
      <c r="DE52" s="54"/>
      <c r="DF52" s="54"/>
      <c r="DG52" s="54"/>
      <c r="DH52" s="54"/>
      <c r="DI52" s="54"/>
      <c r="DJ52" s="54"/>
      <c r="DK52" s="54"/>
    </row>
    <row r="53" spans="2:115" s="32" customFormat="1" ht="24.95" customHeight="1" x14ac:dyDescent="0.2">
      <c r="F53" s="88"/>
      <c r="G53" s="88"/>
      <c r="H53" s="88"/>
      <c r="I53" s="88"/>
      <c r="J53" s="54"/>
      <c r="K53" s="54"/>
      <c r="L53" s="88"/>
      <c r="M53" s="88"/>
      <c r="N53" s="88"/>
      <c r="O53" s="88"/>
      <c r="P53" s="88"/>
      <c r="Q53" s="88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  <c r="DC53" s="54"/>
      <c r="DD53" s="54"/>
      <c r="DE53" s="54"/>
      <c r="DF53" s="54"/>
      <c r="DG53" s="54"/>
      <c r="DH53" s="54"/>
      <c r="DI53" s="54"/>
      <c r="DJ53" s="54"/>
      <c r="DK53" s="54"/>
    </row>
    <row r="54" spans="2:115" s="32" customFormat="1" ht="24.95" customHeight="1" x14ac:dyDescent="0.2">
      <c r="F54" s="87" t="e">
        <f>+F8/F9</f>
        <v>#DIV/0!</v>
      </c>
      <c r="G54" s="87" t="e">
        <f>+G8/G9</f>
        <v>#DIV/0!</v>
      </c>
      <c r="H54" s="87" t="e">
        <f>+H8/H9</f>
        <v>#DIV/0!</v>
      </c>
      <c r="I54" s="87" t="e">
        <f>+I8/I9</f>
        <v>#DIV/0!</v>
      </c>
      <c r="J54" s="54">
        <v>15</v>
      </c>
      <c r="K54" s="54">
        <v>15</v>
      </c>
      <c r="L54" s="87">
        <f t="shared" ref="L54:Q54" si="19">+L8/L9</f>
        <v>19.611431988888889</v>
      </c>
      <c r="M54" s="87" t="e">
        <f t="shared" si="19"/>
        <v>#DIV/0!</v>
      </c>
      <c r="N54" s="87">
        <f t="shared" si="19"/>
        <v>10.780947070790182</v>
      </c>
      <c r="O54" s="87">
        <f t="shared" si="19"/>
        <v>2.0199585592416325</v>
      </c>
      <c r="P54" s="87">
        <f t="shared" si="19"/>
        <v>31.332335433151119</v>
      </c>
      <c r="Q54" s="87">
        <f t="shared" si="19"/>
        <v>110.29671847870901</v>
      </c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4"/>
      <c r="CJ54" s="54"/>
      <c r="CK54" s="54"/>
      <c r="CL54" s="54"/>
      <c r="CM54" s="54"/>
      <c r="CN54" s="54"/>
      <c r="CO54" s="54"/>
      <c r="CP54" s="54"/>
      <c r="CQ54" s="54"/>
      <c r="CR54" s="54"/>
      <c r="CS54" s="54"/>
      <c r="CT54" s="54"/>
      <c r="CU54" s="54"/>
      <c r="CV54" s="54"/>
      <c r="CW54" s="54"/>
      <c r="CX54" s="54"/>
      <c r="CY54" s="54"/>
      <c r="CZ54" s="54"/>
      <c r="DA54" s="54"/>
      <c r="DB54" s="54"/>
      <c r="DC54" s="54"/>
      <c r="DD54" s="54"/>
      <c r="DE54" s="54"/>
      <c r="DF54" s="54"/>
      <c r="DG54" s="54"/>
      <c r="DH54" s="54"/>
      <c r="DI54" s="54"/>
      <c r="DJ54" s="54"/>
      <c r="DK54" s="54"/>
    </row>
    <row r="55" spans="2:115" s="32" customFormat="1" ht="24.95" customHeight="1" x14ac:dyDescent="0.2">
      <c r="F55" s="88" t="e">
        <f>+F11/F10</f>
        <v>#DIV/0!</v>
      </c>
      <c r="G55" s="88" t="e">
        <f>+G11/G10</f>
        <v>#DIV/0!</v>
      </c>
      <c r="H55" s="88" t="e">
        <f>+H11/H10</f>
        <v>#DIV/0!</v>
      </c>
      <c r="I55" s="88" t="e">
        <f>+I11/I10</f>
        <v>#DIV/0!</v>
      </c>
      <c r="J55" s="54">
        <f>3000*15</f>
        <v>45000</v>
      </c>
      <c r="K55" s="54">
        <f>3000*15</f>
        <v>45000</v>
      </c>
      <c r="L55" s="88">
        <f t="shared" ref="L55:Q55" si="20">+L11/L10</f>
        <v>5.7058659467009491E-2</v>
      </c>
      <c r="M55" s="88" t="e">
        <f t="shared" si="20"/>
        <v>#DIV/0!</v>
      </c>
      <c r="N55" s="88">
        <f t="shared" si="20"/>
        <v>9.0620624801965879E-2</v>
      </c>
      <c r="O55" s="88">
        <f t="shared" si="20"/>
        <v>0.27441164006373869</v>
      </c>
      <c r="P55" s="88">
        <f t="shared" si="20"/>
        <v>6.1023746827296235E-2</v>
      </c>
      <c r="Q55" s="88">
        <f t="shared" si="20"/>
        <v>7.0059819889487535E-2</v>
      </c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4"/>
      <c r="CV55" s="54"/>
      <c r="CW55" s="54"/>
      <c r="CX55" s="54"/>
      <c r="CY55" s="54"/>
      <c r="CZ55" s="54"/>
      <c r="DA55" s="54"/>
      <c r="DB55" s="54"/>
      <c r="DC55" s="54"/>
      <c r="DD55" s="54"/>
      <c r="DE55" s="54"/>
      <c r="DF55" s="54"/>
      <c r="DG55" s="54"/>
      <c r="DH55" s="54"/>
      <c r="DI55" s="54"/>
      <c r="DJ55" s="54"/>
      <c r="DK55" s="54"/>
    </row>
    <row r="56" spans="2:115" s="32" customFormat="1" ht="24.95" customHeight="1" x14ac:dyDescent="0.2">
      <c r="F56" s="89" t="e">
        <f>+F13/F14</f>
        <v>#DIV/0!</v>
      </c>
      <c r="G56" s="89" t="e">
        <f>+G13/G14</f>
        <v>#DIV/0!</v>
      </c>
      <c r="H56" s="89">
        <f>+H13/H14</f>
        <v>0</v>
      </c>
      <c r="I56" s="89" t="e">
        <f>+I13/I14</f>
        <v>#DIV/0!</v>
      </c>
      <c r="J56" s="54"/>
      <c r="K56" s="54"/>
      <c r="L56" s="89">
        <f t="shared" ref="L56:Q56" si="21">+L13/L14</f>
        <v>35.714286184285342</v>
      </c>
      <c r="M56" s="89" t="e">
        <f t="shared" si="21"/>
        <v>#DIV/0!</v>
      </c>
      <c r="N56" s="89">
        <f t="shared" si="21"/>
        <v>15.342103542477236</v>
      </c>
      <c r="O56" s="89">
        <f t="shared" si="21"/>
        <v>32.584811211413722</v>
      </c>
      <c r="P56" s="89">
        <f t="shared" si="21"/>
        <v>10.715340115141691</v>
      </c>
      <c r="Q56" s="89">
        <f t="shared" si="21"/>
        <v>356.9333114141121</v>
      </c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/>
      <c r="CO56" s="54"/>
      <c r="CP56" s="54"/>
      <c r="CQ56" s="54"/>
      <c r="CR56" s="54"/>
      <c r="CS56" s="54"/>
      <c r="CT56" s="54"/>
      <c r="CU56" s="54"/>
      <c r="CV56" s="54"/>
      <c r="CW56" s="54"/>
      <c r="CX56" s="54"/>
      <c r="CY56" s="54"/>
      <c r="CZ56" s="54"/>
      <c r="DA56" s="54"/>
      <c r="DB56" s="54"/>
      <c r="DC56" s="54"/>
      <c r="DD56" s="54"/>
      <c r="DE56" s="54"/>
      <c r="DF56" s="54"/>
      <c r="DG56" s="54"/>
      <c r="DH56" s="54"/>
      <c r="DI56" s="54"/>
      <c r="DJ56" s="54"/>
      <c r="DK56" s="54"/>
    </row>
    <row r="57" spans="2:115" s="32" customFormat="1" ht="24.95" customHeight="1" x14ac:dyDescent="0.2"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  <c r="CN57" s="54"/>
      <c r="CO57" s="54"/>
      <c r="CP57" s="54"/>
      <c r="CQ57" s="54"/>
      <c r="CR57" s="54"/>
      <c r="CS57" s="54"/>
      <c r="CT57" s="54"/>
      <c r="CU57" s="54"/>
      <c r="CV57" s="54"/>
      <c r="CW57" s="54"/>
      <c r="CX57" s="54"/>
      <c r="CY57" s="54"/>
      <c r="CZ57" s="54"/>
      <c r="DA57" s="54"/>
      <c r="DB57" s="54"/>
      <c r="DC57" s="54"/>
      <c r="DD57" s="54"/>
      <c r="DE57" s="54"/>
      <c r="DF57" s="54"/>
      <c r="DG57" s="54"/>
      <c r="DH57" s="54"/>
      <c r="DI57" s="54"/>
      <c r="DJ57" s="54"/>
      <c r="DK57" s="54"/>
    </row>
    <row r="58" spans="2:115" s="32" customFormat="1" ht="24.95" customHeight="1" x14ac:dyDescent="0.2">
      <c r="F58" s="89" t="e">
        <f>+F13/F12</f>
        <v>#DIV/0!</v>
      </c>
      <c r="G58" s="89" t="e">
        <f>+G13/G12</f>
        <v>#DIV/0!</v>
      </c>
      <c r="H58" s="89" t="e">
        <f>+H13/H12</f>
        <v>#DIV/0!</v>
      </c>
      <c r="I58" s="89" t="e">
        <f>+I13/I12</f>
        <v>#DIV/0!</v>
      </c>
      <c r="J58" s="54"/>
      <c r="K58" s="54"/>
      <c r="L58" s="89">
        <f t="shared" ref="L58:Q58" si="22">+L13/L12</f>
        <v>9.8746045745512004E-2</v>
      </c>
      <c r="M58" s="89" t="e">
        <f t="shared" si="22"/>
        <v>#DIV/0!</v>
      </c>
      <c r="N58" s="89">
        <f t="shared" si="22"/>
        <v>7.5472193395378473E-2</v>
      </c>
      <c r="O58" s="89">
        <f t="shared" si="22"/>
        <v>0.18649186786791438</v>
      </c>
      <c r="P58" s="89">
        <f t="shared" si="22"/>
        <v>0.21129796506919468</v>
      </c>
      <c r="Q58" s="89">
        <f t="shared" si="22"/>
        <v>0.37182053364745782</v>
      </c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  <c r="CM58" s="54"/>
      <c r="CN58" s="54"/>
      <c r="CO58" s="54"/>
      <c r="CP58" s="54"/>
      <c r="CQ58" s="54"/>
      <c r="CR58" s="54"/>
      <c r="CS58" s="54"/>
      <c r="CT58" s="54"/>
      <c r="CU58" s="54"/>
      <c r="CV58" s="54"/>
      <c r="CW58" s="54"/>
      <c r="CX58" s="54"/>
      <c r="CY58" s="54"/>
      <c r="CZ58" s="54"/>
      <c r="DA58" s="54"/>
      <c r="DB58" s="54"/>
      <c r="DC58" s="54"/>
      <c r="DD58" s="54"/>
      <c r="DE58" s="54"/>
      <c r="DF58" s="54"/>
      <c r="DG58" s="54"/>
      <c r="DH58" s="54"/>
      <c r="DI58" s="54"/>
      <c r="DJ58" s="54"/>
      <c r="DK58" s="54"/>
    </row>
    <row r="59" spans="2:115" s="32" customFormat="1" ht="24.95" customHeight="1" x14ac:dyDescent="0.2">
      <c r="F59" s="89" t="e">
        <f>+F13/F10</f>
        <v>#DIV/0!</v>
      </c>
      <c r="G59" s="89" t="e">
        <f>+G13/G10</f>
        <v>#DIV/0!</v>
      </c>
      <c r="H59" s="89" t="e">
        <f>+H13/H10</f>
        <v>#DIV/0!</v>
      </c>
      <c r="I59" s="89" t="e">
        <f>+I13/I10</f>
        <v>#DIV/0!</v>
      </c>
      <c r="J59" s="54"/>
      <c r="K59" s="54"/>
      <c r="L59" s="89">
        <f t="shared" ref="L59:Q59" si="23">+L13/L10</f>
        <v>9.3111728747605094E-2</v>
      </c>
      <c r="M59" s="89" t="e">
        <f t="shared" si="23"/>
        <v>#DIV/0!</v>
      </c>
      <c r="N59" s="89">
        <f t="shared" si="23"/>
        <v>6.8632856074714477E-2</v>
      </c>
      <c r="O59" s="89">
        <f t="shared" si="23"/>
        <v>0.13531632854772993</v>
      </c>
      <c r="P59" s="89">
        <f t="shared" si="23"/>
        <v>0.19840377154368927</v>
      </c>
      <c r="Q59" s="89">
        <f t="shared" si="23"/>
        <v>0.34577085402890378</v>
      </c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  <c r="CM59" s="54"/>
      <c r="CN59" s="54"/>
      <c r="CO59" s="54"/>
      <c r="CP59" s="54"/>
      <c r="CQ59" s="54"/>
      <c r="CR59" s="54"/>
      <c r="CS59" s="54"/>
      <c r="CT59" s="54"/>
      <c r="CU59" s="54"/>
      <c r="CV59" s="54"/>
      <c r="CW59" s="54"/>
      <c r="CX59" s="54"/>
      <c r="CY59" s="54"/>
      <c r="CZ59" s="54"/>
      <c r="DA59" s="54"/>
      <c r="DB59" s="54"/>
      <c r="DC59" s="54"/>
      <c r="DD59" s="54"/>
      <c r="DE59" s="54"/>
      <c r="DF59" s="54"/>
      <c r="DG59" s="54"/>
      <c r="DH59" s="54"/>
      <c r="DI59" s="54"/>
      <c r="DJ59" s="54"/>
      <c r="DK59" s="54"/>
    </row>
    <row r="60" spans="2:115" s="32" customFormat="1" ht="24.95" customHeight="1" x14ac:dyDescent="0.2"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  <c r="CG60" s="54"/>
      <c r="CH60" s="54"/>
      <c r="CI60" s="54"/>
      <c r="CJ60" s="54"/>
      <c r="CK60" s="54"/>
      <c r="CL60" s="54"/>
      <c r="CM60" s="54"/>
      <c r="CN60" s="54"/>
      <c r="CO60" s="54"/>
      <c r="CP60" s="54"/>
      <c r="CQ60" s="54"/>
      <c r="CR60" s="54"/>
      <c r="CS60" s="54"/>
      <c r="CT60" s="54"/>
      <c r="CU60" s="54"/>
      <c r="CV60" s="54"/>
      <c r="CW60" s="54"/>
      <c r="CX60" s="54"/>
      <c r="CY60" s="54"/>
      <c r="CZ60" s="54"/>
      <c r="DA60" s="54"/>
      <c r="DB60" s="54"/>
      <c r="DC60" s="54"/>
      <c r="DD60" s="54"/>
      <c r="DE60" s="54"/>
      <c r="DF60" s="54"/>
      <c r="DG60" s="54"/>
      <c r="DH60" s="54"/>
      <c r="DI60" s="54"/>
      <c r="DJ60" s="54"/>
      <c r="DK60" s="54"/>
    </row>
    <row r="61" spans="2:115" s="32" customFormat="1" ht="24.95" customHeight="1" x14ac:dyDescent="0.2"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4"/>
      <c r="DA61" s="54"/>
      <c r="DB61" s="54"/>
      <c r="DC61" s="54"/>
      <c r="DD61" s="54"/>
      <c r="DE61" s="54"/>
      <c r="DF61" s="54"/>
      <c r="DG61" s="54"/>
      <c r="DH61" s="54"/>
      <c r="DI61" s="54"/>
      <c r="DJ61" s="54"/>
      <c r="DK61" s="54"/>
    </row>
    <row r="62" spans="2:115" s="32" customFormat="1" x14ac:dyDescent="0.2"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  <c r="CG62" s="54"/>
      <c r="CH62" s="54"/>
      <c r="CI62" s="54"/>
      <c r="CJ62" s="54"/>
      <c r="CK62" s="54"/>
      <c r="CL62" s="54"/>
      <c r="CM62" s="54"/>
      <c r="CN62" s="54"/>
      <c r="CO62" s="54"/>
      <c r="CP62" s="54"/>
      <c r="CQ62" s="54"/>
      <c r="CR62" s="54"/>
      <c r="CS62" s="54"/>
      <c r="CT62" s="54"/>
      <c r="CU62" s="54"/>
      <c r="CV62" s="54"/>
      <c r="CW62" s="54"/>
      <c r="CX62" s="54"/>
      <c r="CY62" s="54"/>
      <c r="CZ62" s="54"/>
      <c r="DA62" s="54"/>
      <c r="DB62" s="54"/>
      <c r="DC62" s="54"/>
      <c r="DD62" s="54"/>
      <c r="DE62" s="54"/>
      <c r="DF62" s="54"/>
      <c r="DG62" s="54"/>
      <c r="DH62" s="54"/>
      <c r="DI62" s="54"/>
      <c r="DJ62" s="54"/>
      <c r="DK62" s="54"/>
    </row>
    <row r="63" spans="2:115" s="32" customFormat="1" x14ac:dyDescent="0.2"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4"/>
      <c r="DA63" s="54"/>
      <c r="DB63" s="54"/>
      <c r="DC63" s="54"/>
      <c r="DD63" s="54"/>
      <c r="DE63" s="54"/>
      <c r="DF63" s="54"/>
      <c r="DG63" s="54"/>
      <c r="DH63" s="54"/>
      <c r="DI63" s="54"/>
      <c r="DJ63" s="54"/>
      <c r="DK63" s="54"/>
    </row>
    <row r="64" spans="2:115" s="32" customFormat="1" x14ac:dyDescent="0.2"/>
    <row r="65" s="32" customFormat="1" x14ac:dyDescent="0.2"/>
    <row r="66" s="32" customFormat="1" x14ac:dyDescent="0.2"/>
    <row r="67" s="32" customFormat="1" x14ac:dyDescent="0.2"/>
    <row r="68" s="32" customFormat="1" x14ac:dyDescent="0.2"/>
    <row r="69" s="32" customFormat="1" x14ac:dyDescent="0.2"/>
    <row r="70" s="32" customFormat="1" x14ac:dyDescent="0.2"/>
    <row r="71" s="32" customFormat="1" x14ac:dyDescent="0.2"/>
    <row r="72" s="32" customFormat="1" x14ac:dyDescent="0.2"/>
    <row r="73" s="32" customFormat="1" x14ac:dyDescent="0.2"/>
    <row r="74" s="32" customFormat="1" x14ac:dyDescent="0.2"/>
    <row r="75" s="32" customFormat="1" x14ac:dyDescent="0.2"/>
    <row r="76" s="32" customFormat="1" x14ac:dyDescent="0.2"/>
    <row r="77" s="32" customFormat="1" x14ac:dyDescent="0.2"/>
    <row r="78" s="32" customFormat="1" x14ac:dyDescent="0.2"/>
    <row r="79" s="32" customFormat="1" x14ac:dyDescent="0.2"/>
    <row r="80" s="32" customFormat="1" x14ac:dyDescent="0.2"/>
    <row r="81" s="32" customFormat="1" x14ac:dyDescent="0.2"/>
    <row r="82" s="32" customFormat="1" x14ac:dyDescent="0.2"/>
    <row r="83" s="32" customFormat="1" x14ac:dyDescent="0.2"/>
    <row r="84" s="32" customFormat="1" x14ac:dyDescent="0.2"/>
    <row r="85" s="32" customFormat="1" x14ac:dyDescent="0.2"/>
    <row r="86" s="32" customFormat="1" x14ac:dyDescent="0.2"/>
    <row r="87" s="32" customFormat="1" x14ac:dyDescent="0.2"/>
    <row r="88" s="32" customFormat="1" x14ac:dyDescent="0.2"/>
    <row r="89" s="32" customFormat="1" x14ac:dyDescent="0.2"/>
    <row r="90" s="32" customFormat="1" x14ac:dyDescent="0.2"/>
    <row r="91" s="32" customFormat="1" x14ac:dyDescent="0.2"/>
    <row r="92" s="32" customFormat="1" x14ac:dyDescent="0.2"/>
    <row r="93" s="32" customFormat="1" x14ac:dyDescent="0.2"/>
    <row r="94" s="32" customFormat="1" x14ac:dyDescent="0.2"/>
    <row r="95" s="32" customFormat="1" x14ac:dyDescent="0.2"/>
    <row r="96" s="32" customFormat="1" x14ac:dyDescent="0.2"/>
    <row r="97" s="32" customFormat="1" x14ac:dyDescent="0.2"/>
    <row r="98" s="32" customFormat="1" x14ac:dyDescent="0.2"/>
    <row r="99" s="32" customFormat="1" x14ac:dyDescent="0.2"/>
    <row r="100" s="32" customFormat="1" x14ac:dyDescent="0.2"/>
    <row r="101" s="32" customFormat="1" x14ac:dyDescent="0.2"/>
    <row r="102" s="32" customFormat="1" x14ac:dyDescent="0.2"/>
    <row r="103" s="32" customFormat="1" x14ac:dyDescent="0.2"/>
    <row r="104" s="32" customFormat="1" x14ac:dyDescent="0.2"/>
    <row r="105" s="32" customFormat="1" x14ac:dyDescent="0.2"/>
    <row r="106" s="32" customFormat="1" x14ac:dyDescent="0.2"/>
    <row r="107" s="32" customFormat="1" x14ac:dyDescent="0.2"/>
    <row r="108" s="32" customFormat="1" x14ac:dyDescent="0.2"/>
    <row r="109" s="32" customFormat="1" x14ac:dyDescent="0.2"/>
    <row r="110" s="32" customFormat="1" x14ac:dyDescent="0.2"/>
    <row r="111" s="32" customFormat="1" x14ac:dyDescent="0.2"/>
    <row r="112" s="32" customFormat="1" x14ac:dyDescent="0.2"/>
    <row r="113" s="32" customFormat="1" x14ac:dyDescent="0.2"/>
    <row r="114" s="32" customFormat="1" x14ac:dyDescent="0.2"/>
    <row r="115" s="32" customFormat="1" x14ac:dyDescent="0.2"/>
    <row r="116" s="32" customFormat="1" x14ac:dyDescent="0.2"/>
  </sheetData>
  <mergeCells count="387">
    <mergeCell ref="I31:I32"/>
    <mergeCell ref="B37:B40"/>
    <mergeCell ref="C31:C32"/>
    <mergeCell ref="B23:B24"/>
    <mergeCell ref="C23:C25"/>
    <mergeCell ref="M26:M27"/>
    <mergeCell ref="L28:L29"/>
    <mergeCell ref="L31:L32"/>
    <mergeCell ref="L33:L34"/>
    <mergeCell ref="C26:C27"/>
    <mergeCell ref="H23:H25"/>
    <mergeCell ref="H26:H27"/>
    <mergeCell ref="H28:H29"/>
    <mergeCell ref="H31:H32"/>
    <mergeCell ref="H33:H34"/>
    <mergeCell ref="C28:C29"/>
    <mergeCell ref="L23:L25"/>
    <mergeCell ref="C33:C34"/>
    <mergeCell ref="I33:I34"/>
    <mergeCell ref="J33:J34"/>
    <mergeCell ref="K23:K25"/>
    <mergeCell ref="K26:K27"/>
    <mergeCell ref="K28:K29"/>
    <mergeCell ref="K31:K32"/>
    <mergeCell ref="M28:M29"/>
    <mergeCell ref="M31:M32"/>
    <mergeCell ref="M33:M34"/>
    <mergeCell ref="M23:M25"/>
    <mergeCell ref="L26:L27"/>
    <mergeCell ref="R20:R22"/>
    <mergeCell ref="S20:S22"/>
    <mergeCell ref="B1:K1"/>
    <mergeCell ref="B2:K2"/>
    <mergeCell ref="B4:B6"/>
    <mergeCell ref="H20:H22"/>
    <mergeCell ref="I20:I22"/>
    <mergeCell ref="K20:K22"/>
    <mergeCell ref="C20:C22"/>
    <mergeCell ref="F4:G5"/>
    <mergeCell ref="H4:I5"/>
    <mergeCell ref="J20:J22"/>
    <mergeCell ref="J23:J25"/>
    <mergeCell ref="J26:J27"/>
    <mergeCell ref="J28:J29"/>
    <mergeCell ref="J31:J32"/>
    <mergeCell ref="I23:I25"/>
    <mergeCell ref="I26:I27"/>
    <mergeCell ref="I28:I29"/>
    <mergeCell ref="T20:T22"/>
    <mergeCell ref="U20:U22"/>
    <mergeCell ref="V20:V22"/>
    <mergeCell ref="L4:M5"/>
    <mergeCell ref="N4:O5"/>
    <mergeCell ref="P4:Q5"/>
    <mergeCell ref="F20:F22"/>
    <mergeCell ref="G20:G22"/>
    <mergeCell ref="N20:N22"/>
    <mergeCell ref="O20:O22"/>
    <mergeCell ref="P20:P22"/>
    <mergeCell ref="Q20:Q22"/>
    <mergeCell ref="L20:L22"/>
    <mergeCell ref="M20:M22"/>
    <mergeCell ref="AB20:AB22"/>
    <mergeCell ref="AC20:AC22"/>
    <mergeCell ref="AD20:AD22"/>
    <mergeCell ref="AE20:AE22"/>
    <mergeCell ref="AF20:AF22"/>
    <mergeCell ref="W20:W22"/>
    <mergeCell ref="X20:X22"/>
    <mergeCell ref="Y20:Y22"/>
    <mergeCell ref="Z20:Z22"/>
    <mergeCell ref="AA20:AA22"/>
    <mergeCell ref="AM20:AM22"/>
    <mergeCell ref="AN20:AN22"/>
    <mergeCell ref="AO20:AO22"/>
    <mergeCell ref="AP20:AP22"/>
    <mergeCell ref="AQ20:AQ22"/>
    <mergeCell ref="AG20:AG22"/>
    <mergeCell ref="AH20:AH22"/>
    <mergeCell ref="AI20:AI22"/>
    <mergeCell ref="AJ20:AJ22"/>
    <mergeCell ref="AL20:AL22"/>
    <mergeCell ref="AX20:AX22"/>
    <mergeCell ref="AY20:AY22"/>
    <mergeCell ref="AZ20:AZ22"/>
    <mergeCell ref="BA20:BA22"/>
    <mergeCell ref="BB20:BB22"/>
    <mergeCell ref="AR20:AR22"/>
    <mergeCell ref="AS20:AS22"/>
    <mergeCell ref="AT20:AT22"/>
    <mergeCell ref="AU20:AU22"/>
    <mergeCell ref="AW20:AW22"/>
    <mergeCell ref="BV20:BV22"/>
    <mergeCell ref="BY20:BY22"/>
    <mergeCell ref="BH20:BH22"/>
    <mergeCell ref="BI20:BI22"/>
    <mergeCell ref="BJ20:BJ22"/>
    <mergeCell ref="BK20:BK22"/>
    <mergeCell ref="BL20:BL22"/>
    <mergeCell ref="BC20:BC22"/>
    <mergeCell ref="BD20:BD22"/>
    <mergeCell ref="BE20:BE22"/>
    <mergeCell ref="BF20:BF22"/>
    <mergeCell ref="BG20:BG22"/>
    <mergeCell ref="Y23:Y25"/>
    <mergeCell ref="Z23:Z25"/>
    <mergeCell ref="AA23:AA25"/>
    <mergeCell ref="AB23:AB25"/>
    <mergeCell ref="AC23:AC25"/>
    <mergeCell ref="CB20:CB22"/>
    <mergeCell ref="CE20:CE22"/>
    <mergeCell ref="CH20:CH22"/>
    <mergeCell ref="F23:F25"/>
    <mergeCell ref="G23:G25"/>
    <mergeCell ref="N23:N25"/>
    <mergeCell ref="O23:O25"/>
    <mergeCell ref="P23:P25"/>
    <mergeCell ref="Q23:Q25"/>
    <mergeCell ref="R23:R25"/>
    <mergeCell ref="S23:S25"/>
    <mergeCell ref="T23:T25"/>
    <mergeCell ref="U23:U25"/>
    <mergeCell ref="V23:V25"/>
    <mergeCell ref="W23:W25"/>
    <mergeCell ref="X23:X25"/>
    <mergeCell ref="BM20:BM22"/>
    <mergeCell ref="BP20:BP22"/>
    <mergeCell ref="BS20:BS22"/>
    <mergeCell ref="AI23:AI25"/>
    <mergeCell ref="AJ23:AJ25"/>
    <mergeCell ref="AL23:AL25"/>
    <mergeCell ref="AM23:AM25"/>
    <mergeCell ref="AN23:AN25"/>
    <mergeCell ref="AD23:AD25"/>
    <mergeCell ref="AE23:AE25"/>
    <mergeCell ref="AF23:AF25"/>
    <mergeCell ref="AG23:AG25"/>
    <mergeCell ref="AH23:AH25"/>
    <mergeCell ref="AT23:AT25"/>
    <mergeCell ref="AU23:AU25"/>
    <mergeCell ref="AW23:AW25"/>
    <mergeCell ref="AX23:AX25"/>
    <mergeCell ref="AY23:AY25"/>
    <mergeCell ref="AO23:AO25"/>
    <mergeCell ref="AP23:AP25"/>
    <mergeCell ref="AQ23:AQ25"/>
    <mergeCell ref="AR23:AR25"/>
    <mergeCell ref="AS23:AS25"/>
    <mergeCell ref="BM23:BM25"/>
    <mergeCell ref="BP23:BP25"/>
    <mergeCell ref="BE23:BE25"/>
    <mergeCell ref="BF23:BF25"/>
    <mergeCell ref="BG23:BG25"/>
    <mergeCell ref="BH23:BH25"/>
    <mergeCell ref="BI23:BI25"/>
    <mergeCell ref="AZ23:AZ25"/>
    <mergeCell ref="BA23:BA25"/>
    <mergeCell ref="BB23:BB25"/>
    <mergeCell ref="BC23:BC25"/>
    <mergeCell ref="BD23:BD25"/>
    <mergeCell ref="CH23:CH25"/>
    <mergeCell ref="F26:F27"/>
    <mergeCell ref="G26:G27"/>
    <mergeCell ref="N26:N27"/>
    <mergeCell ref="O26:O27"/>
    <mergeCell ref="P26:P27"/>
    <mergeCell ref="Q26:Q27"/>
    <mergeCell ref="R26:R27"/>
    <mergeCell ref="S26:S27"/>
    <mergeCell ref="T26:T27"/>
    <mergeCell ref="U26:U27"/>
    <mergeCell ref="V26:V27"/>
    <mergeCell ref="W26:W27"/>
    <mergeCell ref="X26:X27"/>
    <mergeCell ref="Y26:Y27"/>
    <mergeCell ref="Z26:Z27"/>
    <mergeCell ref="BS23:BS25"/>
    <mergeCell ref="BV23:BV25"/>
    <mergeCell ref="BY23:BY25"/>
    <mergeCell ref="CB23:CB25"/>
    <mergeCell ref="CE23:CE25"/>
    <mergeCell ref="BJ23:BJ25"/>
    <mergeCell ref="BK23:BK25"/>
    <mergeCell ref="BL23:BL25"/>
    <mergeCell ref="AF26:AF27"/>
    <mergeCell ref="AG26:AG27"/>
    <mergeCell ref="AH26:AH27"/>
    <mergeCell ref="AI26:AI27"/>
    <mergeCell ref="AJ26:AJ27"/>
    <mergeCell ref="AA26:AA27"/>
    <mergeCell ref="AB26:AB27"/>
    <mergeCell ref="AC26:AC27"/>
    <mergeCell ref="AD26:AD27"/>
    <mergeCell ref="AE26:AE27"/>
    <mergeCell ref="AQ26:AQ27"/>
    <mergeCell ref="AR26:AR27"/>
    <mergeCell ref="AS26:AS27"/>
    <mergeCell ref="AT26:AT27"/>
    <mergeCell ref="AU26:AU27"/>
    <mergeCell ref="AL26:AL27"/>
    <mergeCell ref="AM26:AM27"/>
    <mergeCell ref="AN26:AN27"/>
    <mergeCell ref="AO26:AO27"/>
    <mergeCell ref="AP26:AP27"/>
    <mergeCell ref="BJ26:BJ27"/>
    <mergeCell ref="BK26:BK27"/>
    <mergeCell ref="BB26:BB27"/>
    <mergeCell ref="BC26:BC27"/>
    <mergeCell ref="BD26:BD27"/>
    <mergeCell ref="BE26:BE27"/>
    <mergeCell ref="BF26:BF27"/>
    <mergeCell ref="AW26:AW27"/>
    <mergeCell ref="AX26:AX27"/>
    <mergeCell ref="AY26:AY27"/>
    <mergeCell ref="AZ26:AZ27"/>
    <mergeCell ref="BA26:BA27"/>
    <mergeCell ref="BY26:BY27"/>
    <mergeCell ref="CB26:CB27"/>
    <mergeCell ref="CE26:CE27"/>
    <mergeCell ref="CH26:CH27"/>
    <mergeCell ref="F28:F29"/>
    <mergeCell ref="G28:G29"/>
    <mergeCell ref="N28:N29"/>
    <mergeCell ref="O28:O29"/>
    <mergeCell ref="P28:P29"/>
    <mergeCell ref="Q28:Q29"/>
    <mergeCell ref="T28:T29"/>
    <mergeCell ref="W28:W29"/>
    <mergeCell ref="Z28:Z29"/>
    <mergeCell ref="AC28:AC29"/>
    <mergeCell ref="AF28:AF29"/>
    <mergeCell ref="AI28:AI29"/>
    <mergeCell ref="BL26:BL27"/>
    <mergeCell ref="BM26:BM27"/>
    <mergeCell ref="BP26:BP27"/>
    <mergeCell ref="BS26:BS27"/>
    <mergeCell ref="BV26:BV27"/>
    <mergeCell ref="BG26:BG27"/>
    <mergeCell ref="BH26:BH27"/>
    <mergeCell ref="BI26:BI27"/>
    <mergeCell ref="CE28:CE29"/>
    <mergeCell ref="BD28:BD29"/>
    <mergeCell ref="BG28:BG29"/>
    <mergeCell ref="BJ28:BJ29"/>
    <mergeCell ref="BM28:BM29"/>
    <mergeCell ref="BP28:BP29"/>
    <mergeCell ref="AN28:AN29"/>
    <mergeCell ref="AQ28:AQ29"/>
    <mergeCell ref="AT28:AT29"/>
    <mergeCell ref="AX28:AX29"/>
    <mergeCell ref="BA28:BA29"/>
    <mergeCell ref="AB31:AB32"/>
    <mergeCell ref="AC31:AC32"/>
    <mergeCell ref="AD31:AD32"/>
    <mergeCell ref="AE31:AE32"/>
    <mergeCell ref="CH28:CH29"/>
    <mergeCell ref="F31:F32"/>
    <mergeCell ref="G31:G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X31:X32"/>
    <mergeCell ref="Y31:Y32"/>
    <mergeCell ref="Z31:Z32"/>
    <mergeCell ref="BS28:BS29"/>
    <mergeCell ref="BV28:BV29"/>
    <mergeCell ref="BY28:BY29"/>
    <mergeCell ref="CB28:CB29"/>
    <mergeCell ref="U33:U34"/>
    <mergeCell ref="V33:V34"/>
    <mergeCell ref="W33:W34"/>
    <mergeCell ref="BL31:BL32"/>
    <mergeCell ref="BM31:BM32"/>
    <mergeCell ref="BP31:BP32"/>
    <mergeCell ref="BS31:BS32"/>
    <mergeCell ref="BV31:BV32"/>
    <mergeCell ref="BG31:BG32"/>
    <mergeCell ref="BH31:BH32"/>
    <mergeCell ref="BI31:BI32"/>
    <mergeCell ref="BJ31:BJ32"/>
    <mergeCell ref="BK31:BK32"/>
    <mergeCell ref="BB31:BB32"/>
    <mergeCell ref="BC31:BC32"/>
    <mergeCell ref="BD31:BD32"/>
    <mergeCell ref="BE31:BE32"/>
    <mergeCell ref="BF31:BF32"/>
    <mergeCell ref="AW31:AW32"/>
    <mergeCell ref="AX31:AX32"/>
    <mergeCell ref="AY31:AY32"/>
    <mergeCell ref="AZ31:AZ32"/>
    <mergeCell ref="BA31:BA32"/>
    <mergeCell ref="AQ31:AQ32"/>
    <mergeCell ref="F33:F34"/>
    <mergeCell ref="G33:G34"/>
    <mergeCell ref="N33:N34"/>
    <mergeCell ref="O33:O34"/>
    <mergeCell ref="P33:P34"/>
    <mergeCell ref="Q33:Q34"/>
    <mergeCell ref="R33:R34"/>
    <mergeCell ref="S33:S34"/>
    <mergeCell ref="T33:T34"/>
    <mergeCell ref="K33:K34"/>
    <mergeCell ref="X33:X34"/>
    <mergeCell ref="Y33:Y34"/>
    <mergeCell ref="Z33:Z34"/>
    <mergeCell ref="AA33:AA34"/>
    <mergeCell ref="AB33:AB34"/>
    <mergeCell ref="BY31:BY32"/>
    <mergeCell ref="CB31:CB32"/>
    <mergeCell ref="CE31:CE32"/>
    <mergeCell ref="CH31:CH32"/>
    <mergeCell ref="AR31:AR32"/>
    <mergeCell ref="AS31:AS32"/>
    <mergeCell ref="AT31:AT32"/>
    <mergeCell ref="AU31:AU32"/>
    <mergeCell ref="AL31:AL32"/>
    <mergeCell ref="AM31:AM32"/>
    <mergeCell ref="AN31:AN32"/>
    <mergeCell ref="AO31:AO32"/>
    <mergeCell ref="AP31:AP32"/>
    <mergeCell ref="AF31:AF32"/>
    <mergeCell ref="AG31:AG32"/>
    <mergeCell ref="AH31:AH32"/>
    <mergeCell ref="AI31:AI32"/>
    <mergeCell ref="AJ31:AJ32"/>
    <mergeCell ref="AA31:AA32"/>
    <mergeCell ref="AH33:AH34"/>
    <mergeCell ref="AI33:AI34"/>
    <mergeCell ref="AJ33:AJ34"/>
    <mergeCell ref="AL33:AL34"/>
    <mergeCell ref="AM33:AM34"/>
    <mergeCell ref="AC33:AC34"/>
    <mergeCell ref="AD33:AD34"/>
    <mergeCell ref="AE33:AE34"/>
    <mergeCell ref="AF33:AF34"/>
    <mergeCell ref="AG33:AG34"/>
    <mergeCell ref="AS33:AS34"/>
    <mergeCell ref="AT33:AT34"/>
    <mergeCell ref="AU33:AU34"/>
    <mergeCell ref="AW33:AW34"/>
    <mergeCell ref="AX33:AX34"/>
    <mergeCell ref="AN33:AN34"/>
    <mergeCell ref="AO33:AO34"/>
    <mergeCell ref="AP33:AP34"/>
    <mergeCell ref="AQ33:AQ34"/>
    <mergeCell ref="AR33:AR34"/>
    <mergeCell ref="BD33:BD34"/>
    <mergeCell ref="BE33:BE34"/>
    <mergeCell ref="BF33:BF34"/>
    <mergeCell ref="BG33:BG34"/>
    <mergeCell ref="BH33:BH34"/>
    <mergeCell ref="AY33:AY34"/>
    <mergeCell ref="AZ33:AZ34"/>
    <mergeCell ref="BA33:BA34"/>
    <mergeCell ref="BB33:BB34"/>
    <mergeCell ref="BC33:BC34"/>
    <mergeCell ref="CE33:CE34"/>
    <mergeCell ref="CH33:CH34"/>
    <mergeCell ref="BP33:BP34"/>
    <mergeCell ref="BS33:BS34"/>
    <mergeCell ref="BV33:BV34"/>
    <mergeCell ref="BY33:BY34"/>
    <mergeCell ref="CB33:CB34"/>
    <mergeCell ref="BI33:BI34"/>
    <mergeCell ref="BJ33:BJ34"/>
    <mergeCell ref="BK33:BK34"/>
    <mergeCell ref="BL33:BL34"/>
    <mergeCell ref="BM33:BM34"/>
    <mergeCell ref="D20:D22"/>
    <mergeCell ref="D23:D25"/>
    <mergeCell ref="D26:D27"/>
    <mergeCell ref="D28:D29"/>
    <mergeCell ref="D31:D32"/>
    <mergeCell ref="D33:D34"/>
    <mergeCell ref="E20:E22"/>
    <mergeCell ref="E23:E25"/>
    <mergeCell ref="E26:E27"/>
    <mergeCell ref="E28:E29"/>
    <mergeCell ref="E31:E32"/>
    <mergeCell ref="E33:E34"/>
  </mergeCells>
  <printOptions horizontalCentered="1"/>
  <pageMargins left="0.51181102362204722" right="0.51181102362204722" top="0.55118110236220474" bottom="0.55118110236220474" header="0.31496062992125984" footer="0.31496062992125984"/>
  <pageSetup paperSize="5" scale="71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>UAECOB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UAECOB</dc:creator>
  <cp:lastModifiedBy>Yilmar Valoyes</cp:lastModifiedBy>
  <cp:lastPrinted>2020-09-17T16:57:04Z</cp:lastPrinted>
  <dcterms:created xsi:type="dcterms:W3CDTF">2008-01-24T14:14:13Z</dcterms:created>
  <dcterms:modified xsi:type="dcterms:W3CDTF">2020-10-13T15:53:59Z</dcterms:modified>
</cp:coreProperties>
</file>