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202300"/>
  <mc:AlternateContent xmlns:mc="http://schemas.openxmlformats.org/markup-compatibility/2006">
    <mc:Choice Requires="x15">
      <x15ac:absPath xmlns:x15ac="http://schemas.microsoft.com/office/spreadsheetml/2010/11/ac" url="D:\SENA 2025\PROCESOS\SUBASTA\KIT CAMPESENA POR LOTES\"/>
    </mc:Choice>
  </mc:AlternateContent>
  <xr:revisionPtr revIDLastSave="0" documentId="13_ncr:1_{671A12F8-2BC8-44F1-AF84-80252996A777}" xr6:coauthVersionLast="47" xr6:coauthVersionMax="47" xr10:uidLastSave="{00000000-0000-0000-0000-000000000000}"/>
  <bookViews>
    <workbookView xWindow="-105" yWindow="0" windowWidth="10890" windowHeight="15585" xr2:uid="{DAF12BDD-EEC3-4446-A995-2DD7F52496BE}"/>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8" i="1" l="1"/>
  <c r="K28" i="1"/>
  <c r="I28" i="1"/>
  <c r="M28" i="1" s="1"/>
  <c r="L5" i="1" l="1"/>
  <c r="L6" i="1"/>
  <c r="L7" i="1"/>
  <c r="L8" i="1"/>
  <c r="L9" i="1"/>
  <c r="L10" i="1"/>
  <c r="L11" i="1"/>
  <c r="L12" i="1"/>
  <c r="L13" i="1"/>
  <c r="L14" i="1"/>
  <c r="L15" i="1"/>
  <c r="L16" i="1"/>
  <c r="L17" i="1"/>
  <c r="L18" i="1"/>
  <c r="L19" i="1"/>
  <c r="L20" i="1"/>
  <c r="L21" i="1"/>
  <c r="L22" i="1"/>
  <c r="L23" i="1"/>
  <c r="L24" i="1"/>
  <c r="L25" i="1"/>
  <c r="L26" i="1"/>
  <c r="L27" i="1"/>
  <c r="L29" i="1"/>
  <c r="L30" i="1"/>
  <c r="L31" i="1"/>
  <c r="L32" i="1"/>
  <c r="L33" i="1"/>
  <c r="L34" i="1"/>
  <c r="L35" i="1"/>
  <c r="L36" i="1"/>
  <c r="L37" i="1"/>
  <c r="L38" i="1"/>
  <c r="L39" i="1"/>
  <c r="L40" i="1"/>
  <c r="L41" i="1"/>
  <c r="L42" i="1"/>
  <c r="L43" i="1"/>
  <c r="L44" i="1"/>
  <c r="L45" i="1"/>
  <c r="L46" i="1"/>
  <c r="L47" i="1"/>
  <c r="L48" i="1"/>
  <c r="L49" i="1"/>
  <c r="L50" i="1"/>
  <c r="K5" i="1"/>
  <c r="K6" i="1"/>
  <c r="K7" i="1"/>
  <c r="K8" i="1"/>
  <c r="K9" i="1"/>
  <c r="K10" i="1"/>
  <c r="K11" i="1"/>
  <c r="K12" i="1"/>
  <c r="K13" i="1"/>
  <c r="K14" i="1"/>
  <c r="K15" i="1"/>
  <c r="K16" i="1"/>
  <c r="K17" i="1"/>
  <c r="K18" i="1"/>
  <c r="K19" i="1"/>
  <c r="K20" i="1"/>
  <c r="K21" i="1"/>
  <c r="K22" i="1"/>
  <c r="K23" i="1"/>
  <c r="K24" i="1"/>
  <c r="K25" i="1"/>
  <c r="K26" i="1"/>
  <c r="K27" i="1"/>
  <c r="K29" i="1"/>
  <c r="K30" i="1"/>
  <c r="K31" i="1"/>
  <c r="K32" i="1"/>
  <c r="K33" i="1"/>
  <c r="K34" i="1"/>
  <c r="K35" i="1"/>
  <c r="K36" i="1"/>
  <c r="K37" i="1"/>
  <c r="K38" i="1"/>
  <c r="K39" i="1"/>
  <c r="K40" i="1"/>
  <c r="K41" i="1"/>
  <c r="K42" i="1"/>
  <c r="K43" i="1"/>
  <c r="K44" i="1"/>
  <c r="K45" i="1"/>
  <c r="K46" i="1"/>
  <c r="K47" i="1"/>
  <c r="K48" i="1"/>
  <c r="K49" i="1"/>
  <c r="K50" i="1"/>
  <c r="I5" i="1"/>
  <c r="I6" i="1"/>
  <c r="I7" i="1"/>
  <c r="I8" i="1"/>
  <c r="I9" i="1"/>
  <c r="I10" i="1"/>
  <c r="I11" i="1"/>
  <c r="I12" i="1"/>
  <c r="I13" i="1"/>
  <c r="I14" i="1"/>
  <c r="I15" i="1"/>
  <c r="I16" i="1"/>
  <c r="I17" i="1"/>
  <c r="I18" i="1"/>
  <c r="I19" i="1"/>
  <c r="I20" i="1"/>
  <c r="I21" i="1"/>
  <c r="I22" i="1"/>
  <c r="I23" i="1"/>
  <c r="I24" i="1"/>
  <c r="I25" i="1"/>
  <c r="I26" i="1"/>
  <c r="I27" i="1"/>
  <c r="I29" i="1"/>
  <c r="I30" i="1"/>
  <c r="I31" i="1"/>
  <c r="I32" i="1"/>
  <c r="I33" i="1"/>
  <c r="I34" i="1"/>
  <c r="I35" i="1"/>
  <c r="I36" i="1"/>
  <c r="I37" i="1"/>
  <c r="I38" i="1"/>
  <c r="I39" i="1"/>
  <c r="I40" i="1"/>
  <c r="I41" i="1"/>
  <c r="I42" i="1"/>
  <c r="I43" i="1"/>
  <c r="I44" i="1"/>
  <c r="I45" i="1"/>
  <c r="I46" i="1"/>
  <c r="I47" i="1"/>
  <c r="I48" i="1"/>
  <c r="I49" i="1"/>
  <c r="I50" i="1"/>
  <c r="L4" i="1"/>
  <c r="K4" i="1"/>
  <c r="I4" i="1"/>
  <c r="M6" i="1" l="1"/>
  <c r="M23" i="1"/>
  <c r="M4" i="1"/>
  <c r="M50" i="1"/>
  <c r="M49" i="1"/>
  <c r="M48" i="1"/>
  <c r="M47" i="1"/>
  <c r="M46" i="1"/>
  <c r="M45" i="1"/>
  <c r="M44" i="1"/>
  <c r="M43" i="1"/>
  <c r="M42" i="1"/>
  <c r="M41" i="1"/>
  <c r="M40" i="1"/>
  <c r="M39" i="1"/>
  <c r="M38" i="1"/>
  <c r="M37" i="1"/>
  <c r="M36" i="1"/>
  <c r="M35" i="1"/>
  <c r="M34" i="1"/>
  <c r="M33" i="1"/>
  <c r="M32" i="1"/>
  <c r="M31" i="1"/>
  <c r="M30" i="1"/>
  <c r="M29" i="1"/>
  <c r="M27" i="1"/>
  <c r="M26" i="1"/>
  <c r="M25" i="1"/>
  <c r="M24" i="1"/>
  <c r="M22" i="1"/>
  <c r="M21" i="1"/>
  <c r="M20" i="1"/>
  <c r="M19" i="1"/>
  <c r="M18" i="1"/>
  <c r="M17" i="1"/>
  <c r="M16" i="1"/>
  <c r="M15" i="1"/>
  <c r="M14" i="1"/>
  <c r="M13" i="1"/>
  <c r="M12" i="1"/>
  <c r="M11" i="1"/>
  <c r="M10" i="1"/>
  <c r="M9" i="1"/>
  <c r="M8" i="1"/>
  <c r="M7" i="1"/>
  <c r="M5" i="1"/>
  <c r="I51" i="1"/>
  <c r="K51" i="1"/>
  <c r="B5" i="1"/>
  <c r="B6" i="1" s="1"/>
  <c r="B7" i="1" s="1"/>
  <c r="B8" i="1" s="1"/>
  <c r="B9" i="1" s="1"/>
  <c r="B10" i="1" s="1"/>
  <c r="B11" i="1" s="1"/>
  <c r="B12" i="1" s="1"/>
  <c r="B13" i="1" s="1"/>
  <c r="B14" i="1" s="1"/>
  <c r="B15" i="1" s="1"/>
  <c r="B16" i="1" s="1"/>
  <c r="B17" i="1" s="1"/>
  <c r="B18" i="1" s="1"/>
  <c r="B19" i="1" s="1"/>
  <c r="B20" i="1" s="1"/>
  <c r="B21" i="1" s="1"/>
  <c r="B22" i="1" s="1"/>
  <c r="B23" i="1" s="1"/>
  <c r="B24" i="1" s="1"/>
  <c r="B25" i="1" s="1"/>
  <c r="B26" i="1" s="1"/>
  <c r="B27" i="1" s="1"/>
  <c r="B28" i="1" l="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M51" i="1"/>
</calcChain>
</file>

<file path=xl/sharedStrings.xml><?xml version="1.0" encoding="utf-8"?>
<sst xmlns="http://schemas.openxmlformats.org/spreadsheetml/2006/main" count="162" uniqueCount="107">
  <si>
    <t xml:space="preserve">ÍTEM </t>
  </si>
  <si>
    <t>CÓDIGO UNSPSC</t>
  </si>
  <si>
    <t>NOMBRE</t>
  </si>
  <si>
    <t xml:space="preserve">DESCRIPCIÓN </t>
  </si>
  <si>
    <t>UNIDAD DE MEDIDA</t>
  </si>
  <si>
    <t>CANTIDAD A ENTREGAR</t>
  </si>
  <si>
    <t>VALOR UNITARIO IVA INCLUIDO</t>
  </si>
  <si>
    <t>VALOR TOTAL</t>
  </si>
  <si>
    <t>unidad</t>
  </si>
  <si>
    <t>CAMPING X2</t>
  </si>
  <si>
    <t>CAMPING X 4</t>
  </si>
  <si>
    <t xml:space="preserve">BASTONES </t>
  </si>
  <si>
    <t>Bastón de senderismo,puño de espuma flexible tipo 2D. Empuñadura encima. Correa de muñeca ajustable.3 tramos telescópicos. Longitud doblado: 57 cm.Ancho abierto: ~5cm.Arandela para verano incluida. Múltiples accesorios y piezas sueltas disponibles SPV.Sistema Push-pin (botón pulsador) muy simple y fiable. 110/115/120/125/130 cm. Aluminio 7075-T6 / 6061-T6. Diám. tubo grandes 20/18/16 mm. Con amortiguadores, arandelas para verano, arandelas para invierno.
 Punta de tungsteno. Peso 230 g / bastón. Producto comercialmente reconocido</t>
  </si>
  <si>
    <t>AMPLIFICADOR DE VOZ PORTATIL</t>
  </si>
  <si>
    <t xml:space="preserve">CARACTERÍSTICAS: Amplificador portátil para cintura. Micrófono inalámbrico UHF. Grabador/reproductor USB/MicroSD. Sintonizador digital FM. Grabación 128 Kbps. Hasta 35 m entre micrófono y amplificador. Autonomía: 9 h volumen medio. Gran alcance. Ultraligero.  POTENCIA: 30W máximo.  ALIMENTACIÓN: Amplificador: Batería recargable Li-ion, 2.000 mAh 3'7V. Tiempo de carga: 3 h. Micrófono inalámbrico: Batería recargable Li-ion, 560 mAh 3'7V. Tiempo de carga: 2 h  ACCESORIOS: Microfono con cable. Cable USB a micro USB para recarga. Cinturón de transporte. Bolsa de transporte.    ALTAVOCES: 3" con imán de neodimio RESPUESTA 350-6.500 Hz      MICRÓFONO: Condensador electret unidireccional de cabeza manos libres con transmisor UHF 600-700 MHz (60 canales)   ENTRADAS: 1 micro electret, jack 3'5 mm estéreo 680 Ohm 3 mV 1 auxiliar, jack 3'5 mm estéreo 22.000 Ohm 600 mV   CONTROLES: Volumen on/off Táctiles para grabador/reproductor                                                                                                                                                                                 MEDIDAS 90 x 116 x 32 mm fondo PESO 0'25 kg              </t>
  </si>
  <si>
    <t>TRASMISORES O RECEPTORES DE RADIO FRECUENCIA (RADIOCOMUNICADOR)</t>
  </si>
  <si>
    <t>RADIOS DE ONDA CORTA TIPO TALKABOUT (1 PAR) ALCANCE: 35 KM APROX. TIPO: INALÁMBRICO</t>
  </si>
  <si>
    <t>par</t>
  </si>
  <si>
    <t>SACO DE DORMIR QUE SE PUEDE UTILIZAR EN LUGAR DE UNA CARPA PARA VIAJEROS  TAMAÑO 2.23 X 0.86 MT - MATERIAL POLIESTER, IMPERMEABLE</t>
  </si>
  <si>
    <t xml:space="preserve">ESLINGA O SOGA - CORDINO: MEDIDA 5 MM X 6 M   DE   LONGITUD.   RESISTENCIA      A      LA ATRACCIÓN   600    KG.  LIGEREZA   15    G/M, FACILIDAD  DE   USO  400   KG   Y FUERZA DE RUPTURA = 9 KN X 24 G/M.  </t>
  </si>
  <si>
    <t xml:space="preserve">AISLANTE EN ESPUMA TERMICO </t>
  </si>
  <si>
    <t>COLCHONETA CAMPING ENROLLADA REFORZABLE- COLCHONETA AISLANTE, LIVIANA Y COMPACTA   DE FORMA TRIDIMENSIONAL POR CALOR CONFORTABLE Y PRACTICA- ESPUMA IMPERMEABLE</t>
  </si>
  <si>
    <t>BINOCULARES</t>
  </si>
  <si>
    <t>Binoculares totalmente recubierto con varias capas de recubrimiento antirreflectante en todas las superficies de aire a vidrio brindan imágenes brillantes y de alto contraste. Construcción a prueba de agua IPX7: La óptica sellada con junta tórica permanece seca en el interior, y purgado con nitrógeno, con chasis de aluminio liviano actualizado permite una visualización fácil y cómoda en el campo para maximizar la transmisión de luz y la claridad, se ináluyen ópticas totalmente recubiertas y vidrio de prisma BaK-4.
Características 
Ampliación X OBJ. Lente 8X42 mm 22X50 mm 10X50 mm
Color Negro
Campo de Visión 143 m 66YD / 66M a 10X A, 22YD / 22M a 22X 114 m
Longitud N/A
Salida de Pupila 5,2 mm 5 mm
Enfoque Cercano 3,6 m 6 m 5,5 m
Sistema de Prisma Porro
Vidrio de Prisma BAK-4
Recubrimiento de Lentes Totalmente multi-capa Impermeables
Con sistema de adaptables a Trípode 
Los revestimientos de prisma multicapa dieléctricos de alto reflejo garantizan una transmisión de luz superior
El control de dioptrías de bloqueo mantiene tu ajuste personal
Resistente al agua (hasta 3.3 ft durante 10 minutos) y purgado de nitrógeno para un rendimiento sin niebla
Revestimiento repelente al aceite/agua: aplicado tanto a superficies oculares como de lentes objetivo
Exterior blindado de goma para resistencia a los golpes y un agarre antideslizante firme
El producto se debe empacar en envases o empaques de material resistente, que asegure su conservación e higiene durante el  lmacenamiento, transporte y expendio</t>
  </si>
  <si>
    <t>TANQUE DE ALMACENAMIENTO DE AGUA</t>
  </si>
  <si>
    <t>MALLA</t>
  </si>
  <si>
    <t>MALLA DE  POLIETILENO TIPO MOSQUITERO ROLLO dimensiones: 1,20 m X 30 M - Unidad</t>
  </si>
  <si>
    <t>BASCULA ELECTRONICA</t>
  </si>
  <si>
    <t>BASCULA ELECTRONICA PESO BALANZA DIGITAL GRAMERA DIGITAL CAPACIDAD 40 KG</t>
  </si>
  <si>
    <t>EDREDONES</t>
  </si>
  <si>
    <t>EDREDÓN    SENCILLO    DOBLE    FAZ    CON FUNDAS ACOLCHADAS CON CIERRE 182X228. FUNDA 50X70. CON BOLSA PVC CUADRADA)</t>
  </si>
  <si>
    <t>JUEGO DE SABANAS</t>
  </si>
  <si>
    <t>JUEGO DE SABANAS DOBLE 1.40X1.90CM   90 HILOS BLANCA HOTELERA)</t>
  </si>
  <si>
    <t>TOALLA EN ALGODÓN</t>
  </si>
  <si>
    <t xml:space="preserve">TOALLA   EN   ALGODÓN  PARA  EL   CUERPO (TOALLAS      DE      BAÑO,TOALLA      BLANCA HOTELERA  PARA  CUERPO  100%  ALGODÓN 90X1.50 CM </t>
  </si>
  <si>
    <t>CHAQUETA O GABARDINA IMPERMEABLE</t>
  </si>
  <si>
    <t>CAPA PROTECTORA IMPERMEABLE- PONCHO EN P.V.C IMPERMEABLE CON CAPUCHA MATERIAL PLASTICO (CARPA IMPERMEABLE DE UNA PIEZA EN PVCCAPA CON CAPUCHA, LARGO: 128 CM ANCHO: 200 CM, ESPESOR DE 0.35 MM, COSTURAS CON SISTEM</t>
  </si>
  <si>
    <t>KIT DE PRIMEROS AUXILIOS</t>
  </si>
  <si>
    <t>BOTIQUIN: TIPO CANGURO CONFECCIONADO EN LONA DE ALTA RESISTENCIA, COMPARTIMIENTOS INTERNOS QUE ABRA COMPLETAMENTE, CON BOLSILLO FRONTAL AMPLIO. CARACTERÍSTICAS ESPECIALES: DOTACIÓN DE LOS BOTIQUINES TIPO CANGURO DE PRIMEROS AUXILIOS: GEL ANTIBACTERIAL FRASCOX40 ML- VENDA FIJA 3"X5 YARDAS-VENDA TRIANGULAR- PAQUETE GASAS LIMPIAS X 20-1 TERMÓMETRO DE MERCURIOSOLUCIÓN SALINA UNIDAD 100 CC-CINTA QUIRÚRGICA MICRO POROSA EN CARRETE 1"X3 YARDAS- TIJERAS DE TRAUMA- ESPARADRAPO DE TELA COLOR BLANCO CARRETE POR 1 PULGADA X 1 YARDA- BAJA LENGUAS X 10-APÓSITOS OCULARES ADULTO PAQUETE X 3-BOLSAS ROJAS DE 20X30CM PAQUETE X 5- LINTERNA TIPO MINERO, CINTILLO CÓMODO Y AJUSTABLE, LED 200 LÚMENES Y PILAS INCLUIDAS</t>
  </si>
  <si>
    <t>set</t>
  </si>
  <si>
    <t>LINTERNA LED DE MANO</t>
  </si>
  <si>
    <t>Linternas LED de mano, livianas, recargables e impermeables</t>
  </si>
  <si>
    <t>CONTENEDORES DE DESPERDICIOS</t>
  </si>
  <si>
    <t>Contenedores de desperdicios o revestimientos rígidos Punto Ecológico 3 Puntos No Reciclable, Papel Cartón, Plástico 10 Lt</t>
  </si>
  <si>
    <t>BOTAS PARA HOMBRE</t>
  </si>
  <si>
    <t>CUBERTERIA PARA EL SERVICIO DE COMIDA</t>
  </si>
  <si>
    <t>CUCHARA PARA MESA; UNIDAD DE MEDIDA UNIDAD; CARACTERISTICA SOPA; MATERIAL ACERO INOXIDABLE TAMAÑO 16 CM</t>
  </si>
  <si>
    <t>CUCHILLO PARA MESA; TIPO ELEMENTO CONSUMO TAMAÑO 16 CM UNIDAD DE MEDIDA UNIDAD; MATERIAL ACERO INOXIDABLE</t>
  </si>
  <si>
    <t>BANDEJA PARA SERVICIO DE COMIDA</t>
  </si>
  <si>
    <t>BANDEJA PAR ALIMENTOS TIPO ELEMENTO CONSUMO TAMAÑO 50 CM UNIDAD DE MEDIDA UNIDAD CARACTERISTICA OVALADA CON ACABADO ESPEJO MATERIAL ACERO INOXIDABLE</t>
  </si>
  <si>
    <t>TOALLAS DE MANOS</t>
  </si>
  <si>
    <t>VASOS PARA SERVICIO DE COMIDAS</t>
  </si>
  <si>
    <t>LAMPARA DE CABEZA PARA MINERIA</t>
  </si>
  <si>
    <t>LINTERNA         FRONTAL         CAMPAMENTO. MONTAÑA TREKKING RECARGABLE V500 100 LÚMENES  USB ROJO.  HAZ  ANCHO  DE  25 M (100     LM),    IDEAL    PARA  CAMINATA        Y CAMPAMENTO          AL          AIRE          LIBRE. COMPACIDAD  ESTRUCTURA MONO  BLOQUE ULTRA COMPACTA (45 G) AUTONOMÍA 11 HEN MODO ECO, 4 H     MODO    FUERTE     +     30 MIN     DE     RESERVA. RECARGABLE     POR MICRO    USB,    RESISTENCIA RESISTENTE A LAS      SALPICADURAS      DE      AGUA(IPX4). POLIVALENCIA  3  MODOS  DE  ILUMINACIÓN: ROJO, BLANCO   ECO   Y  BLANCO   FUERTE. ATENUADOR (DIMING)   FACILIDAD   DE   USO UN            BOTÓN            ÚNICO    FÁCILMENTE MANIPULABLE.      MODO      DE      BLOQUEO, LIGEREZA 45 GRAMOS</t>
  </si>
  <si>
    <t>SEÑALES DIRECCIONALES</t>
  </si>
  <si>
    <t>SILBATOS</t>
  </si>
  <si>
    <t>PITO O SILBATO TUBULAR METALICO CON ARGOLLA PARA LLAVERO: MEDIDAS: DIÁMETRO 1 CM X LARGO 10,5 CM INCLUIDA LA ARGOLLA, ELABORADO EN TUBO EN ALUMINIO, RESISTENTE</t>
  </si>
  <si>
    <t>ALMOHADA ANTIMICROBIANA</t>
  </si>
  <si>
    <t>ALMOHADA HOTELERA 70X50 CM, COLOR BLANCO, RELLENO SILICONADO, 150 HILOS, MODELO MEGA-DESCANSO</t>
  </si>
  <si>
    <t>HAMACA - TEJIDOS</t>
  </si>
  <si>
    <t>ELEMENTO CON CAPACIDAD DE CARGA DE 1 PERSONA, FUNCIONA COMO DORMITORIO FLOTANTE-ALGODÓN, HENEQUÉN, PITA O CABUYA TEJIDA CON TINTES VEGETALES Y ANILINA</t>
  </si>
  <si>
    <t>CAPACIDAD 10 ONZAS; MATERIAL POLICARBONATO</t>
  </si>
  <si>
    <t>TENEDOR PARA MESA LINEA INSTITUCIONAL; TIPO ELEMENTO CONSUMO TAMAÑO 16 CM UNIDAD DE MEDIDA UNIDAD; MATERIAL ACERO INOXIDABLE</t>
  </si>
  <si>
    <t>CARPA PARA CAMPING, CAPACIDAD PARA 4 PERSONAS., MEDIDAS 240CM X 340CM X 140 CM., CON PISO EN POLIETILENO, VARILLAS EN FIBRA DE VIDRIO, DOBLE TECHO EN POLIÉSTER ALUMINIZADO, COSTURAS TERMOSELLADAS Y 2 PUERTAS DE ENTRADA CON AVANCE.RESISTENCIA AL AGUA DE 1500 MM.</t>
  </si>
  <si>
    <t>PUENTE PARA BATERIAS 6MM ENCAUCHETADO DE 1MT Descripción: Cable puente flexible para interconexión de baterías. Calibre: 6 mm² (aprox. AWG 10). Aislamiento: PVC/XLPE encauchetado. Tensión nominal: 600 V – 1000 V DC. Aplicación: Conexión de bancos de baterías en sistemas solares. - Norma: IEC 60228 / RETIE.</t>
  </si>
  <si>
    <t>CONECTOR</t>
  </si>
  <si>
    <t>Conector Conector MC 4 Sencillo</t>
  </si>
  <si>
    <t xml:space="preserve">unidad </t>
  </si>
  <si>
    <t>DPS Descripción: Supresor de picos eléctricos para corriente continua. Nivel de protección: Clase II (T2).Tensión nominal: 500–1000 V DC (según referencia). Capacidad de descarga: 20–40 kA. Aplicación: Protege equipos solares frente a sobretensiones transitorias.Norma: IEC 61643-31.</t>
  </si>
  <si>
    <t>Varilla aislante eléctrica</t>
  </si>
  <si>
    <t>VARILLA COPERWELLENCAUCHETADA DE 1.5 MT Descripción: Varilla de cobre revestido (copper-bonded).Dimensión: 1.5 m largo.Diámetro: 5/8” o 3/4” (según referencia Revestimiento: Cobre electrolítico 250 μm. Aplicación: Sistema de puesta a tierra. Norma: NTC 2206 / IEEE 80 / RETIE.</t>
  </si>
  <si>
    <t>CABLE DESNUDO Descripción: Cable conductor sin aislamiento Material: Cobre electrolítico o aluminio. Sección: Según diseño (4 mm² – 35 mm²).Aplicación: Conductor de bajante a tierra.Norma: NTC 1332 / RETIE</t>
  </si>
  <si>
    <t>metros</t>
  </si>
  <si>
    <t>CABLE SOLAR NEGRO MM ENCAUCHETADO Descripción: Cable unipolar flexible para corriente continua.Color: Negro.Sección: 4–6 mm² (habitual en sistemas solares).Tensión nominal: 1000–1500 V DC.Resistencia UV: Sí.Norma: EN 50618 / TÜV 2 PfG 1169.</t>
  </si>
  <si>
    <t>CABLE SOLAR ROJO ENCAUCHETADO Descripción: Cable unipolar flexible para corriente continua.Color: Rojo.Sección: 4–6 mm² (habitual en sistemas solares).Tensión nominal: 1000–1500 V DC.Resistencia UV: Sí.Norma: EN 50618 / TÜV 2 PfG 1169.</t>
  </si>
  <si>
    <t>BOTA PANTANERA SUELA AMARILLA TALLAS 36-37-38(2)-40(2)-42(2)</t>
  </si>
  <si>
    <t>Señales de aproximación, recomendaciones, prohibiciones, dirección, localización ( punto encuentro, ruta de evacuacion, extintores, no botar basura, usar EPP)</t>
  </si>
  <si>
    <t>ESLINGA</t>
  </si>
  <si>
    <t>CARPAS TIPO TOLDO</t>
  </si>
  <si>
    <t>Carpa tipo toldo  con soportes  dimension  3.0 x 3.0 mt material n.a. Debe incluir sobre techo-estacas (metal)-vientos-cubreras y parantes (metal)-balsa de herraje-ajustadores o cuerdas. Color blanca</t>
  </si>
  <si>
    <t>CARPA TIPO IGLÚ MATERIAL: DOBLE TECHO DE POLIESTER ALUMINIZADO  CAPACIDAD: 4 PERSONAS ADULTAS  ALTO: 1.3 M  ANCHO: 2.1 M   PROFUNDIDAD: 2.10 M RESISTENCIA AL AGUA: 800 MM</t>
  </si>
  <si>
    <t xml:space="preserve">SLEEPING BAG BOLSA - SACO PARA DORMIR </t>
  </si>
  <si>
    <t>GENERADOR SOLAR</t>
  </si>
  <si>
    <t>PANEL SOLAR MONOPERC 24 VDC, Celdas solares: N-type Mono, Número de celdas: 144 (6x24), Dimensiones: 2278 x 1134 x 30 mm, Peso: 31.5 kg, Vidrio frontal: 2.0 mm vidrio semi-templado con recubrimiento, Vidrio posterior: 2.0 mm vidrio semi-templado. Cables de salida: 300 mm (+) / 300 mm (-) (longitud personalizable). Conectores: MC4 compatibles. Prueba de carga mecánica: 5400 Pa Clase de potencia: LNVU-585ND. Parámetros eléctricos (STC / NMOT): Potencia máxima (Pmax): 585 W / 441 WVoltaje de circuito abierto (Voc): 51.81 V / 49.09 V Corriente de cortocircuito (Isc): 14.36 A / 11.59 A Voltaje a máxima potencia (Vmpp): 42.86 V / 39.80 V Corriente a máxima potencia (Impp): 13.65 A / 11.08 A Eficiencia del módulo: 22.60 % Condiciones de prueba: STC: Irradiancia 1000 W/m², temperatura de celda 25 ºC, AM1.5G. NMOT: Irradiancia 800 W/m², temperatura ambiente 20 ºC, velocidad del viento 1 m/s, AM1.5G Configuración de empaque: Contenedor 20'GP: 36 piezas por pallet / 5 pallets por contenedor / 180 piezas por contenedor. Contenedor 40'HQ: 20 pallets / 720 piezas por contenedor.</t>
  </si>
  <si>
    <t>Adaptadores o inversores de potencia</t>
  </si>
  <si>
    <t>INVERSOR HÍBRIDO – Modelo VS1512 AMY. Características Eléctricas: Tensión de entrada (CC): 12 V Potencia nominal: 1200 W. Voltaje nominal de salida: 1200 VAC. Modo estándar: Splitphase opcional 110/220 V. Rango de voltaje de entrada: 154–264 VAC ±3 %. Modo normal: 185–264 VAC ±3 %. Modo UPS: 175–285 VAC ±3 V. Modo AVR: automático. Salidade voltaje. AC: Igual al voltaje de entrada bajo condiciones normales. Con función AVR: 110 VAC ±10 %. Opción Split Phase: 110/220 V. Salida de batería: Voltaje: 110. VAC ±10 % (Split Phase opcional 110/220 V). Frecuencia: 50/60 Hz ±1 %. Forma de onda: Onda pura. Compatibilidad con baterías: Tipos: Plomo-ácido, AGM, Gel, Litio, Voltaje de baterías: 12 VDC o 24 VDC. Tensión de carga de batería: 13.75 VDC. Energía fotovoltaica (campo FV): Potencia máxima: 12 V → 800 W -24 V → 1600 W Rango de tensión de carga de Batería: 154 – 280 VAC. Capacidad de carga de corriente CA máxima:3 0 A / 15 A.</t>
  </si>
  <si>
    <t>Baterías de plomo-ácido</t>
  </si>
  <si>
    <t>BATERÍA AGM – Serie MA (Uso General) MA250-12 (12V 250Ah). Características eléctricas: Voltaje nominal: 12 V Capacidad nominal: 250.0 Ah (C, 1.80 V/celda). Capacidad nominal a 25°C:20 hr (13.1 A, 1.80 V/celda): 262.0 Ah.10 hr (25.0 A, 1.80 V/celda): 250.0 Ah.5 hr (45.5 A, 1.75 V/celda): 227.5 Ah.3 hr (69.1 A, 1.75 V/celda): 207.3 Ah.1 hr (159.4 A, 1.60 V/celda): 159.4 Ah. Dimensiones: Largo: 522 ±2 mm (20.55 pulgadas). Ancho: 268 ±2 mm (10.55 pulgadas). Altura del contenedor: 220 ±2 mm (8.66 pulgadas). Altura total: 226 ±2 mm (8.90 pulgadas). Peso aproximado: 70.6 kg (155.7 lbs). Terminal: M8. Material del contenedor: ABS. Resistencia interna (a 25°C): ~2.8 mΩ. Rango de temperatura de operación: Descarga: –15 a 50 °C (5 a 122 °F)Carga: –20 a 40 °C (–4 a 104 °F). Almacenamiento: –15 a 40 °C (5 a 104 °F).</t>
  </si>
  <si>
    <t>CABLE DE ALIMENTACION</t>
  </si>
  <si>
    <t>BREAKER</t>
  </si>
  <si>
    <t>BREAKER SL 1P 180 V Descripción: Interruptor termomagnético unipolar. Polos: 1 (1P). Tensión nominal: 180 V DC. Corriente nominal: depende de referencia (16–63 A). Curva de disparo: C (uso general). Aplicación: Protección en sistemas fotovoltaicos de baja tensión. Norma: IEC 60947-2 / CE.</t>
  </si>
  <si>
    <t>BREAKER SL  2P 550 V Descripción: Interruptor termomagnético unipolar. Polos: 1 (1P). Tensión nominal: 180 V DC. Corriente nominal: depende de referencia (16–63 A). Curva de disparo: C (uso general). Aplicación: Protección en sistemas fotovoltaicos de baja tensión. Norma: IEC 60947-2 / CE.</t>
  </si>
  <si>
    <t>Reguladores eléctricos o de potencia</t>
  </si>
  <si>
    <t>CABLE DESNUDO</t>
  </si>
  <si>
    <t>CABLE AISLADO O FORRADO</t>
  </si>
  <si>
    <t>CAJA DE DISTRIBUCION Y PROTECCION TACOS 6 PUESTOS</t>
  </si>
  <si>
    <t>Ensambles estructurales pegados de aluminio</t>
  </si>
  <si>
    <t>1.ESTRUCTURA PANEL- KIT  Riel de aluminio para montaje de panel(OX R6970).  ( Codigo- 30103610)</t>
  </si>
  <si>
    <t>Soportes en escuadra</t>
  </si>
  <si>
    <t xml:space="preserve">    2.    Soporte tipo L-Foot para estructura solar (OX R6991) Codigo (31162407)</t>
  </si>
  <si>
    <t>•Tipo : Tanque 1000 Litros
•Uso : Residencial, institucional e industrial
•Normas de Fabricación : RAS 0330
•Ancho : 126 cm aprox.
•Alto : 145 cm aprox.
Tanque ultralarga vida para almacenamiento de agua. Diseño estructural con venas de refuerzo para mayor resistencia. Con Certificado de Migración Global para plásticos avalado por la ONAC, garantizando la conservación del agua en óptimas condiciones. Tecnología BI-CAPA: CAPA EXTERIOR: Fabricada en polietileno negro con aditivo U.V. que bloquea el paso de los rayos solares, evitando la formación de algas y bacterias en el agua. CAPA INTERIOR: Fabricada en polietileno 100% virgen aprobado por la FDA de Estados Unidos, apto para contener alimentos y bebidas.</t>
  </si>
  <si>
    <t>Toallas en Algodón 100%, medidas de 40x70cm o 50x70cm, de 600gsm (gramos por metro cuadrado), debe ser lavable y de color blanco.  Debe venir empacado de manera unitaria.</t>
  </si>
  <si>
    <t>COTIZACIÓN 1.
VIVE WEB</t>
  </si>
  <si>
    <t>COTIZACIÓN 2.
COMERCIALIZADORA Y DISTRIBUIDORA BOYACÁ REAL</t>
  </si>
  <si>
    <t>PROMEDIO</t>
  </si>
  <si>
    <t xml:space="preserve">VALOR TOTAL IVA INCLUIDO </t>
  </si>
  <si>
    <t>TURISMO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</si>
</sst>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quot;$&quot;* #,##0.00_-;_-&quot;$&quot;* &quot;-&quot;??_-;_-@_-"/>
  </numFmts>
  <fonts count="9" x14ac:knownFonts="1">
    <font>
      <sz val="11"/>
      <color theme="1"/>
      <name val="Aptos Narrow"/>
      <family val="2"/>
      <scheme val="minor"/>
    </font>
    <font>
      <sz val="11"/>
      <color theme="1"/>
      <name val="Aptos Narrow"/>
      <family val="2"/>
      <scheme val="minor"/>
    </font>
    <font>
      <sz val="11"/>
      <name val="Calibri"/>
      <family val="2"/>
    </font>
    <font>
      <sz val="11"/>
      <color theme="1"/>
      <name val="Calibri"/>
      <family val="2"/>
    </font>
    <font>
      <b/>
      <sz val="11"/>
      <color theme="1"/>
      <name val="Calibri"/>
      <family val="2"/>
    </font>
    <font>
      <sz val="9"/>
      <name val="Calibri"/>
      <family val="2"/>
    </font>
    <font>
      <sz val="10"/>
      <name val="Arial"/>
      <family val="2"/>
    </font>
    <font>
      <sz val="10"/>
      <name val="Calibri"/>
      <family val="2"/>
    </font>
    <font>
      <b/>
      <sz val="11"/>
      <color rgb="FF000000"/>
      <name val="Calibri"/>
      <family val="2"/>
    </font>
  </fonts>
  <fills count="2">
    <fill>
      <patternFill patternType="none"/>
    </fill>
    <fill>
      <patternFill patternType="gray125"/>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s>
  <cellStyleXfs count="3">
    <xf numFmtId="0" fontId="0" fillId="0" borderId="0"/>
    <xf numFmtId="164" fontId="1" fillId="0" borderId="0" applyFont="0" applyFill="0" applyBorder="0" applyAlignment="0" applyProtection="0"/>
    <xf numFmtId="0" fontId="6" fillId="0" borderId="0"/>
  </cellStyleXfs>
  <cellXfs count="44">
    <xf numFmtId="0" fontId="0" fillId="0" borderId="0" xfId="0"/>
    <xf numFmtId="0" fontId="3" fillId="0" borderId="0" xfId="0" applyFont="1"/>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3" fillId="0" borderId="6" xfId="0" applyFont="1" applyBorder="1" applyAlignment="1">
      <alignment horizontal="center" vertical="center"/>
    </xf>
    <xf numFmtId="0" fontId="3" fillId="0" borderId="10" xfId="0" applyFont="1" applyBorder="1" applyAlignment="1">
      <alignment horizontal="center" vertical="center"/>
    </xf>
    <xf numFmtId="0" fontId="4" fillId="0" borderId="4" xfId="0" applyFont="1" applyBorder="1" applyAlignment="1">
      <alignment horizontal="center" vertical="center"/>
    </xf>
    <xf numFmtId="0" fontId="4" fillId="0" borderId="7" xfId="0" applyFont="1" applyBorder="1"/>
    <xf numFmtId="164" fontId="4" fillId="0" borderId="4" xfId="1" applyFont="1" applyBorder="1" applyAlignment="1">
      <alignment horizontal="right" vertical="center"/>
    </xf>
    <xf numFmtId="164" fontId="4" fillId="0" borderId="5" xfId="1" applyFont="1" applyBorder="1" applyAlignment="1">
      <alignment horizontal="right" vertical="center"/>
    </xf>
    <xf numFmtId="0" fontId="2" fillId="0" borderId="1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1" xfId="0" applyFont="1" applyBorder="1" applyAlignment="1">
      <alignment vertical="center" wrapText="1"/>
    </xf>
    <xf numFmtId="0" fontId="2" fillId="0" borderId="12" xfId="0" applyFont="1" applyBorder="1" applyAlignment="1">
      <alignment horizontal="center" vertical="center"/>
    </xf>
    <xf numFmtId="0" fontId="2" fillId="0" borderId="1" xfId="0" applyFont="1" applyBorder="1" applyAlignment="1">
      <alignment vertical="center" wrapText="1"/>
    </xf>
    <xf numFmtId="0" fontId="2" fillId="0" borderId="13" xfId="0" applyFont="1" applyBorder="1" applyAlignment="1">
      <alignment horizontal="center" vertical="center"/>
    </xf>
    <xf numFmtId="0" fontId="7" fillId="0" borderId="1" xfId="0" applyFont="1" applyBorder="1" applyAlignment="1">
      <alignment vertical="center" wrapText="1"/>
    </xf>
    <xf numFmtId="0" fontId="5" fillId="0" borderId="1" xfId="0" applyFont="1" applyBorder="1" applyAlignment="1">
      <alignment vertical="center" wrapText="1"/>
    </xf>
    <xf numFmtId="0" fontId="2" fillId="0" borderId="19" xfId="0" applyFont="1" applyBorder="1" applyAlignment="1">
      <alignment horizontal="center" vertical="center" wrapText="1"/>
    </xf>
    <xf numFmtId="0" fontId="2" fillId="0" borderId="19" xfId="0" applyFont="1" applyBorder="1" applyAlignment="1">
      <alignment vertical="center" wrapText="1"/>
    </xf>
    <xf numFmtId="0" fontId="2"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6" xfId="0" applyFont="1" applyBorder="1" applyAlignment="1">
      <alignment horizontal="center" vertical="center" wrapText="1"/>
    </xf>
    <xf numFmtId="164" fontId="3" fillId="0" borderId="6" xfId="1" applyFont="1" applyBorder="1" applyAlignment="1">
      <alignment vertical="center"/>
    </xf>
    <xf numFmtId="164" fontId="3" fillId="0" borderId="13" xfId="1" applyFont="1" applyBorder="1" applyAlignment="1">
      <alignment vertical="center"/>
    </xf>
    <xf numFmtId="164" fontId="3" fillId="0" borderId="2" xfId="1" applyFont="1" applyBorder="1" applyAlignment="1">
      <alignment vertical="center"/>
    </xf>
    <xf numFmtId="164" fontId="4" fillId="0" borderId="7" xfId="1" applyFont="1" applyBorder="1" applyAlignment="1">
      <alignment horizontal="right" vertical="center"/>
    </xf>
    <xf numFmtId="0" fontId="8" fillId="0" borderId="23" xfId="0" applyFont="1" applyBorder="1" applyAlignment="1">
      <alignment horizontal="center" vertical="center" wrapText="1"/>
    </xf>
    <xf numFmtId="164" fontId="3" fillId="0" borderId="24" xfId="1" applyFont="1" applyBorder="1" applyAlignment="1">
      <alignment vertical="center"/>
    </xf>
    <xf numFmtId="164" fontId="3" fillId="0" borderId="18" xfId="1" applyFont="1" applyBorder="1" applyAlignment="1">
      <alignment vertical="center"/>
    </xf>
    <xf numFmtId="164" fontId="3" fillId="0" borderId="25" xfId="1" applyFont="1" applyBorder="1" applyAlignment="1">
      <alignment vertical="center"/>
    </xf>
    <xf numFmtId="164" fontId="3" fillId="0" borderId="26" xfId="1" applyFont="1" applyBorder="1" applyAlignment="1">
      <alignment vertical="center"/>
    </xf>
    <xf numFmtId="164" fontId="3" fillId="0" borderId="27" xfId="1" applyFont="1" applyBorder="1" applyAlignment="1">
      <alignment vertical="center"/>
    </xf>
    <xf numFmtId="0" fontId="8" fillId="0" borderId="20" xfId="0" applyFont="1" applyBorder="1" applyAlignment="1">
      <alignment horizontal="center" vertical="center" wrapText="1"/>
    </xf>
    <xf numFmtId="0" fontId="8" fillId="0" borderId="21" xfId="0" applyFont="1" applyBorder="1" applyAlignment="1">
      <alignment horizontal="center" vertical="center"/>
    </xf>
    <xf numFmtId="0" fontId="8" fillId="0" borderId="22" xfId="0" applyFont="1" applyBorder="1" applyAlignment="1">
      <alignment horizontal="center" vertical="center"/>
    </xf>
    <xf numFmtId="0" fontId="4" fillId="0" borderId="4" xfId="0" applyFont="1" applyBorder="1" applyAlignment="1">
      <alignment horizontal="center" vertical="center"/>
    </xf>
    <xf numFmtId="0" fontId="4" fillId="0" borderId="7" xfId="0" applyFont="1" applyBorder="1" applyAlignment="1">
      <alignment horizontal="center" vertical="center"/>
    </xf>
    <xf numFmtId="0" fontId="4" fillId="0" borderId="5" xfId="0" applyFont="1" applyBorder="1" applyAlignment="1">
      <alignment horizontal="center" vertical="center"/>
    </xf>
    <xf numFmtId="0" fontId="8" fillId="0" borderId="3" xfId="0" applyFont="1" applyBorder="1" applyAlignment="1">
      <alignment horizontal="center" vertical="center" wrapText="1"/>
    </xf>
    <xf numFmtId="0" fontId="8" fillId="0" borderId="8" xfId="0" applyFont="1" applyBorder="1" applyAlignment="1">
      <alignment horizontal="center" vertical="center"/>
    </xf>
    <xf numFmtId="0" fontId="8" fillId="0" borderId="9" xfId="0" applyFont="1" applyBorder="1" applyAlignment="1">
      <alignment horizontal="center" vertical="center"/>
    </xf>
  </cellXfs>
  <cellStyles count="3">
    <cellStyle name="Moneda" xfId="1" builtinId="4"/>
    <cellStyle name="Normal" xfId="0" builtinId="0"/>
    <cellStyle name="Normal 6" xfId="2" xr:uid="{48A687A7-057D-465F-9479-DDC939A78D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5E3D5F-EECB-4583-AA50-62B2E973DE22}">
  <dimension ref="B1:M52"/>
  <sheetViews>
    <sheetView tabSelected="1" topLeftCell="F46" zoomScaleNormal="100" workbookViewId="0">
      <selection activeCell="L40" sqref="L40"/>
    </sheetView>
  </sheetViews>
  <sheetFormatPr baseColWidth="10" defaultColWidth="11.5703125" defaultRowHeight="15" x14ac:dyDescent="0.25"/>
  <cols>
    <col min="1" max="1" width="1.140625" style="1" customWidth="1"/>
    <col min="2" max="2" width="5.7109375" style="1" customWidth="1"/>
    <col min="3" max="3" width="10.85546875" style="1" customWidth="1"/>
    <col min="4" max="4" width="17.5703125" style="1" customWidth="1"/>
    <col min="5" max="5" width="47" style="1" customWidth="1"/>
    <col min="6" max="7" width="11.5703125" style="1"/>
    <col min="8" max="8" width="16.42578125" style="1" hidden="1" customWidth="1"/>
    <col min="9" max="9" width="15.7109375" style="1" hidden="1" customWidth="1"/>
    <col min="10" max="10" width="17.140625" style="1" hidden="1" customWidth="1"/>
    <col min="11" max="11" width="16.140625" style="1" hidden="1" customWidth="1"/>
    <col min="12" max="12" width="14.28515625" style="1" customWidth="1"/>
    <col min="13" max="13" width="15.85546875" style="1" customWidth="1"/>
    <col min="14" max="16384" width="11.5703125" style="1"/>
  </cols>
  <sheetData>
    <row r="1" spans="2:13" ht="15.75" thickBot="1" x14ac:dyDescent="0.3"/>
    <row r="2" spans="2:13" ht="45.6" customHeight="1" thickBot="1" x14ac:dyDescent="0.3">
      <c r="B2" s="38" t="s">
        <v>106</v>
      </c>
      <c r="C2" s="39"/>
      <c r="D2" s="39"/>
      <c r="E2" s="39"/>
      <c r="F2" s="39"/>
      <c r="G2" s="40"/>
      <c r="H2" s="35" t="s">
        <v>102</v>
      </c>
      <c r="I2" s="36"/>
      <c r="J2" s="35" t="s">
        <v>103</v>
      </c>
      <c r="K2" s="37"/>
      <c r="L2" s="36" t="s">
        <v>104</v>
      </c>
      <c r="M2" s="37"/>
    </row>
    <row r="3" spans="2:13" ht="43.9" customHeight="1" thickBot="1" x14ac:dyDescent="0.3">
      <c r="B3" s="2" t="s">
        <v>0</v>
      </c>
      <c r="C3" s="3" t="s">
        <v>1</v>
      </c>
      <c r="D3" s="3" t="s">
        <v>2</v>
      </c>
      <c r="E3" s="3" t="s">
        <v>3</v>
      </c>
      <c r="F3" s="3" t="s">
        <v>4</v>
      </c>
      <c r="G3" s="4" t="s">
        <v>5</v>
      </c>
      <c r="H3" s="22" t="s">
        <v>6</v>
      </c>
      <c r="I3" s="23" t="s">
        <v>105</v>
      </c>
      <c r="J3" s="22" t="s">
        <v>6</v>
      </c>
      <c r="K3" s="24" t="s">
        <v>105</v>
      </c>
      <c r="L3" s="29" t="s">
        <v>6</v>
      </c>
      <c r="M3" s="24" t="s">
        <v>105</v>
      </c>
    </row>
    <row r="4" spans="2:13" ht="60" x14ac:dyDescent="0.25">
      <c r="B4" s="6">
        <v>1</v>
      </c>
      <c r="C4" s="11">
        <v>95131702</v>
      </c>
      <c r="D4" s="11" t="s">
        <v>78</v>
      </c>
      <c r="E4" s="13" t="s">
        <v>79</v>
      </c>
      <c r="F4" s="11" t="s">
        <v>8</v>
      </c>
      <c r="G4" s="14">
        <v>108</v>
      </c>
      <c r="H4" s="25">
        <v>400000</v>
      </c>
      <c r="I4" s="27">
        <f t="shared" ref="I4:I50" si="0">G4*H4</f>
        <v>43200000</v>
      </c>
      <c r="J4" s="25">
        <v>380000</v>
      </c>
      <c r="K4" s="26">
        <f t="shared" ref="K4:K50" si="1">J4*G4</f>
        <v>41040000</v>
      </c>
      <c r="L4" s="30">
        <f>(H4+J4)/2</f>
        <v>390000</v>
      </c>
      <c r="M4" s="26">
        <f>(I4+K4)/2</f>
        <v>42120000</v>
      </c>
    </row>
    <row r="5" spans="2:13" ht="75" x14ac:dyDescent="0.25">
      <c r="B5" s="5">
        <f>1+B4</f>
        <v>2</v>
      </c>
      <c r="C5" s="12">
        <v>49121503</v>
      </c>
      <c r="D5" s="12" t="s">
        <v>9</v>
      </c>
      <c r="E5" s="15" t="s">
        <v>80</v>
      </c>
      <c r="F5" s="12" t="s">
        <v>8</v>
      </c>
      <c r="G5" s="16">
        <v>30</v>
      </c>
      <c r="H5" s="25">
        <v>80000</v>
      </c>
      <c r="I5" s="27">
        <f t="shared" si="0"/>
        <v>2400000</v>
      </c>
      <c r="J5" s="25">
        <v>76000</v>
      </c>
      <c r="K5" s="26">
        <f t="shared" si="1"/>
        <v>2280000</v>
      </c>
      <c r="L5" s="30">
        <f t="shared" ref="L5:L50" si="2">(H5+J5)/2</f>
        <v>78000</v>
      </c>
      <c r="M5" s="26">
        <f t="shared" ref="M5:M50" si="3">(I5+K5)/2</f>
        <v>2340000</v>
      </c>
    </row>
    <row r="6" spans="2:13" ht="105" x14ac:dyDescent="0.25">
      <c r="B6" s="5">
        <f t="shared" ref="B6:B50" si="4">1+B5</f>
        <v>3</v>
      </c>
      <c r="C6" s="12">
        <v>49121503</v>
      </c>
      <c r="D6" s="12" t="s">
        <v>10</v>
      </c>
      <c r="E6" s="15" t="s">
        <v>63</v>
      </c>
      <c r="F6" s="12" t="s">
        <v>8</v>
      </c>
      <c r="G6" s="16">
        <v>90</v>
      </c>
      <c r="H6" s="25">
        <v>125000</v>
      </c>
      <c r="I6" s="27">
        <f t="shared" si="0"/>
        <v>11250000</v>
      </c>
      <c r="J6" s="25">
        <v>122000</v>
      </c>
      <c r="K6" s="26">
        <f t="shared" si="1"/>
        <v>10980000</v>
      </c>
      <c r="L6" s="30">
        <f t="shared" si="2"/>
        <v>123500</v>
      </c>
      <c r="M6" s="26">
        <f t="shared" si="3"/>
        <v>11115000</v>
      </c>
    </row>
    <row r="7" spans="2:13" ht="195" x14ac:dyDescent="0.25">
      <c r="B7" s="5">
        <f t="shared" si="4"/>
        <v>4</v>
      </c>
      <c r="C7" s="12">
        <v>42211501</v>
      </c>
      <c r="D7" s="12" t="s">
        <v>11</v>
      </c>
      <c r="E7" s="15" t="s">
        <v>12</v>
      </c>
      <c r="F7" s="12" t="s">
        <v>8</v>
      </c>
      <c r="G7" s="16">
        <v>120</v>
      </c>
      <c r="H7" s="25">
        <v>180000</v>
      </c>
      <c r="I7" s="27">
        <f t="shared" si="0"/>
        <v>21600000</v>
      </c>
      <c r="J7" s="25">
        <v>172000</v>
      </c>
      <c r="K7" s="26">
        <f t="shared" si="1"/>
        <v>20640000</v>
      </c>
      <c r="L7" s="30">
        <f t="shared" si="2"/>
        <v>176000</v>
      </c>
      <c r="M7" s="26">
        <f t="shared" si="3"/>
        <v>21120000</v>
      </c>
    </row>
    <row r="8" spans="2:13" ht="255" x14ac:dyDescent="0.25">
      <c r="B8" s="5">
        <f t="shared" si="4"/>
        <v>5</v>
      </c>
      <c r="C8" s="12">
        <v>52161547</v>
      </c>
      <c r="D8" s="12" t="s">
        <v>13</v>
      </c>
      <c r="E8" s="17" t="s">
        <v>14</v>
      </c>
      <c r="F8" s="12" t="s">
        <v>8</v>
      </c>
      <c r="G8" s="16">
        <v>50</v>
      </c>
      <c r="H8" s="25">
        <v>310000</v>
      </c>
      <c r="I8" s="27">
        <f t="shared" si="0"/>
        <v>15500000</v>
      </c>
      <c r="J8" s="25">
        <v>288000</v>
      </c>
      <c r="K8" s="26">
        <f t="shared" si="1"/>
        <v>14400000</v>
      </c>
      <c r="L8" s="30">
        <f t="shared" si="2"/>
        <v>299000</v>
      </c>
      <c r="M8" s="26">
        <f t="shared" si="3"/>
        <v>14950000</v>
      </c>
    </row>
    <row r="9" spans="2:13" ht="90" x14ac:dyDescent="0.25">
      <c r="B9" s="5">
        <f t="shared" si="4"/>
        <v>6</v>
      </c>
      <c r="C9" s="12">
        <v>52161523</v>
      </c>
      <c r="D9" s="12" t="s">
        <v>15</v>
      </c>
      <c r="E9" s="15" t="s">
        <v>16</v>
      </c>
      <c r="F9" s="12" t="s">
        <v>17</v>
      </c>
      <c r="G9" s="16">
        <v>34</v>
      </c>
      <c r="H9" s="25">
        <v>480000</v>
      </c>
      <c r="I9" s="27">
        <f t="shared" si="0"/>
        <v>16320000</v>
      </c>
      <c r="J9" s="25">
        <v>478200</v>
      </c>
      <c r="K9" s="26">
        <f t="shared" si="1"/>
        <v>16258800</v>
      </c>
      <c r="L9" s="30">
        <f t="shared" si="2"/>
        <v>479100</v>
      </c>
      <c r="M9" s="26">
        <f t="shared" si="3"/>
        <v>16289400</v>
      </c>
    </row>
    <row r="10" spans="2:13" ht="60" x14ac:dyDescent="0.25">
      <c r="B10" s="5">
        <f t="shared" si="4"/>
        <v>7</v>
      </c>
      <c r="C10" s="12">
        <v>49121504</v>
      </c>
      <c r="D10" s="12" t="s">
        <v>81</v>
      </c>
      <c r="E10" s="15" t="s">
        <v>18</v>
      </c>
      <c r="F10" s="12" t="s">
        <v>8</v>
      </c>
      <c r="G10" s="16">
        <v>65</v>
      </c>
      <c r="H10" s="25">
        <v>175000</v>
      </c>
      <c r="I10" s="27">
        <f t="shared" si="0"/>
        <v>11375000</v>
      </c>
      <c r="J10" s="25">
        <v>163000</v>
      </c>
      <c r="K10" s="26">
        <f t="shared" si="1"/>
        <v>10595000</v>
      </c>
      <c r="L10" s="30">
        <f t="shared" si="2"/>
        <v>169000</v>
      </c>
      <c r="M10" s="26">
        <f t="shared" si="3"/>
        <v>10985000</v>
      </c>
    </row>
    <row r="11" spans="2:13" ht="75" x14ac:dyDescent="0.25">
      <c r="B11" s="5">
        <f t="shared" si="4"/>
        <v>8</v>
      </c>
      <c r="C11" s="12">
        <v>24101638</v>
      </c>
      <c r="D11" s="12" t="s">
        <v>77</v>
      </c>
      <c r="E11" s="15" t="s">
        <v>19</v>
      </c>
      <c r="F11" s="12" t="s">
        <v>8</v>
      </c>
      <c r="G11" s="16">
        <v>3</v>
      </c>
      <c r="H11" s="25">
        <v>49500</v>
      </c>
      <c r="I11" s="27">
        <f t="shared" si="0"/>
        <v>148500</v>
      </c>
      <c r="J11" s="25">
        <v>46700</v>
      </c>
      <c r="K11" s="26">
        <f t="shared" si="1"/>
        <v>140100</v>
      </c>
      <c r="L11" s="30">
        <f t="shared" si="2"/>
        <v>48100</v>
      </c>
      <c r="M11" s="26">
        <f t="shared" si="3"/>
        <v>144300</v>
      </c>
    </row>
    <row r="12" spans="2:13" ht="60" x14ac:dyDescent="0.25">
      <c r="B12" s="5">
        <f t="shared" si="4"/>
        <v>9</v>
      </c>
      <c r="C12" s="12">
        <v>13111302</v>
      </c>
      <c r="D12" s="12" t="s">
        <v>20</v>
      </c>
      <c r="E12" s="15" t="s">
        <v>21</v>
      </c>
      <c r="F12" s="12" t="s">
        <v>8</v>
      </c>
      <c r="G12" s="16">
        <v>66</v>
      </c>
      <c r="H12" s="25">
        <v>145000</v>
      </c>
      <c r="I12" s="27">
        <f t="shared" si="0"/>
        <v>9570000</v>
      </c>
      <c r="J12" s="25">
        <v>138400</v>
      </c>
      <c r="K12" s="26">
        <f t="shared" si="1"/>
        <v>9134400</v>
      </c>
      <c r="L12" s="30">
        <f t="shared" si="2"/>
        <v>141700</v>
      </c>
      <c r="M12" s="26">
        <f t="shared" si="3"/>
        <v>9352200</v>
      </c>
    </row>
    <row r="13" spans="2:13" ht="409.5" x14ac:dyDescent="0.25">
      <c r="B13" s="5">
        <f t="shared" si="4"/>
        <v>10</v>
      </c>
      <c r="C13" s="12">
        <v>41111717</v>
      </c>
      <c r="D13" s="12" t="s">
        <v>22</v>
      </c>
      <c r="E13" s="18" t="s">
        <v>23</v>
      </c>
      <c r="F13" s="12" t="s">
        <v>8</v>
      </c>
      <c r="G13" s="16">
        <v>43</v>
      </c>
      <c r="H13" s="25">
        <v>1240000</v>
      </c>
      <c r="I13" s="27">
        <f t="shared" si="0"/>
        <v>53320000</v>
      </c>
      <c r="J13" s="25">
        <v>1202600</v>
      </c>
      <c r="K13" s="26">
        <f t="shared" si="1"/>
        <v>51711800</v>
      </c>
      <c r="L13" s="30">
        <f t="shared" si="2"/>
        <v>1221300</v>
      </c>
      <c r="M13" s="26">
        <f t="shared" si="3"/>
        <v>52515900</v>
      </c>
    </row>
    <row r="14" spans="2:13" ht="360" x14ac:dyDescent="0.25">
      <c r="B14" s="5">
        <f t="shared" si="4"/>
        <v>11</v>
      </c>
      <c r="C14" s="12">
        <v>26111607</v>
      </c>
      <c r="D14" s="12" t="s">
        <v>82</v>
      </c>
      <c r="E14" s="15" t="s">
        <v>83</v>
      </c>
      <c r="F14" s="12" t="s">
        <v>8</v>
      </c>
      <c r="G14" s="16">
        <v>4</v>
      </c>
      <c r="H14" s="25">
        <v>590000</v>
      </c>
      <c r="I14" s="27">
        <f t="shared" si="0"/>
        <v>2360000</v>
      </c>
      <c r="J14" s="25">
        <v>570000</v>
      </c>
      <c r="K14" s="26">
        <f t="shared" si="1"/>
        <v>2280000</v>
      </c>
      <c r="L14" s="30">
        <f t="shared" si="2"/>
        <v>580000</v>
      </c>
      <c r="M14" s="26">
        <f t="shared" si="3"/>
        <v>2320000</v>
      </c>
    </row>
    <row r="15" spans="2:13" ht="311.45" customHeight="1" x14ac:dyDescent="0.25">
      <c r="B15" s="5">
        <f t="shared" si="4"/>
        <v>12</v>
      </c>
      <c r="C15" s="12">
        <v>39121006</v>
      </c>
      <c r="D15" s="12" t="s">
        <v>84</v>
      </c>
      <c r="E15" s="15" t="s">
        <v>85</v>
      </c>
      <c r="F15" s="12" t="s">
        <v>8</v>
      </c>
      <c r="G15" s="16">
        <v>1</v>
      </c>
      <c r="H15" s="25">
        <v>2621000</v>
      </c>
      <c r="I15" s="27">
        <f t="shared" si="0"/>
        <v>2621000</v>
      </c>
      <c r="J15" s="25">
        <v>2602200</v>
      </c>
      <c r="K15" s="26">
        <f t="shared" si="1"/>
        <v>2602200</v>
      </c>
      <c r="L15" s="30">
        <f t="shared" si="2"/>
        <v>2611600</v>
      </c>
      <c r="M15" s="26">
        <f t="shared" si="3"/>
        <v>2611600</v>
      </c>
    </row>
    <row r="16" spans="2:13" ht="259.89999999999998" customHeight="1" x14ac:dyDescent="0.25">
      <c r="B16" s="5">
        <f t="shared" si="4"/>
        <v>13</v>
      </c>
      <c r="C16" s="12">
        <v>26111707</v>
      </c>
      <c r="D16" s="12" t="s">
        <v>86</v>
      </c>
      <c r="E16" s="15" t="s">
        <v>87</v>
      </c>
      <c r="F16" s="12" t="s">
        <v>8</v>
      </c>
      <c r="G16" s="16">
        <v>2</v>
      </c>
      <c r="H16" s="25">
        <v>1640000</v>
      </c>
      <c r="I16" s="27">
        <f t="shared" si="0"/>
        <v>3280000</v>
      </c>
      <c r="J16" s="25">
        <v>1635400</v>
      </c>
      <c r="K16" s="26">
        <f t="shared" si="1"/>
        <v>3270800</v>
      </c>
      <c r="L16" s="30">
        <f t="shared" si="2"/>
        <v>1637700</v>
      </c>
      <c r="M16" s="26">
        <f t="shared" si="3"/>
        <v>3275400</v>
      </c>
    </row>
    <row r="17" spans="2:13" ht="105" customHeight="1" x14ac:dyDescent="0.25">
      <c r="B17" s="5">
        <f t="shared" si="4"/>
        <v>14</v>
      </c>
      <c r="C17" s="12">
        <v>26121629</v>
      </c>
      <c r="D17" s="12" t="s">
        <v>88</v>
      </c>
      <c r="E17" s="15" t="s">
        <v>64</v>
      </c>
      <c r="F17" s="12" t="s">
        <v>17</v>
      </c>
      <c r="G17" s="16">
        <v>1</v>
      </c>
      <c r="H17" s="25">
        <v>29000</v>
      </c>
      <c r="I17" s="27">
        <f t="shared" si="0"/>
        <v>29000</v>
      </c>
      <c r="J17" s="25">
        <v>25000</v>
      </c>
      <c r="K17" s="26">
        <f t="shared" si="1"/>
        <v>25000</v>
      </c>
      <c r="L17" s="30">
        <f t="shared" si="2"/>
        <v>27000</v>
      </c>
      <c r="M17" s="26">
        <f t="shared" si="3"/>
        <v>27000</v>
      </c>
    </row>
    <row r="18" spans="2:13" ht="105" x14ac:dyDescent="0.25">
      <c r="B18" s="5">
        <f t="shared" si="4"/>
        <v>15</v>
      </c>
      <c r="C18" s="12">
        <v>39121601</v>
      </c>
      <c r="D18" s="12" t="s">
        <v>89</v>
      </c>
      <c r="E18" s="15" t="s">
        <v>90</v>
      </c>
      <c r="F18" s="12" t="s">
        <v>8</v>
      </c>
      <c r="G18" s="16">
        <v>1</v>
      </c>
      <c r="H18" s="25">
        <v>35000</v>
      </c>
      <c r="I18" s="27">
        <f t="shared" si="0"/>
        <v>35000</v>
      </c>
      <c r="J18" s="25">
        <v>31000</v>
      </c>
      <c r="K18" s="26">
        <f t="shared" si="1"/>
        <v>31000</v>
      </c>
      <c r="L18" s="30">
        <f t="shared" si="2"/>
        <v>33000</v>
      </c>
      <c r="M18" s="26">
        <f t="shared" si="3"/>
        <v>33000</v>
      </c>
    </row>
    <row r="19" spans="2:13" x14ac:dyDescent="0.25">
      <c r="B19" s="5">
        <f t="shared" si="4"/>
        <v>16</v>
      </c>
      <c r="C19" s="19">
        <v>39121431</v>
      </c>
      <c r="D19" s="19" t="s">
        <v>65</v>
      </c>
      <c r="E19" s="20" t="s">
        <v>66</v>
      </c>
      <c r="F19" s="19" t="s">
        <v>67</v>
      </c>
      <c r="G19" s="16">
        <v>1</v>
      </c>
      <c r="H19" s="25">
        <v>10500</v>
      </c>
      <c r="I19" s="27">
        <f t="shared" si="0"/>
        <v>10500</v>
      </c>
      <c r="J19" s="25">
        <v>9700</v>
      </c>
      <c r="K19" s="26">
        <f t="shared" si="1"/>
        <v>9700</v>
      </c>
      <c r="L19" s="30">
        <f t="shared" si="2"/>
        <v>10100</v>
      </c>
      <c r="M19" s="26">
        <f t="shared" si="3"/>
        <v>10100</v>
      </c>
    </row>
    <row r="20" spans="2:13" ht="102.6" customHeight="1" x14ac:dyDescent="0.25">
      <c r="B20" s="5">
        <f t="shared" si="4"/>
        <v>17</v>
      </c>
      <c r="C20" s="19">
        <v>39121601</v>
      </c>
      <c r="D20" s="19" t="s">
        <v>89</v>
      </c>
      <c r="E20" s="20" t="s">
        <v>91</v>
      </c>
      <c r="F20" s="19" t="s">
        <v>8</v>
      </c>
      <c r="G20" s="16">
        <v>1</v>
      </c>
      <c r="H20" s="25">
        <v>60000</v>
      </c>
      <c r="I20" s="27">
        <f t="shared" si="0"/>
        <v>60000</v>
      </c>
      <c r="J20" s="25">
        <v>50000</v>
      </c>
      <c r="K20" s="26">
        <f t="shared" si="1"/>
        <v>50000</v>
      </c>
      <c r="L20" s="30">
        <f t="shared" si="2"/>
        <v>55000</v>
      </c>
      <c r="M20" s="26">
        <f t="shared" si="3"/>
        <v>55000</v>
      </c>
    </row>
    <row r="21" spans="2:13" ht="90" x14ac:dyDescent="0.25">
      <c r="B21" s="5">
        <f t="shared" si="4"/>
        <v>18</v>
      </c>
      <c r="C21" s="19">
        <v>39121009</v>
      </c>
      <c r="D21" s="19" t="s">
        <v>92</v>
      </c>
      <c r="E21" s="20" t="s">
        <v>68</v>
      </c>
      <c r="F21" s="19" t="s">
        <v>8</v>
      </c>
      <c r="G21" s="16">
        <v>1</v>
      </c>
      <c r="H21" s="25">
        <v>115000</v>
      </c>
      <c r="I21" s="27">
        <f t="shared" si="0"/>
        <v>115000</v>
      </c>
      <c r="J21" s="25">
        <v>105000</v>
      </c>
      <c r="K21" s="26">
        <f t="shared" si="1"/>
        <v>105000</v>
      </c>
      <c r="L21" s="30">
        <f t="shared" si="2"/>
        <v>110000</v>
      </c>
      <c r="M21" s="26">
        <f t="shared" si="3"/>
        <v>110000</v>
      </c>
    </row>
    <row r="22" spans="2:13" ht="90" x14ac:dyDescent="0.25">
      <c r="B22" s="5">
        <f t="shared" si="4"/>
        <v>19</v>
      </c>
      <c r="C22" s="19">
        <v>39121727</v>
      </c>
      <c r="D22" s="19" t="s">
        <v>69</v>
      </c>
      <c r="E22" s="20" t="s">
        <v>70</v>
      </c>
      <c r="F22" s="19" t="s">
        <v>8</v>
      </c>
      <c r="G22" s="16">
        <v>1</v>
      </c>
      <c r="H22" s="25">
        <v>62000</v>
      </c>
      <c r="I22" s="27">
        <f t="shared" si="0"/>
        <v>62000</v>
      </c>
      <c r="J22" s="25">
        <v>58000</v>
      </c>
      <c r="K22" s="26">
        <f t="shared" si="1"/>
        <v>58000</v>
      </c>
      <c r="L22" s="30">
        <f t="shared" si="2"/>
        <v>60000</v>
      </c>
      <c r="M22" s="26">
        <f t="shared" si="3"/>
        <v>60000</v>
      </c>
    </row>
    <row r="23" spans="2:13" ht="75" x14ac:dyDescent="0.25">
      <c r="B23" s="5">
        <f t="shared" si="4"/>
        <v>20</v>
      </c>
      <c r="C23" s="19">
        <v>26121611</v>
      </c>
      <c r="D23" s="19" t="s">
        <v>93</v>
      </c>
      <c r="E23" s="20" t="s">
        <v>71</v>
      </c>
      <c r="F23" s="19" t="s">
        <v>72</v>
      </c>
      <c r="G23" s="16">
        <v>10</v>
      </c>
      <c r="H23" s="25">
        <v>9000</v>
      </c>
      <c r="I23" s="27">
        <f t="shared" si="0"/>
        <v>90000</v>
      </c>
      <c r="J23" s="25">
        <v>8800</v>
      </c>
      <c r="K23" s="26">
        <f t="shared" si="1"/>
        <v>88000</v>
      </c>
      <c r="L23" s="30">
        <f t="shared" si="2"/>
        <v>8900</v>
      </c>
      <c r="M23" s="26">
        <f t="shared" si="3"/>
        <v>89000</v>
      </c>
    </row>
    <row r="24" spans="2:13" ht="90" x14ac:dyDescent="0.25">
      <c r="B24" s="5">
        <f t="shared" si="4"/>
        <v>21</v>
      </c>
      <c r="C24" s="19">
        <v>26121613</v>
      </c>
      <c r="D24" s="19" t="s">
        <v>94</v>
      </c>
      <c r="E24" s="20" t="s">
        <v>73</v>
      </c>
      <c r="F24" s="19" t="s">
        <v>72</v>
      </c>
      <c r="G24" s="16">
        <v>10</v>
      </c>
      <c r="H24" s="25">
        <v>8000</v>
      </c>
      <c r="I24" s="27">
        <f t="shared" si="0"/>
        <v>80000</v>
      </c>
      <c r="J24" s="25">
        <v>7800</v>
      </c>
      <c r="K24" s="26">
        <f t="shared" si="1"/>
        <v>78000</v>
      </c>
      <c r="L24" s="30">
        <f t="shared" si="2"/>
        <v>7900</v>
      </c>
      <c r="M24" s="26">
        <f t="shared" si="3"/>
        <v>79000</v>
      </c>
    </row>
    <row r="25" spans="2:13" ht="90" x14ac:dyDescent="0.25">
      <c r="B25" s="5">
        <f t="shared" si="4"/>
        <v>22</v>
      </c>
      <c r="C25" s="19">
        <v>26121613</v>
      </c>
      <c r="D25" s="19" t="s">
        <v>94</v>
      </c>
      <c r="E25" s="20" t="s">
        <v>74</v>
      </c>
      <c r="F25" s="19" t="s">
        <v>72</v>
      </c>
      <c r="G25" s="16">
        <v>10</v>
      </c>
      <c r="H25" s="25">
        <v>8000</v>
      </c>
      <c r="I25" s="27">
        <f t="shared" si="0"/>
        <v>80000</v>
      </c>
      <c r="J25" s="25">
        <v>7800</v>
      </c>
      <c r="K25" s="26">
        <f t="shared" si="1"/>
        <v>78000</v>
      </c>
      <c r="L25" s="30">
        <f t="shared" si="2"/>
        <v>7900</v>
      </c>
      <c r="M25" s="26">
        <f t="shared" si="3"/>
        <v>79000</v>
      </c>
    </row>
    <row r="26" spans="2:13" ht="60" x14ac:dyDescent="0.25">
      <c r="B26" s="5">
        <f t="shared" si="4"/>
        <v>23</v>
      </c>
      <c r="C26" s="19">
        <v>39121301</v>
      </c>
      <c r="D26" s="19" t="s">
        <v>95</v>
      </c>
      <c r="E26" s="20" t="s">
        <v>95</v>
      </c>
      <c r="F26" s="19" t="s">
        <v>8</v>
      </c>
      <c r="G26" s="16">
        <v>2</v>
      </c>
      <c r="H26" s="25">
        <v>60000</v>
      </c>
      <c r="I26" s="27">
        <f t="shared" si="0"/>
        <v>120000</v>
      </c>
      <c r="J26" s="25">
        <v>50000</v>
      </c>
      <c r="K26" s="26">
        <f t="shared" si="1"/>
        <v>100000</v>
      </c>
      <c r="L26" s="30">
        <f t="shared" si="2"/>
        <v>55000</v>
      </c>
      <c r="M26" s="26">
        <f t="shared" si="3"/>
        <v>110000</v>
      </c>
    </row>
    <row r="27" spans="2:13" ht="60" x14ac:dyDescent="0.25">
      <c r="B27" s="5">
        <f>1+B26</f>
        <v>24</v>
      </c>
      <c r="C27" s="19">
        <v>31331101</v>
      </c>
      <c r="D27" s="19" t="s">
        <v>96</v>
      </c>
      <c r="E27" s="20" t="s">
        <v>97</v>
      </c>
      <c r="F27" s="19" t="s">
        <v>8</v>
      </c>
      <c r="G27" s="16">
        <v>2</v>
      </c>
      <c r="H27" s="25">
        <v>160000</v>
      </c>
      <c r="I27" s="27">
        <f t="shared" si="0"/>
        <v>320000</v>
      </c>
      <c r="J27" s="25">
        <v>140000</v>
      </c>
      <c r="K27" s="26">
        <f t="shared" si="1"/>
        <v>280000</v>
      </c>
      <c r="L27" s="30">
        <f t="shared" si="2"/>
        <v>150000</v>
      </c>
      <c r="M27" s="26">
        <f t="shared" si="3"/>
        <v>300000</v>
      </c>
    </row>
    <row r="28" spans="2:13" ht="36.6" customHeight="1" x14ac:dyDescent="0.25">
      <c r="B28" s="5">
        <f t="shared" ref="B28:B29" si="5">1+B27</f>
        <v>25</v>
      </c>
      <c r="C28" s="19">
        <v>31162502</v>
      </c>
      <c r="D28" s="19" t="s">
        <v>98</v>
      </c>
      <c r="E28" s="20" t="s">
        <v>99</v>
      </c>
      <c r="F28" s="19" t="s">
        <v>8</v>
      </c>
      <c r="G28" s="16">
        <v>2</v>
      </c>
      <c r="H28" s="25">
        <v>60000</v>
      </c>
      <c r="I28" s="27">
        <f t="shared" si="0"/>
        <v>120000</v>
      </c>
      <c r="J28" s="25">
        <v>40000</v>
      </c>
      <c r="K28" s="26">
        <f t="shared" si="1"/>
        <v>80000</v>
      </c>
      <c r="L28" s="30">
        <f t="shared" si="2"/>
        <v>50000</v>
      </c>
      <c r="M28" s="26">
        <f t="shared" si="3"/>
        <v>100000</v>
      </c>
    </row>
    <row r="29" spans="2:13" ht="285" x14ac:dyDescent="0.25">
      <c r="B29" s="5">
        <f t="shared" si="5"/>
        <v>26</v>
      </c>
      <c r="C29" s="19">
        <v>47101523</v>
      </c>
      <c r="D29" s="19" t="s">
        <v>24</v>
      </c>
      <c r="E29" s="20" t="s">
        <v>100</v>
      </c>
      <c r="F29" s="19" t="s">
        <v>8</v>
      </c>
      <c r="G29" s="16">
        <v>10</v>
      </c>
      <c r="H29" s="25">
        <v>510000</v>
      </c>
      <c r="I29" s="27">
        <f t="shared" si="0"/>
        <v>5100000</v>
      </c>
      <c r="J29" s="25">
        <v>520600</v>
      </c>
      <c r="K29" s="26">
        <f t="shared" si="1"/>
        <v>5206000</v>
      </c>
      <c r="L29" s="30">
        <f t="shared" si="2"/>
        <v>515300</v>
      </c>
      <c r="M29" s="26">
        <f t="shared" si="3"/>
        <v>5153000</v>
      </c>
    </row>
    <row r="30" spans="2:13" ht="30" x14ac:dyDescent="0.25">
      <c r="B30" s="5">
        <f t="shared" si="4"/>
        <v>27</v>
      </c>
      <c r="C30" s="19">
        <v>11162111</v>
      </c>
      <c r="D30" s="19" t="s">
        <v>25</v>
      </c>
      <c r="E30" s="20" t="s">
        <v>26</v>
      </c>
      <c r="F30" s="19" t="s">
        <v>8</v>
      </c>
      <c r="G30" s="16">
        <v>1</v>
      </c>
      <c r="H30" s="25">
        <v>200000</v>
      </c>
      <c r="I30" s="27">
        <f t="shared" si="0"/>
        <v>200000</v>
      </c>
      <c r="J30" s="25">
        <v>180800</v>
      </c>
      <c r="K30" s="26">
        <f t="shared" si="1"/>
        <v>180800</v>
      </c>
      <c r="L30" s="30">
        <f t="shared" si="2"/>
        <v>190400</v>
      </c>
      <c r="M30" s="26">
        <f t="shared" si="3"/>
        <v>190400</v>
      </c>
    </row>
    <row r="31" spans="2:13" ht="30" x14ac:dyDescent="0.25">
      <c r="B31" s="5">
        <f t="shared" si="4"/>
        <v>28</v>
      </c>
      <c r="C31" s="19">
        <v>41111501</v>
      </c>
      <c r="D31" s="19" t="s">
        <v>27</v>
      </c>
      <c r="E31" s="20" t="s">
        <v>28</v>
      </c>
      <c r="F31" s="19" t="s">
        <v>8</v>
      </c>
      <c r="G31" s="16">
        <v>1</v>
      </c>
      <c r="H31" s="25">
        <v>150000</v>
      </c>
      <c r="I31" s="27">
        <f t="shared" si="0"/>
        <v>150000</v>
      </c>
      <c r="J31" s="25">
        <v>170800</v>
      </c>
      <c r="K31" s="26">
        <f t="shared" si="1"/>
        <v>170800</v>
      </c>
      <c r="L31" s="30">
        <f t="shared" si="2"/>
        <v>160400</v>
      </c>
      <c r="M31" s="26">
        <f t="shared" si="3"/>
        <v>160400</v>
      </c>
    </row>
    <row r="32" spans="2:13" ht="45" x14ac:dyDescent="0.25">
      <c r="B32" s="5">
        <f t="shared" si="4"/>
        <v>29</v>
      </c>
      <c r="C32" s="19">
        <v>52121502</v>
      </c>
      <c r="D32" s="19" t="s">
        <v>29</v>
      </c>
      <c r="E32" s="20" t="s">
        <v>30</v>
      </c>
      <c r="F32" s="19" t="s">
        <v>8</v>
      </c>
      <c r="G32" s="16">
        <v>32</v>
      </c>
      <c r="H32" s="25">
        <v>250000</v>
      </c>
      <c r="I32" s="27">
        <f t="shared" si="0"/>
        <v>8000000</v>
      </c>
      <c r="J32" s="25">
        <v>244000</v>
      </c>
      <c r="K32" s="26">
        <f t="shared" si="1"/>
        <v>7808000</v>
      </c>
      <c r="L32" s="30">
        <f t="shared" si="2"/>
        <v>247000</v>
      </c>
      <c r="M32" s="26">
        <f t="shared" si="3"/>
        <v>7904000</v>
      </c>
    </row>
    <row r="33" spans="2:13" ht="30" x14ac:dyDescent="0.25">
      <c r="B33" s="5">
        <f t="shared" si="4"/>
        <v>30</v>
      </c>
      <c r="C33" s="19">
        <v>52121509</v>
      </c>
      <c r="D33" s="19" t="s">
        <v>31</v>
      </c>
      <c r="E33" s="20" t="s">
        <v>32</v>
      </c>
      <c r="F33" s="19" t="s">
        <v>8</v>
      </c>
      <c r="G33" s="16">
        <v>41</v>
      </c>
      <c r="H33" s="25">
        <v>150000</v>
      </c>
      <c r="I33" s="27">
        <f t="shared" si="0"/>
        <v>6150000</v>
      </c>
      <c r="J33" s="25">
        <v>136000</v>
      </c>
      <c r="K33" s="26">
        <f t="shared" si="1"/>
        <v>5576000</v>
      </c>
      <c r="L33" s="30">
        <f t="shared" si="2"/>
        <v>143000</v>
      </c>
      <c r="M33" s="26">
        <f t="shared" si="3"/>
        <v>5863000</v>
      </c>
    </row>
    <row r="34" spans="2:13" ht="60" x14ac:dyDescent="0.25">
      <c r="B34" s="5">
        <f t="shared" si="4"/>
        <v>31</v>
      </c>
      <c r="C34" s="19">
        <v>52121701</v>
      </c>
      <c r="D34" s="19" t="s">
        <v>33</v>
      </c>
      <c r="E34" s="20" t="s">
        <v>34</v>
      </c>
      <c r="F34" s="19" t="s">
        <v>8</v>
      </c>
      <c r="G34" s="16">
        <v>43</v>
      </c>
      <c r="H34" s="25">
        <v>110000</v>
      </c>
      <c r="I34" s="27">
        <f t="shared" si="0"/>
        <v>4730000</v>
      </c>
      <c r="J34" s="25">
        <v>98000</v>
      </c>
      <c r="K34" s="26">
        <f t="shared" si="1"/>
        <v>4214000</v>
      </c>
      <c r="L34" s="30">
        <f t="shared" si="2"/>
        <v>104000</v>
      </c>
      <c r="M34" s="26">
        <f t="shared" si="3"/>
        <v>4472000</v>
      </c>
    </row>
    <row r="35" spans="2:13" ht="90" x14ac:dyDescent="0.25">
      <c r="B35" s="5">
        <f t="shared" si="4"/>
        <v>32</v>
      </c>
      <c r="C35" s="19">
        <v>46181543</v>
      </c>
      <c r="D35" s="19" t="s">
        <v>35</v>
      </c>
      <c r="E35" s="20" t="s">
        <v>36</v>
      </c>
      <c r="F35" s="19" t="s">
        <v>8</v>
      </c>
      <c r="G35" s="16">
        <v>96</v>
      </c>
      <c r="H35" s="25">
        <v>50000</v>
      </c>
      <c r="I35" s="27">
        <f t="shared" si="0"/>
        <v>4800000</v>
      </c>
      <c r="J35" s="25">
        <v>49200</v>
      </c>
      <c r="K35" s="26">
        <f t="shared" si="1"/>
        <v>4723200</v>
      </c>
      <c r="L35" s="30">
        <f t="shared" si="2"/>
        <v>49600</v>
      </c>
      <c r="M35" s="26">
        <f t="shared" si="3"/>
        <v>4761600</v>
      </c>
    </row>
    <row r="36" spans="2:13" ht="270" x14ac:dyDescent="0.25">
      <c r="B36" s="5">
        <f t="shared" si="4"/>
        <v>33</v>
      </c>
      <c r="C36" s="19">
        <v>42172001</v>
      </c>
      <c r="D36" s="19" t="s">
        <v>37</v>
      </c>
      <c r="E36" s="20" t="s">
        <v>38</v>
      </c>
      <c r="F36" s="19" t="s">
        <v>39</v>
      </c>
      <c r="G36" s="16">
        <v>46</v>
      </c>
      <c r="H36" s="25">
        <v>60000</v>
      </c>
      <c r="I36" s="27">
        <f t="shared" si="0"/>
        <v>2760000</v>
      </c>
      <c r="J36" s="25">
        <v>57000</v>
      </c>
      <c r="K36" s="26">
        <f t="shared" si="1"/>
        <v>2622000</v>
      </c>
      <c r="L36" s="30">
        <f t="shared" si="2"/>
        <v>58500</v>
      </c>
      <c r="M36" s="26">
        <f t="shared" si="3"/>
        <v>2691000</v>
      </c>
    </row>
    <row r="37" spans="2:13" ht="30" x14ac:dyDescent="0.25">
      <c r="B37" s="5">
        <f t="shared" si="4"/>
        <v>34</v>
      </c>
      <c r="C37" s="19">
        <v>46171501</v>
      </c>
      <c r="D37" s="19" t="s">
        <v>40</v>
      </c>
      <c r="E37" s="20" t="s">
        <v>41</v>
      </c>
      <c r="F37" s="19" t="s">
        <v>8</v>
      </c>
      <c r="G37" s="16">
        <v>96</v>
      </c>
      <c r="H37" s="25">
        <v>28000</v>
      </c>
      <c r="I37" s="27">
        <f t="shared" si="0"/>
        <v>2688000</v>
      </c>
      <c r="J37" s="25">
        <v>24000</v>
      </c>
      <c r="K37" s="26">
        <f t="shared" si="1"/>
        <v>2304000</v>
      </c>
      <c r="L37" s="30">
        <f t="shared" si="2"/>
        <v>26000</v>
      </c>
      <c r="M37" s="26">
        <f t="shared" si="3"/>
        <v>2496000</v>
      </c>
    </row>
    <row r="38" spans="2:13" ht="45" x14ac:dyDescent="0.25">
      <c r="B38" s="5">
        <f t="shared" si="4"/>
        <v>35</v>
      </c>
      <c r="C38" s="19">
        <v>24101510</v>
      </c>
      <c r="D38" s="19" t="s">
        <v>42</v>
      </c>
      <c r="E38" s="20" t="s">
        <v>43</v>
      </c>
      <c r="F38" s="19" t="s">
        <v>39</v>
      </c>
      <c r="G38" s="16">
        <v>28</v>
      </c>
      <c r="H38" s="25">
        <v>185000</v>
      </c>
      <c r="I38" s="27">
        <f t="shared" si="0"/>
        <v>5180000</v>
      </c>
      <c r="J38" s="25">
        <v>179000</v>
      </c>
      <c r="K38" s="26">
        <f t="shared" si="1"/>
        <v>5012000</v>
      </c>
      <c r="L38" s="30">
        <f t="shared" si="2"/>
        <v>182000</v>
      </c>
      <c r="M38" s="26">
        <f t="shared" si="3"/>
        <v>5096000</v>
      </c>
    </row>
    <row r="39" spans="2:13" ht="30" x14ac:dyDescent="0.25">
      <c r="B39" s="5">
        <f t="shared" si="4"/>
        <v>36</v>
      </c>
      <c r="C39" s="19">
        <v>53111501</v>
      </c>
      <c r="D39" s="19" t="s">
        <v>44</v>
      </c>
      <c r="E39" s="20" t="s">
        <v>75</v>
      </c>
      <c r="F39" s="19" t="s">
        <v>17</v>
      </c>
      <c r="G39" s="16">
        <v>21</v>
      </c>
      <c r="H39" s="25">
        <v>48000</v>
      </c>
      <c r="I39" s="27">
        <f t="shared" si="0"/>
        <v>1008000</v>
      </c>
      <c r="J39" s="25">
        <v>45600</v>
      </c>
      <c r="K39" s="26">
        <f t="shared" si="1"/>
        <v>957600</v>
      </c>
      <c r="L39" s="30">
        <f t="shared" si="2"/>
        <v>46800</v>
      </c>
      <c r="M39" s="26">
        <f t="shared" si="3"/>
        <v>982800</v>
      </c>
    </row>
    <row r="40" spans="2:13" ht="45" x14ac:dyDescent="0.25">
      <c r="B40" s="5">
        <f t="shared" si="4"/>
        <v>37</v>
      </c>
      <c r="C40" s="19">
        <v>48101902</v>
      </c>
      <c r="D40" s="19" t="s">
        <v>45</v>
      </c>
      <c r="E40" s="20" t="s">
        <v>46</v>
      </c>
      <c r="F40" s="19" t="s">
        <v>8</v>
      </c>
      <c r="G40" s="16">
        <v>137</v>
      </c>
      <c r="H40" s="25">
        <v>4000</v>
      </c>
      <c r="I40" s="27">
        <f t="shared" si="0"/>
        <v>548000</v>
      </c>
      <c r="J40" s="25">
        <v>3800</v>
      </c>
      <c r="K40" s="26">
        <f t="shared" si="1"/>
        <v>520600</v>
      </c>
      <c r="L40" s="30">
        <f t="shared" si="2"/>
        <v>3900</v>
      </c>
      <c r="M40" s="26">
        <f t="shared" si="3"/>
        <v>534300</v>
      </c>
    </row>
    <row r="41" spans="2:13" ht="45" x14ac:dyDescent="0.25">
      <c r="B41" s="5">
        <f t="shared" si="4"/>
        <v>38</v>
      </c>
      <c r="C41" s="19">
        <v>48101902</v>
      </c>
      <c r="D41" s="19" t="s">
        <v>45</v>
      </c>
      <c r="E41" s="20" t="s">
        <v>47</v>
      </c>
      <c r="F41" s="19" t="s">
        <v>8</v>
      </c>
      <c r="G41" s="16">
        <v>138</v>
      </c>
      <c r="H41" s="25">
        <v>4000</v>
      </c>
      <c r="I41" s="27">
        <f t="shared" si="0"/>
        <v>552000</v>
      </c>
      <c r="J41" s="25">
        <v>3800</v>
      </c>
      <c r="K41" s="26">
        <f t="shared" si="1"/>
        <v>524400</v>
      </c>
      <c r="L41" s="30">
        <f t="shared" si="2"/>
        <v>3900</v>
      </c>
      <c r="M41" s="26">
        <f t="shared" si="3"/>
        <v>538200</v>
      </c>
    </row>
    <row r="42" spans="2:13" ht="45" x14ac:dyDescent="0.25">
      <c r="B42" s="5">
        <f t="shared" si="4"/>
        <v>39</v>
      </c>
      <c r="C42" s="19">
        <v>48101902</v>
      </c>
      <c r="D42" s="19" t="s">
        <v>45</v>
      </c>
      <c r="E42" s="20" t="s">
        <v>62</v>
      </c>
      <c r="F42" s="19" t="s">
        <v>8</v>
      </c>
      <c r="G42" s="16">
        <v>138</v>
      </c>
      <c r="H42" s="25">
        <v>4000</v>
      </c>
      <c r="I42" s="27">
        <f t="shared" si="0"/>
        <v>552000</v>
      </c>
      <c r="J42" s="25">
        <v>3800</v>
      </c>
      <c r="K42" s="26">
        <f t="shared" si="1"/>
        <v>524400</v>
      </c>
      <c r="L42" s="30">
        <f t="shared" si="2"/>
        <v>3900</v>
      </c>
      <c r="M42" s="26">
        <f t="shared" si="3"/>
        <v>538200</v>
      </c>
    </row>
    <row r="43" spans="2:13" ht="69" customHeight="1" x14ac:dyDescent="0.25">
      <c r="B43" s="5">
        <f t="shared" si="4"/>
        <v>40</v>
      </c>
      <c r="C43" s="19">
        <v>48101915</v>
      </c>
      <c r="D43" s="19" t="s">
        <v>48</v>
      </c>
      <c r="E43" s="20" t="s">
        <v>49</v>
      </c>
      <c r="F43" s="19" t="s">
        <v>8</v>
      </c>
      <c r="G43" s="21">
        <v>22</v>
      </c>
      <c r="H43" s="25">
        <v>70000</v>
      </c>
      <c r="I43" s="27">
        <f t="shared" si="0"/>
        <v>1540000</v>
      </c>
      <c r="J43" s="25">
        <v>60000</v>
      </c>
      <c r="K43" s="26">
        <f t="shared" si="1"/>
        <v>1320000</v>
      </c>
      <c r="L43" s="30">
        <f t="shared" si="2"/>
        <v>65000</v>
      </c>
      <c r="M43" s="26">
        <f t="shared" si="3"/>
        <v>1430000</v>
      </c>
    </row>
    <row r="44" spans="2:13" ht="72.599999999999994" customHeight="1" x14ac:dyDescent="0.25">
      <c r="B44" s="5">
        <f t="shared" si="4"/>
        <v>41</v>
      </c>
      <c r="C44" s="19">
        <v>52121704</v>
      </c>
      <c r="D44" s="19" t="s">
        <v>50</v>
      </c>
      <c r="E44" s="20" t="s">
        <v>101</v>
      </c>
      <c r="F44" s="19" t="s">
        <v>8</v>
      </c>
      <c r="G44" s="21">
        <v>12</v>
      </c>
      <c r="H44" s="25">
        <v>44000</v>
      </c>
      <c r="I44" s="27">
        <f t="shared" si="0"/>
        <v>528000</v>
      </c>
      <c r="J44" s="25">
        <v>43800</v>
      </c>
      <c r="K44" s="26">
        <f t="shared" si="1"/>
        <v>525600</v>
      </c>
      <c r="L44" s="30">
        <f t="shared" si="2"/>
        <v>43900</v>
      </c>
      <c r="M44" s="26">
        <f t="shared" si="3"/>
        <v>526800</v>
      </c>
    </row>
    <row r="45" spans="2:13" ht="39.6" customHeight="1" x14ac:dyDescent="0.25">
      <c r="B45" s="5">
        <f t="shared" si="4"/>
        <v>42</v>
      </c>
      <c r="C45" s="19">
        <v>48101903</v>
      </c>
      <c r="D45" s="19" t="s">
        <v>51</v>
      </c>
      <c r="E45" s="20" t="s">
        <v>61</v>
      </c>
      <c r="F45" s="19" t="s">
        <v>8</v>
      </c>
      <c r="G45" s="21">
        <v>63</v>
      </c>
      <c r="H45" s="25">
        <v>8000</v>
      </c>
      <c r="I45" s="27">
        <f t="shared" si="0"/>
        <v>504000</v>
      </c>
      <c r="J45" s="25">
        <v>7600</v>
      </c>
      <c r="K45" s="26">
        <f t="shared" si="1"/>
        <v>478800</v>
      </c>
      <c r="L45" s="30">
        <f t="shared" si="2"/>
        <v>7800</v>
      </c>
      <c r="M45" s="26">
        <f t="shared" si="3"/>
        <v>491400</v>
      </c>
    </row>
    <row r="46" spans="2:13" ht="240" x14ac:dyDescent="0.25">
      <c r="B46" s="5">
        <f t="shared" si="4"/>
        <v>43</v>
      </c>
      <c r="C46" s="19">
        <v>46181552</v>
      </c>
      <c r="D46" s="19" t="s">
        <v>52</v>
      </c>
      <c r="E46" s="20" t="s">
        <v>53</v>
      </c>
      <c r="F46" s="19" t="s">
        <v>8</v>
      </c>
      <c r="G46" s="16">
        <v>23</v>
      </c>
      <c r="H46" s="25">
        <v>135000</v>
      </c>
      <c r="I46" s="27">
        <f t="shared" si="0"/>
        <v>3105000</v>
      </c>
      <c r="J46" s="25">
        <v>130200</v>
      </c>
      <c r="K46" s="26">
        <f t="shared" si="1"/>
        <v>2994600</v>
      </c>
      <c r="L46" s="30">
        <f t="shared" si="2"/>
        <v>132600</v>
      </c>
      <c r="M46" s="26">
        <f t="shared" si="3"/>
        <v>3049800</v>
      </c>
    </row>
    <row r="47" spans="2:13" ht="60" x14ac:dyDescent="0.25">
      <c r="B47" s="5">
        <f t="shared" si="4"/>
        <v>44</v>
      </c>
      <c r="C47" s="19">
        <v>55121712</v>
      </c>
      <c r="D47" s="19" t="s">
        <v>54</v>
      </c>
      <c r="E47" s="20" t="s">
        <v>76</v>
      </c>
      <c r="F47" s="19" t="s">
        <v>8</v>
      </c>
      <c r="G47" s="16">
        <v>50</v>
      </c>
      <c r="H47" s="25">
        <v>9000</v>
      </c>
      <c r="I47" s="27">
        <f t="shared" si="0"/>
        <v>450000</v>
      </c>
      <c r="J47" s="25">
        <v>9200</v>
      </c>
      <c r="K47" s="26">
        <f t="shared" si="1"/>
        <v>460000</v>
      </c>
      <c r="L47" s="30">
        <f t="shared" si="2"/>
        <v>9100</v>
      </c>
      <c r="M47" s="26">
        <f t="shared" si="3"/>
        <v>455000</v>
      </c>
    </row>
    <row r="48" spans="2:13" ht="60" x14ac:dyDescent="0.25">
      <c r="B48" s="5">
        <f t="shared" si="4"/>
        <v>45</v>
      </c>
      <c r="C48" s="19">
        <v>60131105</v>
      </c>
      <c r="D48" s="19" t="s">
        <v>55</v>
      </c>
      <c r="E48" s="20" t="s">
        <v>56</v>
      </c>
      <c r="F48" s="19" t="s">
        <v>8</v>
      </c>
      <c r="G48" s="16">
        <v>26</v>
      </c>
      <c r="H48" s="25">
        <v>4000</v>
      </c>
      <c r="I48" s="27">
        <f t="shared" si="0"/>
        <v>104000</v>
      </c>
      <c r="J48" s="25">
        <v>4000</v>
      </c>
      <c r="K48" s="26">
        <f t="shared" si="1"/>
        <v>104000</v>
      </c>
      <c r="L48" s="30">
        <f t="shared" si="2"/>
        <v>4000</v>
      </c>
      <c r="M48" s="26">
        <f t="shared" si="3"/>
        <v>104000</v>
      </c>
    </row>
    <row r="49" spans="2:13" ht="45" x14ac:dyDescent="0.25">
      <c r="B49" s="5">
        <f t="shared" si="4"/>
        <v>46</v>
      </c>
      <c r="C49" s="19">
        <v>42132104</v>
      </c>
      <c r="D49" s="19" t="s">
        <v>57</v>
      </c>
      <c r="E49" s="20" t="s">
        <v>58</v>
      </c>
      <c r="F49" s="19" t="s">
        <v>8</v>
      </c>
      <c r="G49" s="16">
        <v>15</v>
      </c>
      <c r="H49" s="25">
        <v>70000</v>
      </c>
      <c r="I49" s="27">
        <f t="shared" si="0"/>
        <v>1050000</v>
      </c>
      <c r="J49" s="25">
        <v>60000</v>
      </c>
      <c r="K49" s="26">
        <f t="shared" si="1"/>
        <v>900000</v>
      </c>
      <c r="L49" s="30">
        <f t="shared" si="2"/>
        <v>65000</v>
      </c>
      <c r="M49" s="26">
        <f t="shared" si="3"/>
        <v>975000</v>
      </c>
    </row>
    <row r="50" spans="2:13" ht="60.75" thickBot="1" x14ac:dyDescent="0.3">
      <c r="B50" s="5">
        <f t="shared" si="4"/>
        <v>47</v>
      </c>
      <c r="C50" s="19">
        <v>12352206</v>
      </c>
      <c r="D50" s="19" t="s">
        <v>59</v>
      </c>
      <c r="E50" s="20" t="s">
        <v>60</v>
      </c>
      <c r="F50" s="19" t="s">
        <v>8</v>
      </c>
      <c r="G50" s="16">
        <v>6</v>
      </c>
      <c r="H50" s="31">
        <v>235000</v>
      </c>
      <c r="I50" s="32">
        <f t="shared" si="0"/>
        <v>1410000</v>
      </c>
      <c r="J50" s="31">
        <v>230400</v>
      </c>
      <c r="K50" s="33">
        <f t="shared" si="1"/>
        <v>1382400</v>
      </c>
      <c r="L50" s="34">
        <f t="shared" si="2"/>
        <v>232700</v>
      </c>
      <c r="M50" s="33">
        <f t="shared" si="3"/>
        <v>1396200</v>
      </c>
    </row>
    <row r="51" spans="2:13" ht="15.75" thickBot="1" x14ac:dyDescent="0.3">
      <c r="B51" s="7"/>
      <c r="C51" s="8"/>
      <c r="D51" s="8"/>
      <c r="E51" s="8" t="s">
        <v>7</v>
      </c>
      <c r="F51" s="8"/>
      <c r="G51" s="8"/>
      <c r="H51" s="9"/>
      <c r="I51" s="28">
        <f t="shared" ref="I51:M51" si="6">SUM(I4:I50)</f>
        <v>245175000</v>
      </c>
      <c r="J51" s="9"/>
      <c r="K51" s="10">
        <f t="shared" si="6"/>
        <v>234825000</v>
      </c>
      <c r="L51" s="28"/>
      <c r="M51" s="10">
        <f t="shared" si="6"/>
        <v>240000000</v>
      </c>
    </row>
    <row r="52" spans="2:13" ht="43.9" customHeight="1" thickBot="1" x14ac:dyDescent="0.3">
      <c r="B52" s="38" t="s">
        <v>106</v>
      </c>
      <c r="C52" s="39"/>
      <c r="D52" s="39"/>
      <c r="E52" s="39"/>
      <c r="F52" s="39"/>
      <c r="G52" s="40"/>
      <c r="H52" s="41" t="s">
        <v>102</v>
      </c>
      <c r="I52" s="42"/>
      <c r="J52" s="41" t="s">
        <v>103</v>
      </c>
      <c r="K52" s="43"/>
      <c r="L52" s="42" t="s">
        <v>104</v>
      </c>
      <c r="M52" s="43"/>
    </row>
  </sheetData>
  <mergeCells count="8">
    <mergeCell ref="H2:I2"/>
    <mergeCell ref="J2:K2"/>
    <mergeCell ref="L2:M2"/>
    <mergeCell ref="B2:G2"/>
    <mergeCell ref="B52:G52"/>
    <mergeCell ref="H52:I52"/>
    <mergeCell ref="J52:K52"/>
    <mergeCell ref="L52:M5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Cruz</dc:creator>
  <cp:lastModifiedBy>Eliana Vanessa Peña Suarez</cp:lastModifiedBy>
  <dcterms:created xsi:type="dcterms:W3CDTF">2025-09-18T02:52:39Z</dcterms:created>
  <dcterms:modified xsi:type="dcterms:W3CDTF">2025-10-09T21:25:15Z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2025-10-09T20:22:43Z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2f6dc8c5-4177-416b-840e-59323b5a571e</vt:lpwstr>
  </property>
  <property fmtid="{D5CDD505-2E9C-101B-9397-08002B2CF9AE}" pid="8" name="MSIP_Label_fc111285-cafa-4fc9-8a9a-bd902089b24f_ContentBits">
    <vt:lpwstr>0</vt:lpwstr>
  </property>
</Properties>
</file>