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E:\SENA 2025\PROCESOS\SUBASTA\KIT CAMPESENA POR LOTES\"/>
    </mc:Choice>
  </mc:AlternateContent>
  <xr:revisionPtr revIDLastSave="0" documentId="13_ncr:1_{26A4E1F4-3827-4626-A5B4-32468256BE0B}" xr6:coauthVersionLast="47" xr6:coauthVersionMax="47" xr10:uidLastSave="{00000000-0000-0000-0000-000000000000}"/>
  <bookViews>
    <workbookView xWindow="-105" yWindow="0" windowWidth="10455" windowHeight="10905" xr2:uid="{DAF12BDD-EEC3-4446-A995-2DD7F52496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M7" i="1" s="1"/>
  <c r="I8" i="1"/>
  <c r="I9" i="1"/>
  <c r="I10" i="1"/>
  <c r="M10" i="1" s="1"/>
  <c r="I11" i="1"/>
  <c r="M11" i="1" s="1"/>
  <c r="I12" i="1"/>
  <c r="M12" i="1" s="1"/>
  <c r="I13" i="1"/>
  <c r="I14" i="1"/>
  <c r="M14" i="1" s="1"/>
  <c r="I15" i="1"/>
  <c r="I16" i="1"/>
  <c r="M16" i="1" s="1"/>
  <c r="K6" i="1"/>
  <c r="K7" i="1"/>
  <c r="K8" i="1"/>
  <c r="K9" i="1"/>
  <c r="K10" i="1"/>
  <c r="K11" i="1"/>
  <c r="K12" i="1"/>
  <c r="K13" i="1"/>
  <c r="M13" i="1" s="1"/>
  <c r="K14" i="1"/>
  <c r="K15" i="1"/>
  <c r="K16" i="1"/>
  <c r="L5" i="1"/>
  <c r="L6" i="1"/>
  <c r="L7" i="1"/>
  <c r="L8" i="1"/>
  <c r="L9" i="1"/>
  <c r="L10" i="1"/>
  <c r="L11" i="1"/>
  <c r="L12" i="1"/>
  <c r="L13" i="1"/>
  <c r="L14" i="1"/>
  <c r="L15" i="1"/>
  <c r="L16" i="1"/>
  <c r="L4" i="1"/>
  <c r="K5" i="1"/>
  <c r="K4" i="1"/>
  <c r="I5" i="1"/>
  <c r="I4" i="1"/>
  <c r="K17" i="1" l="1"/>
  <c r="M5" i="1"/>
  <c r="M4" i="1"/>
  <c r="M9" i="1"/>
  <c r="M8" i="1"/>
  <c r="M15" i="1"/>
  <c r="I17" i="1"/>
  <c r="M6" i="1"/>
  <c r="M17" i="1" l="1"/>
  <c r="B5" i="1"/>
  <c r="B6" i="1" s="1"/>
  <c r="B7" i="1" s="1"/>
  <c r="B8" i="1" s="1"/>
  <c r="B9" i="1" l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<sst xmlns="http://schemas.openxmlformats.org/spreadsheetml/2006/main" count="60" uniqueCount="50">
  <si>
    <t xml:space="preserve">ÍTEM </t>
  </si>
  <si>
    <t>CÓDIGO UNSPSC</t>
  </si>
  <si>
    <t>NOMBRE</t>
  </si>
  <si>
    <t xml:space="preserve">DESCRIPCIÓN </t>
  </si>
  <si>
    <t>UNIDAD DE MEDIDA</t>
  </si>
  <si>
    <t>CANTIDAD A ENTREGAR</t>
  </si>
  <si>
    <t>VALOR UNITARIO IVA INCLUIDO</t>
  </si>
  <si>
    <t>VALOR TOTAL</t>
  </si>
  <si>
    <t xml:space="preserve">  SAL  DE MESA</t>
  </si>
  <si>
    <t xml:space="preserve">  KILO</t>
  </si>
  <si>
    <t xml:space="preserve">AZUCAR BLANCA GRANULADA BULTO </t>
  </si>
  <si>
    <t xml:space="preserve">BULTO X 50 KILOS </t>
  </si>
  <si>
    <t xml:space="preserve">HARINA DE TRIGO FORTIFICADA </t>
  </si>
  <si>
    <t>MARGARINA PANADERA MULTIPROPOSITO</t>
  </si>
  <si>
    <t>CAJA POR 15 KILOS</t>
  </si>
  <si>
    <t xml:space="preserve">FECULA DE MAIZ </t>
  </si>
  <si>
    <t>BOLSA DE 1 KILO</t>
  </si>
  <si>
    <t xml:space="preserve">LEVADURA SECA GRANULADA </t>
  </si>
  <si>
    <t xml:space="preserve">PAQUETE EMPACADO AL VACIO DE 500 GRAMOS </t>
  </si>
  <si>
    <t xml:space="preserve"> UNIDAD</t>
  </si>
  <si>
    <t>HARINA DE MAIZ AMARILLO</t>
  </si>
  <si>
    <t xml:space="preserve"> BOLSA X 500 GRAMOS </t>
  </si>
  <si>
    <t xml:space="preserve">MARGARINA HOJALDRE </t>
  </si>
  <si>
    <t xml:space="preserve">HUEVOS GALLINA AAA </t>
  </si>
  <si>
    <t>CUBETAS POR 30 UNIDADES</t>
  </si>
  <si>
    <t>QUESO CAMPESINO</t>
  </si>
  <si>
    <t xml:space="preserve"> BLOQUE POR 500 GRAMOS</t>
  </si>
  <si>
    <t>TABLAS PARA CORTAR USO DOMESTICO</t>
  </si>
  <si>
    <t>BLOQUE DE 500 GRAMOS</t>
  </si>
  <si>
    <t>SAL REFINADA: Sal común de grano fino. debe contener el nombre del productor o empacador (marcas comerciales), fecha de fabricación, lote de producción, peso neto,  registro sanitario INVIMA, NO DEBE SER REEMPACADO. PRESENTACION: Bolsa por 1000 g</t>
  </si>
  <si>
    <t>AZÚCAR     BLANCA     REFINADA.     EMPACADA, ROTULADA  SEGÚN  NORMATIVIDAD  VIGENTE, NO REENVASADA. PRESENTACIÓN   POR   50KG   EN   BOLSAS   DE POLIETILENO      DENTRO      DE      SACOS     DE POLIPROPILENO</t>
  </si>
  <si>
    <t>HARINA DE TRIGO FORTIFICADA. Presentación por bulto de 50 kg. Contenido de proteína mayor al 10% . Rotulado y con fecha de vencimiento mayor a 6 meses.</t>
  </si>
  <si>
    <t>Margarina Industrial tipo extra, para panificación y repostería, con un contenido de grasa mayor al 80%. Rotulado, fecha de vencimiento superior a seis meses. Presentación en caja x 15 kg.</t>
  </si>
  <si>
    <t>Fécula de maíz, primera calidad, con humedad mínima de 11,5 y máxima de 13,00 con ph mínimo de 4,0 y máximo de 6.5. Con fecha de vencimiento superior a seis (6) meses. Presentación bolsa de polietileno impresa y rotulada según normatividad vigente por 1 Kg</t>
  </si>
  <si>
    <t>LEVADURA SECA GRANULADO (actividad fermentativa). Las calidades mínimas requeridas incluyen una humedad no superior al 75%, una actividad que permita fermentar azúcares en un tiempo de 3 a 4 horas, y la ausencia de microorganismos patógenos, cargas amiláceas u otras materias extrañas. PRESENTACION: X 500 g</t>
  </si>
  <si>
    <t>BALANZA ANALITICA</t>
  </si>
  <si>
    <t>BASCULA ELECTRONICA PESO BALANZA DIGITAL GRAMERA DIGITAL CAPACIDAD 40 KG</t>
  </si>
  <si>
    <t>Harina de maíz amarillo precocida para arepas, 100% maíz amarillo, Sin aditivos ni conservantes. Baja en sodio y libre de colesterol. Presentación por 500g en bolsa impresa y rotulada con el nombre del productor o empacador, fecha de fabricación, lote de producción, peso neto, fecha de vencimiento no mayor a 6 meses.</t>
  </si>
  <si>
    <t>Margarina para hojaldrados, rotulada, en bloque, presentación por 500 gramos. Fecha de vencimiento mayor a seis meses.</t>
  </si>
  <si>
    <t>Huevo de gallina blanco, Extra o AAA con peso entre 67 a 77,9g;  de color rojiso en carton x 30 unidades, libre de suciedad o contaminacion 30 unidades</t>
  </si>
  <si>
    <t>Tabla para picar, utensilio de cocina, reversible, práctico mango colgante, durable y no absorbente, apto para lavavajillas. Material polipropileno. Color blanco, medidas 50 x 25 cm blanca .</t>
  </si>
  <si>
    <t xml:space="preserve">BOCADILLO DE GUAYABA. </t>
  </si>
  <si>
    <t>BOCADILLO DE GUAYABA DE 6,25 KG: Producto natural que se obtiene de la cocción de pulpa de guayaba. Útil como relleno en productos de panadería, pastelería y galletería. Sabor auténtico a guayaba, textura suave, resistente y estable al horneo. Alto rendimiento. De marca comercial nacional, con numero de lote y fecha de vencimiento  legible de 6 meses al momento de la entrega. El rotulado debe cumplir con los requisitos establecidos en la Resolución 5109 de 2005  PRESENTACION: bloque por 6,25 kg</t>
  </si>
  <si>
    <t>Bloque X 6,25 kg</t>
  </si>
  <si>
    <t>queso campesino está dentro de la línea de quesos fresco, es semiduro y semigraso. Ingredientes: Leche pasteurizada semidescremada, Sal (cloruro de sodio), Estabilizante (Cloruro de calcio), Enzima (Cuajo).Queso que guarda la tradición y sabor del campo. seleccionado y empacado en bolsa hermetica con un peso aproximado de 500gr- empacado y sellado en bolsa hermitica, refrigerado a baja temperatura de 2 a 4 ° c unidad de medida : paquete x 500 transporte según  Resolución 2505 del 2004,</t>
  </si>
  <si>
    <t>COTIZACIÓN 1.
VIVE WEB</t>
  </si>
  <si>
    <t>COTIZACIÓN 2.
COMERCIALIZADORA Y DISTRIBUIDORA BOYACÁ REAL</t>
  </si>
  <si>
    <t>PROMEDIO</t>
  </si>
  <si>
    <t xml:space="preserve">VALOR TOTAL IVA INCLUIDO </t>
  </si>
  <si>
    <t>GASTRONOMÍA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</si>
</sst>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/>
    <xf numFmtId="0" fontId="2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4" fillId="0" borderId="4" xfId="1" applyFont="1" applyBorder="1" applyAlignment="1">
      <alignment horizontal="center" vertical="center"/>
    </xf>
    <xf numFmtId="164" fontId="4" fillId="0" borderId="5" xfId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2" fillId="0" borderId="9" xfId="1" applyFont="1" applyBorder="1" applyAlignment="1">
      <alignment vertical="center"/>
    </xf>
    <xf numFmtId="164" fontId="2" fillId="0" borderId="25" xfId="1" applyFont="1" applyBorder="1" applyAlignment="1">
      <alignment vertical="center"/>
    </xf>
    <xf numFmtId="164" fontId="2" fillId="0" borderId="11" xfId="1" applyFont="1" applyBorder="1" applyAlignment="1">
      <alignment vertical="center"/>
    </xf>
    <xf numFmtId="164" fontId="2" fillId="0" borderId="6" xfId="1" applyFont="1" applyBorder="1" applyAlignment="1">
      <alignment vertical="center"/>
    </xf>
    <xf numFmtId="164" fontId="2" fillId="0" borderId="2" xfId="1" applyFont="1" applyBorder="1" applyAlignment="1">
      <alignment vertical="center"/>
    </xf>
    <xf numFmtId="164" fontId="2" fillId="0" borderId="12" xfId="1" applyFont="1" applyBorder="1" applyAlignment="1">
      <alignment vertical="center"/>
    </xf>
    <xf numFmtId="164" fontId="2" fillId="0" borderId="20" xfId="1" applyFont="1" applyBorder="1" applyAlignment="1">
      <alignment vertical="center"/>
    </xf>
    <xf numFmtId="164" fontId="2" fillId="0" borderId="13" xfId="1" applyFont="1" applyBorder="1" applyAlignment="1">
      <alignment vertical="center"/>
    </xf>
    <xf numFmtId="164" fontId="2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3D5F-EECB-4583-AA50-62B2E973DE22}">
  <dimension ref="A1:M18"/>
  <sheetViews>
    <sheetView tabSelected="1" topLeftCell="F15" workbookViewId="0">
      <selection activeCell="L6" sqref="L6"/>
    </sheetView>
  </sheetViews>
  <sheetFormatPr baseColWidth="10" defaultColWidth="11.5703125" defaultRowHeight="15" x14ac:dyDescent="0.25"/>
  <cols>
    <col min="1" max="1" width="3.28515625" style="1" customWidth="1"/>
    <col min="2" max="2" width="5.7109375" style="1" customWidth="1"/>
    <col min="3" max="3" width="9.5703125" style="1" customWidth="1"/>
    <col min="4" max="4" width="16.85546875" style="1" customWidth="1"/>
    <col min="5" max="5" width="46.42578125" style="1" customWidth="1"/>
    <col min="6" max="7" width="11.5703125" style="1"/>
    <col min="8" max="8" width="13.85546875" style="10" hidden="1" customWidth="1"/>
    <col min="9" max="9" width="15.140625" style="10" hidden="1" customWidth="1"/>
    <col min="10" max="10" width="13.7109375" style="10" hidden="1" customWidth="1"/>
    <col min="11" max="11" width="16.85546875" style="10" hidden="1" customWidth="1"/>
    <col min="12" max="12" width="12.7109375" style="10" customWidth="1"/>
    <col min="13" max="13" width="15.28515625" style="10" customWidth="1"/>
    <col min="14" max="16384" width="11.5703125" style="1"/>
  </cols>
  <sheetData>
    <row r="1" spans="1:13" ht="15.75" thickBot="1" x14ac:dyDescent="0.3"/>
    <row r="2" spans="1:13" ht="45.6" customHeight="1" thickBot="1" x14ac:dyDescent="0.3">
      <c r="B2" s="46" t="s">
        <v>49</v>
      </c>
      <c r="C2" s="47"/>
      <c r="D2" s="47"/>
      <c r="E2" s="47"/>
      <c r="F2" s="47"/>
      <c r="G2" s="48"/>
      <c r="H2" s="43" t="s">
        <v>45</v>
      </c>
      <c r="I2" s="44"/>
      <c r="J2" s="43" t="s">
        <v>46</v>
      </c>
      <c r="K2" s="44"/>
      <c r="L2" s="45" t="s">
        <v>47</v>
      </c>
      <c r="M2" s="44"/>
    </row>
    <row r="3" spans="1:13" ht="43.9" customHeight="1" thickBot="1" x14ac:dyDescent="0.3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4" t="s">
        <v>5</v>
      </c>
      <c r="H3" s="40" t="s">
        <v>6</v>
      </c>
      <c r="I3" s="41" t="s">
        <v>48</v>
      </c>
      <c r="J3" s="40" t="s">
        <v>6</v>
      </c>
      <c r="K3" s="41" t="s">
        <v>48</v>
      </c>
      <c r="L3" s="40" t="s">
        <v>6</v>
      </c>
      <c r="M3" s="42" t="s">
        <v>48</v>
      </c>
    </row>
    <row r="4" spans="1:13" ht="90" x14ac:dyDescent="0.25">
      <c r="A4" s="26"/>
      <c r="B4" s="7">
        <v>1</v>
      </c>
      <c r="C4" s="28">
        <v>50171551</v>
      </c>
      <c r="D4" s="11" t="s">
        <v>8</v>
      </c>
      <c r="E4" s="22" t="s">
        <v>29</v>
      </c>
      <c r="F4" s="11" t="s">
        <v>9</v>
      </c>
      <c r="G4" s="15">
        <v>85</v>
      </c>
      <c r="H4" s="31">
        <v>4000</v>
      </c>
      <c r="I4" s="32">
        <f t="shared" ref="I4:I16" si="0">H4*G4</f>
        <v>340000</v>
      </c>
      <c r="J4" s="31">
        <v>3200</v>
      </c>
      <c r="K4" s="32">
        <f>J4*G4</f>
        <v>272000</v>
      </c>
      <c r="L4" s="31">
        <f>(H4+J4)/2</f>
        <v>3600</v>
      </c>
      <c r="M4" s="33">
        <f>(I4+K4)/2</f>
        <v>306000</v>
      </c>
    </row>
    <row r="5" spans="1:13" ht="75" x14ac:dyDescent="0.25">
      <c r="A5" s="26"/>
      <c r="B5" s="5">
        <f>1+B4</f>
        <v>2</v>
      </c>
      <c r="C5" s="27">
        <v>50161509</v>
      </c>
      <c r="D5" s="12" t="s">
        <v>10</v>
      </c>
      <c r="E5" s="23" t="s">
        <v>30</v>
      </c>
      <c r="F5" s="12" t="s">
        <v>11</v>
      </c>
      <c r="G5" s="16">
        <v>20</v>
      </c>
      <c r="H5" s="34">
        <v>320000</v>
      </c>
      <c r="I5" s="35">
        <f t="shared" si="0"/>
        <v>6400000</v>
      </c>
      <c r="J5" s="34">
        <v>313600</v>
      </c>
      <c r="K5" s="35">
        <f t="shared" ref="K5:K16" si="1">G5*J5</f>
        <v>6272000</v>
      </c>
      <c r="L5" s="34">
        <f t="shared" ref="L5:L16" si="2">(H5+J5)/2</f>
        <v>316800</v>
      </c>
      <c r="M5" s="36">
        <f t="shared" ref="M5:M16" si="3">(I5+K5)/2</f>
        <v>6336000</v>
      </c>
    </row>
    <row r="6" spans="1:13" ht="60" x14ac:dyDescent="0.25">
      <c r="A6" s="26"/>
      <c r="B6" s="5">
        <f t="shared" ref="B6:B16" si="4">1+B5</f>
        <v>3</v>
      </c>
      <c r="C6" s="27">
        <v>50221303</v>
      </c>
      <c r="D6" s="12" t="s">
        <v>12</v>
      </c>
      <c r="E6" s="23" t="s">
        <v>31</v>
      </c>
      <c r="F6" s="12" t="s">
        <v>11</v>
      </c>
      <c r="G6" s="16">
        <v>36</v>
      </c>
      <c r="H6" s="34">
        <v>340000</v>
      </c>
      <c r="I6" s="35">
        <f t="shared" si="0"/>
        <v>12240000</v>
      </c>
      <c r="J6" s="34">
        <v>320000</v>
      </c>
      <c r="K6" s="35">
        <f t="shared" si="1"/>
        <v>11520000</v>
      </c>
      <c r="L6" s="34">
        <f t="shared" si="2"/>
        <v>330000</v>
      </c>
      <c r="M6" s="36">
        <f t="shared" si="3"/>
        <v>11880000</v>
      </c>
    </row>
    <row r="7" spans="1:13" ht="60" x14ac:dyDescent="0.25">
      <c r="A7" s="26"/>
      <c r="B7" s="5">
        <f t="shared" si="4"/>
        <v>4</v>
      </c>
      <c r="C7" s="27">
        <v>50151514</v>
      </c>
      <c r="D7" s="12" t="s">
        <v>13</v>
      </c>
      <c r="E7" s="23" t="s">
        <v>32</v>
      </c>
      <c r="F7" s="12" t="s">
        <v>14</v>
      </c>
      <c r="G7" s="16">
        <v>26</v>
      </c>
      <c r="H7" s="34">
        <v>225000</v>
      </c>
      <c r="I7" s="35">
        <f t="shared" si="0"/>
        <v>5850000</v>
      </c>
      <c r="J7" s="34">
        <v>221200</v>
      </c>
      <c r="K7" s="35">
        <f t="shared" si="1"/>
        <v>5751200</v>
      </c>
      <c r="L7" s="34">
        <f t="shared" si="2"/>
        <v>223100</v>
      </c>
      <c r="M7" s="36">
        <f t="shared" si="3"/>
        <v>5800600</v>
      </c>
    </row>
    <row r="8" spans="1:13" ht="90" x14ac:dyDescent="0.25">
      <c r="A8" s="26"/>
      <c r="B8" s="5">
        <f t="shared" si="4"/>
        <v>5</v>
      </c>
      <c r="C8" s="27">
        <v>50221303</v>
      </c>
      <c r="D8" s="12" t="s">
        <v>15</v>
      </c>
      <c r="E8" s="23" t="s">
        <v>33</v>
      </c>
      <c r="F8" s="12" t="s">
        <v>16</v>
      </c>
      <c r="G8" s="16">
        <v>80</v>
      </c>
      <c r="H8" s="34">
        <v>18000</v>
      </c>
      <c r="I8" s="35">
        <f t="shared" si="0"/>
        <v>1440000</v>
      </c>
      <c r="J8" s="34">
        <v>17800</v>
      </c>
      <c r="K8" s="35">
        <f t="shared" si="1"/>
        <v>1424000</v>
      </c>
      <c r="L8" s="34">
        <f t="shared" si="2"/>
        <v>17900</v>
      </c>
      <c r="M8" s="36">
        <f t="shared" si="3"/>
        <v>1432000</v>
      </c>
    </row>
    <row r="9" spans="1:13" ht="105" x14ac:dyDescent="0.25">
      <c r="A9" s="26"/>
      <c r="B9" s="5">
        <f t="shared" si="4"/>
        <v>6</v>
      </c>
      <c r="C9" s="27">
        <v>50181709</v>
      </c>
      <c r="D9" s="12" t="s">
        <v>17</v>
      </c>
      <c r="E9" s="23" t="s">
        <v>34</v>
      </c>
      <c r="F9" s="12" t="s">
        <v>18</v>
      </c>
      <c r="G9" s="16">
        <v>46</v>
      </c>
      <c r="H9" s="34">
        <v>23000</v>
      </c>
      <c r="I9" s="35">
        <f t="shared" si="0"/>
        <v>1058000</v>
      </c>
      <c r="J9" s="34">
        <v>19000</v>
      </c>
      <c r="K9" s="35">
        <f t="shared" si="1"/>
        <v>874000</v>
      </c>
      <c r="L9" s="34">
        <f t="shared" si="2"/>
        <v>21000</v>
      </c>
      <c r="M9" s="36">
        <f t="shared" si="3"/>
        <v>966000</v>
      </c>
    </row>
    <row r="10" spans="1:13" ht="30" x14ac:dyDescent="0.25">
      <c r="A10" s="26"/>
      <c r="B10" s="5">
        <f t="shared" si="4"/>
        <v>7</v>
      </c>
      <c r="C10" s="27">
        <v>41111517</v>
      </c>
      <c r="D10" s="12" t="s">
        <v>35</v>
      </c>
      <c r="E10" s="23" t="s">
        <v>36</v>
      </c>
      <c r="F10" s="12" t="s">
        <v>19</v>
      </c>
      <c r="G10" s="16">
        <v>5</v>
      </c>
      <c r="H10" s="34">
        <v>190000</v>
      </c>
      <c r="I10" s="35">
        <f t="shared" si="0"/>
        <v>950000</v>
      </c>
      <c r="J10" s="34">
        <v>185600</v>
      </c>
      <c r="K10" s="35">
        <f t="shared" si="1"/>
        <v>928000</v>
      </c>
      <c r="L10" s="34">
        <f t="shared" si="2"/>
        <v>187800</v>
      </c>
      <c r="M10" s="36">
        <f t="shared" si="3"/>
        <v>939000</v>
      </c>
    </row>
    <row r="11" spans="1:13" ht="105" x14ac:dyDescent="0.25">
      <c r="A11" s="26"/>
      <c r="B11" s="5">
        <f t="shared" si="4"/>
        <v>8</v>
      </c>
      <c r="C11" s="27">
        <v>50221303</v>
      </c>
      <c r="D11" s="12" t="s">
        <v>20</v>
      </c>
      <c r="E11" s="23" t="s">
        <v>37</v>
      </c>
      <c r="F11" s="12" t="s">
        <v>21</v>
      </c>
      <c r="G11" s="16">
        <v>205</v>
      </c>
      <c r="H11" s="34">
        <v>8000</v>
      </c>
      <c r="I11" s="35">
        <f t="shared" si="0"/>
        <v>1640000</v>
      </c>
      <c r="J11" s="34">
        <v>7800</v>
      </c>
      <c r="K11" s="35">
        <f t="shared" si="1"/>
        <v>1599000</v>
      </c>
      <c r="L11" s="34">
        <f t="shared" si="2"/>
        <v>7900</v>
      </c>
      <c r="M11" s="36">
        <f t="shared" si="3"/>
        <v>1619500</v>
      </c>
    </row>
    <row r="12" spans="1:13" ht="45" x14ac:dyDescent="0.25">
      <c r="A12" s="26"/>
      <c r="B12" s="5">
        <f t="shared" si="4"/>
        <v>9</v>
      </c>
      <c r="C12" s="27">
        <v>50151514</v>
      </c>
      <c r="D12" s="12" t="s">
        <v>22</v>
      </c>
      <c r="E12" s="23" t="s">
        <v>38</v>
      </c>
      <c r="F12" s="12" t="s">
        <v>28</v>
      </c>
      <c r="G12" s="16">
        <v>10</v>
      </c>
      <c r="H12" s="34">
        <v>13000</v>
      </c>
      <c r="I12" s="35">
        <f t="shared" si="0"/>
        <v>130000</v>
      </c>
      <c r="J12" s="34">
        <v>11000</v>
      </c>
      <c r="K12" s="35">
        <f t="shared" si="1"/>
        <v>110000</v>
      </c>
      <c r="L12" s="34">
        <f t="shared" si="2"/>
        <v>12000</v>
      </c>
      <c r="M12" s="36">
        <f t="shared" si="3"/>
        <v>120000</v>
      </c>
    </row>
    <row r="13" spans="1:13" ht="60" x14ac:dyDescent="0.25">
      <c r="A13" s="26"/>
      <c r="B13" s="5">
        <f t="shared" si="4"/>
        <v>10</v>
      </c>
      <c r="C13" s="29">
        <v>50131612</v>
      </c>
      <c r="D13" s="13" t="s">
        <v>23</v>
      </c>
      <c r="E13" s="24" t="s">
        <v>39</v>
      </c>
      <c r="F13" s="13" t="s">
        <v>24</v>
      </c>
      <c r="G13" s="17">
        <v>46</v>
      </c>
      <c r="H13" s="34">
        <v>26000</v>
      </c>
      <c r="I13" s="35">
        <f t="shared" si="0"/>
        <v>1196000</v>
      </c>
      <c r="J13" s="34">
        <v>23800</v>
      </c>
      <c r="K13" s="35">
        <f t="shared" si="1"/>
        <v>1094800</v>
      </c>
      <c r="L13" s="34">
        <f t="shared" si="2"/>
        <v>24900</v>
      </c>
      <c r="M13" s="36">
        <f t="shared" si="3"/>
        <v>1145400</v>
      </c>
    </row>
    <row r="14" spans="1:13" ht="180" x14ac:dyDescent="0.25">
      <c r="A14" s="26"/>
      <c r="B14" s="5">
        <f t="shared" si="4"/>
        <v>11</v>
      </c>
      <c r="C14" s="29">
        <v>50131801</v>
      </c>
      <c r="D14" s="13" t="s">
        <v>25</v>
      </c>
      <c r="E14" s="24" t="s">
        <v>44</v>
      </c>
      <c r="F14" s="13" t="s">
        <v>26</v>
      </c>
      <c r="G14" s="17">
        <v>60</v>
      </c>
      <c r="H14" s="34">
        <v>19000</v>
      </c>
      <c r="I14" s="35">
        <f t="shared" si="0"/>
        <v>1140000</v>
      </c>
      <c r="J14" s="34">
        <v>17400</v>
      </c>
      <c r="K14" s="35">
        <f t="shared" si="1"/>
        <v>1044000</v>
      </c>
      <c r="L14" s="34">
        <f t="shared" si="2"/>
        <v>18200</v>
      </c>
      <c r="M14" s="36">
        <f t="shared" si="3"/>
        <v>1092000</v>
      </c>
    </row>
    <row r="15" spans="1:13" ht="60" x14ac:dyDescent="0.25">
      <c r="A15" s="26"/>
      <c r="B15" s="5">
        <f t="shared" si="4"/>
        <v>12</v>
      </c>
      <c r="C15" s="29">
        <v>52151606</v>
      </c>
      <c r="D15" s="13" t="s">
        <v>27</v>
      </c>
      <c r="E15" s="24" t="s">
        <v>40</v>
      </c>
      <c r="F15" s="13" t="s">
        <v>19</v>
      </c>
      <c r="G15" s="17">
        <v>2</v>
      </c>
      <c r="H15" s="34">
        <v>70500</v>
      </c>
      <c r="I15" s="35">
        <f t="shared" si="0"/>
        <v>141000</v>
      </c>
      <c r="J15" s="34">
        <v>70600</v>
      </c>
      <c r="K15" s="35">
        <f t="shared" si="1"/>
        <v>141200</v>
      </c>
      <c r="L15" s="34">
        <f t="shared" si="2"/>
        <v>70550</v>
      </c>
      <c r="M15" s="36">
        <f t="shared" si="3"/>
        <v>141100</v>
      </c>
    </row>
    <row r="16" spans="1:13" ht="165.75" thickBot="1" x14ac:dyDescent="0.3">
      <c r="A16" s="26"/>
      <c r="B16" s="6">
        <f t="shared" si="4"/>
        <v>13</v>
      </c>
      <c r="C16" s="30">
        <v>50192401</v>
      </c>
      <c r="D16" s="14" t="s">
        <v>41</v>
      </c>
      <c r="E16" s="25" t="s">
        <v>42</v>
      </c>
      <c r="F16" s="14" t="s">
        <v>43</v>
      </c>
      <c r="G16" s="18">
        <v>16</v>
      </c>
      <c r="H16" s="37">
        <v>77000</v>
      </c>
      <c r="I16" s="35">
        <f t="shared" si="0"/>
        <v>1232000</v>
      </c>
      <c r="J16" s="37">
        <v>75800</v>
      </c>
      <c r="K16" s="35">
        <f t="shared" si="1"/>
        <v>1212800</v>
      </c>
      <c r="L16" s="38">
        <f t="shared" si="2"/>
        <v>76400</v>
      </c>
      <c r="M16" s="39">
        <f t="shared" si="3"/>
        <v>1222400</v>
      </c>
    </row>
    <row r="17" spans="2:13" ht="15.75" thickBot="1" x14ac:dyDescent="0.3">
      <c r="B17" s="8"/>
      <c r="C17" s="9"/>
      <c r="D17" s="9"/>
      <c r="E17" s="9" t="s">
        <v>7</v>
      </c>
      <c r="F17" s="19"/>
      <c r="G17" s="19"/>
      <c r="H17" s="20"/>
      <c r="I17" s="21">
        <f t="shared" ref="I17:M17" si="5">SUM(I4:I16)</f>
        <v>33757000</v>
      </c>
      <c r="J17" s="20"/>
      <c r="K17" s="21">
        <f t="shared" si="5"/>
        <v>32243000</v>
      </c>
      <c r="L17" s="20"/>
      <c r="M17" s="21">
        <f t="shared" si="5"/>
        <v>33000000</v>
      </c>
    </row>
    <row r="18" spans="2:13" ht="43.9" customHeight="1" thickBot="1" x14ac:dyDescent="0.3">
      <c r="B18" s="46" t="s">
        <v>49</v>
      </c>
      <c r="C18" s="47"/>
      <c r="D18" s="47"/>
      <c r="E18" s="47"/>
      <c r="F18" s="47"/>
      <c r="G18" s="48"/>
      <c r="H18" s="49" t="s">
        <v>45</v>
      </c>
      <c r="I18" s="50"/>
      <c r="J18" s="49" t="s">
        <v>46</v>
      </c>
      <c r="K18" s="50"/>
      <c r="L18" s="51" t="s">
        <v>47</v>
      </c>
      <c r="M18" s="50"/>
    </row>
  </sheetData>
  <mergeCells count="8">
    <mergeCell ref="H2:I2"/>
    <mergeCell ref="J2:K2"/>
    <mergeCell ref="L2:M2"/>
    <mergeCell ref="B2:G2"/>
    <mergeCell ref="H18:I18"/>
    <mergeCell ref="J18:K18"/>
    <mergeCell ref="L18:M18"/>
    <mergeCell ref="B18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Cruz</dc:creator>
  <cp:lastModifiedBy>Windows</cp:lastModifiedBy>
  <dcterms:created xsi:type="dcterms:W3CDTF">2025-09-18T02:52:39Z</dcterms:created>
  <dcterms:modified xsi:type="dcterms:W3CDTF">2025-10-09T22:23:50Z</dcterms:modified>
</cp:coreProperties>
</file>