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D:\Descargas\Sep25 Nuevos numeros\SOLICITUD DE NUMERO MANTTO LT TAME\"/>
    </mc:Choice>
  </mc:AlternateContent>
  <xr:revisionPtr revIDLastSave="0" documentId="13_ncr:1_{C23DE95C-48F4-4125-B630-2A68A413E3A5}" xr6:coauthVersionLast="47" xr6:coauthVersionMax="47" xr10:uidLastSave="{00000000-0000-0000-0000-000000000000}"/>
  <bookViews>
    <workbookView xWindow="-106" yWindow="-106" windowWidth="17174" windowHeight="10089" tabRatio="906" activeTab="2" xr2:uid="{00000000-000D-0000-FFFF-FFFF00000000}"/>
  </bookViews>
  <sheets>
    <sheet name="PRESUPUESTO OFICIAL"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1" hidden="1">'PROPUESTA ECONOMICA(Proponente)'!$K$43</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st" localSheetId="2" hidden="1">1</definedName>
    <definedName name="solver_est" localSheetId="1" hidden="1">1</definedName>
    <definedName name="solver_itr" localSheetId="2" hidden="1">100</definedName>
    <definedName name="solver_itr" localSheetId="1" hidden="1">100</definedName>
    <definedName name="solver_lhs1" localSheetId="2" hidden="1">'INDICAR CÓDIGO DEL ITEM DE PAGO'!#REF!</definedName>
    <definedName name="solver_lhs1" localSheetId="1" hidden="1">'PROPUESTA ECONOMICA(Proponente)'!$K$55</definedName>
    <definedName name="solver_lin" localSheetId="2" hidden="1">2</definedName>
    <definedName name="solver_lin" localSheetId="1" hidden="1">2</definedName>
    <definedName name="solver_neg" localSheetId="2" hidden="1">2</definedName>
    <definedName name="solver_neg" localSheetId="1" hidden="1">2</definedName>
    <definedName name="solver_num" localSheetId="2" hidden="1">1</definedName>
    <definedName name="solver_num" localSheetId="1" hidden="1">1</definedName>
    <definedName name="solver_nwt" localSheetId="2" hidden="1">1</definedName>
    <definedName name="solver_nwt" localSheetId="1" hidden="1">1</definedName>
    <definedName name="solver_opt" localSheetId="2" hidden="1">'INDICAR CÓDIGO DEL ITEM DE PAGO'!#REF!</definedName>
    <definedName name="solver_opt" localSheetId="1" hidden="1">'PROPUESTA ECONOMICA(Proponente)'!$K$55</definedName>
    <definedName name="solver_pre" localSheetId="2" hidden="1">0.000001</definedName>
    <definedName name="solver_pre" localSheetId="1" hidden="1">0.000001</definedName>
    <definedName name="solver_rel1" localSheetId="2" hidden="1">2</definedName>
    <definedName name="solver_rel1" localSheetId="1" hidden="1">2</definedName>
    <definedName name="solver_rhs1" localSheetId="2" hidden="1">'INDICAR CÓDIGO DEL ITEM DE PAGO'!#REF!</definedName>
    <definedName name="solver_rhs1" localSheetId="1" hidden="1">'PROPUESTA ECONOMICA(Proponente)'!$K$56</definedName>
    <definedName name="solver_scl" localSheetId="2" hidden="1">2</definedName>
    <definedName name="solver_scl" localSheetId="1" hidden="1">2</definedName>
    <definedName name="solver_sho" localSheetId="2" hidden="1">2</definedName>
    <definedName name="solver_sho" localSheetId="1" hidden="1">2</definedName>
    <definedName name="solver_tim" localSheetId="2" hidden="1">100</definedName>
    <definedName name="solver_tim" localSheetId="1" hidden="1">100</definedName>
    <definedName name="solver_tol" localSheetId="2" hidden="1">0.05</definedName>
    <definedName name="solver_tol" localSheetId="1" hidden="1">0.05</definedName>
    <definedName name="solver_typ" localSheetId="2" hidden="1">3</definedName>
    <definedName name="solver_typ" localSheetId="1" hidden="1">3</definedName>
    <definedName name="solver_val" localSheetId="2" hidden="1">490454</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5" i="270" l="1"/>
  <c r="K76" i="270" s="1"/>
  <c r="K77" i="270" s="1"/>
  <c r="K67" i="270"/>
  <c r="K66" i="270"/>
  <c r="K65" i="270"/>
  <c r="K62" i="270"/>
  <c r="K61" i="270"/>
  <c r="K60" i="270"/>
  <c r="K59" i="270"/>
  <c r="K56" i="270"/>
  <c r="K55" i="270"/>
  <c r="K54" i="270"/>
  <c r="K53" i="270"/>
  <c r="K52" i="270"/>
  <c r="K51" i="270"/>
  <c r="K50" i="270"/>
  <c r="K49" i="270"/>
  <c r="K57" i="270" s="1"/>
  <c r="K46" i="270"/>
  <c r="K45" i="270"/>
  <c r="K44" i="270"/>
  <c r="K41" i="270"/>
  <c r="K40" i="270"/>
  <c r="K39" i="270"/>
  <c r="K38" i="270"/>
  <c r="K37" i="270"/>
  <c r="K36" i="270"/>
  <c r="K35" i="270"/>
  <c r="K34" i="270"/>
  <c r="K33" i="270"/>
  <c r="K30" i="270"/>
  <c r="K29" i="270"/>
  <c r="K28" i="270"/>
  <c r="K27" i="270"/>
  <c r="K26" i="270"/>
  <c r="K25" i="270"/>
  <c r="K24" i="270"/>
  <c r="K23" i="270"/>
  <c r="K22" i="270"/>
  <c r="K21" i="270"/>
  <c r="K20" i="270"/>
  <c r="K19" i="270"/>
  <c r="K18" i="270"/>
  <c r="K17" i="270"/>
  <c r="K16" i="270"/>
  <c r="K15" i="270"/>
  <c r="K14" i="270"/>
  <c r="K42" i="270" l="1"/>
  <c r="K63" i="270"/>
  <c r="K68" i="270"/>
  <c r="K47" i="270"/>
  <c r="K31" i="270"/>
  <c r="K69" i="270" l="1"/>
  <c r="K72" i="270" s="1"/>
  <c r="K79" i="270" s="1"/>
</calcChain>
</file>

<file path=xl/sharedStrings.xml><?xml version="1.0" encoding="utf-8"?>
<sst xmlns="http://schemas.openxmlformats.org/spreadsheetml/2006/main" count="257" uniqueCount="155">
  <si>
    <t>Código</t>
  </si>
  <si>
    <t>CCE-EICP-FM-25</t>
  </si>
  <si>
    <t>Versión</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</si>
  <si>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</si>
  <si>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</si>
  <si>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</si>
  <si>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</si>
  <si>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</si>
  <si>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</si>
  <si>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</si>
  <si>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</si>
  <si>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</si>
  <si>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</si>
  <si>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</si>
  <si>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</si>
  <si>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</si>
  <si>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</si>
  <si>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</si>
  <si>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</si>
  <si>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</si>
  <si>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</si>
  <si>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</si>
  <si>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</si>
  <si>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</si>
  <si>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</si>
  <si>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</si>
  <si>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</si>
  <si>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</si>
  <si>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</si>
  <si>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</si>
  <si>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</si>
  <si>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</si>
  <si>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</si>
  <si>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</si>
  <si>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</si>
  <si>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</si>
  <si>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</si>
  <si>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</si>
  <si>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</si>
  <si>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</si>
  <si>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</si>
  <si>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</si>
  <si>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</si>
  <si>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</si>
  <si>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</si>
  <si>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</si>
  <si>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</si>
  <si>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</si>
  <si>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</si>
  <si>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</si>
  <si>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</si>
  <si>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</si>
  <si>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</si>
  <si>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</si>
  <si>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</si>
  <si>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</si>
  <si>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</si>
  <si>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</si>
  <si>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</si>
  <si>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</si>
  <si>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</si>
  <si>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</si>
  <si>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</si>
  <si>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</si>
  <si>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</si>
  <si>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</si>
  <si>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</si>
  <si>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</si>
  <si>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</si>
  <si>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</si>
  <si>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</si>
  <si>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</si>
  <si>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</si>
  <si>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</si>
  <si>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</si>
  <si>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</si>
  <si>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</si>
  <si>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</si>
  <si>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</si>
  <si>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</si>
  <si>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</si>
  <si>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</si>
  <si>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</si>
  <si>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</si>
  <si>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</si>
  <si>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</si>
  <si>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</si>
  <si>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</si>
  <si>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</si>
  <si>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</si>
  <si>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</si>
  <si>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</si>
  <si>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</si>
  <si>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ÍTEM DE PAGO</t>
  </si>
  <si>
    <t>MANTENIMIENTO EDIFICACIONES AEROPORTUARIAS</t>
  </si>
  <si>
    <t>DEMOLICIONES VARIAS</t>
  </si>
  <si>
    <t>M2</t>
  </si>
  <si>
    <t>DESMONTE Y RETIRO ELEMENTOS</t>
  </si>
  <si>
    <t>ALISTADO DE PISOS E= 4 CM</t>
  </si>
  <si>
    <t>PISO EN CONCRETO HIDRAULICO E=10CM</t>
  </si>
  <si>
    <t>PISO EN CERAMICA DE PRIMERA CALIDAD</t>
  </si>
  <si>
    <t>MANTENIMIENTO CUBIERTA TERMINAL INCLUYE CIELO RASO</t>
  </si>
  <si>
    <t>SUMINISTRO Y APLICACION DE ESTUCO Y PINTURA</t>
  </si>
  <si>
    <t>SUMINISTRO Y APLICACIÓN DE PINTURA PARA EXTERIOR</t>
  </si>
  <si>
    <t>MAMPOSTERIA EN BLOQUE No.5</t>
  </si>
  <si>
    <t>PAÑETE 1:5</t>
  </si>
  <si>
    <t>RESANES GENERALES</t>
  </si>
  <si>
    <t>SUMINISTRO E INSTALACION DE CIELORASO TIPO DRYWALL</t>
  </si>
  <si>
    <t>PUERTAS EN MADERA; INCLUYE MARCO METALICO Y CERRADURA SEGURIDAD</t>
  </si>
  <si>
    <t>REPARACIONES EN AREA DE SUBESTACION DE ENERGIA</t>
  </si>
  <si>
    <t>GLB</t>
  </si>
  <si>
    <t>SUMINISTRO E INSTALACION VENTANERIA INSONORIZADA</t>
  </si>
  <si>
    <t>SUMINISTRO E INSTALACION DE SISTEMA ANTISOL EN OFICINAS</t>
  </si>
  <si>
    <t>PINTURA EN ESMALTE ESTRUCTURAS METALICAS</t>
  </si>
  <si>
    <t>MANTENIMIENTO EDIFICIO TORRE DE CONTROL</t>
  </si>
  <si>
    <t>SUMINISTRO E INSTALACION DE SISTEMA ANTISOL EN CABINA DE TORRE DE CONTROL</t>
  </si>
  <si>
    <t>MANTENIMIENTO CUBIERTA MEDIANTE IMPERMEABILIZACION CON MANTO ASFALTICO Y ALUMOL</t>
  </si>
  <si>
    <t>MENTENIMIENTO SISTEMAS ELECTRICOS</t>
  </si>
  <si>
    <t>MANTENIMIENTO ELECTRICO MEDIA TENSION</t>
  </si>
  <si>
    <t xml:space="preserve">Mantenimiento preventivo y correctivo general de transformador de 45 KVA trifásico tipo convencional 4160/220/127 voltios. Dentro del costo de mantenimiento se debe tener en cuenta el desmontaje, transporte y traslado al taller de reparación y el servicio de instalación de un transformador provisional de potencia no inferior al existente, durante el tiempo de mantenimiento del equipo. </t>
  </si>
  <si>
    <t>UND</t>
  </si>
  <si>
    <t>Sistema de puesta a tierra subestación eléctrica, cable de cobre desnudo No.2/0, varillas de cobre solido de 5/8"x2.4 mt</t>
  </si>
  <si>
    <t>MANTENIMIENTO OBRAS VARIAS Y OBRAS DE URBANISMO</t>
  </si>
  <si>
    <t>EXCAVACIONES VARIAS SIN CLASIFICAR</t>
  </si>
  <si>
    <t>M3</t>
  </si>
  <si>
    <t>DEMOLICIONES VARIAS EN CONCRETO</t>
  </si>
  <si>
    <t>SUMINISTRO E INSTALACION DE ACERO (60000 PSI) figurado, incluye alambre de amarre</t>
  </si>
  <si>
    <t>Kg</t>
  </si>
  <si>
    <t>SELLO DE FISURAS EN PAVIMENTO ASFALTICO CON RUTEO INCLUYE BARRIDO, EQUIPO Y MATERIALES</t>
  </si>
  <si>
    <t>ML</t>
  </si>
  <si>
    <t>SUMINISTRO E INSTALACION DE PINTURA PARA SEÑALIZACION HORIZONTAL</t>
  </si>
  <si>
    <t>SUMINISTRO E INSTALACIÓN  DE  CONCRETO DE RESISTENCIA 21 Mpa  (3000P.S.I)</t>
  </si>
  <si>
    <t>MANTENIMIENTO EMPRADIZACION JARDINES INTERNOS, INCLUYE RESIEMBRA, CORTE DE CESPED Y FUMIGACION</t>
  </si>
  <si>
    <t xml:space="preserve">TRANSPORTE DE MATERIAL SOBRANTE DE EXCAVACIÓN  Y DISPOSICION FINAL DE ESCOMBROS EN SITIO AUTORIZADO </t>
  </si>
  <si>
    <t>LIMPIEZA PROFUNDA</t>
  </si>
  <si>
    <t>LIMPIEZA DE FACHADA INCLUYE VENTANERIA Y PUERTAS.</t>
  </si>
  <si>
    <t>LIMPIEZA DE CUBIERTA INCLUYE ESTRUCTURA METALICA</t>
  </si>
  <si>
    <t>LIMPIEZA DE CANALES Y BAJANTES</t>
  </si>
  <si>
    <t xml:space="preserve">MANTENIMIENTO GENERAL DE BATERIA DE BAÑOS INCLUYE DESINFECCIÓN </t>
  </si>
  <si>
    <t>MANO DE OBRA Y EQUIPOS</t>
  </si>
  <si>
    <t>INSTALACIONES Y/O REPARACIONES ELECTRICAS</t>
  </si>
  <si>
    <t>HORA</t>
  </si>
  <si>
    <t>INSTALACIONES  Y/O REPARACIONES HIDRAULICAS Y SANITARIAS</t>
  </si>
  <si>
    <t>INSTALACIONES  Y/O REPARACIONES MENORES EN EDIFICACIONES</t>
  </si>
  <si>
    <t>BOLSA DEMONTO AGOTABLE</t>
  </si>
  <si>
    <t>BOLSA DE MONTO AGOTABLE PARA SUMINISTRO EN LA INSTALACIÓN Y/O REPARACIÓN DE INSTALACIONES ELÉCTRICAS, HIDRÁULICAS Y/O SANITARIAS Y ATENCIÓN DE EVENTUALIDADES EN LADO TIERRA – MANTENIMIENTO RUTINARIO PREVENTIVO DE LAS INSTALACIONES MECÁNICAS Y/O ELECTROMECÁNICAS.</t>
  </si>
  <si>
    <t>IVA SOBRE BOLSA MONTO AGOTABLE (19%)</t>
  </si>
  <si>
    <t>SUBTOTAL BOLSA MONTO AGOTABLE (INCLUYE IVA)</t>
  </si>
  <si>
    <r>
      <rPr>
        <b/>
        <sz val="11"/>
        <rFont val="Arial"/>
        <family val="2"/>
      </rPr>
      <t xml:space="preserve">NOTA 1: </t>
    </r>
    <r>
      <rPr>
        <sz val="11"/>
        <rFont val="Arial"/>
        <family val="2"/>
      </rPr>
      <t xml:space="preserve"> Los valores unitarios de los costos directos incluyen la Administracion (A) , los Imprevistos (I) y utilidad.</t>
    </r>
  </si>
  <si>
    <r>
      <rPr>
        <b/>
        <sz val="11"/>
        <rFont val="Arial"/>
        <family val="2"/>
      </rPr>
      <t>NOTA 2</t>
    </r>
    <r>
      <rPr>
        <sz val="11"/>
        <rFont val="Arial"/>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</si>
  <si>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</si>
  <si>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 xml:space="preserve">NOTA 3: El A.I.U y su discriminación deben estar en porcentaje (%). </t>
  </si>
  <si>
    <t>IMPREVISTO</t>
  </si>
  <si>
    <t>OBJETO: REALIZAR EL MANTENIMIENTO RUTINARIO LADO TIERRA EN EL AEROPUERTO VARGAS SANTOS DE TAME, ARAUCA</t>
  </si>
  <si>
    <t xml:space="preserve">Mantenimiento preventivo y correctivo general de transformador de 10-15 KVA trifásico tipo convencional baja-baja  220/600 voltios. Dentro del costo de mantenimiento se debe tener en cuenta el desmontaje, transporte y traslado al taller de reparación y el servicio de instalación de un transformador provisional de potencia no inferior al existente, durante el tiempo de mantenimiento del equipo.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</si>
</sst>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 numFmtId="205" formatCode="_-[$$-240A]\ * #,##0.00_-;\-[$$-240A]\ * #,##0.00_-;_-[$$-240A]\ * &quot;-&quot;??_-;_-@_-"/>
    <numFmt numFmtId="206" formatCode="&quot;$&quot;\ #,##0_);\(&quot;$&quot;\ #,##0\)"/>
  </numFmts>
  <fonts count="7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
      <sz val="10"/>
      <color theme="1"/>
      <name val="Arial"/>
      <family val="2"/>
    </font>
    <font>
      <b/>
      <sz val="11"/>
      <name val="Arial"/>
      <family val="2"/>
    </font>
    <font>
      <sz val="11"/>
      <name val="Arial"/>
      <family val="2"/>
    </font>
    <font>
      <sz val="11"/>
      <color rgb="FF000000"/>
      <name val="Calibri"/>
      <family val="2"/>
    </font>
    <font>
      <b/>
      <sz val="12"/>
      <name val="Arial"/>
      <family val="2"/>
    </font>
    <font>
      <sz val="16"/>
      <name val="Arial Narrow"/>
      <family val="2"/>
    </font>
    <font>
      <sz val="18"/>
      <name val="Arial Narrow"/>
      <family val="2"/>
    </font>
    <font>
      <sz val="14"/>
      <name val="Arial Narrow"/>
      <family val="2"/>
    </font>
    <font>
      <sz val="11"/>
      <name val="Calibri"/>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right style="double">
        <color indexed="64"/>
      </right>
      <top style="double">
        <color indexed="64"/>
      </top>
      <bottom/>
      <diagonal/>
    </border>
    <border>
      <left style="medium">
        <color indexed="64"/>
      </left>
      <right style="thin">
        <color indexed="64"/>
      </right>
      <top style="thin">
        <color indexed="64"/>
      </top>
      <bottom/>
      <diagonal/>
    </border>
    <border>
      <left style="medium">
        <color indexed="64"/>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26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0" fontId="1" fillId="0" borderId="0"/>
    <xf numFmtId="0" fontId="64" fillId="0" borderId="0" applyNumberFormat="0" applyBorder="0" applyAlignment="0"/>
    <xf numFmtId="171" fontId="5" fillId="0" borderId="0" applyFont="0" applyFill="0" applyBorder="0" applyAlignment="0" applyProtection="0"/>
    <xf numFmtId="170" fontId="5"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9" fontId="5" fillId="0" borderId="0" applyFont="0" applyFill="0" applyBorder="0" applyAlignment="0" applyProtection="0"/>
  </cellStyleXfs>
  <cellXfs count="578">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187"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6" fillId="0" borderId="14" xfId="0" applyFont="1" applyBorder="1" applyAlignment="1">
      <alignment horizontal="left"/>
    </xf>
    <xf numFmtId="0" fontId="55" fillId="0" borderId="89" xfId="0" applyFont="1" applyBorder="1" applyAlignment="1">
      <alignment horizontal="left"/>
    </xf>
    <xf numFmtId="0" fontId="55" fillId="0" borderId="92" xfId="0" applyFont="1" applyBorder="1" applyAlignment="1">
      <alignment horizontal="left"/>
    </xf>
    <xf numFmtId="0" fontId="55" fillId="0" borderId="36" xfId="0" applyFont="1" applyBorder="1" applyAlignment="1">
      <alignment horizontal="left"/>
    </xf>
    <xf numFmtId="0" fontId="58" fillId="0" borderId="85" xfId="0" applyFont="1" applyBorder="1" applyAlignment="1">
      <alignment horizontal="left"/>
    </xf>
    <xf numFmtId="0" fontId="59" fillId="0" borderId="85" xfId="0" applyFont="1" applyBorder="1" applyAlignment="1">
      <alignment horizontal="left"/>
    </xf>
    <xf numFmtId="0" fontId="59" fillId="0" borderId="90" xfId="0" applyFont="1" applyBorder="1" applyAlignment="1">
      <alignment horizontal="left"/>
    </xf>
    <xf numFmtId="0" fontId="59" fillId="0" borderId="93" xfId="0" applyFont="1" applyBorder="1" applyAlignment="1">
      <alignment horizontal="left"/>
    </xf>
    <xf numFmtId="0" fontId="34" fillId="0" borderId="0" xfId="257" applyFont="1" applyAlignment="1">
      <alignment vertical="center"/>
    </xf>
    <xf numFmtId="204" fontId="34" fillId="0" borderId="0" xfId="257" applyNumberFormat="1" applyFont="1" applyAlignment="1">
      <alignment vertical="center"/>
    </xf>
    <xf numFmtId="0" fontId="34" fillId="0" borderId="0" xfId="257" applyFont="1" applyAlignment="1">
      <alignment horizontal="center" vertical="center"/>
    </xf>
    <xf numFmtId="0" fontId="30" fillId="0" borderId="0" xfId="257" applyFont="1" applyAlignment="1">
      <alignment vertical="center"/>
    </xf>
    <xf numFmtId="0" fontId="34" fillId="0" borderId="86" xfId="257" applyFont="1" applyBorder="1" applyAlignment="1">
      <alignment vertical="center"/>
    </xf>
    <xf numFmtId="0" fontId="34" fillId="0" borderId="79" xfId="257" applyFont="1" applyBorder="1" applyAlignment="1">
      <alignment vertical="center"/>
    </xf>
    <xf numFmtId="204" fontId="34" fillId="0" borderId="79" xfId="257" applyNumberFormat="1" applyFont="1" applyBorder="1" applyAlignment="1">
      <alignment vertical="center"/>
    </xf>
    <xf numFmtId="0" fontId="34" fillId="0" borderId="79" xfId="257" applyFont="1" applyBorder="1" applyAlignment="1">
      <alignment horizontal="center" vertical="center"/>
    </xf>
    <xf numFmtId="0" fontId="34" fillId="0" borderId="98" xfId="257" applyFont="1" applyBorder="1" applyAlignment="1">
      <alignment vertical="center"/>
    </xf>
    <xf numFmtId="0" fontId="34" fillId="0" borderId="36" xfId="257" applyFont="1" applyBorder="1" applyAlignment="1">
      <alignment vertical="center"/>
    </xf>
    <xf numFmtId="0" fontId="34" fillId="0" borderId="37" xfId="257" applyFont="1" applyBorder="1" applyAlignment="1">
      <alignment vertical="center"/>
    </xf>
    <xf numFmtId="0" fontId="58" fillId="0" borderId="84" xfId="135" applyFont="1" applyBorder="1" applyAlignment="1">
      <alignment horizontal="left" vertical="center"/>
    </xf>
    <xf numFmtId="204" fontId="59" fillId="0" borderId="84" xfId="135" applyNumberFormat="1" applyFont="1" applyBorder="1" applyAlignment="1">
      <alignment horizontal="left" vertical="center"/>
    </xf>
    <xf numFmtId="0" fontId="59" fillId="0" borderId="84" xfId="135" applyFont="1" applyBorder="1" applyAlignment="1">
      <alignment horizontal="left" vertical="center"/>
    </xf>
    <xf numFmtId="0" fontId="34" fillId="25" borderId="0" xfId="257" applyFont="1" applyFill="1" applyAlignment="1">
      <alignment vertical="center"/>
    </xf>
    <xf numFmtId="0" fontId="34" fillId="25" borderId="97" xfId="257" applyFont="1" applyFill="1" applyBorder="1" applyAlignment="1">
      <alignment vertical="center"/>
    </xf>
    <xf numFmtId="0" fontId="34" fillId="25" borderId="37" xfId="257" applyFont="1" applyFill="1" applyBorder="1" applyAlignment="1">
      <alignment vertical="center"/>
    </xf>
    <xf numFmtId="0" fontId="30" fillId="25" borderId="0" xfId="257" applyFont="1" applyFill="1" applyAlignment="1">
      <alignment vertical="center"/>
    </xf>
    <xf numFmtId="0" fontId="34" fillId="0" borderId="97" xfId="257" applyFont="1" applyBorder="1" applyAlignment="1">
      <alignment vertical="center"/>
    </xf>
    <xf numFmtId="43" fontId="30" fillId="0" borderId="0" xfId="257" applyNumberFormat="1" applyFont="1" applyAlignment="1">
      <alignment vertical="center"/>
    </xf>
    <xf numFmtId="0" fontId="62" fillId="0" borderId="20" xfId="126" applyFont="1" applyBorder="1" applyAlignment="1">
      <alignment horizontal="center" vertical="center" wrapText="1"/>
    </xf>
    <xf numFmtId="0" fontId="62" fillId="24" borderId="39" xfId="135" applyFont="1" applyFill="1" applyBorder="1" applyAlignment="1">
      <alignment vertical="center"/>
    </xf>
    <xf numFmtId="0" fontId="62" fillId="24" borderId="41" xfId="135" applyFont="1" applyFill="1" applyBorder="1" applyAlignment="1">
      <alignment vertical="center"/>
    </xf>
    <xf numFmtId="0" fontId="62" fillId="24" borderId="42" xfId="135" applyFont="1" applyFill="1" applyBorder="1" applyAlignment="1">
      <alignment vertical="center"/>
    </xf>
    <xf numFmtId="0" fontId="34" fillId="0" borderId="0" xfId="258" applyFont="1"/>
    <xf numFmtId="0" fontId="34" fillId="0" borderId="36" xfId="258" applyFont="1" applyBorder="1"/>
    <xf numFmtId="0" fontId="63" fillId="0" borderId="50" xfId="135" applyFont="1" applyBorder="1" applyAlignment="1">
      <alignment horizontal="center" vertical="center"/>
    </xf>
    <xf numFmtId="0" fontId="63" fillId="0" borderId="18" xfId="126" applyFont="1" applyBorder="1" applyAlignment="1">
      <alignment horizontal="center" vertical="center"/>
    </xf>
    <xf numFmtId="0" fontId="63" fillId="0" borderId="66" xfId="135" applyFont="1" applyBorder="1" applyAlignment="1">
      <alignment horizontal="center" vertical="center"/>
    </xf>
    <xf numFmtId="0" fontId="30" fillId="0" borderId="18" xfId="258" applyFont="1" applyBorder="1"/>
    <xf numFmtId="0" fontId="63" fillId="0" borderId="25" xfId="135" applyFont="1" applyBorder="1" applyAlignment="1">
      <alignment horizontal="left" vertical="center" wrapText="1"/>
    </xf>
    <xf numFmtId="167" fontId="63" fillId="0" borderId="29" xfId="260" applyNumberFormat="1" applyFont="1" applyBorder="1" applyAlignment="1">
      <alignment horizontal="right" vertical="center" wrapText="1"/>
    </xf>
    <xf numFmtId="167" fontId="63" fillId="0" borderId="70" xfId="260" applyNumberFormat="1" applyFont="1" applyBorder="1" applyAlignment="1">
      <alignment horizontal="right" vertical="center" wrapText="1"/>
    </xf>
    <xf numFmtId="0" fontId="34" fillId="0" borderId="37" xfId="258" applyFont="1" applyBorder="1"/>
    <xf numFmtId="0" fontId="30" fillId="0" borderId="0" xfId="258" applyFont="1"/>
    <xf numFmtId="0" fontId="63" fillId="0" borderId="11" xfId="135" applyFont="1" applyBorder="1" applyAlignment="1">
      <alignment horizontal="center" vertical="center"/>
    </xf>
    <xf numFmtId="167" fontId="63" fillId="0" borderId="25" xfId="260" applyNumberFormat="1" applyFont="1" applyBorder="1" applyAlignment="1">
      <alignment horizontal="right" vertical="center" wrapText="1"/>
    </xf>
    <xf numFmtId="0" fontId="63" fillId="25" borderId="18" xfId="126" applyFont="1" applyFill="1" applyBorder="1" applyAlignment="1">
      <alignment horizontal="left" vertical="center" wrapText="1"/>
    </xf>
    <xf numFmtId="0" fontId="63" fillId="0" borderId="25" xfId="135" applyFont="1" applyBorder="1" applyAlignment="1">
      <alignment horizontal="center" vertical="center"/>
    </xf>
    <xf numFmtId="4" fontId="63" fillId="0" borderId="25" xfId="259" applyNumberFormat="1" applyFont="1" applyBorder="1" applyAlignment="1">
      <alignment horizontal="center" vertical="center" wrapText="1"/>
    </xf>
    <xf numFmtId="167" fontId="63" fillId="0" borderId="18" xfId="260" applyNumberFormat="1" applyFont="1" applyBorder="1" applyAlignment="1">
      <alignment horizontal="right" vertical="center" wrapText="1"/>
    </xf>
    <xf numFmtId="0" fontId="63" fillId="0" borderId="18" xfId="126" applyFont="1" applyBorder="1" applyAlignment="1">
      <alignment horizontal="left" vertical="center" wrapText="1"/>
    </xf>
    <xf numFmtId="2" fontId="63" fillId="0" borderId="66" xfId="135" applyNumberFormat="1" applyFont="1" applyBorder="1" applyAlignment="1">
      <alignment horizontal="center" vertical="center"/>
    </xf>
    <xf numFmtId="0" fontId="63" fillId="0" borderId="13" xfId="135" applyFont="1" applyBorder="1" applyAlignment="1">
      <alignment horizontal="left" vertical="center"/>
    </xf>
    <xf numFmtId="204" fontId="63" fillId="0" borderId="14" xfId="135" applyNumberFormat="1" applyFont="1" applyBorder="1" applyAlignment="1">
      <alignment horizontal="center" vertical="center"/>
    </xf>
    <xf numFmtId="0" fontId="63" fillId="0" borderId="14" xfId="135" applyFont="1" applyBorder="1" applyAlignment="1">
      <alignment horizontal="center" vertical="center"/>
    </xf>
    <xf numFmtId="0" fontId="63" fillId="0" borderId="14" xfId="135" applyFont="1" applyBorder="1" applyAlignment="1">
      <alignment horizontal="left" vertical="center" wrapText="1"/>
    </xf>
    <xf numFmtId="4" fontId="63" fillId="0" borderId="18" xfId="259" applyNumberFormat="1" applyFont="1" applyBorder="1" applyAlignment="1">
      <alignment vertical="center" wrapText="1"/>
    </xf>
    <xf numFmtId="167" fontId="63" fillId="0" borderId="24" xfId="260" applyNumberFormat="1" applyFont="1" applyBorder="1" applyAlignment="1">
      <alignment horizontal="right" vertical="center" wrapText="1"/>
    </xf>
    <xf numFmtId="176" fontId="62" fillId="0" borderId="38" xfId="259" applyNumberFormat="1" applyFont="1" applyBorder="1" applyAlignment="1">
      <alignment horizontal="right" vertical="center"/>
    </xf>
    <xf numFmtId="204" fontId="62" fillId="24" borderId="41" xfId="135" applyNumberFormat="1" applyFont="1" applyFill="1" applyBorder="1" applyAlignment="1">
      <alignment vertical="center"/>
    </xf>
    <xf numFmtId="204" fontId="63" fillId="0" borderId="18" xfId="135" applyNumberFormat="1" applyFont="1" applyBorder="1" applyAlignment="1">
      <alignment horizontal="center" vertical="center"/>
    </xf>
    <xf numFmtId="0" fontId="63" fillId="0" borderId="18" xfId="135" applyFont="1" applyBorder="1" applyAlignment="1">
      <alignment horizontal="center" vertical="center"/>
    </xf>
    <xf numFmtId="167" fontId="63" fillId="0" borderId="45" xfId="260" applyNumberFormat="1" applyFont="1" applyBorder="1" applyAlignment="1">
      <alignment horizontal="right" vertical="center" wrapText="1"/>
    </xf>
    <xf numFmtId="167" fontId="63" fillId="0" borderId="12" xfId="260" applyNumberFormat="1" applyFont="1" applyBorder="1" applyAlignment="1">
      <alignment horizontal="right" vertical="center" wrapText="1"/>
    </xf>
    <xf numFmtId="0" fontId="62" fillId="24" borderId="39" xfId="135" applyFont="1" applyFill="1" applyBorder="1" applyAlignment="1">
      <alignment horizontal="right" vertical="center"/>
    </xf>
    <xf numFmtId="204" fontId="62" fillId="24" borderId="41" xfId="257" applyNumberFormat="1" applyFont="1" applyFill="1" applyBorder="1" applyAlignment="1">
      <alignment vertical="center"/>
    </xf>
    <xf numFmtId="0" fontId="63" fillId="24" borderId="41" xfId="257" applyFont="1" applyFill="1" applyBorder="1" applyAlignment="1">
      <alignment horizontal="center" vertical="center"/>
    </xf>
    <xf numFmtId="0" fontId="63" fillId="24" borderId="41" xfId="257" applyFont="1" applyFill="1" applyBorder="1" applyAlignment="1">
      <alignment vertical="center"/>
    </xf>
    <xf numFmtId="4" fontId="63" fillId="24" borderId="41" xfId="259" applyNumberFormat="1" applyFont="1" applyFill="1" applyBorder="1" applyAlignment="1">
      <alignment vertical="center" wrapText="1"/>
    </xf>
    <xf numFmtId="176" fontId="62" fillId="24" borderId="42" xfId="259" applyNumberFormat="1" applyFont="1" applyFill="1" applyBorder="1" applyAlignment="1">
      <alignment horizontal="right" vertical="center"/>
    </xf>
    <xf numFmtId="0" fontId="63" fillId="0" borderId="32" xfId="135" applyFont="1" applyBorder="1" applyAlignment="1">
      <alignment horizontal="center" vertical="center"/>
    </xf>
    <xf numFmtId="204" fontId="63" fillId="0" borderId="29" xfId="135" applyNumberFormat="1" applyFont="1" applyBorder="1" applyAlignment="1">
      <alignment horizontal="center" vertical="center"/>
    </xf>
    <xf numFmtId="0" fontId="63" fillId="0" borderId="29" xfId="257" applyFont="1" applyBorder="1" applyAlignment="1">
      <alignment horizontal="center" vertical="center"/>
    </xf>
    <xf numFmtId="0" fontId="63" fillId="0" borderId="29" xfId="135" applyFont="1" applyBorder="1" applyAlignment="1">
      <alignment horizontal="center" vertical="center"/>
    </xf>
    <xf numFmtId="0" fontId="63" fillId="0" borderId="29" xfId="126" applyFont="1" applyBorder="1" applyAlignment="1">
      <alignment horizontal="left" vertical="center" wrapText="1"/>
    </xf>
    <xf numFmtId="4" fontId="63" fillId="0" borderId="29" xfId="259" applyNumberFormat="1" applyFont="1" applyBorder="1" applyAlignment="1">
      <alignment horizontal="center" vertical="center" wrapText="1"/>
    </xf>
    <xf numFmtId="167" fontId="63" fillId="0" borderId="35" xfId="260" applyNumberFormat="1" applyFont="1" applyBorder="1" applyAlignment="1">
      <alignment horizontal="right" vertical="center" wrapText="1"/>
    </xf>
    <xf numFmtId="0" fontId="63" fillId="0" borderId="33" xfId="135" applyFont="1" applyBorder="1" applyAlignment="1">
      <alignment horizontal="center" vertical="center"/>
    </xf>
    <xf numFmtId="0" fontId="63" fillId="0" borderId="18" xfId="257" applyFont="1" applyBorder="1" applyAlignment="1">
      <alignment horizontal="center" vertical="center"/>
    </xf>
    <xf numFmtId="4" fontId="63" fillId="0" borderId="18" xfId="259" applyNumberFormat="1" applyFont="1" applyBorder="1" applyAlignment="1">
      <alignment horizontal="center" vertical="center" wrapText="1"/>
    </xf>
    <xf numFmtId="167" fontId="63" fillId="0" borderId="30" xfId="260" applyNumberFormat="1" applyFont="1" applyBorder="1" applyAlignment="1">
      <alignment horizontal="right" vertical="center" wrapText="1"/>
    </xf>
    <xf numFmtId="0" fontId="63" fillId="0" borderId="99" xfId="135" applyFont="1" applyBorder="1" applyAlignment="1">
      <alignment horizontal="center" vertical="center"/>
    </xf>
    <xf numFmtId="204" fontId="63" fillId="0" borderId="75" xfId="135" applyNumberFormat="1" applyFont="1" applyBorder="1" applyAlignment="1">
      <alignment horizontal="center" vertical="center"/>
    </xf>
    <xf numFmtId="0" fontId="63" fillId="0" borderId="75" xfId="135" applyFont="1" applyBorder="1" applyAlignment="1">
      <alignment horizontal="center" vertical="center"/>
    </xf>
    <xf numFmtId="0" fontId="63" fillId="0" borderId="75" xfId="126" applyFont="1" applyBorder="1" applyAlignment="1">
      <alignment horizontal="left" vertical="center" wrapText="1"/>
    </xf>
    <xf numFmtId="4" fontId="63" fillId="0" borderId="75" xfId="259" applyNumberFormat="1" applyFont="1" applyBorder="1" applyAlignment="1">
      <alignment horizontal="center" vertical="center" wrapText="1"/>
    </xf>
    <xf numFmtId="167" fontId="63" fillId="0" borderId="75" xfId="260" applyNumberFormat="1" applyFont="1" applyBorder="1" applyAlignment="1">
      <alignment horizontal="right" vertical="center" wrapText="1"/>
    </xf>
    <xf numFmtId="167" fontId="63" fillId="0" borderId="74" xfId="260" applyNumberFormat="1" applyFont="1" applyBorder="1" applyAlignment="1">
      <alignment horizontal="right" vertical="center" wrapText="1"/>
    </xf>
    <xf numFmtId="0" fontId="63" fillId="0" borderId="46" xfId="135" applyFont="1" applyBorder="1" applyAlignment="1">
      <alignment horizontal="left" vertical="center"/>
    </xf>
    <xf numFmtId="204" fontId="63" fillId="0" borderId="20" xfId="257" applyNumberFormat="1" applyFont="1" applyBorder="1" applyAlignment="1">
      <alignment vertical="center"/>
    </xf>
    <xf numFmtId="0" fontId="63" fillId="0" borderId="20" xfId="257" applyFont="1" applyBorder="1" applyAlignment="1">
      <alignment horizontal="center" vertical="center"/>
    </xf>
    <xf numFmtId="0" fontId="63" fillId="0" borderId="20" xfId="257" applyFont="1" applyBorder="1" applyAlignment="1">
      <alignment vertical="center"/>
    </xf>
    <xf numFmtId="4" fontId="63" fillId="0" borderId="20" xfId="259" applyNumberFormat="1" applyFont="1" applyBorder="1" applyAlignment="1">
      <alignment vertical="center" wrapText="1"/>
    </xf>
    <xf numFmtId="176" fontId="62" fillId="0" borderId="40" xfId="259" applyNumberFormat="1" applyFont="1" applyBorder="1" applyAlignment="1">
      <alignment horizontal="right" vertical="center"/>
    </xf>
    <xf numFmtId="0" fontId="63" fillId="0" borderId="33" xfId="135" applyFont="1" applyBorder="1" applyAlignment="1">
      <alignment horizontal="left" vertical="center"/>
    </xf>
    <xf numFmtId="204" fontId="63" fillId="0" borderId="18" xfId="257" applyNumberFormat="1" applyFont="1" applyBorder="1" applyAlignment="1">
      <alignment vertical="center"/>
    </xf>
    <xf numFmtId="0" fontId="63" fillId="0" borderId="18" xfId="257" applyFont="1" applyBorder="1" applyAlignment="1">
      <alignment vertical="center"/>
    </xf>
    <xf numFmtId="0" fontId="63" fillId="0" borderId="18" xfId="257" applyFont="1" applyBorder="1" applyAlignment="1">
      <alignment vertical="center" wrapText="1"/>
    </xf>
    <xf numFmtId="176" fontId="63" fillId="0" borderId="30" xfId="259" applyNumberFormat="1" applyFont="1" applyBorder="1" applyAlignment="1">
      <alignment horizontal="right" vertical="center"/>
    </xf>
    <xf numFmtId="43" fontId="63" fillId="0" borderId="18" xfId="261" applyFont="1" applyBorder="1" applyAlignment="1">
      <alignment vertical="center"/>
    </xf>
    <xf numFmtId="2" fontId="63" fillId="0" borderId="18" xfId="257" applyNumberFormat="1" applyFont="1" applyBorder="1" applyAlignment="1">
      <alignment horizontal="center" vertical="center"/>
    </xf>
    <xf numFmtId="204" fontId="63" fillId="0" borderId="60" xfId="257" applyNumberFormat="1" applyFont="1" applyBorder="1" applyAlignment="1">
      <alignment vertical="center"/>
    </xf>
    <xf numFmtId="0" fontId="63" fillId="0" borderId="31" xfId="257" applyFont="1" applyBorder="1" applyAlignment="1">
      <alignment horizontal="center" vertical="center"/>
    </xf>
    <xf numFmtId="0" fontId="63" fillId="0" borderId="31" xfId="257" applyFont="1" applyBorder="1" applyAlignment="1">
      <alignment vertical="center"/>
    </xf>
    <xf numFmtId="0" fontId="63" fillId="0" borderId="28" xfId="257" applyFont="1" applyBorder="1" applyAlignment="1">
      <alignment vertical="center"/>
    </xf>
    <xf numFmtId="0" fontId="34" fillId="0" borderId="0" xfId="128" applyFont="1" applyAlignment="1">
      <alignment vertical="center"/>
    </xf>
    <xf numFmtId="0" fontId="34" fillId="0" borderId="36" xfId="128" applyFont="1" applyBorder="1" applyAlignment="1">
      <alignment vertical="center"/>
    </xf>
    <xf numFmtId="0" fontId="65" fillId="24" borderId="41" xfId="135" applyFont="1" applyFill="1" applyBorder="1" applyAlignment="1">
      <alignment vertical="center"/>
    </xf>
    <xf numFmtId="0" fontId="34" fillId="0" borderId="37" xfId="128" applyFont="1" applyBorder="1" applyAlignment="1">
      <alignment vertical="center"/>
    </xf>
    <xf numFmtId="0" fontId="33" fillId="0" borderId="0" xfId="128" applyFont="1" applyAlignment="1">
      <alignment vertical="center"/>
    </xf>
    <xf numFmtId="44" fontId="66" fillId="0" borderId="0" xfId="262" applyFont="1" applyAlignment="1">
      <alignment vertical="center"/>
    </xf>
    <xf numFmtId="204" fontId="63" fillId="0" borderId="25" xfId="135" applyNumberFormat="1" applyFont="1" applyBorder="1" applyAlignment="1">
      <alignment horizontal="center" vertical="center"/>
    </xf>
    <xf numFmtId="0" fontId="63" fillId="0" borderId="25" xfId="126" applyFont="1" applyBorder="1" applyAlignment="1">
      <alignment horizontal="left" vertical="center" wrapText="1"/>
    </xf>
    <xf numFmtId="0" fontId="63" fillId="0" borderId="25" xfId="126" applyFont="1" applyBorder="1" applyAlignment="1">
      <alignment horizontal="center" vertical="center"/>
    </xf>
    <xf numFmtId="4" fontId="63" fillId="25" borderId="25" xfId="263" applyNumberFormat="1" applyFont="1" applyFill="1" applyBorder="1" applyAlignment="1">
      <alignment horizontal="center" vertical="center" wrapText="1"/>
    </xf>
    <xf numFmtId="4" fontId="63" fillId="25" borderId="18" xfId="263" applyNumberFormat="1" applyFont="1" applyFill="1" applyBorder="1" applyAlignment="1">
      <alignment horizontal="center" vertical="center" wrapText="1"/>
    </xf>
    <xf numFmtId="2" fontId="63" fillId="0" borderId="14" xfId="135" applyNumberFormat="1" applyFont="1" applyBorder="1" applyAlignment="1">
      <alignment horizontal="center" vertical="center"/>
    </xf>
    <xf numFmtId="0" fontId="66" fillId="0" borderId="0" xfId="128" applyFont="1" applyAlignment="1">
      <alignment vertical="center"/>
    </xf>
    <xf numFmtId="204" fontId="62" fillId="24" borderId="57" xfId="135" applyNumberFormat="1" applyFont="1" applyFill="1" applyBorder="1" applyAlignment="1">
      <alignment vertical="center"/>
    </xf>
    <xf numFmtId="0" fontId="62" fillId="24" borderId="57" xfId="135" applyFont="1" applyFill="1" applyBorder="1" applyAlignment="1">
      <alignment vertical="center"/>
    </xf>
    <xf numFmtId="0" fontId="65" fillId="24" borderId="57" xfId="135" applyFont="1" applyFill="1" applyBorder="1" applyAlignment="1">
      <alignment vertical="center"/>
    </xf>
    <xf numFmtId="187" fontId="62" fillId="24" borderId="42" xfId="135" applyNumberFormat="1" applyFont="1" applyFill="1" applyBorder="1" applyAlignment="1">
      <alignment vertical="center"/>
    </xf>
    <xf numFmtId="43" fontId="34" fillId="0" borderId="0" xfId="261" applyFont="1" applyAlignment="1">
      <alignment vertical="center"/>
    </xf>
    <xf numFmtId="0" fontId="67" fillId="0" borderId="0" xfId="128" applyFont="1" applyAlignment="1">
      <alignment vertical="center"/>
    </xf>
    <xf numFmtId="49" fontId="62" fillId="0" borderId="0" xfId="131" applyNumberFormat="1" applyFont="1" applyAlignment="1">
      <alignment horizontal="right" vertical="center"/>
    </xf>
    <xf numFmtId="204" fontId="62" fillId="0" borderId="0" xfId="131" applyNumberFormat="1" applyFont="1" applyAlignment="1">
      <alignment horizontal="right" vertical="center"/>
    </xf>
    <xf numFmtId="186" fontId="62" fillId="0" borderId="0" xfId="131" applyNumberFormat="1" applyFont="1" applyAlignment="1">
      <alignment vertical="center"/>
    </xf>
    <xf numFmtId="0" fontId="68" fillId="0" borderId="0" xfId="128" applyFont="1" applyAlignment="1">
      <alignment vertical="center"/>
    </xf>
    <xf numFmtId="0" fontId="63" fillId="0" borderId="0" xfId="128" applyFont="1" applyAlignment="1">
      <alignment vertical="center"/>
    </xf>
    <xf numFmtId="204" fontId="63" fillId="0" borderId="0" xfId="126" applyNumberFormat="1" applyFont="1" applyAlignment="1">
      <alignment horizontal="center" vertical="center"/>
    </xf>
    <xf numFmtId="0" fontId="63" fillId="0" borderId="0" xfId="126" applyFont="1" applyAlignment="1">
      <alignment horizontal="center" vertical="center"/>
    </xf>
    <xf numFmtId="181" fontId="63" fillId="0" borderId="18" xfId="129" applyNumberFormat="1" applyFont="1" applyBorder="1" applyAlignment="1">
      <alignment vertical="center"/>
    </xf>
    <xf numFmtId="43" fontId="33" fillId="0" borderId="0" xfId="261" applyFont="1" applyAlignment="1">
      <alignment vertical="center"/>
    </xf>
    <xf numFmtId="181" fontId="62" fillId="0" borderId="18" xfId="129" applyNumberFormat="1" applyFont="1" applyBorder="1" applyAlignment="1">
      <alignment vertical="center"/>
    </xf>
    <xf numFmtId="184" fontId="34" fillId="0" borderId="37" xfId="128" applyNumberFormat="1" applyFont="1" applyBorder="1" applyAlignment="1">
      <alignment vertical="center"/>
    </xf>
    <xf numFmtId="205" fontId="30" fillId="0" borderId="0" xfId="257" applyNumberFormat="1" applyFont="1" applyAlignment="1">
      <alignment vertical="center"/>
    </xf>
    <xf numFmtId="0" fontId="62" fillId="0" borderId="0" xfId="128" applyFont="1" applyAlignment="1">
      <alignment horizontal="center" vertical="center"/>
    </xf>
    <xf numFmtId="181" fontId="62" fillId="0" borderId="0" xfId="129" applyNumberFormat="1" applyFont="1" applyBorder="1" applyAlignment="1">
      <alignment vertical="center"/>
    </xf>
    <xf numFmtId="204" fontId="63" fillId="25" borderId="18" xfId="135" applyNumberFormat="1" applyFont="1" applyFill="1" applyBorder="1" applyAlignment="1">
      <alignment horizontal="center" vertical="center"/>
    </xf>
    <xf numFmtId="0" fontId="63" fillId="25" borderId="18" xfId="135" applyFont="1" applyFill="1" applyBorder="1" applyAlignment="1">
      <alignment horizontal="center" vertical="center"/>
    </xf>
    <xf numFmtId="0" fontId="69" fillId="0" borderId="29" xfId="257" applyFont="1" applyBorder="1" applyAlignment="1">
      <alignment horizontal="justify" vertical="center" wrapText="1"/>
    </xf>
    <xf numFmtId="0" fontId="5" fillId="0" borderId="25" xfId="135" applyBorder="1" applyAlignment="1">
      <alignment horizontal="center" vertical="center"/>
    </xf>
    <xf numFmtId="4" fontId="5" fillId="0" borderId="25" xfId="263" applyNumberFormat="1" applyFont="1" applyBorder="1" applyAlignment="1">
      <alignment horizontal="right" vertical="center" wrapText="1"/>
    </xf>
    <xf numFmtId="206" fontId="5" fillId="0" borderId="25" xfId="260" applyNumberFormat="1" applyFont="1" applyBorder="1" applyAlignment="1">
      <alignment horizontal="right" vertical="center" wrapText="1"/>
    </xf>
    <xf numFmtId="0" fontId="32" fillId="0" borderId="0" xfId="128" applyFont="1" applyAlignment="1">
      <alignment vertical="center"/>
    </xf>
    <xf numFmtId="204" fontId="63" fillId="25" borderId="0" xfId="135" applyNumberFormat="1" applyFont="1" applyFill="1" applyAlignment="1">
      <alignment horizontal="center" vertical="center"/>
    </xf>
    <xf numFmtId="0" fontId="63" fillId="25" borderId="0" xfId="135" applyFont="1" applyFill="1" applyAlignment="1">
      <alignment horizontal="center" vertical="center"/>
    </xf>
    <xf numFmtId="3" fontId="61" fillId="0" borderId="0" xfId="257" applyNumberFormat="1" applyFont="1"/>
    <xf numFmtId="0" fontId="69" fillId="0" borderId="0" xfId="257" applyFont="1" applyAlignment="1">
      <alignment vertical="center"/>
    </xf>
    <xf numFmtId="0" fontId="62" fillId="0" borderId="44" xfId="128" applyFont="1" applyBorder="1" applyAlignment="1">
      <alignment horizontal="center" vertical="center"/>
    </xf>
    <xf numFmtId="0" fontId="62" fillId="0" borderId="16" xfId="128" applyFont="1" applyBorder="1" applyAlignment="1">
      <alignment horizontal="center" vertical="center"/>
    </xf>
    <xf numFmtId="0" fontId="62" fillId="0" borderId="17" xfId="128" applyFont="1" applyBorder="1" applyAlignment="1">
      <alignment horizontal="center" vertical="center"/>
    </xf>
    <xf numFmtId="181" fontId="62" fillId="0" borderId="45" xfId="129" applyNumberFormat="1" applyFont="1" applyBorder="1" applyAlignment="1">
      <alignment vertical="center"/>
    </xf>
    <xf numFmtId="3" fontId="1" fillId="0" borderId="0" xfId="257" applyNumberFormat="1"/>
    <xf numFmtId="173" fontId="34" fillId="0" borderId="0" xfId="264" applyFont="1" applyAlignment="1">
      <alignment vertical="center"/>
    </xf>
    <xf numFmtId="204" fontId="63" fillId="0" borderId="0" xfId="128" applyNumberFormat="1" applyFont="1" applyAlignment="1">
      <alignment horizontal="center" vertical="center"/>
    </xf>
    <xf numFmtId="9" fontId="63" fillId="0" borderId="60" xfId="129" applyNumberFormat="1" applyFont="1" applyBorder="1" applyAlignment="1">
      <alignment horizontal="center" vertical="center"/>
    </xf>
    <xf numFmtId="181" fontId="62" fillId="0" borderId="31" xfId="129" applyNumberFormat="1" applyFont="1" applyBorder="1" applyAlignment="1">
      <alignment vertical="center"/>
    </xf>
    <xf numFmtId="0" fontId="63" fillId="0" borderId="28" xfId="128" applyFont="1" applyBorder="1" applyAlignment="1">
      <alignment vertical="center"/>
    </xf>
    <xf numFmtId="0" fontId="34" fillId="0" borderId="100" xfId="257" applyFont="1" applyBorder="1" applyAlignment="1">
      <alignment vertical="center"/>
    </xf>
    <xf numFmtId="0" fontId="63" fillId="0" borderId="0" xfId="128" applyFont="1" applyAlignment="1">
      <alignment horizontal="center" vertical="center"/>
    </xf>
    <xf numFmtId="2" fontId="63" fillId="0" borderId="0" xfId="128" applyNumberFormat="1" applyFont="1" applyAlignment="1">
      <alignment vertical="center"/>
    </xf>
    <xf numFmtId="181" fontId="63" fillId="0" borderId="0" xfId="129" applyNumberFormat="1" applyFont="1" applyAlignment="1">
      <alignment vertical="center"/>
    </xf>
    <xf numFmtId="39" fontId="62" fillId="0" borderId="0" xfId="129" applyNumberFormat="1" applyFont="1" applyAlignment="1">
      <alignment vertical="center"/>
    </xf>
    <xf numFmtId="0" fontId="62" fillId="0" borderId="34" xfId="228" applyFont="1" applyBorder="1" applyAlignment="1">
      <alignment vertical="center"/>
    </xf>
    <xf numFmtId="186" fontId="62" fillId="0" borderId="45" xfId="265" applyNumberFormat="1" applyFont="1" applyFill="1" applyBorder="1" applyAlignment="1">
      <alignment horizontal="center" vertical="center"/>
    </xf>
    <xf numFmtId="0" fontId="34" fillId="0" borderId="97" xfId="128" applyFont="1" applyBorder="1" applyAlignment="1">
      <alignment vertical="center"/>
    </xf>
    <xf numFmtId="186" fontId="62" fillId="0" borderId="18" xfId="265" applyNumberFormat="1" applyFont="1" applyFill="1" applyBorder="1" applyAlignment="1">
      <alignment horizontal="center" vertical="center"/>
    </xf>
    <xf numFmtId="9" fontId="63" fillId="0" borderId="30" xfId="266" applyFont="1" applyFill="1" applyBorder="1" applyAlignment="1">
      <alignment horizontal="center" vertical="center"/>
    </xf>
    <xf numFmtId="184" fontId="34" fillId="0" borderId="100" xfId="128" applyNumberFormat="1" applyFont="1" applyBorder="1" applyAlignment="1">
      <alignment vertical="center"/>
    </xf>
    <xf numFmtId="0" fontId="34" fillId="0" borderId="101" xfId="128" applyFont="1" applyBorder="1" applyAlignment="1">
      <alignment vertical="center"/>
    </xf>
    <xf numFmtId="0" fontId="34" fillId="0" borderId="102" xfId="257" applyFont="1" applyBorder="1" applyAlignment="1">
      <alignment vertical="center"/>
    </xf>
    <xf numFmtId="204" fontId="34" fillId="0" borderId="102" xfId="257" applyNumberFormat="1" applyFont="1" applyBorder="1" applyAlignment="1">
      <alignment vertical="center"/>
    </xf>
    <xf numFmtId="0" fontId="34" fillId="0" borderId="103" xfId="257" applyFont="1" applyBorder="1" applyAlignment="1">
      <alignment vertical="center"/>
    </xf>
    <xf numFmtId="204" fontId="30" fillId="0" borderId="0" xfId="257" applyNumberFormat="1" applyFont="1" applyAlignment="1">
      <alignment vertical="center"/>
    </xf>
    <xf numFmtId="0" fontId="30" fillId="0" borderId="0" xfId="257" applyFont="1" applyAlignment="1">
      <alignment horizontal="center" vertical="center"/>
    </xf>
    <xf numFmtId="4" fontId="63" fillId="0" borderId="25" xfId="259" applyNumberFormat="1" applyFont="1" applyFill="1" applyBorder="1" applyAlignment="1">
      <alignment horizontal="center" vertical="center" wrapText="1"/>
    </xf>
    <xf numFmtId="0" fontId="62" fillId="24" borderId="13" xfId="135" applyFont="1" applyFill="1" applyBorder="1" applyAlignment="1">
      <alignment horizontal="left" vertical="center"/>
    </xf>
    <xf numFmtId="0" fontId="62" fillId="24" borderId="14" xfId="135" applyFont="1" applyFill="1" applyBorder="1" applyAlignment="1">
      <alignment horizontal="left" vertical="center"/>
    </xf>
    <xf numFmtId="0" fontId="62" fillId="24" borderId="15" xfId="135" applyFont="1" applyFill="1" applyBorder="1" applyAlignment="1">
      <alignment horizontal="left" vertical="center"/>
    </xf>
    <xf numFmtId="0" fontId="49" fillId="0" borderId="85" xfId="257" applyFont="1" applyBorder="1" applyAlignment="1">
      <alignment horizontal="center" vertical="center" wrapText="1"/>
    </xf>
    <xf numFmtId="0" fontId="62" fillId="0" borderId="0" xfId="257" applyFont="1" applyAlignment="1">
      <alignment horizontal="center" vertical="center"/>
    </xf>
    <xf numFmtId="0" fontId="62" fillId="0" borderId="14" xfId="257" applyFont="1" applyBorder="1" applyAlignment="1">
      <alignment horizontal="center" vertical="center"/>
    </xf>
    <xf numFmtId="0" fontId="62" fillId="27" borderId="50" xfId="257" applyFont="1" applyFill="1" applyBorder="1" applyAlignment="1">
      <alignment horizontal="left" vertical="center" wrapText="1"/>
    </xf>
    <xf numFmtId="0" fontId="62" fillId="27" borderId="25" xfId="257" applyFont="1" applyFill="1" applyBorder="1" applyAlignment="1">
      <alignment horizontal="left" vertical="center" wrapText="1"/>
    </xf>
    <xf numFmtId="0" fontId="62" fillId="27" borderId="45" xfId="257" applyFont="1" applyFill="1" applyBorder="1" applyAlignment="1">
      <alignment horizontal="left" vertical="center" wrapText="1"/>
    </xf>
    <xf numFmtId="0" fontId="62" fillId="27" borderId="33" xfId="257" applyFont="1" applyFill="1" applyBorder="1" applyAlignment="1">
      <alignment horizontal="left" vertical="center" wrapText="1"/>
    </xf>
    <xf numFmtId="0" fontId="62" fillId="27" borderId="18" xfId="257" applyFont="1" applyFill="1" applyBorder="1" applyAlignment="1">
      <alignment horizontal="left" vertical="center" wrapText="1"/>
    </xf>
    <xf numFmtId="0" fontId="62" fillId="27" borderId="30" xfId="257" applyFont="1" applyFill="1" applyBorder="1" applyAlignment="1">
      <alignment horizontal="left" vertical="center" wrapText="1"/>
    </xf>
    <xf numFmtId="0" fontId="63" fillId="0" borderId="21" xfId="257" applyFont="1" applyBorder="1" applyAlignment="1">
      <alignment horizontal="center" vertical="center" wrapText="1"/>
    </xf>
    <xf numFmtId="0" fontId="63" fillId="0" borderId="22" xfId="257" applyFont="1" applyBorder="1" applyAlignment="1">
      <alignment horizontal="center" vertical="center" wrapText="1"/>
    </xf>
    <xf numFmtId="0" fontId="63" fillId="0" borderId="55" xfId="257" applyFont="1" applyBorder="1" applyAlignment="1">
      <alignment horizontal="center" vertical="center" wrapText="1"/>
    </xf>
    <xf numFmtId="0" fontId="62" fillId="0" borderId="18" xfId="128" applyFont="1" applyBorder="1" applyAlignment="1">
      <alignment horizontal="center" vertical="center"/>
    </xf>
    <xf numFmtId="0" fontId="62" fillId="25" borderId="32" xfId="135" applyFont="1" applyFill="1" applyBorder="1" applyAlignment="1">
      <alignment horizontal="center" vertical="center" wrapText="1"/>
    </xf>
    <xf numFmtId="0" fontId="62" fillId="25" borderId="46" xfId="135" applyFont="1" applyFill="1" applyBorder="1" applyAlignment="1">
      <alignment horizontal="center" vertical="center" wrapText="1"/>
    </xf>
    <xf numFmtId="204" fontId="62" fillId="25" borderId="29" xfId="135" applyNumberFormat="1" applyFont="1" applyFill="1" applyBorder="1" applyAlignment="1">
      <alignment horizontal="center" vertical="center" wrapText="1"/>
    </xf>
    <xf numFmtId="204" fontId="62" fillId="25" borderId="20" xfId="135" applyNumberFormat="1" applyFont="1" applyFill="1" applyBorder="1" applyAlignment="1">
      <alignment horizontal="center" vertical="center" wrapText="1"/>
    </xf>
    <xf numFmtId="0" fontId="62" fillId="0" borderId="29" xfId="126" applyFont="1" applyBorder="1" applyAlignment="1">
      <alignment horizontal="center" vertical="center" wrapText="1"/>
    </xf>
    <xf numFmtId="0" fontId="62" fillId="25" borderId="29" xfId="135" applyFont="1" applyFill="1" applyBorder="1" applyAlignment="1">
      <alignment horizontal="center" vertical="center" wrapText="1"/>
    </xf>
    <xf numFmtId="0" fontId="62" fillId="25" borderId="20" xfId="135" applyFont="1" applyFill="1" applyBorder="1" applyAlignment="1">
      <alignment horizontal="center" vertical="center" wrapText="1"/>
    </xf>
    <xf numFmtId="4" fontId="62" fillId="25" borderId="29" xfId="135" applyNumberFormat="1" applyFont="1" applyFill="1" applyBorder="1" applyAlignment="1">
      <alignment horizontal="center" vertical="center" wrapText="1"/>
    </xf>
    <xf numFmtId="4" fontId="62" fillId="25" borderId="20" xfId="135" applyNumberFormat="1" applyFont="1" applyFill="1" applyBorder="1" applyAlignment="1">
      <alignment horizontal="center" vertical="center" wrapText="1"/>
    </xf>
    <xf numFmtId="4" fontId="62" fillId="25" borderId="35" xfId="135" applyNumberFormat="1" applyFont="1" applyFill="1" applyBorder="1" applyAlignment="1">
      <alignment horizontal="center" vertical="center" wrapText="1"/>
    </xf>
    <xf numFmtId="4" fontId="62" fillId="25" borderId="40" xfId="135" applyNumberFormat="1" applyFont="1" applyFill="1" applyBorder="1" applyAlignment="1">
      <alignment horizontal="center" vertical="center" wrapText="1"/>
    </xf>
    <xf numFmtId="204" fontId="45" fillId="24" borderId="41" xfId="135" applyNumberFormat="1" applyFont="1" applyFill="1" applyBorder="1" applyAlignment="1">
      <alignment horizontal="left" vertical="center" wrapText="1"/>
    </xf>
    <xf numFmtId="0" fontId="63" fillId="0" borderId="27" xfId="135" applyFont="1" applyBorder="1" applyAlignment="1">
      <alignment horizontal="left" vertical="center"/>
    </xf>
    <xf numFmtId="0" fontId="63" fillId="0" borderId="31" xfId="135" applyFont="1" applyBorder="1" applyAlignment="1">
      <alignment horizontal="left" vertical="center"/>
    </xf>
    <xf numFmtId="0" fontId="62" fillId="24" borderId="39" xfId="135" applyFont="1" applyFill="1" applyBorder="1" applyAlignment="1">
      <alignment horizontal="right" vertical="center"/>
    </xf>
    <xf numFmtId="0" fontId="62" fillId="24" borderId="41" xfId="135" applyFont="1" applyFill="1" applyBorder="1" applyAlignment="1">
      <alignment horizontal="right" vertical="center"/>
    </xf>
    <xf numFmtId="0" fontId="62" fillId="24" borderId="51" xfId="135" applyFont="1" applyFill="1" applyBorder="1" applyAlignment="1">
      <alignment horizontal="right" vertical="center"/>
    </xf>
    <xf numFmtId="0" fontId="63" fillId="0" borderId="16" xfId="228" applyFont="1" applyBorder="1" applyAlignment="1">
      <alignment horizontal="center" vertical="center"/>
    </xf>
    <xf numFmtId="0" fontId="63" fillId="0" borderId="26" xfId="228" applyFont="1" applyBorder="1" applyAlignment="1">
      <alignment horizontal="center" vertical="center"/>
    </xf>
    <xf numFmtId="0" fontId="63" fillId="0" borderId="33" xfId="257" applyFont="1" applyBorder="1" applyAlignment="1">
      <alignment vertical="center" wrapText="1"/>
    </xf>
    <xf numFmtId="0" fontId="63" fillId="0" borderId="18" xfId="257" applyFont="1" applyBorder="1" applyAlignment="1">
      <alignment vertical="center" wrapText="1"/>
    </xf>
    <xf numFmtId="3" fontId="62" fillId="0" borderId="25" xfId="257" applyNumberFormat="1" applyFont="1" applyBorder="1" applyAlignment="1">
      <alignment horizontal="center" vertical="center" wrapText="1"/>
    </xf>
    <xf numFmtId="3" fontId="62" fillId="0" borderId="18" xfId="257" applyNumberFormat="1" applyFont="1" applyBorder="1" applyAlignment="1">
      <alignment horizontal="center" vertical="center"/>
    </xf>
    <xf numFmtId="0" fontId="63" fillId="0" borderId="46" xfId="257" applyFont="1" applyBorder="1" applyAlignment="1">
      <alignment vertical="center" wrapText="1"/>
    </xf>
    <xf numFmtId="0" fontId="63" fillId="0" borderId="20" xfId="257" applyFont="1" applyBorder="1" applyAlignment="1">
      <alignment vertical="center" wrapText="1"/>
    </xf>
    <xf numFmtId="0" fontId="63" fillId="25" borderId="20" xfId="257" applyFont="1" applyFill="1" applyBorder="1" applyAlignment="1">
      <alignment horizontal="center" vertical="center" wrapText="1"/>
    </xf>
    <xf numFmtId="0" fontId="63" fillId="25" borderId="40" xfId="257" applyFont="1" applyFill="1" applyBorder="1" applyAlignment="1">
      <alignment horizontal="center" vertical="center" wrapText="1"/>
    </xf>
    <xf numFmtId="0" fontId="62" fillId="0" borderId="18" xfId="257" applyFont="1" applyBorder="1" applyAlignment="1">
      <alignment horizontal="center" vertical="center" wrapText="1"/>
    </xf>
    <xf numFmtId="0" fontId="62" fillId="0" borderId="18" xfId="257" applyFont="1" applyBorder="1" applyAlignment="1">
      <alignment horizontal="center" vertical="center"/>
    </xf>
    <xf numFmtId="3" fontId="62" fillId="0" borderId="18" xfId="257" applyNumberFormat="1" applyFont="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3" fontId="31" fillId="26" borderId="18" xfId="130" applyNumberFormat="1" applyFont="1" applyFill="1" applyBorder="1" applyAlignment="1">
      <alignment horizontal="center"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3" fontId="31" fillId="26" borderId="25" xfId="130" applyNumberFormat="1"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87" xfId="0" applyFont="1" applyBorder="1" applyAlignment="1">
      <alignment horizontal="center" wrapText="1"/>
    </xf>
    <xf numFmtId="0" fontId="55" fillId="0" borderId="88" xfId="0" applyFont="1" applyBorder="1" applyAlignment="1">
      <alignment horizontal="center" wrapText="1"/>
    </xf>
    <xf numFmtId="0" fontId="55" fillId="0" borderId="91" xfId="0" applyFont="1" applyBorder="1" applyAlignment="1">
      <alignment horizontal="center" wrapText="1"/>
    </xf>
    <xf numFmtId="0" fontId="34" fillId="0" borderId="86"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3" fontId="31" fillId="26" borderId="18" xfId="130"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0" fontId="31" fillId="0" borderId="29" xfId="126" applyFont="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27" xfId="0" applyFont="1" applyFill="1" applyBorder="1" applyAlignment="1">
      <alignment horizontal="center" vertical="center"/>
    </xf>
    <xf numFmtId="0" fontId="32" fillId="24" borderId="68" xfId="0" applyFont="1" applyFill="1" applyBorder="1" applyAlignment="1">
      <alignment horizontal="center" vertical="center"/>
    </xf>
    <xf numFmtId="0" fontId="46" fillId="24" borderId="34" xfId="0" applyFont="1" applyFill="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46" fillId="24" borderId="44" xfId="0" applyFont="1" applyFill="1" applyBorder="1" applyAlignment="1">
      <alignment horizontal="center"/>
    </xf>
    <xf numFmtId="0" fontId="34" fillId="27" borderId="18" xfId="0" applyFont="1" applyFill="1" applyBorder="1" applyAlignment="1">
      <alignment horizontal="center" wrapText="1"/>
    </xf>
    <xf numFmtId="0" fontId="49" fillId="0" borderId="75" xfId="255" applyFont="1" applyBorder="1" applyAlignment="1">
      <alignment horizontal="center" vertical="center"/>
    </xf>
    <xf numFmtId="0" fontId="49" fillId="0" borderId="47" xfId="255" applyFont="1" applyBorder="1" applyAlignment="1">
      <alignment horizontal="center" vertic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21" xfId="0" applyFont="1" applyBorder="1"/>
    <xf numFmtId="0" fontId="32" fillId="0" borderId="22" xfId="0" applyFont="1" applyBorder="1"/>
    <xf numFmtId="0" fontId="32" fillId="0" borderId="23" xfId="0" applyFont="1" applyBorder="1"/>
    <xf numFmtId="0" fontId="32" fillId="0" borderId="19"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6" fillId="24" borderId="16" xfId="0" applyFont="1" applyFill="1" applyBorder="1" applyAlignment="1">
      <alignment horizontal="center"/>
    </xf>
    <xf numFmtId="0" fontId="46" fillId="24" borderId="17" xfId="0" applyFont="1" applyFill="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31" xfId="0" applyFont="1" applyFill="1" applyBorder="1" applyAlignment="1">
      <alignment horizontal="center" vertical="center"/>
    </xf>
    <xf numFmtId="0" fontId="32" fillId="0" borderId="27" xfId="0" applyFont="1" applyBorder="1"/>
    <xf numFmtId="0" fontId="32" fillId="0" borderId="31" xfId="0" applyFont="1" applyBorder="1"/>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60" xfId="0" applyFont="1" applyBorder="1" applyAlignment="1">
      <alignment horizontal="center"/>
    </xf>
    <xf numFmtId="0" fontId="32" fillId="0" borderId="28" xfId="0" applyFont="1" applyBorder="1" applyAlignment="1">
      <alignment horizontal="center"/>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58" fillId="0" borderId="94" xfId="0" applyFont="1" applyBorder="1" applyAlignment="1">
      <alignment horizontal="center" wrapText="1"/>
    </xf>
    <xf numFmtId="0" fontId="58" fillId="0" borderId="95" xfId="0" applyFont="1" applyBorder="1" applyAlignment="1">
      <alignment horizontal="center" wrapText="1"/>
    </xf>
    <xf numFmtId="0" fontId="58" fillId="0" borderId="96" xfId="0" applyFont="1" applyBorder="1" applyAlignment="1">
      <alignment horizontal="center" wrapText="1"/>
    </xf>
    <xf numFmtId="0" fontId="55" fillId="0" borderId="86"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cellXfs>
  <cellStyles count="26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 2" xfId="264" xr:uid="{00000000-0005-0000-0000-00003A000000}"/>
    <cellStyle name="Comma0" xfId="172" xr:uid="{00000000-0005-0000-0000-00003B000000}"/>
    <cellStyle name="Currency" xfId="173" xr:uid="{00000000-0005-0000-0000-00003C000000}"/>
    <cellStyle name="Currency 2" xfId="262" xr:uid="{00000000-0005-0000-0000-00003D000000}"/>
    <cellStyle name="Currency0" xfId="174" xr:uid="{00000000-0005-0000-0000-00003E000000}"/>
    <cellStyle name="Date" xfId="175" xr:uid="{00000000-0005-0000-0000-00003F000000}"/>
    <cellStyle name="Encabezado 4 2" xfId="23" xr:uid="{00000000-0005-0000-0000-000040000000}"/>
    <cellStyle name="Encabezado 4 3" xfId="176" xr:uid="{00000000-0005-0000-0000-000041000000}"/>
    <cellStyle name="Énfasis1 2" xfId="24" xr:uid="{00000000-0005-0000-0000-000042000000}"/>
    <cellStyle name="Énfasis1 3" xfId="177" xr:uid="{00000000-0005-0000-0000-000043000000}"/>
    <cellStyle name="Énfasis2 2" xfId="25" xr:uid="{00000000-0005-0000-0000-000044000000}"/>
    <cellStyle name="Énfasis2 3" xfId="178" xr:uid="{00000000-0005-0000-0000-000045000000}"/>
    <cellStyle name="Énfasis3 2" xfId="26" xr:uid="{00000000-0005-0000-0000-000046000000}"/>
    <cellStyle name="Énfasis3 3" xfId="179" xr:uid="{00000000-0005-0000-0000-000047000000}"/>
    <cellStyle name="Énfasis4 2" xfId="27" xr:uid="{00000000-0005-0000-0000-000048000000}"/>
    <cellStyle name="Énfasis4 3" xfId="180" xr:uid="{00000000-0005-0000-0000-000049000000}"/>
    <cellStyle name="Énfasis5 2" xfId="28" xr:uid="{00000000-0005-0000-0000-00004A000000}"/>
    <cellStyle name="Énfasis5 3" xfId="181" xr:uid="{00000000-0005-0000-0000-00004B000000}"/>
    <cellStyle name="Énfasis6 2" xfId="29" xr:uid="{00000000-0005-0000-0000-00004C000000}"/>
    <cellStyle name="Énfasis6 3" xfId="182" xr:uid="{00000000-0005-0000-0000-00004D000000}"/>
    <cellStyle name="Entrada 2" xfId="30" xr:uid="{00000000-0005-0000-0000-00004E000000}"/>
    <cellStyle name="Entrada 3" xfId="183" xr:uid="{00000000-0005-0000-0000-00004F000000}"/>
    <cellStyle name="Estilo 1" xfId="31" xr:uid="{00000000-0005-0000-0000-000050000000}"/>
    <cellStyle name="Euro" xfId="32" xr:uid="{00000000-0005-0000-0000-000051000000}"/>
    <cellStyle name="F2" xfId="184" xr:uid="{00000000-0005-0000-0000-000052000000}"/>
    <cellStyle name="F3" xfId="185" xr:uid="{00000000-0005-0000-0000-000053000000}"/>
    <cellStyle name="F4" xfId="186" xr:uid="{00000000-0005-0000-0000-000054000000}"/>
    <cellStyle name="F5" xfId="187" xr:uid="{00000000-0005-0000-0000-000055000000}"/>
    <cellStyle name="F6" xfId="188" xr:uid="{00000000-0005-0000-0000-000056000000}"/>
    <cellStyle name="F7" xfId="189" xr:uid="{00000000-0005-0000-0000-000057000000}"/>
    <cellStyle name="F8" xfId="190" xr:uid="{00000000-0005-0000-0000-000058000000}"/>
    <cellStyle name="Fixed" xfId="191" xr:uid="{00000000-0005-0000-0000-000059000000}"/>
    <cellStyle name="Heading 1" xfId="192" xr:uid="{00000000-0005-0000-0000-00005A000000}"/>
    <cellStyle name="Heading 2" xfId="193" xr:uid="{00000000-0005-0000-0000-00005B000000}"/>
    <cellStyle name="Heading1" xfId="194" xr:uid="{00000000-0005-0000-0000-00005C000000}"/>
    <cellStyle name="Heading2" xfId="195" xr:uid="{00000000-0005-0000-0000-00005D000000}"/>
    <cellStyle name="Hipervínculo" xfId="256" builtinId="8"/>
    <cellStyle name="Incorrecto 2" xfId="33" xr:uid="{00000000-0005-0000-0000-00005F000000}"/>
    <cellStyle name="Incorrecto 3" xfId="196" xr:uid="{00000000-0005-0000-0000-000060000000}"/>
    <cellStyle name="MILE DE MILLONES" xfId="197" xr:uid="{00000000-0005-0000-0000-000061000000}"/>
    <cellStyle name="MILE DE MILLONES 2" xfId="198" xr:uid="{00000000-0005-0000-0000-000062000000}"/>
    <cellStyle name="MILE DE MILLONES_PRESUPUESTO FASE III ABR-2015 Rev3" xfId="199" xr:uid="{00000000-0005-0000-0000-000063000000}"/>
    <cellStyle name="MILES" xfId="200" xr:uid="{00000000-0005-0000-0000-000064000000}"/>
    <cellStyle name="MILES 2" xfId="201" xr:uid="{00000000-0005-0000-0000-000065000000}"/>
    <cellStyle name="Millares" xfId="34" builtinId="3"/>
    <cellStyle name="Millares [2]" xfId="35" xr:uid="{00000000-0005-0000-0000-000067000000}"/>
    <cellStyle name="Millares [2] 2" xfId="202" xr:uid="{00000000-0005-0000-0000-000068000000}"/>
    <cellStyle name="Millares 10" xfId="36" xr:uid="{00000000-0005-0000-0000-000069000000}"/>
    <cellStyle name="Millares 10 2" xfId="37" xr:uid="{00000000-0005-0000-0000-00006A000000}"/>
    <cellStyle name="Millares 11" xfId="38" xr:uid="{00000000-0005-0000-0000-00006B000000}"/>
    <cellStyle name="Millares 11 2" xfId="203" xr:uid="{00000000-0005-0000-0000-00006C000000}"/>
    <cellStyle name="Millares 12" xfId="125" xr:uid="{00000000-0005-0000-0000-00006D000000}"/>
    <cellStyle name="Millares 13" xfId="134" xr:uid="{00000000-0005-0000-0000-00006E000000}"/>
    <cellStyle name="Millares 14" xfId="261" xr:uid="{00000000-0005-0000-0000-00006F000000}"/>
    <cellStyle name="Millares 2" xfId="39" xr:uid="{00000000-0005-0000-0000-000070000000}"/>
    <cellStyle name="Millares 2 2" xfId="40" xr:uid="{00000000-0005-0000-0000-000071000000}"/>
    <cellStyle name="Millares 2 2 2 3" xfId="259" xr:uid="{00000000-0005-0000-0000-000072000000}"/>
    <cellStyle name="Millares 2 3" xfId="41" xr:uid="{00000000-0005-0000-0000-000073000000}"/>
    <cellStyle name="Millares 2 4" xfId="204" xr:uid="{00000000-0005-0000-0000-000074000000}"/>
    <cellStyle name="Millares 2 5" xfId="42" xr:uid="{00000000-0005-0000-0000-000075000000}"/>
    <cellStyle name="Millares 2 6" xfId="263" xr:uid="{00000000-0005-0000-0000-000076000000}"/>
    <cellStyle name="Millares 2_APU´S_NO_PREVISTOS (1)" xfId="205" xr:uid="{00000000-0005-0000-0000-000077000000}"/>
    <cellStyle name="Millares 3" xfId="43" xr:uid="{00000000-0005-0000-0000-000078000000}"/>
    <cellStyle name="Millares 3 2" xfId="44" xr:uid="{00000000-0005-0000-0000-000079000000}"/>
    <cellStyle name="Millares 3 3" xfId="45" xr:uid="{00000000-0005-0000-0000-00007A000000}"/>
    <cellStyle name="Millares 3 4" xfId="46" xr:uid="{00000000-0005-0000-0000-00007B000000}"/>
    <cellStyle name="Millares 3 5" xfId="47" xr:uid="{00000000-0005-0000-0000-00007C000000}"/>
    <cellStyle name="Millares 4" xfId="48" xr:uid="{00000000-0005-0000-0000-00007D000000}"/>
    <cellStyle name="Millares 4 2" xfId="49" xr:uid="{00000000-0005-0000-0000-00007E000000}"/>
    <cellStyle name="Millares 4 3" xfId="206" xr:uid="{00000000-0005-0000-0000-00007F000000}"/>
    <cellStyle name="Millares 4_APU´S_NO_PREVISTOS (1)" xfId="207" xr:uid="{00000000-0005-0000-0000-000080000000}"/>
    <cellStyle name="Millares 5" xfId="50" xr:uid="{00000000-0005-0000-0000-000081000000}"/>
    <cellStyle name="Millares 5 2" xfId="208" xr:uid="{00000000-0005-0000-0000-000082000000}"/>
    <cellStyle name="Millares 6" xfId="51" xr:uid="{00000000-0005-0000-0000-000083000000}"/>
    <cellStyle name="Millares 6 2" xfId="52" xr:uid="{00000000-0005-0000-0000-000084000000}"/>
    <cellStyle name="Millares 7" xfId="53" xr:uid="{00000000-0005-0000-0000-000085000000}"/>
    <cellStyle name="Millares 7 2" xfId="54" xr:uid="{00000000-0005-0000-0000-000086000000}"/>
    <cellStyle name="Millares 7 2 2" xfId="55" xr:uid="{00000000-0005-0000-0000-000087000000}"/>
    <cellStyle name="Millares 8" xfId="56" xr:uid="{00000000-0005-0000-0000-000088000000}"/>
    <cellStyle name="Millares 8 2" xfId="57" xr:uid="{00000000-0005-0000-0000-000089000000}"/>
    <cellStyle name="Millares 9" xfId="58" xr:uid="{00000000-0005-0000-0000-00008A000000}"/>
    <cellStyle name="Millares 9 2" xfId="59" xr:uid="{00000000-0005-0000-0000-00008B000000}"/>
    <cellStyle name="Millares_FORMULARIO 4 - M-OFERENTE PPTA ECONOMICA" xfId="60" xr:uid="{00000000-0005-0000-0000-00008C000000}"/>
    <cellStyle name="Millares_FORMULARIO 4 - M-OFERENTE PPTA ECONOMICA 2" xfId="265" xr:uid="{00000000-0005-0000-0000-00008D000000}"/>
    <cellStyle name="MILLONES" xfId="209" xr:uid="{00000000-0005-0000-0000-00008E000000}"/>
    <cellStyle name="MILLONES 2" xfId="210" xr:uid="{00000000-0005-0000-0000-00008F000000}"/>
    <cellStyle name="MILLONES_PRESUPUESTO FASE III ABR-2015 Rev3" xfId="211" xr:uid="{00000000-0005-0000-0000-000090000000}"/>
    <cellStyle name="Moneda 10 2" xfId="61" xr:uid="{00000000-0005-0000-0000-000091000000}"/>
    <cellStyle name="Moneda 2" xfId="62" xr:uid="{00000000-0005-0000-0000-000092000000}"/>
    <cellStyle name="Moneda 2 10" xfId="212" xr:uid="{00000000-0005-0000-0000-000093000000}"/>
    <cellStyle name="Moneda 2 11" xfId="213" xr:uid="{00000000-0005-0000-0000-000094000000}"/>
    <cellStyle name="Moneda 2 12" xfId="214" xr:uid="{00000000-0005-0000-0000-000095000000}"/>
    <cellStyle name="Moneda 2 13" xfId="260" xr:uid="{00000000-0005-0000-0000-000096000000}"/>
    <cellStyle name="Moneda 2 2" xfId="63" xr:uid="{00000000-0005-0000-0000-000097000000}"/>
    <cellStyle name="Moneda 2 2 2" xfId="64" xr:uid="{00000000-0005-0000-0000-000098000000}"/>
    <cellStyle name="Moneda 2 2 2 2" xfId="65" xr:uid="{00000000-0005-0000-0000-000099000000}"/>
    <cellStyle name="Moneda 2 2 2 2 2" xfId="129" xr:uid="{00000000-0005-0000-0000-00009A000000}"/>
    <cellStyle name="Moneda 2 2 3" xfId="66" xr:uid="{00000000-0005-0000-0000-00009B000000}"/>
    <cellStyle name="Moneda 2 2 4" xfId="67" xr:uid="{00000000-0005-0000-0000-00009C000000}"/>
    <cellStyle name="Moneda 2 2 5" xfId="68" xr:uid="{00000000-0005-0000-0000-00009D000000}"/>
    <cellStyle name="Moneda 2 2_APU´S_NO_PREVISTOS (1)" xfId="215" xr:uid="{00000000-0005-0000-0000-00009E000000}"/>
    <cellStyle name="Moneda 2 3" xfId="69" xr:uid="{00000000-0005-0000-0000-00009F000000}"/>
    <cellStyle name="Moneda 2 4" xfId="216" xr:uid="{00000000-0005-0000-0000-0000A0000000}"/>
    <cellStyle name="Moneda 2 5" xfId="217" xr:uid="{00000000-0005-0000-0000-0000A1000000}"/>
    <cellStyle name="Moneda 2 6" xfId="218" xr:uid="{00000000-0005-0000-0000-0000A2000000}"/>
    <cellStyle name="Moneda 2 7" xfId="219" xr:uid="{00000000-0005-0000-0000-0000A3000000}"/>
    <cellStyle name="Moneda 2 8" xfId="220" xr:uid="{00000000-0005-0000-0000-0000A4000000}"/>
    <cellStyle name="Moneda 2 9" xfId="221" xr:uid="{00000000-0005-0000-0000-0000A5000000}"/>
    <cellStyle name="Moneda 2_APU´S_NO_PREVISTOS (1)" xfId="222" xr:uid="{00000000-0005-0000-0000-0000A6000000}"/>
    <cellStyle name="Moneda 3" xfId="70" xr:uid="{00000000-0005-0000-0000-0000A7000000}"/>
    <cellStyle name="Moneda 4" xfId="223" xr:uid="{00000000-0005-0000-0000-0000A8000000}"/>
    <cellStyle name="Monetario0" xfId="224" xr:uid="{00000000-0005-0000-0000-0000A9000000}"/>
    <cellStyle name="Neutral" xfId="71" builtinId="28" customBuiltin="1"/>
    <cellStyle name="Neutral 2" xfId="72" xr:uid="{00000000-0005-0000-0000-0000AB000000}"/>
    <cellStyle name="Neutral 3" xfId="225" xr:uid="{00000000-0005-0000-0000-0000AC000000}"/>
    <cellStyle name="No. punto" xfId="226" xr:uid="{00000000-0005-0000-0000-0000AD000000}"/>
    <cellStyle name="No. punto 2" xfId="227" xr:uid="{00000000-0005-0000-0000-0000AE000000}"/>
    <cellStyle name="Normal" xfId="0" builtinId="0"/>
    <cellStyle name="Normal 2" xfId="73" xr:uid="{00000000-0005-0000-0000-0000B0000000}"/>
    <cellStyle name="Normal 2 10" xfId="74" xr:uid="{00000000-0005-0000-0000-0000B1000000}"/>
    <cellStyle name="Normal 2 10 2" xfId="75" xr:uid="{00000000-0005-0000-0000-0000B2000000}"/>
    <cellStyle name="Normal 2 10 2 2" xfId="135" xr:uid="{00000000-0005-0000-0000-0000B3000000}"/>
    <cellStyle name="Normal 2 10 3" xfId="126" xr:uid="{00000000-0005-0000-0000-0000B4000000}"/>
    <cellStyle name="Normal 2 11" xfId="76" xr:uid="{00000000-0005-0000-0000-0000B5000000}"/>
    <cellStyle name="Normal 2 12" xfId="77" xr:uid="{00000000-0005-0000-0000-0000B6000000}"/>
    <cellStyle name="Normal 2 13" xfId="78" xr:uid="{00000000-0005-0000-0000-0000B7000000}"/>
    <cellStyle name="Normal 2 2" xfId="79" xr:uid="{00000000-0005-0000-0000-0000B8000000}"/>
    <cellStyle name="Normal 2 2 2" xfId="228" xr:uid="{00000000-0005-0000-0000-0000B9000000}"/>
    <cellStyle name="Normal 2 2 3" xfId="229" xr:uid="{00000000-0005-0000-0000-0000BA000000}"/>
    <cellStyle name="Normal 2 3" xfId="80" xr:uid="{00000000-0005-0000-0000-0000BB000000}"/>
    <cellStyle name="Normal 2 3 2" xfId="230" xr:uid="{00000000-0005-0000-0000-0000BC000000}"/>
    <cellStyle name="Normal 2 4" xfId="81" xr:uid="{00000000-0005-0000-0000-0000BD000000}"/>
    <cellStyle name="Normal 2 5" xfId="82" xr:uid="{00000000-0005-0000-0000-0000BE000000}"/>
    <cellStyle name="Normal 2 6" xfId="83" xr:uid="{00000000-0005-0000-0000-0000BF000000}"/>
    <cellStyle name="Normal 2 7" xfId="84" xr:uid="{00000000-0005-0000-0000-0000C0000000}"/>
    <cellStyle name="Normal 2 8" xfId="85" xr:uid="{00000000-0005-0000-0000-0000C1000000}"/>
    <cellStyle name="Normal 2 9" xfId="86" xr:uid="{00000000-0005-0000-0000-0000C2000000}"/>
    <cellStyle name="Normal 2_APU NO PREVISTOS MTTO" xfId="87" xr:uid="{00000000-0005-0000-0000-0000C3000000}"/>
    <cellStyle name="Normal 29" xfId="88" xr:uid="{00000000-0005-0000-0000-0000C4000000}"/>
    <cellStyle name="Normal 3" xfId="89" xr:uid="{00000000-0005-0000-0000-0000C5000000}"/>
    <cellStyle name="Normal 3 11" xfId="130" xr:uid="{00000000-0005-0000-0000-0000C6000000}"/>
    <cellStyle name="Normal 3 11 5" xfId="257" xr:uid="{00000000-0005-0000-0000-0000C7000000}"/>
    <cellStyle name="Normal 3 2" xfId="90" xr:uid="{00000000-0005-0000-0000-0000C8000000}"/>
    <cellStyle name="Normal 3 2 2" xfId="128" xr:uid="{00000000-0005-0000-0000-0000C9000000}"/>
    <cellStyle name="Normal 3 3" xfId="231" xr:uid="{00000000-0005-0000-0000-0000CA000000}"/>
    <cellStyle name="Normal 3 4" xfId="258" xr:uid="{00000000-0005-0000-0000-0000CB000000}"/>
    <cellStyle name="Normal 3_APU´S_NO_PREVISTOS (1)" xfId="232" xr:uid="{00000000-0005-0000-0000-0000CC000000}"/>
    <cellStyle name="Normal 4" xfId="91" xr:uid="{00000000-0005-0000-0000-0000CD000000}"/>
    <cellStyle name="Normal 4 2" xfId="92" xr:uid="{00000000-0005-0000-0000-0000CE000000}"/>
    <cellStyle name="Normal 4 2 2" xfId="233" xr:uid="{00000000-0005-0000-0000-0000CF000000}"/>
    <cellStyle name="Normal 5" xfId="133" xr:uid="{00000000-0005-0000-0000-0000D0000000}"/>
    <cellStyle name="Normal 6" xfId="234" xr:uid="{00000000-0005-0000-0000-0000D1000000}"/>
    <cellStyle name="Normal 6 2" xfId="235" xr:uid="{00000000-0005-0000-0000-0000D2000000}"/>
    <cellStyle name="Normal 7" xfId="236" xr:uid="{00000000-0005-0000-0000-0000D3000000}"/>
    <cellStyle name="Normal 8" xfId="237" xr:uid="{00000000-0005-0000-0000-0000D4000000}"/>
    <cellStyle name="Normal 9" xfId="238" xr:uid="{00000000-0005-0000-0000-0000D5000000}"/>
    <cellStyle name="Normal 9 2" xfId="132" xr:uid="{00000000-0005-0000-0000-0000D6000000}"/>
    <cellStyle name="Normal_modelo ACTA OBRA y MODIFICACION" xfId="255" xr:uid="{00000000-0005-0000-0000-0000D7000000}"/>
    <cellStyle name="Normal_PTO OFICIAL PREPLIEGO (CORREGIDO) 2" xfId="131" xr:uid="{00000000-0005-0000-0000-0000D8000000}"/>
    <cellStyle name="Notas 2" xfId="93" xr:uid="{00000000-0005-0000-0000-0000D9000000}"/>
    <cellStyle name="Notas 3" xfId="239" xr:uid="{00000000-0005-0000-0000-0000DA000000}"/>
    <cellStyle name="Percent" xfId="240" xr:uid="{00000000-0005-0000-0000-0000DB000000}"/>
    <cellStyle name="Percent 2" xfId="266" xr:uid="{00000000-0005-0000-0000-0000DC000000}"/>
    <cellStyle name="Porcentaje" xfId="95" builtinId="5"/>
    <cellStyle name="Porcentaje 2" xfId="241" xr:uid="{00000000-0005-0000-0000-0000DE000000}"/>
    <cellStyle name="Porcentaje 3" xfId="94" xr:uid="{00000000-0005-0000-0000-0000DF000000}"/>
    <cellStyle name="Porcentaje 4" xfId="242" xr:uid="{00000000-0005-0000-0000-0000E0000000}"/>
    <cellStyle name="Porcentaje 5" xfId="243" xr:uid="{00000000-0005-0000-0000-0000E1000000}"/>
    <cellStyle name="Porcentaje 5 2" xfId="244" xr:uid="{00000000-0005-0000-0000-0000E2000000}"/>
    <cellStyle name="Porcentual 2" xfId="96" xr:uid="{00000000-0005-0000-0000-0000E3000000}"/>
    <cellStyle name="Porcentual 2 10" xfId="97" xr:uid="{00000000-0005-0000-0000-0000E4000000}"/>
    <cellStyle name="Porcentual 2 10 2" xfId="98" xr:uid="{00000000-0005-0000-0000-0000E5000000}"/>
    <cellStyle name="Porcentual 2 11" xfId="99" xr:uid="{00000000-0005-0000-0000-0000E6000000}"/>
    <cellStyle name="Porcentual 2 12" xfId="100" xr:uid="{00000000-0005-0000-0000-0000E7000000}"/>
    <cellStyle name="Porcentual 2 2" xfId="101" xr:uid="{00000000-0005-0000-0000-0000E8000000}"/>
    <cellStyle name="Porcentual 2 3" xfId="102" xr:uid="{00000000-0005-0000-0000-0000E9000000}"/>
    <cellStyle name="Porcentual 2 4" xfId="103" xr:uid="{00000000-0005-0000-0000-0000EA000000}"/>
    <cellStyle name="Porcentual 2 5" xfId="104" xr:uid="{00000000-0005-0000-0000-0000EB000000}"/>
    <cellStyle name="Porcentual 2 6" xfId="105" xr:uid="{00000000-0005-0000-0000-0000EC000000}"/>
    <cellStyle name="Porcentual 2 7" xfId="106" xr:uid="{00000000-0005-0000-0000-0000ED000000}"/>
    <cellStyle name="Porcentual 2 8" xfId="107" xr:uid="{00000000-0005-0000-0000-0000EE000000}"/>
    <cellStyle name="Porcentual 2 9" xfId="108" xr:uid="{00000000-0005-0000-0000-0000EF000000}"/>
    <cellStyle name="Porcentual 3" xfId="109" xr:uid="{00000000-0005-0000-0000-0000F0000000}"/>
    <cellStyle name="Porcentual 4" xfId="110" xr:uid="{00000000-0005-0000-0000-0000F1000000}"/>
    <cellStyle name="Porcentual 4 2" xfId="111" xr:uid="{00000000-0005-0000-0000-0000F2000000}"/>
    <cellStyle name="Porcentual 5" xfId="112" xr:uid="{00000000-0005-0000-0000-0000F3000000}"/>
    <cellStyle name="Porcentual 5 2" xfId="245" xr:uid="{00000000-0005-0000-0000-0000F4000000}"/>
    <cellStyle name="Porcentual 6" xfId="113" xr:uid="{00000000-0005-0000-0000-0000F5000000}"/>
    <cellStyle name="Porcentual 6 2" xfId="114" xr:uid="{00000000-0005-0000-0000-0000F6000000}"/>
    <cellStyle name="Porcentual 7" xfId="115" xr:uid="{00000000-0005-0000-0000-0000F7000000}"/>
    <cellStyle name="Porcentual 8" xfId="127" xr:uid="{00000000-0005-0000-0000-0000F8000000}"/>
    <cellStyle name="resaltado" xfId="246" xr:uid="{00000000-0005-0000-0000-0000F9000000}"/>
    <cellStyle name="Salida 2" xfId="116" xr:uid="{00000000-0005-0000-0000-0000FA000000}"/>
    <cellStyle name="Salida 3" xfId="247" xr:uid="{00000000-0005-0000-0000-0000FB000000}"/>
    <cellStyle name="Texto de advertencia 2" xfId="117" xr:uid="{00000000-0005-0000-0000-0000FC000000}"/>
    <cellStyle name="Texto de advertencia 3" xfId="248" xr:uid="{00000000-0005-0000-0000-0000FD000000}"/>
    <cellStyle name="Texto explicativo 2" xfId="118" xr:uid="{00000000-0005-0000-0000-0000FE000000}"/>
    <cellStyle name="Texto explicativo 3" xfId="249" xr:uid="{00000000-0005-0000-0000-0000FF000000}"/>
    <cellStyle name="Título 1 2" xfId="119" xr:uid="{00000000-0005-0000-0000-000000010000}"/>
    <cellStyle name="Título 1 3" xfId="250" xr:uid="{00000000-0005-0000-0000-000001010000}"/>
    <cellStyle name="Título 2 2" xfId="120" xr:uid="{00000000-0005-0000-0000-000002010000}"/>
    <cellStyle name="Título 2 3" xfId="251" xr:uid="{00000000-0005-0000-0000-000003010000}"/>
    <cellStyle name="Título 3 2" xfId="121" xr:uid="{00000000-0005-0000-0000-000004010000}"/>
    <cellStyle name="Título 3 3" xfId="252" xr:uid="{00000000-0005-0000-0000-000005010000}"/>
    <cellStyle name="Título 4" xfId="122" xr:uid="{00000000-0005-0000-0000-000006010000}"/>
    <cellStyle name="Título 5" xfId="253" xr:uid="{00000000-0005-0000-0000-000007010000}"/>
    <cellStyle name="Total" xfId="123" builtinId="25" customBuiltin="1"/>
    <cellStyle name="Total 2" xfId="124" xr:uid="{00000000-0005-0000-0000-000009010000}"/>
    <cellStyle name="Total 3" xfId="254" xr:uid="{00000000-0005-0000-0000-00000A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90"/>
  <sheetViews>
    <sheetView topLeftCell="A78" zoomScale="75" zoomScaleNormal="70" workbookViewId="0">
      <selection activeCell="G44" sqref="G44"/>
    </sheetView>
  </sheetViews>
  <sheetFormatPr baseColWidth="10" defaultColWidth="11.3828125" defaultRowHeight="15.05"/>
  <cols>
    <col min="1" max="2" width="3.3828125" style="201" customWidth="1"/>
    <col min="3" max="3" width="5.15234375" style="201" customWidth="1"/>
    <col min="4" max="4" width="15.3828125" style="363" customWidth="1"/>
    <col min="5" max="5" width="16.15234375" style="364" customWidth="1"/>
    <col min="6" max="6" width="17.3828125" style="201" customWidth="1"/>
    <col min="7" max="7" width="73.3828125" style="201" customWidth="1"/>
    <col min="8" max="8" width="8.53515625" style="201" customWidth="1"/>
    <col min="9" max="9" width="18.84375" style="201" customWidth="1"/>
    <col min="10" max="10" width="23.84375" style="201" customWidth="1"/>
    <col min="11" max="11" width="33" style="201" customWidth="1"/>
    <col min="12" max="12" width="3.3828125" style="201" customWidth="1"/>
    <col min="13" max="13" width="2.53515625" style="201" customWidth="1"/>
    <col min="14" max="14" width="11.3828125" style="201"/>
    <col min="15" max="15" width="19.3828125" style="201" bestFit="1" customWidth="1"/>
    <col min="16" max="17" width="11.3828125" style="201"/>
    <col min="18" max="18" width="24" style="198" customWidth="1"/>
    <col min="19" max="19" width="14.3828125" style="201" bestFit="1" customWidth="1"/>
    <col min="20" max="22" width="11.3828125" style="201"/>
    <col min="23" max="24" width="29" style="201" customWidth="1"/>
    <col min="25" max="25" width="23.84375" style="201" customWidth="1"/>
    <col min="26" max="16384" width="11.3828125" style="201"/>
  </cols>
  <sheetData>
    <row r="1" spans="1:18" ht="15.5" thickBot="1">
      <c r="A1" s="198"/>
      <c r="B1" s="198"/>
      <c r="C1" s="198"/>
      <c r="D1" s="199"/>
      <c r="E1" s="200"/>
      <c r="F1" s="198"/>
      <c r="G1" s="198"/>
      <c r="H1" s="198"/>
      <c r="I1" s="198"/>
      <c r="J1" s="198"/>
      <c r="K1" s="198"/>
      <c r="L1" s="198"/>
      <c r="M1" s="198"/>
    </row>
    <row r="2" spans="1:18" ht="15.5" thickTop="1">
      <c r="A2" s="198"/>
      <c r="B2" s="202"/>
      <c r="C2" s="203"/>
      <c r="D2" s="204"/>
      <c r="E2" s="205"/>
      <c r="F2" s="203"/>
      <c r="G2" s="203"/>
      <c r="H2" s="203"/>
      <c r="I2" s="203"/>
      <c r="J2" s="203"/>
      <c r="K2" s="203"/>
      <c r="L2" s="206"/>
      <c r="M2" s="198"/>
    </row>
    <row r="3" spans="1:18" ht="27.05" customHeight="1">
      <c r="A3" s="198"/>
      <c r="B3" s="207"/>
      <c r="C3" s="369" t="s">
        <v>90</v>
      </c>
      <c r="D3" s="369"/>
      <c r="E3" s="369"/>
      <c r="F3" s="369"/>
      <c r="G3" s="198"/>
      <c r="H3" s="198"/>
      <c r="I3" s="198"/>
      <c r="J3" s="198"/>
      <c r="K3" s="198"/>
      <c r="L3" s="208"/>
      <c r="M3" s="198"/>
    </row>
    <row r="4" spans="1:18">
      <c r="A4" s="198"/>
      <c r="B4" s="207"/>
      <c r="C4" s="209" t="s">
        <v>0</v>
      </c>
      <c r="D4" s="210" t="s">
        <v>1</v>
      </c>
      <c r="E4" s="209" t="s">
        <v>2</v>
      </c>
      <c r="F4" s="211">
        <v>2</v>
      </c>
      <c r="G4" s="198"/>
      <c r="H4" s="198"/>
      <c r="I4" s="198"/>
      <c r="J4" s="198"/>
      <c r="K4" s="198"/>
      <c r="L4" s="208"/>
      <c r="M4" s="198"/>
    </row>
    <row r="5" spans="1:18">
      <c r="A5" s="198"/>
      <c r="B5" s="207"/>
      <c r="C5" s="370" t="s">
        <v>3</v>
      </c>
      <c r="D5" s="370"/>
      <c r="E5" s="370"/>
      <c r="F5" s="370"/>
      <c r="G5" s="370"/>
      <c r="H5" s="370"/>
      <c r="I5" s="370"/>
      <c r="J5" s="370"/>
      <c r="K5" s="370"/>
      <c r="L5" s="208"/>
      <c r="M5" s="198"/>
    </row>
    <row r="6" spans="1:18" ht="15.5" thickBot="1">
      <c r="A6" s="198"/>
      <c r="B6" s="207"/>
      <c r="C6" s="371" t="s">
        <v>4</v>
      </c>
      <c r="D6" s="371"/>
      <c r="E6" s="371"/>
      <c r="F6" s="371"/>
      <c r="G6" s="371"/>
      <c r="H6" s="371"/>
      <c r="I6" s="371"/>
      <c r="J6" s="371"/>
      <c r="K6" s="371"/>
      <c r="L6" s="208"/>
      <c r="M6" s="198"/>
    </row>
    <row r="7" spans="1:18" s="215" customFormat="1">
      <c r="A7" s="212"/>
      <c r="B7" s="213"/>
      <c r="C7" s="372" t="s">
        <v>153</v>
      </c>
      <c r="D7" s="373"/>
      <c r="E7" s="373"/>
      <c r="F7" s="373"/>
      <c r="G7" s="373"/>
      <c r="H7" s="373"/>
      <c r="I7" s="373"/>
      <c r="J7" s="373"/>
      <c r="K7" s="374"/>
      <c r="L7" s="214"/>
      <c r="M7" s="212"/>
      <c r="R7" s="212"/>
    </row>
    <row r="8" spans="1:18" ht="43.55" customHeight="1">
      <c r="A8" s="198"/>
      <c r="B8" s="216"/>
      <c r="C8" s="375"/>
      <c r="D8" s="376"/>
      <c r="E8" s="376"/>
      <c r="F8" s="376"/>
      <c r="G8" s="376"/>
      <c r="H8" s="376"/>
      <c r="I8" s="376"/>
      <c r="J8" s="376"/>
      <c r="K8" s="377"/>
      <c r="L8" s="208"/>
      <c r="M8" s="198"/>
    </row>
    <row r="9" spans="1:18" ht="34.450000000000003" customHeight="1">
      <c r="A9" s="198"/>
      <c r="B9" s="216"/>
      <c r="C9" s="378"/>
      <c r="D9" s="379"/>
      <c r="E9" s="379"/>
      <c r="F9" s="379"/>
      <c r="G9" s="379"/>
      <c r="H9" s="379"/>
      <c r="I9" s="379"/>
      <c r="J9" s="379"/>
      <c r="K9" s="380"/>
      <c r="L9" s="208"/>
      <c r="M9" s="198"/>
    </row>
    <row r="10" spans="1:18" ht="30.15" customHeight="1" thickBot="1">
      <c r="A10" s="198"/>
      <c r="B10" s="207"/>
      <c r="C10" s="366"/>
      <c r="D10" s="367"/>
      <c r="E10" s="367"/>
      <c r="F10" s="367"/>
      <c r="G10" s="367"/>
      <c r="H10" s="367"/>
      <c r="I10" s="367"/>
      <c r="J10" s="367"/>
      <c r="K10" s="368"/>
      <c r="L10" s="208"/>
      <c r="M10" s="198"/>
      <c r="O10" s="217"/>
    </row>
    <row r="11" spans="1:18" ht="30.15" customHeight="1">
      <c r="A11" s="198"/>
      <c r="B11" s="207"/>
      <c r="C11" s="382" t="s">
        <v>5</v>
      </c>
      <c r="D11" s="384" t="s">
        <v>93</v>
      </c>
      <c r="E11" s="386" t="s">
        <v>7</v>
      </c>
      <c r="F11" s="386"/>
      <c r="G11" s="382" t="s">
        <v>50</v>
      </c>
      <c r="H11" s="387" t="s">
        <v>9</v>
      </c>
      <c r="I11" s="387" t="s">
        <v>10</v>
      </c>
      <c r="J11" s="389" t="s">
        <v>11</v>
      </c>
      <c r="K11" s="391" t="s">
        <v>12</v>
      </c>
      <c r="L11" s="208"/>
      <c r="M11" s="198"/>
    </row>
    <row r="12" spans="1:18" ht="30.15" customHeight="1" thickBot="1">
      <c r="A12" s="198"/>
      <c r="B12" s="207"/>
      <c r="C12" s="383"/>
      <c r="D12" s="385"/>
      <c r="E12" s="218" t="s">
        <v>13</v>
      </c>
      <c r="F12" s="218" t="s">
        <v>14</v>
      </c>
      <c r="G12" s="383"/>
      <c r="H12" s="388"/>
      <c r="I12" s="388"/>
      <c r="J12" s="390"/>
      <c r="K12" s="392"/>
      <c r="L12" s="208"/>
      <c r="M12" s="198"/>
      <c r="O12" s="217"/>
    </row>
    <row r="13" spans="1:18" ht="30.15" customHeight="1" thickBot="1">
      <c r="A13" s="198"/>
      <c r="B13" s="207"/>
      <c r="C13" s="219">
        <v>1</v>
      </c>
      <c r="D13" s="393" t="s">
        <v>94</v>
      </c>
      <c r="E13" s="393"/>
      <c r="F13" s="393"/>
      <c r="G13" s="393"/>
      <c r="H13" s="220"/>
      <c r="I13" s="220"/>
      <c r="J13" s="220"/>
      <c r="K13" s="221"/>
      <c r="L13" s="208"/>
      <c r="M13" s="198"/>
    </row>
    <row r="14" spans="1:18" s="232" customFormat="1" ht="30.15" customHeight="1">
      <c r="A14" s="222"/>
      <c r="B14" s="223"/>
      <c r="C14" s="224"/>
      <c r="D14" s="225"/>
      <c r="E14" s="226">
        <v>1.1000000000000001</v>
      </c>
      <c r="F14" s="227"/>
      <c r="G14" s="228" t="s">
        <v>95</v>
      </c>
      <c r="H14" s="225" t="s">
        <v>96</v>
      </c>
      <c r="I14" s="365">
        <v>100</v>
      </c>
      <c r="J14" s="229">
        <v>40250</v>
      </c>
      <c r="K14" s="230">
        <f t="shared" ref="K14:K30" si="0">+J14*I14</f>
        <v>4025000</v>
      </c>
      <c r="L14" s="231"/>
      <c r="M14" s="222"/>
    </row>
    <row r="15" spans="1:18" s="232" customFormat="1" ht="30.15" customHeight="1">
      <c r="A15" s="222"/>
      <c r="B15" s="223"/>
      <c r="C15" s="233"/>
      <c r="D15" s="225"/>
      <c r="E15" s="226">
        <v>1.2</v>
      </c>
      <c r="F15" s="227"/>
      <c r="G15" s="228" t="s">
        <v>97</v>
      </c>
      <c r="H15" s="225" t="s">
        <v>96</v>
      </c>
      <c r="I15" s="365">
        <v>140</v>
      </c>
      <c r="J15" s="234">
        <v>28749.999999999996</v>
      </c>
      <c r="K15" s="230">
        <f t="shared" si="0"/>
        <v>4024999.9999999995</v>
      </c>
      <c r="L15" s="231"/>
      <c r="M15" s="222"/>
    </row>
    <row r="16" spans="1:18" s="232" customFormat="1" ht="30.15" customHeight="1">
      <c r="A16" s="222"/>
      <c r="B16" s="223"/>
      <c r="C16" s="233"/>
      <c r="D16" s="225"/>
      <c r="E16" s="226">
        <v>1.3</v>
      </c>
      <c r="F16" s="227"/>
      <c r="G16" s="228" t="s">
        <v>98</v>
      </c>
      <c r="H16" s="225" t="s">
        <v>96</v>
      </c>
      <c r="I16" s="365">
        <v>120</v>
      </c>
      <c r="J16" s="234">
        <v>51749.999999999993</v>
      </c>
      <c r="K16" s="230">
        <f t="shared" si="0"/>
        <v>6209999.9999999991</v>
      </c>
      <c r="L16" s="231"/>
      <c r="M16" s="222"/>
    </row>
    <row r="17" spans="1:13" s="232" customFormat="1" ht="30.15" customHeight="1">
      <c r="A17" s="222"/>
      <c r="B17" s="223"/>
      <c r="C17" s="233"/>
      <c r="D17" s="225"/>
      <c r="E17" s="226">
        <v>1.4</v>
      </c>
      <c r="F17" s="227"/>
      <c r="G17" s="228" t="s">
        <v>99</v>
      </c>
      <c r="H17" s="225" t="s">
        <v>96</v>
      </c>
      <c r="I17" s="365">
        <v>50</v>
      </c>
      <c r="J17" s="234">
        <v>80500</v>
      </c>
      <c r="K17" s="230">
        <f t="shared" si="0"/>
        <v>4025000</v>
      </c>
      <c r="L17" s="231"/>
      <c r="M17" s="222"/>
    </row>
    <row r="18" spans="1:13" s="232" customFormat="1" ht="30.15" customHeight="1">
      <c r="A18" s="222"/>
      <c r="B18" s="223"/>
      <c r="C18" s="233"/>
      <c r="D18" s="225"/>
      <c r="E18" s="226">
        <v>1.5</v>
      </c>
      <c r="F18" s="227"/>
      <c r="G18" s="228" t="s">
        <v>100</v>
      </c>
      <c r="H18" s="225" t="s">
        <v>96</v>
      </c>
      <c r="I18" s="365">
        <v>60</v>
      </c>
      <c r="J18" s="234">
        <v>92000</v>
      </c>
      <c r="K18" s="230">
        <f t="shared" si="0"/>
        <v>5520000</v>
      </c>
      <c r="L18" s="231"/>
      <c r="M18" s="222"/>
    </row>
    <row r="19" spans="1:13" s="232" customFormat="1" ht="30.15" customHeight="1">
      <c r="A19" s="222"/>
      <c r="B19" s="223"/>
      <c r="C19" s="233"/>
      <c r="D19" s="225"/>
      <c r="E19" s="226">
        <v>1.6</v>
      </c>
      <c r="F19" s="227"/>
      <c r="G19" s="228" t="s">
        <v>101</v>
      </c>
      <c r="H19" s="225" t="s">
        <v>96</v>
      </c>
      <c r="I19" s="365">
        <v>200</v>
      </c>
      <c r="J19" s="234">
        <v>98500</v>
      </c>
      <c r="K19" s="230">
        <f t="shared" si="0"/>
        <v>19700000</v>
      </c>
      <c r="L19" s="231"/>
      <c r="M19" s="222"/>
    </row>
    <row r="20" spans="1:13" s="232" customFormat="1" ht="30.15" customHeight="1">
      <c r="A20" s="222"/>
      <c r="B20" s="223"/>
      <c r="C20" s="233"/>
      <c r="D20" s="225"/>
      <c r="E20" s="226">
        <v>1.7</v>
      </c>
      <c r="F20" s="227"/>
      <c r="G20" s="235" t="s">
        <v>102</v>
      </c>
      <c r="H20" s="236" t="s">
        <v>96</v>
      </c>
      <c r="I20" s="237">
        <v>600</v>
      </c>
      <c r="J20" s="238">
        <v>41000</v>
      </c>
      <c r="K20" s="230">
        <f t="shared" si="0"/>
        <v>24600000</v>
      </c>
      <c r="L20" s="231"/>
      <c r="M20" s="222"/>
    </row>
    <row r="21" spans="1:13" s="232" customFormat="1" ht="30.15" customHeight="1">
      <c r="A21" s="222"/>
      <c r="B21" s="223"/>
      <c r="C21" s="233"/>
      <c r="D21" s="225"/>
      <c r="E21" s="226">
        <v>1.8</v>
      </c>
      <c r="F21" s="227"/>
      <c r="G21" s="228" t="s">
        <v>103</v>
      </c>
      <c r="H21" s="225" t="s">
        <v>96</v>
      </c>
      <c r="I21" s="365">
        <v>500</v>
      </c>
      <c r="J21" s="234">
        <v>51749.999999999993</v>
      </c>
      <c r="K21" s="230">
        <f t="shared" si="0"/>
        <v>25874999.999999996</v>
      </c>
      <c r="L21" s="231"/>
      <c r="M21" s="222"/>
    </row>
    <row r="22" spans="1:13" s="232" customFormat="1" ht="30.15" customHeight="1">
      <c r="A22" s="222"/>
      <c r="B22" s="223"/>
      <c r="C22" s="233"/>
      <c r="D22" s="225"/>
      <c r="E22" s="226">
        <v>1.9</v>
      </c>
      <c r="F22" s="227"/>
      <c r="G22" s="239" t="s">
        <v>104</v>
      </c>
      <c r="H22" s="236" t="s">
        <v>96</v>
      </c>
      <c r="I22" s="237">
        <v>60</v>
      </c>
      <c r="J22" s="238">
        <v>60000</v>
      </c>
      <c r="K22" s="230">
        <f t="shared" si="0"/>
        <v>3600000</v>
      </c>
      <c r="L22" s="231"/>
      <c r="M22" s="222"/>
    </row>
    <row r="23" spans="1:13" s="232" customFormat="1" ht="30.15" customHeight="1">
      <c r="A23" s="222"/>
      <c r="B23" s="223"/>
      <c r="C23" s="233"/>
      <c r="D23" s="225"/>
      <c r="E23" s="240">
        <v>1.1000000000000001</v>
      </c>
      <c r="F23" s="227"/>
      <c r="G23" s="239" t="s">
        <v>105</v>
      </c>
      <c r="H23" s="236" t="s">
        <v>96</v>
      </c>
      <c r="I23" s="237">
        <v>50</v>
      </c>
      <c r="J23" s="238">
        <v>41677</v>
      </c>
      <c r="K23" s="230">
        <f t="shared" si="0"/>
        <v>2083850</v>
      </c>
      <c r="L23" s="231"/>
      <c r="M23" s="222"/>
    </row>
    <row r="24" spans="1:13" s="232" customFormat="1" ht="30.15" customHeight="1">
      <c r="A24" s="222"/>
      <c r="B24" s="223"/>
      <c r="C24" s="233"/>
      <c r="D24" s="225"/>
      <c r="E24" s="226">
        <v>1.1100000000000001</v>
      </c>
      <c r="F24" s="227"/>
      <c r="G24" s="228" t="s">
        <v>106</v>
      </c>
      <c r="H24" s="225" t="s">
        <v>96</v>
      </c>
      <c r="I24" s="365">
        <v>600</v>
      </c>
      <c r="J24" s="234">
        <v>17250</v>
      </c>
      <c r="K24" s="230">
        <f t="shared" si="0"/>
        <v>10350000</v>
      </c>
      <c r="L24" s="231"/>
      <c r="M24" s="222"/>
    </row>
    <row r="25" spans="1:13" s="232" customFormat="1" ht="30.15" customHeight="1">
      <c r="A25" s="222"/>
      <c r="B25" s="223"/>
      <c r="C25" s="233"/>
      <c r="D25" s="225"/>
      <c r="E25" s="240">
        <v>1.1200000000000001</v>
      </c>
      <c r="F25" s="227"/>
      <c r="G25" s="228" t="s">
        <v>107</v>
      </c>
      <c r="H25" s="225" t="s">
        <v>96</v>
      </c>
      <c r="I25" s="365">
        <v>40</v>
      </c>
      <c r="J25" s="234">
        <v>109249.99999999999</v>
      </c>
      <c r="K25" s="230">
        <f t="shared" si="0"/>
        <v>4369999.9999999991</v>
      </c>
      <c r="L25" s="231"/>
      <c r="M25" s="222"/>
    </row>
    <row r="26" spans="1:13" s="232" customFormat="1" ht="30.15" customHeight="1">
      <c r="A26" s="222"/>
      <c r="B26" s="223"/>
      <c r="C26" s="233"/>
      <c r="D26" s="225"/>
      <c r="E26" s="226">
        <v>1.1299999999999999</v>
      </c>
      <c r="F26" s="227"/>
      <c r="G26" s="228" t="s">
        <v>108</v>
      </c>
      <c r="H26" s="225" t="s">
        <v>96</v>
      </c>
      <c r="I26" s="365">
        <v>7</v>
      </c>
      <c r="J26" s="234">
        <v>650000</v>
      </c>
      <c r="K26" s="230">
        <f t="shared" si="0"/>
        <v>4550000</v>
      </c>
      <c r="L26" s="231"/>
      <c r="M26" s="222"/>
    </row>
    <row r="27" spans="1:13" s="232" customFormat="1" ht="30.15" customHeight="1">
      <c r="A27" s="222"/>
      <c r="B27" s="223"/>
      <c r="C27" s="233"/>
      <c r="D27" s="225"/>
      <c r="E27" s="240">
        <v>1.1399999999999999</v>
      </c>
      <c r="F27" s="227"/>
      <c r="G27" s="228" t="s">
        <v>109</v>
      </c>
      <c r="H27" s="225" t="s">
        <v>110</v>
      </c>
      <c r="I27" s="365">
        <v>1</v>
      </c>
      <c r="J27" s="234">
        <v>6899999.9999999991</v>
      </c>
      <c r="K27" s="230">
        <f t="shared" si="0"/>
        <v>6899999.9999999991</v>
      </c>
      <c r="L27" s="231"/>
      <c r="M27" s="222"/>
    </row>
    <row r="28" spans="1:13" s="232" customFormat="1" ht="30.15" customHeight="1">
      <c r="A28" s="222"/>
      <c r="B28" s="223"/>
      <c r="C28" s="233"/>
      <c r="D28" s="225"/>
      <c r="E28" s="226">
        <v>1.1499999999999999</v>
      </c>
      <c r="F28" s="227"/>
      <c r="G28" s="228" t="s">
        <v>111</v>
      </c>
      <c r="H28" s="225" t="s">
        <v>96</v>
      </c>
      <c r="I28" s="365">
        <v>5</v>
      </c>
      <c r="J28" s="234">
        <v>650000</v>
      </c>
      <c r="K28" s="230">
        <f t="shared" si="0"/>
        <v>3250000</v>
      </c>
      <c r="L28" s="231"/>
      <c r="M28" s="222"/>
    </row>
    <row r="29" spans="1:13" s="232" customFormat="1" ht="30.15" customHeight="1">
      <c r="A29" s="222"/>
      <c r="B29" s="223"/>
      <c r="C29" s="233"/>
      <c r="D29" s="225"/>
      <c r="E29" s="240">
        <v>1.1599999999999999</v>
      </c>
      <c r="F29" s="227"/>
      <c r="G29" s="228" t="s">
        <v>112</v>
      </c>
      <c r="H29" s="225" t="s">
        <v>96</v>
      </c>
      <c r="I29" s="365">
        <v>30</v>
      </c>
      <c r="J29" s="234">
        <v>212749.99999999997</v>
      </c>
      <c r="K29" s="230">
        <f t="shared" si="0"/>
        <v>6382499.9999999991</v>
      </c>
      <c r="L29" s="231"/>
      <c r="M29" s="222"/>
    </row>
    <row r="30" spans="1:13" s="232" customFormat="1" ht="30.15" customHeight="1">
      <c r="A30" s="222"/>
      <c r="B30" s="223"/>
      <c r="C30" s="233"/>
      <c r="D30" s="225"/>
      <c r="E30" s="240">
        <v>1.17</v>
      </c>
      <c r="F30" s="227"/>
      <c r="G30" s="228" t="s">
        <v>113</v>
      </c>
      <c r="H30" s="225" t="s">
        <v>96</v>
      </c>
      <c r="I30" s="365">
        <v>350</v>
      </c>
      <c r="J30" s="234">
        <v>40250</v>
      </c>
      <c r="K30" s="230">
        <f t="shared" si="0"/>
        <v>14087500</v>
      </c>
      <c r="L30" s="231"/>
      <c r="M30" s="222"/>
    </row>
    <row r="31" spans="1:13" ht="30.15" customHeight="1" thickBot="1">
      <c r="A31" s="198"/>
      <c r="B31" s="207"/>
      <c r="C31" s="241" t="s">
        <v>15</v>
      </c>
      <c r="D31" s="242"/>
      <c r="E31" s="243"/>
      <c r="F31" s="243"/>
      <c r="G31" s="244"/>
      <c r="H31" s="243"/>
      <c r="I31" s="245"/>
      <c r="J31" s="246"/>
      <c r="K31" s="247">
        <f>SUM(K14:K30)</f>
        <v>149553850</v>
      </c>
      <c r="L31" s="208"/>
      <c r="M31" s="198"/>
    </row>
    <row r="32" spans="1:13" ht="30.15" customHeight="1" thickBot="1">
      <c r="A32" s="198"/>
      <c r="B32" s="207"/>
      <c r="C32" s="219">
        <v>2</v>
      </c>
      <c r="D32" s="248" t="s">
        <v>114</v>
      </c>
      <c r="E32" s="220"/>
      <c r="F32" s="220"/>
      <c r="G32" s="220"/>
      <c r="H32" s="220"/>
      <c r="I32" s="220"/>
      <c r="J32" s="220"/>
      <c r="K32" s="221"/>
      <c r="L32" s="208"/>
      <c r="M32" s="198"/>
    </row>
    <row r="33" spans="1:15" ht="30.15" customHeight="1">
      <c r="A33" s="198"/>
      <c r="B33" s="207"/>
      <c r="C33" s="224"/>
      <c r="D33" s="249"/>
      <c r="E33" s="249">
        <v>2.1</v>
      </c>
      <c r="F33" s="250"/>
      <c r="G33" s="235" t="s">
        <v>115</v>
      </c>
      <c r="H33" s="236" t="s">
        <v>96</v>
      </c>
      <c r="I33" s="237">
        <v>5</v>
      </c>
      <c r="J33" s="238">
        <v>212749.99999999997</v>
      </c>
      <c r="K33" s="251">
        <f t="shared" ref="K33:K40" si="1">+J33*I33</f>
        <v>1063749.9999999998</v>
      </c>
      <c r="L33" s="208"/>
      <c r="M33" s="198"/>
      <c r="O33" s="232"/>
    </row>
    <row r="34" spans="1:15" ht="30.15" customHeight="1">
      <c r="A34" s="198"/>
      <c r="B34" s="207"/>
      <c r="C34" s="224"/>
      <c r="D34" s="249"/>
      <c r="E34" s="249">
        <v>2.2000000000000002</v>
      </c>
      <c r="F34" s="250"/>
      <c r="G34" s="235" t="s">
        <v>116</v>
      </c>
      <c r="H34" s="236" t="s">
        <v>96</v>
      </c>
      <c r="I34" s="237">
        <v>40</v>
      </c>
      <c r="J34" s="238">
        <v>160000</v>
      </c>
      <c r="K34" s="251">
        <f>+J34*I34</f>
        <v>6400000</v>
      </c>
      <c r="L34" s="208"/>
      <c r="M34" s="198"/>
      <c r="O34" s="232"/>
    </row>
    <row r="35" spans="1:15" ht="30.15" customHeight="1">
      <c r="A35" s="198"/>
      <c r="B35" s="207"/>
      <c r="C35" s="224"/>
      <c r="D35" s="249"/>
      <c r="E35" s="249">
        <v>2.2999999999999998</v>
      </c>
      <c r="F35" s="250"/>
      <c r="G35" s="235" t="s">
        <v>102</v>
      </c>
      <c r="H35" s="236" t="s">
        <v>96</v>
      </c>
      <c r="I35" s="237">
        <v>500</v>
      </c>
      <c r="J35" s="238">
        <v>41000</v>
      </c>
      <c r="K35" s="251">
        <f t="shared" si="1"/>
        <v>20500000</v>
      </c>
      <c r="L35" s="208"/>
      <c r="M35" s="198"/>
      <c r="O35" s="232"/>
    </row>
    <row r="36" spans="1:15" ht="30.15" customHeight="1">
      <c r="A36" s="198"/>
      <c r="B36" s="207"/>
      <c r="C36" s="224"/>
      <c r="D36" s="249"/>
      <c r="E36" s="249">
        <v>2.4</v>
      </c>
      <c r="F36" s="250"/>
      <c r="G36" s="239" t="s">
        <v>105</v>
      </c>
      <c r="H36" s="236" t="s">
        <v>96</v>
      </c>
      <c r="I36" s="237">
        <v>50</v>
      </c>
      <c r="J36" s="238">
        <v>41677</v>
      </c>
      <c r="K36" s="251">
        <f t="shared" si="1"/>
        <v>2083850</v>
      </c>
      <c r="L36" s="208"/>
      <c r="M36" s="198"/>
      <c r="O36" s="232"/>
    </row>
    <row r="37" spans="1:15" ht="30.15" customHeight="1">
      <c r="A37" s="198"/>
      <c r="B37" s="207"/>
      <c r="C37" s="224"/>
      <c r="D37" s="249"/>
      <c r="E37" s="249">
        <v>2.5</v>
      </c>
      <c r="F37" s="250"/>
      <c r="G37" s="239" t="s">
        <v>106</v>
      </c>
      <c r="H37" s="236" t="s">
        <v>96</v>
      </c>
      <c r="I37" s="237">
        <v>150</v>
      </c>
      <c r="J37" s="238">
        <v>17250</v>
      </c>
      <c r="K37" s="251">
        <f t="shared" si="1"/>
        <v>2587500</v>
      </c>
      <c r="L37" s="208"/>
      <c r="M37" s="198"/>
      <c r="O37" s="232"/>
    </row>
    <row r="38" spans="1:15" ht="30.15" customHeight="1">
      <c r="A38" s="198"/>
      <c r="B38" s="207"/>
      <c r="C38" s="224"/>
      <c r="D38" s="249"/>
      <c r="E38" s="249">
        <v>2.6</v>
      </c>
      <c r="F38" s="250"/>
      <c r="G38" s="228" t="s">
        <v>108</v>
      </c>
      <c r="H38" s="236" t="s">
        <v>96</v>
      </c>
      <c r="I38" s="237">
        <v>4</v>
      </c>
      <c r="J38" s="238">
        <v>650000</v>
      </c>
      <c r="K38" s="251">
        <f t="shared" si="1"/>
        <v>2600000</v>
      </c>
      <c r="L38" s="208"/>
      <c r="M38" s="198"/>
      <c r="O38" s="232"/>
    </row>
    <row r="39" spans="1:15" ht="30.15" customHeight="1">
      <c r="A39" s="198"/>
      <c r="B39" s="207"/>
      <c r="C39" s="224"/>
      <c r="D39" s="249"/>
      <c r="E39" s="249">
        <v>2.7</v>
      </c>
      <c r="F39" s="250"/>
      <c r="G39" s="239" t="s">
        <v>113</v>
      </c>
      <c r="H39" s="236" t="s">
        <v>96</v>
      </c>
      <c r="I39" s="237">
        <v>150</v>
      </c>
      <c r="J39" s="238">
        <v>40250</v>
      </c>
      <c r="K39" s="251">
        <f t="shared" si="1"/>
        <v>6037500</v>
      </c>
      <c r="L39" s="208"/>
      <c r="M39" s="198"/>
      <c r="O39" s="232"/>
    </row>
    <row r="40" spans="1:15" ht="30.15" customHeight="1">
      <c r="A40" s="198"/>
      <c r="B40" s="207"/>
      <c r="C40" s="224"/>
      <c r="D40" s="249"/>
      <c r="E40" s="249">
        <v>2.8</v>
      </c>
      <c r="F40" s="250"/>
      <c r="G40" s="239" t="s">
        <v>117</v>
      </c>
      <c r="H40" s="236" t="s">
        <v>110</v>
      </c>
      <c r="I40" s="237">
        <v>1</v>
      </c>
      <c r="J40" s="238">
        <v>4871015.8976347419</v>
      </c>
      <c r="K40" s="251">
        <f t="shared" si="1"/>
        <v>4871015.8976347419</v>
      </c>
      <c r="L40" s="208"/>
      <c r="M40" s="198"/>
      <c r="O40" s="232"/>
    </row>
    <row r="41" spans="1:15" ht="30.15" customHeight="1">
      <c r="A41" s="198"/>
      <c r="B41" s="207"/>
      <c r="C41" s="224"/>
      <c r="D41" s="249"/>
      <c r="E41" s="249">
        <v>2.9</v>
      </c>
      <c r="F41" s="250"/>
      <c r="G41" s="239" t="s">
        <v>111</v>
      </c>
      <c r="H41" s="236" t="s">
        <v>96</v>
      </c>
      <c r="I41" s="237">
        <v>5</v>
      </c>
      <c r="J41" s="238">
        <v>650000</v>
      </c>
      <c r="K41" s="251">
        <f>+J41*I41</f>
        <v>3250000</v>
      </c>
      <c r="L41" s="208"/>
      <c r="M41" s="198"/>
      <c r="O41" s="232"/>
    </row>
    <row r="42" spans="1:15" ht="30.15" customHeight="1" thickBot="1">
      <c r="A42" s="198"/>
      <c r="B42" s="207"/>
      <c r="C42" s="394" t="s">
        <v>15</v>
      </c>
      <c r="D42" s="395"/>
      <c r="E42" s="395"/>
      <c r="F42" s="395"/>
      <c r="G42" s="395"/>
      <c r="H42" s="395"/>
      <c r="I42" s="395"/>
      <c r="J42" s="395"/>
      <c r="K42" s="252">
        <f>SUM(K33:K41)</f>
        <v>49393615.897634745</v>
      </c>
      <c r="L42" s="208"/>
      <c r="M42" s="198"/>
      <c r="O42" s="232"/>
    </row>
    <row r="43" spans="1:15" ht="30.15" customHeight="1" thickBot="1">
      <c r="A43" s="198"/>
      <c r="B43" s="207"/>
      <c r="C43" s="253">
        <v>3</v>
      </c>
      <c r="D43" s="254" t="s">
        <v>118</v>
      </c>
      <c r="E43" s="255"/>
      <c r="F43" s="256"/>
      <c r="G43" s="256"/>
      <c r="H43" s="256"/>
      <c r="I43" s="257"/>
      <c r="J43" s="256"/>
      <c r="K43" s="258"/>
      <c r="L43" s="208"/>
      <c r="M43" s="198"/>
    </row>
    <row r="44" spans="1:15" ht="68.5">
      <c r="A44" s="198"/>
      <c r="B44" s="207"/>
      <c r="C44" s="259"/>
      <c r="D44" s="260"/>
      <c r="E44" s="261">
        <v>3.1</v>
      </c>
      <c r="F44" s="262"/>
      <c r="G44" s="263" t="s">
        <v>119</v>
      </c>
      <c r="H44" s="262" t="s">
        <v>120</v>
      </c>
      <c r="I44" s="264">
        <v>1</v>
      </c>
      <c r="J44" s="229">
        <v>3950000</v>
      </c>
      <c r="K44" s="265">
        <f>+J44*I44</f>
        <v>3950000</v>
      </c>
      <c r="L44" s="208"/>
      <c r="M44" s="198"/>
      <c r="O44" s="232"/>
    </row>
    <row r="45" spans="1:15" ht="68.5">
      <c r="A45" s="198"/>
      <c r="B45" s="207"/>
      <c r="C45" s="266"/>
      <c r="D45" s="249"/>
      <c r="E45" s="267">
        <v>3.2</v>
      </c>
      <c r="F45" s="250"/>
      <c r="G45" s="239" t="s">
        <v>154</v>
      </c>
      <c r="H45" s="250" t="s">
        <v>120</v>
      </c>
      <c r="I45" s="268">
        <v>1</v>
      </c>
      <c r="J45" s="238">
        <v>2850000</v>
      </c>
      <c r="K45" s="269">
        <f>+J45*I45</f>
        <v>2850000</v>
      </c>
      <c r="L45" s="208"/>
      <c r="M45" s="198"/>
      <c r="O45" s="232"/>
    </row>
    <row r="46" spans="1:15" ht="27.4">
      <c r="A46" s="198"/>
      <c r="B46" s="207"/>
      <c r="C46" s="270"/>
      <c r="D46" s="271"/>
      <c r="E46" s="267">
        <v>3.3</v>
      </c>
      <c r="F46" s="272"/>
      <c r="G46" s="273" t="s">
        <v>121</v>
      </c>
      <c r="H46" s="272" t="s">
        <v>110</v>
      </c>
      <c r="I46" s="274">
        <v>1</v>
      </c>
      <c r="J46" s="275">
        <v>5500000</v>
      </c>
      <c r="K46" s="276">
        <f>+J46*I46</f>
        <v>5500000</v>
      </c>
      <c r="L46" s="208"/>
      <c r="M46" s="198"/>
      <c r="O46" s="232"/>
    </row>
    <row r="47" spans="1:15" ht="30.15" customHeight="1" thickBot="1">
      <c r="A47" s="198"/>
      <c r="B47" s="207"/>
      <c r="C47" s="277" t="s">
        <v>15</v>
      </c>
      <c r="D47" s="278"/>
      <c r="E47" s="279"/>
      <c r="F47" s="280"/>
      <c r="G47" s="280"/>
      <c r="H47" s="280"/>
      <c r="I47" s="281"/>
      <c r="J47" s="280"/>
      <c r="K47" s="282">
        <f>SUM(K44:K46)</f>
        <v>12300000</v>
      </c>
      <c r="L47" s="208"/>
      <c r="M47" s="198"/>
    </row>
    <row r="48" spans="1:15" ht="30.15" customHeight="1" thickBot="1">
      <c r="A48" s="198"/>
      <c r="B48" s="207"/>
      <c r="C48" s="253">
        <v>4</v>
      </c>
      <c r="D48" s="254" t="s">
        <v>122</v>
      </c>
      <c r="E48" s="255"/>
      <c r="F48" s="256"/>
      <c r="G48" s="256"/>
      <c r="H48" s="256"/>
      <c r="I48" s="257"/>
      <c r="J48" s="256"/>
      <c r="K48" s="258"/>
      <c r="L48" s="208"/>
      <c r="M48" s="198"/>
    </row>
    <row r="49" spans="1:25" ht="30.15" customHeight="1">
      <c r="A49" s="198"/>
      <c r="B49" s="207"/>
      <c r="C49" s="283"/>
      <c r="D49" s="284"/>
      <c r="E49" s="267">
        <v>4.0999999999999996</v>
      </c>
      <c r="F49" s="285"/>
      <c r="G49" s="286" t="s">
        <v>123</v>
      </c>
      <c r="H49" s="267" t="s">
        <v>124</v>
      </c>
      <c r="I49" s="245">
        <v>120</v>
      </c>
      <c r="J49" s="238">
        <v>67850</v>
      </c>
      <c r="K49" s="287">
        <f>+J49*I49</f>
        <v>8142000</v>
      </c>
      <c r="L49" s="208"/>
      <c r="M49" s="198"/>
      <c r="O49" s="232"/>
    </row>
    <row r="50" spans="1:25" ht="30.15" customHeight="1">
      <c r="A50" s="198"/>
      <c r="B50" s="207"/>
      <c r="C50" s="283"/>
      <c r="D50" s="284"/>
      <c r="E50" s="267">
        <v>4.2</v>
      </c>
      <c r="F50" s="285"/>
      <c r="G50" s="286" t="s">
        <v>125</v>
      </c>
      <c r="H50" s="267" t="s">
        <v>96</v>
      </c>
      <c r="I50" s="245">
        <v>50</v>
      </c>
      <c r="J50" s="238">
        <v>46000</v>
      </c>
      <c r="K50" s="287">
        <f t="shared" ref="K50:K56" si="2">+J50*I50</f>
        <v>2300000</v>
      </c>
      <c r="L50" s="208"/>
      <c r="M50" s="198"/>
      <c r="O50" s="232"/>
    </row>
    <row r="51" spans="1:25" ht="30.15" customHeight="1">
      <c r="A51" s="198"/>
      <c r="B51" s="207"/>
      <c r="C51" s="283"/>
      <c r="D51" s="284"/>
      <c r="E51" s="267">
        <v>4.3</v>
      </c>
      <c r="F51" s="285"/>
      <c r="G51" s="286" t="s">
        <v>126</v>
      </c>
      <c r="H51" s="267" t="s">
        <v>127</v>
      </c>
      <c r="I51" s="245">
        <v>200</v>
      </c>
      <c r="J51" s="238">
        <v>10419</v>
      </c>
      <c r="K51" s="287">
        <f t="shared" si="2"/>
        <v>2083800</v>
      </c>
      <c r="L51" s="208"/>
      <c r="M51" s="198"/>
      <c r="O51" s="232"/>
    </row>
    <row r="52" spans="1:25" ht="30.15" customHeight="1">
      <c r="A52" s="198"/>
      <c r="B52" s="207"/>
      <c r="C52" s="283"/>
      <c r="D52" s="284"/>
      <c r="E52" s="267">
        <v>4.5999999999999996</v>
      </c>
      <c r="F52" s="285"/>
      <c r="G52" s="286" t="s">
        <v>128</v>
      </c>
      <c r="H52" s="267" t="s">
        <v>129</v>
      </c>
      <c r="I52" s="245">
        <v>100</v>
      </c>
      <c r="J52" s="238">
        <v>12000</v>
      </c>
      <c r="K52" s="287">
        <f t="shared" si="2"/>
        <v>1200000</v>
      </c>
      <c r="L52" s="208"/>
      <c r="M52" s="198"/>
      <c r="O52" s="232"/>
    </row>
    <row r="53" spans="1:25" ht="30.15" customHeight="1">
      <c r="A53" s="198"/>
      <c r="B53" s="207"/>
      <c r="C53" s="283"/>
      <c r="D53" s="284"/>
      <c r="E53" s="267">
        <v>4.7</v>
      </c>
      <c r="F53" s="285"/>
      <c r="G53" s="286" t="s">
        <v>130</v>
      </c>
      <c r="H53" s="267" t="s">
        <v>96</v>
      </c>
      <c r="I53" s="245">
        <v>100</v>
      </c>
      <c r="J53" s="238">
        <v>63249.999999999993</v>
      </c>
      <c r="K53" s="287">
        <f t="shared" si="2"/>
        <v>6324999.9999999991</v>
      </c>
      <c r="L53" s="208"/>
      <c r="M53" s="198"/>
      <c r="O53" s="232"/>
    </row>
    <row r="54" spans="1:25" ht="30.15" customHeight="1">
      <c r="A54" s="198"/>
      <c r="B54" s="207"/>
      <c r="C54" s="283"/>
      <c r="D54" s="284"/>
      <c r="E54" s="267">
        <v>4.8</v>
      </c>
      <c r="F54" s="285"/>
      <c r="G54" s="286" t="s">
        <v>131</v>
      </c>
      <c r="H54" s="267" t="s">
        <v>124</v>
      </c>
      <c r="I54" s="245">
        <v>15</v>
      </c>
      <c r="J54" s="238">
        <v>985000</v>
      </c>
      <c r="K54" s="287">
        <f t="shared" si="2"/>
        <v>14775000</v>
      </c>
      <c r="L54" s="208"/>
      <c r="M54" s="198"/>
      <c r="O54" s="232"/>
    </row>
    <row r="55" spans="1:25" ht="30.15" customHeight="1">
      <c r="A55" s="198"/>
      <c r="B55" s="207"/>
      <c r="C55" s="283"/>
      <c r="D55" s="284"/>
      <c r="E55" s="267">
        <v>4.9000000000000004</v>
      </c>
      <c r="F55" s="285"/>
      <c r="G55" s="286" t="s">
        <v>132</v>
      </c>
      <c r="H55" s="267" t="s">
        <v>96</v>
      </c>
      <c r="I55" s="245">
        <v>45</v>
      </c>
      <c r="J55" s="288">
        <v>43704.883460427787</v>
      </c>
      <c r="K55" s="287">
        <f t="shared" si="2"/>
        <v>1966719.7557192505</v>
      </c>
      <c r="L55" s="208"/>
      <c r="M55" s="198"/>
      <c r="O55" s="232"/>
    </row>
    <row r="56" spans="1:25" ht="30.15" customHeight="1">
      <c r="A56" s="198"/>
      <c r="B56" s="207"/>
      <c r="C56" s="283"/>
      <c r="D56" s="284"/>
      <c r="E56" s="289">
        <v>4.0999999999999996</v>
      </c>
      <c r="F56" s="285"/>
      <c r="G56" s="286" t="s">
        <v>133</v>
      </c>
      <c r="H56" s="267" t="s">
        <v>124</v>
      </c>
      <c r="I56" s="245">
        <v>50</v>
      </c>
      <c r="J56" s="238">
        <v>65000</v>
      </c>
      <c r="K56" s="287">
        <f t="shared" si="2"/>
        <v>3250000</v>
      </c>
      <c r="L56" s="208"/>
      <c r="M56" s="198"/>
      <c r="O56" s="232"/>
    </row>
    <row r="57" spans="1:25" ht="30.15" customHeight="1" thickBot="1">
      <c r="A57" s="198"/>
      <c r="B57" s="207"/>
      <c r="C57" s="277" t="s">
        <v>15</v>
      </c>
      <c r="D57" s="290"/>
      <c r="E57" s="291"/>
      <c r="F57" s="292"/>
      <c r="G57" s="292"/>
      <c r="H57" s="293"/>
      <c r="I57" s="281"/>
      <c r="J57" s="280"/>
      <c r="K57" s="282">
        <f>+SUM(K49:K56)</f>
        <v>40042519.755719252</v>
      </c>
      <c r="L57" s="208"/>
      <c r="M57" s="198"/>
    </row>
    <row r="58" spans="1:25" s="298" customFormat="1" ht="30.15" customHeight="1" thickBot="1">
      <c r="A58" s="294"/>
      <c r="B58" s="295"/>
      <c r="C58" s="219">
        <v>5</v>
      </c>
      <c r="D58" s="248" t="s">
        <v>134</v>
      </c>
      <c r="E58" s="220"/>
      <c r="F58" s="220"/>
      <c r="G58" s="296"/>
      <c r="H58" s="220"/>
      <c r="I58" s="220"/>
      <c r="J58" s="220"/>
      <c r="K58" s="221"/>
      <c r="L58" s="297"/>
      <c r="M58" s="294"/>
      <c r="R58" s="198"/>
      <c r="Y58" s="299"/>
    </row>
    <row r="59" spans="1:25" s="298" customFormat="1" ht="30.15" customHeight="1">
      <c r="A59" s="294"/>
      <c r="B59" s="295"/>
      <c r="C59" s="224"/>
      <c r="D59" s="300"/>
      <c r="E59" s="300">
        <v>5.0999999999999996</v>
      </c>
      <c r="F59" s="236"/>
      <c r="G59" s="301" t="s">
        <v>135</v>
      </c>
      <c r="H59" s="302" t="s">
        <v>96</v>
      </c>
      <c r="I59" s="303">
        <v>400</v>
      </c>
      <c r="J59" s="234">
        <v>11270</v>
      </c>
      <c r="K59" s="251">
        <f>+J59*I59</f>
        <v>4508000</v>
      </c>
      <c r="L59" s="297"/>
      <c r="M59" s="294"/>
      <c r="O59" s="232"/>
      <c r="R59" s="198"/>
      <c r="W59" s="294"/>
    </row>
    <row r="60" spans="1:25" s="298" customFormat="1" ht="30.15" customHeight="1">
      <c r="A60" s="294"/>
      <c r="B60" s="295"/>
      <c r="C60" s="224"/>
      <c r="D60" s="249"/>
      <c r="E60" s="249">
        <v>5.2</v>
      </c>
      <c r="F60" s="250"/>
      <c r="G60" s="239" t="s">
        <v>136</v>
      </c>
      <c r="H60" s="225" t="s">
        <v>96</v>
      </c>
      <c r="I60" s="304">
        <v>250</v>
      </c>
      <c r="J60" s="238">
        <v>90000</v>
      </c>
      <c r="K60" s="269">
        <f>+J60*I60</f>
        <v>22500000</v>
      </c>
      <c r="L60" s="297"/>
      <c r="M60" s="294"/>
      <c r="O60" s="232"/>
      <c r="R60" s="198"/>
      <c r="W60" s="294"/>
    </row>
    <row r="61" spans="1:25" s="298" customFormat="1" ht="30.15" customHeight="1">
      <c r="A61" s="294"/>
      <c r="B61" s="295"/>
      <c r="C61" s="224"/>
      <c r="D61" s="249"/>
      <c r="E61" s="249">
        <v>5.3</v>
      </c>
      <c r="F61" s="250"/>
      <c r="G61" s="239" t="s">
        <v>137</v>
      </c>
      <c r="H61" s="225" t="s">
        <v>129</v>
      </c>
      <c r="I61" s="304">
        <v>100</v>
      </c>
      <c r="J61" s="238">
        <v>10925</v>
      </c>
      <c r="K61" s="269">
        <f>+J61*I61</f>
        <v>1092500</v>
      </c>
      <c r="L61" s="297"/>
      <c r="M61" s="294"/>
      <c r="O61" s="232"/>
      <c r="R61" s="198"/>
      <c r="W61" s="294"/>
    </row>
    <row r="62" spans="1:25" s="298" customFormat="1" ht="30.15" customHeight="1">
      <c r="A62" s="294"/>
      <c r="B62" s="295"/>
      <c r="C62" s="224"/>
      <c r="D62" s="249"/>
      <c r="E62" s="249">
        <v>5.4</v>
      </c>
      <c r="F62" s="250"/>
      <c r="G62" s="239" t="s">
        <v>138</v>
      </c>
      <c r="H62" s="225" t="s">
        <v>120</v>
      </c>
      <c r="I62" s="268">
        <v>5</v>
      </c>
      <c r="J62" s="238">
        <v>977499.99999999988</v>
      </c>
      <c r="K62" s="269">
        <f>+J62*I62</f>
        <v>4887499.9999999991</v>
      </c>
      <c r="L62" s="297"/>
      <c r="M62" s="294"/>
      <c r="O62" s="232"/>
      <c r="R62" s="198"/>
      <c r="W62" s="294"/>
    </row>
    <row r="63" spans="1:25" s="298" customFormat="1" ht="30.15" customHeight="1" thickBot="1">
      <c r="A63" s="294"/>
      <c r="B63" s="295"/>
      <c r="C63" s="241" t="s">
        <v>15</v>
      </c>
      <c r="D63" s="242"/>
      <c r="E63" s="305"/>
      <c r="F63" s="305"/>
      <c r="G63" s="244"/>
      <c r="H63" s="243"/>
      <c r="I63" s="245"/>
      <c r="J63" s="246"/>
      <c r="K63" s="247">
        <f>SUM(K59:K62)</f>
        <v>32988000</v>
      </c>
      <c r="L63" s="297"/>
      <c r="M63" s="294"/>
      <c r="R63" s="294"/>
      <c r="W63" s="306"/>
    </row>
    <row r="64" spans="1:25" s="298" customFormat="1" ht="30.15" customHeight="1" thickBot="1">
      <c r="A64" s="294"/>
      <c r="B64" s="295"/>
      <c r="C64" s="219">
        <v>6</v>
      </c>
      <c r="D64" s="307" t="s">
        <v>139</v>
      </c>
      <c r="E64" s="308"/>
      <c r="F64" s="308"/>
      <c r="G64" s="309"/>
      <c r="H64" s="308"/>
      <c r="I64" s="220"/>
      <c r="J64" s="220"/>
      <c r="K64" s="221"/>
      <c r="L64" s="297"/>
      <c r="M64" s="294"/>
      <c r="R64" s="198"/>
      <c r="Y64" s="299"/>
    </row>
    <row r="65" spans="1:23" s="298" customFormat="1" ht="30.15" customHeight="1">
      <c r="A65" s="294"/>
      <c r="B65" s="295"/>
      <c r="C65" s="224"/>
      <c r="D65" s="249"/>
      <c r="E65" s="249">
        <v>6.1</v>
      </c>
      <c r="F65" s="250"/>
      <c r="G65" s="239" t="s">
        <v>140</v>
      </c>
      <c r="H65" s="225" t="s">
        <v>141</v>
      </c>
      <c r="I65" s="303">
        <v>500</v>
      </c>
      <c r="J65" s="238">
        <v>16099.999999999998</v>
      </c>
      <c r="K65" s="269">
        <f>+J65*I65</f>
        <v>8049999.9999999991</v>
      </c>
      <c r="L65" s="297"/>
      <c r="M65" s="294"/>
      <c r="O65" s="232"/>
      <c r="R65" s="198"/>
      <c r="W65" s="294"/>
    </row>
    <row r="66" spans="1:23" s="298" customFormat="1" ht="30.15" customHeight="1">
      <c r="A66" s="294"/>
      <c r="B66" s="295"/>
      <c r="C66" s="224"/>
      <c r="D66" s="249"/>
      <c r="E66" s="249">
        <v>6.2</v>
      </c>
      <c r="F66" s="250"/>
      <c r="G66" s="239" t="s">
        <v>142</v>
      </c>
      <c r="H66" s="225" t="s">
        <v>141</v>
      </c>
      <c r="I66" s="304">
        <v>500</v>
      </c>
      <c r="J66" s="238">
        <v>23000</v>
      </c>
      <c r="K66" s="269">
        <f>+J66*I66</f>
        <v>11500000</v>
      </c>
      <c r="L66" s="297"/>
      <c r="M66" s="294"/>
      <c r="O66" s="232"/>
      <c r="R66" s="198"/>
      <c r="W66" s="294"/>
    </row>
    <row r="67" spans="1:23" s="298" customFormat="1" ht="30.15" customHeight="1">
      <c r="A67" s="294"/>
      <c r="B67" s="295"/>
      <c r="C67" s="224"/>
      <c r="D67" s="249"/>
      <c r="E67" s="249">
        <v>6.3</v>
      </c>
      <c r="F67" s="250"/>
      <c r="G67" s="239" t="s">
        <v>143</v>
      </c>
      <c r="H67" s="225" t="s">
        <v>141</v>
      </c>
      <c r="I67" s="304">
        <v>500</v>
      </c>
      <c r="J67" s="238">
        <v>51749.999999999993</v>
      </c>
      <c r="K67" s="269">
        <f>+J67*I67</f>
        <v>25874999.999999996</v>
      </c>
      <c r="L67" s="297"/>
      <c r="M67" s="294"/>
      <c r="O67" s="232"/>
      <c r="R67" s="198"/>
      <c r="W67" s="294"/>
    </row>
    <row r="68" spans="1:23" s="298" customFormat="1" ht="30.15" customHeight="1" thickBot="1">
      <c r="A68" s="294"/>
      <c r="B68" s="295"/>
      <c r="C68" s="241" t="s">
        <v>15</v>
      </c>
      <c r="D68" s="242"/>
      <c r="E68" s="305"/>
      <c r="F68" s="305"/>
      <c r="G68" s="244"/>
      <c r="H68" s="243"/>
      <c r="I68" s="245"/>
      <c r="J68" s="246"/>
      <c r="K68" s="247">
        <f>SUM(K65:K67)</f>
        <v>45425000</v>
      </c>
      <c r="L68" s="297"/>
      <c r="M68" s="294"/>
      <c r="R68" s="294"/>
      <c r="W68" s="306"/>
    </row>
    <row r="69" spans="1:23" s="298" customFormat="1" ht="30.15" customHeight="1" thickBot="1">
      <c r="A69" s="294"/>
      <c r="B69" s="295"/>
      <c r="C69" s="396" t="s">
        <v>16</v>
      </c>
      <c r="D69" s="397"/>
      <c r="E69" s="397"/>
      <c r="F69" s="397"/>
      <c r="G69" s="397"/>
      <c r="H69" s="397"/>
      <c r="I69" s="397"/>
      <c r="J69" s="398"/>
      <c r="K69" s="310">
        <f>+K68+K63+K57+K47+K31+K42</f>
        <v>329702985.65335399</v>
      </c>
      <c r="L69" s="297"/>
      <c r="M69" s="294"/>
      <c r="O69" s="311"/>
      <c r="R69" s="294"/>
      <c r="W69" s="312"/>
    </row>
    <row r="70" spans="1:23" s="298" customFormat="1" ht="30.15" customHeight="1">
      <c r="A70" s="294"/>
      <c r="B70" s="295"/>
      <c r="C70" s="313"/>
      <c r="D70" s="314"/>
      <c r="E70" s="313"/>
      <c r="F70" s="313"/>
      <c r="G70" s="313"/>
      <c r="H70" s="313"/>
      <c r="I70" s="313"/>
      <c r="J70" s="313"/>
      <c r="K70" s="315"/>
      <c r="L70" s="297"/>
      <c r="M70" s="294"/>
      <c r="O70" s="316"/>
      <c r="R70" s="294"/>
      <c r="W70" s="312"/>
    </row>
    <row r="71" spans="1:23" s="298" customFormat="1" ht="28.5" customHeight="1">
      <c r="A71" s="294"/>
      <c r="B71" s="295"/>
      <c r="C71" s="317"/>
      <c r="D71" s="318"/>
      <c r="E71" s="319"/>
      <c r="F71" s="319"/>
      <c r="G71" s="381"/>
      <c r="H71" s="381"/>
      <c r="I71" s="381"/>
      <c r="J71" s="381"/>
      <c r="K71" s="320"/>
      <c r="L71" s="297"/>
      <c r="M71" s="294"/>
      <c r="O71" s="321"/>
      <c r="R71" s="294"/>
      <c r="W71" s="306"/>
    </row>
    <row r="72" spans="1:23" s="298" customFormat="1" ht="46.5" customHeight="1">
      <c r="A72" s="294"/>
      <c r="B72" s="295"/>
      <c r="C72" s="317"/>
      <c r="D72" s="318"/>
      <c r="E72" s="319"/>
      <c r="F72" s="319"/>
      <c r="G72" s="381" t="s">
        <v>17</v>
      </c>
      <c r="H72" s="381"/>
      <c r="I72" s="381"/>
      <c r="J72" s="381"/>
      <c r="K72" s="322">
        <f>+K69*1.2895/1.28</f>
        <v>332150000</v>
      </c>
      <c r="L72" s="323"/>
      <c r="M72" s="294"/>
      <c r="O72" s="324"/>
      <c r="R72" s="294"/>
    </row>
    <row r="73" spans="1:23" s="298" customFormat="1" ht="32.25" customHeight="1" thickBot="1">
      <c r="A73" s="294"/>
      <c r="B73" s="295"/>
      <c r="C73" s="317"/>
      <c r="D73" s="318"/>
      <c r="E73" s="319"/>
      <c r="F73" s="319"/>
      <c r="G73" s="325"/>
      <c r="H73" s="325"/>
      <c r="I73" s="325"/>
      <c r="J73" s="325"/>
      <c r="K73" s="326"/>
      <c r="L73" s="323"/>
      <c r="M73" s="294"/>
      <c r="R73" s="294"/>
    </row>
    <row r="74" spans="1:23" s="298" customFormat="1" ht="30.15" customHeight="1" thickBot="1">
      <c r="A74" s="294"/>
      <c r="B74" s="295"/>
      <c r="C74" s="219">
        <v>7</v>
      </c>
      <c r="D74" s="248" t="s">
        <v>144</v>
      </c>
      <c r="E74" s="220"/>
      <c r="F74" s="220"/>
      <c r="G74" s="220"/>
      <c r="H74" s="220"/>
      <c r="I74" s="220"/>
      <c r="J74" s="220"/>
      <c r="K74" s="221"/>
      <c r="L74" s="323"/>
      <c r="M74" s="294"/>
      <c r="R74" s="294"/>
    </row>
    <row r="75" spans="1:23" s="333" customFormat="1" ht="134.5" customHeight="1">
      <c r="A75" s="294"/>
      <c r="B75" s="295"/>
      <c r="C75" s="224"/>
      <c r="D75" s="327"/>
      <c r="E75" s="327">
        <v>7.1</v>
      </c>
      <c r="F75" s="328"/>
      <c r="G75" s="329" t="s">
        <v>145</v>
      </c>
      <c r="H75" s="330" t="s">
        <v>110</v>
      </c>
      <c r="I75" s="331">
        <v>1</v>
      </c>
      <c r="J75" s="332">
        <v>15000000</v>
      </c>
      <c r="K75" s="269">
        <f>+J75*I75</f>
        <v>15000000</v>
      </c>
      <c r="L75" s="297"/>
      <c r="M75" s="294"/>
      <c r="R75" s="294"/>
    </row>
    <row r="76" spans="1:23" s="333" customFormat="1" ht="26.5" customHeight="1">
      <c r="A76" s="294"/>
      <c r="B76" s="295"/>
      <c r="C76" s="233"/>
      <c r="D76" s="334"/>
      <c r="E76" s="335"/>
      <c r="F76" s="335"/>
      <c r="G76" s="381" t="s">
        <v>146</v>
      </c>
      <c r="H76" s="381"/>
      <c r="I76" s="381"/>
      <c r="J76" s="381"/>
      <c r="K76" s="269">
        <f>+K75*0.19</f>
        <v>2850000</v>
      </c>
      <c r="L76" s="297"/>
      <c r="M76" s="294"/>
      <c r="R76" s="294"/>
    </row>
    <row r="77" spans="1:23" ht="57.2" customHeight="1" thickBot="1">
      <c r="A77" s="198"/>
      <c r="B77" s="207"/>
      <c r="C77" s="241"/>
      <c r="D77" s="242"/>
      <c r="E77" s="305"/>
      <c r="F77" s="305"/>
      <c r="G77" s="381" t="s">
        <v>147</v>
      </c>
      <c r="H77" s="381"/>
      <c r="I77" s="381"/>
      <c r="J77" s="381"/>
      <c r="K77" s="247">
        <f>+K76+K75</f>
        <v>17850000</v>
      </c>
      <c r="L77" s="208"/>
      <c r="M77" s="198"/>
      <c r="O77" s="336"/>
    </row>
    <row r="78" spans="1:23" ht="32.25" customHeight="1" thickBot="1">
      <c r="A78" s="198"/>
      <c r="B78" s="207"/>
      <c r="C78" s="317"/>
      <c r="D78" s="318"/>
      <c r="E78" s="319"/>
      <c r="F78" s="319"/>
      <c r="G78" s="337"/>
      <c r="H78" s="338"/>
      <c r="I78" s="339"/>
      <c r="J78" s="340"/>
      <c r="K78" s="341"/>
      <c r="L78" s="208"/>
      <c r="M78" s="198"/>
      <c r="O78" s="342"/>
      <c r="R78" s="343"/>
    </row>
    <row r="79" spans="1:23" ht="37.1" customHeight="1" thickBot="1">
      <c r="A79" s="198"/>
      <c r="B79" s="295"/>
      <c r="C79" s="317"/>
      <c r="D79" s="344"/>
      <c r="E79" s="317"/>
      <c r="F79" s="317"/>
      <c r="G79" s="337"/>
      <c r="H79" s="345"/>
      <c r="I79" s="346"/>
      <c r="J79" s="347"/>
      <c r="K79" s="310">
        <f>+K77+K72</f>
        <v>350000000</v>
      </c>
      <c r="L79" s="348"/>
      <c r="M79" s="198"/>
      <c r="R79" s="343"/>
      <c r="S79" s="217"/>
    </row>
    <row r="80" spans="1:23" ht="15.5" thickBot="1">
      <c r="A80" s="198"/>
      <c r="B80" s="207"/>
      <c r="C80" s="317"/>
      <c r="D80" s="344"/>
      <c r="E80" s="349"/>
      <c r="F80" s="349"/>
      <c r="G80" s="337"/>
      <c r="H80" s="317"/>
      <c r="I80" s="350"/>
      <c r="J80" s="351"/>
      <c r="K80" s="352"/>
      <c r="L80" s="208"/>
      <c r="M80" s="198"/>
    </row>
    <row r="81" spans="1:13">
      <c r="B81" s="216"/>
      <c r="C81" s="353"/>
      <c r="D81" s="399"/>
      <c r="E81" s="399"/>
      <c r="F81" s="399"/>
      <c r="G81" s="399"/>
      <c r="H81" s="399"/>
      <c r="I81" s="399"/>
      <c r="J81" s="399"/>
      <c r="K81" s="400"/>
      <c r="L81" s="208"/>
    </row>
    <row r="82" spans="1:13" ht="33.049999999999997" customHeight="1">
      <c r="B82" s="295"/>
      <c r="C82" s="401" t="s">
        <v>148</v>
      </c>
      <c r="D82" s="402"/>
      <c r="E82" s="402"/>
      <c r="F82" s="402"/>
      <c r="G82" s="402"/>
      <c r="H82" s="403" t="s">
        <v>8</v>
      </c>
      <c r="I82" s="403"/>
      <c r="J82" s="403"/>
      <c r="K82" s="354" t="s">
        <v>20</v>
      </c>
      <c r="L82" s="208"/>
    </row>
    <row r="83" spans="1:13" ht="33.049999999999997" customHeight="1">
      <c r="A83" s="294"/>
      <c r="B83" s="355"/>
      <c r="C83" s="401" t="s">
        <v>149</v>
      </c>
      <c r="D83" s="402"/>
      <c r="E83" s="402"/>
      <c r="F83" s="402"/>
      <c r="G83" s="402"/>
      <c r="H83" s="404" t="s">
        <v>150</v>
      </c>
      <c r="I83" s="404"/>
      <c r="J83" s="356" t="s">
        <v>23</v>
      </c>
      <c r="K83" s="357">
        <v>0.21</v>
      </c>
      <c r="L83" s="358"/>
      <c r="M83" s="294"/>
    </row>
    <row r="84" spans="1:13" ht="33.049999999999997" customHeight="1">
      <c r="A84" s="294"/>
      <c r="B84" s="295"/>
      <c r="C84" s="401" t="s">
        <v>151</v>
      </c>
      <c r="D84" s="402"/>
      <c r="E84" s="402"/>
      <c r="F84" s="402"/>
      <c r="G84" s="402"/>
      <c r="H84" s="409" t="s">
        <v>152</v>
      </c>
      <c r="I84" s="410"/>
      <c r="J84" s="356" t="s">
        <v>26</v>
      </c>
      <c r="K84" s="357">
        <v>0.02</v>
      </c>
      <c r="L84" s="323"/>
      <c r="M84" s="294"/>
    </row>
    <row r="85" spans="1:13" ht="33.049999999999997" customHeight="1">
      <c r="A85" s="294"/>
      <c r="B85" s="295"/>
      <c r="C85" s="401"/>
      <c r="D85" s="402"/>
      <c r="E85" s="402"/>
      <c r="F85" s="402"/>
      <c r="G85" s="402"/>
      <c r="H85" s="411" t="s">
        <v>78</v>
      </c>
      <c r="I85" s="404"/>
      <c r="J85" s="356" t="s">
        <v>28</v>
      </c>
      <c r="K85" s="357">
        <v>0.05</v>
      </c>
      <c r="L85" s="297"/>
      <c r="M85" s="294"/>
    </row>
    <row r="86" spans="1:13" ht="33.049999999999997" customHeight="1">
      <c r="A86" s="294"/>
      <c r="B86" s="295"/>
      <c r="C86" s="401"/>
      <c r="D86" s="402"/>
      <c r="E86" s="402"/>
      <c r="F86" s="402"/>
      <c r="G86" s="402"/>
      <c r="H86" s="404" t="s">
        <v>29</v>
      </c>
      <c r="I86" s="404"/>
      <c r="J86" s="356" t="s">
        <v>30</v>
      </c>
      <c r="K86" s="357">
        <v>0.27999999999999997</v>
      </c>
      <c r="L86" s="208"/>
      <c r="M86" s="198"/>
    </row>
    <row r="87" spans="1:13" ht="12.7" customHeight="1" thickBot="1">
      <c r="A87" s="294"/>
      <c r="B87" s="295"/>
      <c r="C87" s="405"/>
      <c r="D87" s="406"/>
      <c r="E87" s="406"/>
      <c r="F87" s="406"/>
      <c r="G87" s="406"/>
      <c r="H87" s="407"/>
      <c r="I87" s="407"/>
      <c r="J87" s="407"/>
      <c r="K87" s="408"/>
      <c r="L87" s="208"/>
      <c r="M87" s="198"/>
    </row>
    <row r="88" spans="1:13" ht="15.5" thickBot="1">
      <c r="A88" s="294"/>
      <c r="B88" s="359"/>
      <c r="C88" s="360"/>
      <c r="D88" s="361"/>
      <c r="E88" s="360"/>
      <c r="F88" s="360"/>
      <c r="G88" s="360"/>
      <c r="H88" s="360"/>
      <c r="I88" s="360"/>
      <c r="J88" s="360"/>
      <c r="K88" s="360"/>
      <c r="L88" s="362"/>
    </row>
    <row r="89" spans="1:13" ht="15.5" thickTop="1">
      <c r="C89" s="198"/>
      <c r="D89" s="199"/>
      <c r="E89" s="198"/>
      <c r="F89" s="198"/>
      <c r="G89" s="198"/>
      <c r="H89" s="198"/>
      <c r="I89" s="198"/>
      <c r="J89" s="198"/>
      <c r="K89" s="198"/>
    </row>
    <row r="90" spans="1:13">
      <c r="B90" s="294"/>
    </row>
  </sheetData>
  <mergeCells count="34">
    <mergeCell ref="C86:G86"/>
    <mergeCell ref="H86:I86"/>
    <mergeCell ref="C87:G87"/>
    <mergeCell ref="H87:K87"/>
    <mergeCell ref="C83:G83"/>
    <mergeCell ref="H83:I83"/>
    <mergeCell ref="C84:G84"/>
    <mergeCell ref="H84:I84"/>
    <mergeCell ref="C85:G85"/>
    <mergeCell ref="H85:I85"/>
    <mergeCell ref="G76:J76"/>
    <mergeCell ref="G77:J77"/>
    <mergeCell ref="D81:K81"/>
    <mergeCell ref="C82:G82"/>
    <mergeCell ref="H82:J82"/>
    <mergeCell ref="K11:K12"/>
    <mergeCell ref="D13:G13"/>
    <mergeCell ref="C42:J42"/>
    <mergeCell ref="C69:J69"/>
    <mergeCell ref="G72:J72"/>
    <mergeCell ref="G71:J71"/>
    <mergeCell ref="C11:C12"/>
    <mergeCell ref="D11:D12"/>
    <mergeCell ref="E11:F11"/>
    <mergeCell ref="G11:G12"/>
    <mergeCell ref="H11:H12"/>
    <mergeCell ref="I11:I12"/>
    <mergeCell ref="J11:J12"/>
    <mergeCell ref="C10:K10"/>
    <mergeCell ref="C3:F3"/>
    <mergeCell ref="C5:K5"/>
    <mergeCell ref="C6:K6"/>
    <mergeCell ref="C7:K8"/>
    <mergeCell ref="C9:K9"/>
  </mergeCells>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2"/>
  <sheetViews>
    <sheetView showGridLines="0" view="pageBreakPreview" topLeftCell="A44" zoomScale="70" zoomScaleNormal="100" zoomScaleSheetLayoutView="70" zoomScalePageLayoutView="145" workbookViewId="0">
      <selection activeCell="C6" sqref="C6:K6"/>
    </sheetView>
  </sheetViews>
  <sheetFormatPr baseColWidth="10" defaultColWidth="11.3828125" defaultRowHeight="14.15"/>
  <cols>
    <col min="1" max="2" width="2.84375" style="1" customWidth="1"/>
    <col min="3" max="3" width="11.15234375" style="1" customWidth="1"/>
    <col min="4" max="4" width="22.3828125" style="1" customWidth="1"/>
    <col min="5" max="5" width="16.15234375" style="2" customWidth="1"/>
    <col min="6" max="6" width="21.53515625" style="1" customWidth="1"/>
    <col min="7" max="7" width="73.3046875" style="1" customWidth="1"/>
    <col min="8" max="8" width="8.69140625" style="1" customWidth="1"/>
    <col min="9" max="9" width="18.84375" style="1" customWidth="1"/>
    <col min="10" max="10" width="23.84375" style="1" customWidth="1"/>
    <col min="11" max="11" width="30" style="1" customWidth="1"/>
    <col min="12" max="13" width="2.84375" style="1" customWidth="1"/>
    <col min="14" max="16384" width="11.3828125" style="1"/>
  </cols>
  <sheetData>
    <row r="1" spans="1:13" ht="15.5" thickBot="1">
      <c r="A1" s="5"/>
      <c r="B1" s="5"/>
      <c r="C1" s="172"/>
      <c r="D1" s="173"/>
      <c r="E1" s="172"/>
      <c r="F1" s="173"/>
      <c r="G1" s="5"/>
      <c r="H1" s="5"/>
      <c r="I1" s="5"/>
      <c r="J1" s="5"/>
      <c r="K1" s="5"/>
      <c r="L1" s="5"/>
      <c r="M1" s="5"/>
    </row>
    <row r="2" spans="1:13" ht="15.5" thickTop="1">
      <c r="A2" s="5"/>
      <c r="B2" s="443"/>
      <c r="C2" s="444"/>
      <c r="D2" s="444"/>
      <c r="E2" s="444"/>
      <c r="F2" s="444"/>
      <c r="G2" s="444"/>
      <c r="H2" s="444"/>
      <c r="I2" s="444"/>
      <c r="J2" s="444"/>
      <c r="K2" s="444"/>
      <c r="L2" s="445"/>
      <c r="M2" s="5"/>
    </row>
    <row r="3" spans="1:13" ht="33.049999999999997" customHeight="1">
      <c r="A3" s="5"/>
      <c r="B3" s="7"/>
      <c r="C3" s="440" t="s">
        <v>90</v>
      </c>
      <c r="D3" s="441"/>
      <c r="E3" s="441"/>
      <c r="F3" s="442"/>
      <c r="G3" s="5"/>
      <c r="H3" s="5"/>
      <c r="I3" s="5"/>
      <c r="J3" s="5"/>
      <c r="K3" s="5"/>
      <c r="L3" s="8"/>
      <c r="M3" s="5"/>
    </row>
    <row r="4" spans="1:13" ht="15.05">
      <c r="A4" s="5"/>
      <c r="B4" s="7"/>
      <c r="C4" s="191" t="s">
        <v>0</v>
      </c>
      <c r="D4" s="196" t="s">
        <v>1</v>
      </c>
      <c r="E4" s="192" t="s">
        <v>2</v>
      </c>
      <c r="F4" s="197">
        <v>2</v>
      </c>
      <c r="G4" s="5"/>
      <c r="H4" s="5"/>
      <c r="I4" s="5"/>
      <c r="J4" s="5"/>
      <c r="K4" s="5"/>
      <c r="L4" s="8"/>
      <c r="M4" s="5"/>
    </row>
    <row r="5" spans="1:13" ht="15.5" thickBot="1">
      <c r="A5" s="5"/>
      <c r="B5" s="7"/>
      <c r="C5" s="172"/>
      <c r="D5" s="190"/>
      <c r="E5" s="172"/>
      <c r="F5" s="173"/>
      <c r="G5" s="5"/>
      <c r="H5" s="5"/>
      <c r="I5" s="5"/>
      <c r="J5" s="5"/>
      <c r="K5" s="5"/>
      <c r="L5" s="8"/>
      <c r="M5" s="5"/>
    </row>
    <row r="6" spans="1:13" ht="31.5" customHeight="1">
      <c r="A6" s="5"/>
      <c r="B6" s="7"/>
      <c r="C6" s="437" t="s">
        <v>3</v>
      </c>
      <c r="D6" s="438"/>
      <c r="E6" s="438"/>
      <c r="F6" s="438"/>
      <c r="G6" s="438"/>
      <c r="H6" s="438"/>
      <c r="I6" s="438"/>
      <c r="J6" s="438"/>
      <c r="K6" s="439"/>
      <c r="L6" s="8"/>
      <c r="M6" s="5"/>
    </row>
    <row r="7" spans="1:13" ht="15.05">
      <c r="A7" s="5"/>
      <c r="B7" s="7"/>
      <c r="C7" s="449" t="s">
        <v>31</v>
      </c>
      <c r="D7" s="450"/>
      <c r="E7" s="450"/>
      <c r="F7" s="450"/>
      <c r="G7" s="450"/>
      <c r="H7" s="450"/>
      <c r="I7" s="450"/>
      <c r="J7" s="450"/>
      <c r="K7" s="451"/>
      <c r="L7" s="8"/>
      <c r="M7" s="5"/>
    </row>
    <row r="8" spans="1:13" s="147" customFormat="1" ht="15.05">
      <c r="A8" s="145"/>
      <c r="B8" s="146"/>
      <c r="C8" s="452" t="s">
        <v>91</v>
      </c>
      <c r="D8" s="452"/>
      <c r="E8" s="452"/>
      <c r="F8" s="452"/>
      <c r="G8" s="452"/>
      <c r="H8" s="452"/>
      <c r="I8" s="452"/>
      <c r="J8" s="452"/>
      <c r="K8" s="452"/>
      <c r="L8" s="148"/>
      <c r="M8" s="145"/>
    </row>
    <row r="9" spans="1:13" ht="55.55" customHeight="1">
      <c r="A9" s="5"/>
      <c r="B9" s="7"/>
      <c r="C9" s="452"/>
      <c r="D9" s="452"/>
      <c r="E9" s="452"/>
      <c r="F9" s="452"/>
      <c r="G9" s="452"/>
      <c r="H9" s="452"/>
      <c r="I9" s="452"/>
      <c r="J9" s="452"/>
      <c r="K9" s="452"/>
      <c r="L9" s="8"/>
      <c r="M9" s="5"/>
    </row>
    <row r="10" spans="1:13" ht="34.450000000000003" customHeight="1">
      <c r="A10" s="5"/>
      <c r="B10" s="7"/>
      <c r="C10" s="453" t="s">
        <v>32</v>
      </c>
      <c r="D10" s="454"/>
      <c r="E10" s="454"/>
      <c r="F10" s="454"/>
      <c r="G10" s="454"/>
      <c r="H10" s="454"/>
      <c r="I10" s="454"/>
      <c r="J10" s="454"/>
      <c r="K10" s="455"/>
      <c r="L10" s="8"/>
      <c r="M10" s="5"/>
    </row>
    <row r="11" spans="1:13" ht="30.05" customHeight="1" thickBot="1">
      <c r="A11" s="5"/>
      <c r="B11" s="7"/>
      <c r="C11" s="456"/>
      <c r="D11" s="457"/>
      <c r="E11" s="457"/>
      <c r="F11" s="457"/>
      <c r="G11" s="457"/>
      <c r="H11" s="457"/>
      <c r="I11" s="457"/>
      <c r="J11" s="457"/>
      <c r="K11" s="458"/>
      <c r="L11" s="8"/>
      <c r="M11" s="5"/>
    </row>
    <row r="12" spans="1:13" ht="30.05" customHeight="1">
      <c r="A12" s="5"/>
      <c r="B12" s="7"/>
      <c r="C12" s="459" t="s">
        <v>5</v>
      </c>
      <c r="D12" s="461" t="s">
        <v>6</v>
      </c>
      <c r="E12" s="463" t="s">
        <v>7</v>
      </c>
      <c r="F12" s="463"/>
      <c r="G12" s="459" t="s">
        <v>8</v>
      </c>
      <c r="H12" s="461" t="s">
        <v>9</v>
      </c>
      <c r="I12" s="461" t="s">
        <v>10</v>
      </c>
      <c r="J12" s="464" t="s">
        <v>11</v>
      </c>
      <c r="K12" s="412" t="s">
        <v>12</v>
      </c>
      <c r="L12" s="8"/>
      <c r="M12" s="5"/>
    </row>
    <row r="13" spans="1:13" ht="30.05" customHeight="1" thickBot="1">
      <c r="A13" s="5"/>
      <c r="B13" s="7"/>
      <c r="C13" s="460"/>
      <c r="D13" s="462"/>
      <c r="E13" s="9" t="s">
        <v>13</v>
      </c>
      <c r="F13" s="9" t="s">
        <v>14</v>
      </c>
      <c r="G13" s="460"/>
      <c r="H13" s="462"/>
      <c r="I13" s="462"/>
      <c r="J13" s="465"/>
      <c r="K13" s="413"/>
      <c r="L13" s="8"/>
      <c r="M13" s="5"/>
    </row>
    <row r="14" spans="1:13" ht="30.05" customHeight="1" thickBot="1">
      <c r="A14" s="5"/>
      <c r="B14" s="7"/>
      <c r="C14" s="10"/>
      <c r="D14" s="11"/>
      <c r="E14" s="11"/>
      <c r="F14" s="11"/>
      <c r="G14" s="11"/>
      <c r="H14" s="11"/>
      <c r="I14" s="11"/>
      <c r="J14" s="11"/>
      <c r="K14" s="12"/>
      <c r="L14" s="8"/>
      <c r="M14" s="5"/>
    </row>
    <row r="15" spans="1:13" ht="30.05" customHeight="1">
      <c r="A15" s="5"/>
      <c r="B15" s="7"/>
      <c r="C15" s="25"/>
      <c r="D15" s="27"/>
      <c r="E15" s="27"/>
      <c r="F15" s="27"/>
      <c r="G15" s="28"/>
      <c r="H15" s="27"/>
      <c r="I15" s="17"/>
      <c r="J15" s="18"/>
      <c r="K15" s="26"/>
      <c r="L15" s="8"/>
      <c r="M15" s="5"/>
    </row>
    <row r="16" spans="1:13" ht="30.05" customHeight="1" thickBot="1">
      <c r="A16" s="5"/>
      <c r="B16" s="7"/>
      <c r="C16" s="20" t="s">
        <v>15</v>
      </c>
      <c r="D16" s="29"/>
      <c r="E16" s="29"/>
      <c r="F16" s="29"/>
      <c r="G16" s="30"/>
      <c r="H16" s="29"/>
      <c r="I16" s="17"/>
      <c r="J16" s="23"/>
      <c r="K16" s="24"/>
      <c r="L16" s="8"/>
      <c r="M16" s="5"/>
    </row>
    <row r="17" spans="1:13" ht="30.05" customHeight="1" thickBot="1">
      <c r="A17" s="5"/>
      <c r="B17" s="7"/>
      <c r="C17" s="10"/>
      <c r="D17" s="11"/>
      <c r="E17" s="11"/>
      <c r="F17" s="11"/>
      <c r="G17" s="11"/>
      <c r="H17" s="11"/>
      <c r="I17" s="11"/>
      <c r="J17" s="11"/>
      <c r="K17" s="12"/>
      <c r="L17" s="8"/>
      <c r="M17" s="5"/>
    </row>
    <row r="18" spans="1:13" ht="30.05" customHeight="1">
      <c r="A18" s="5"/>
      <c r="B18" s="7"/>
      <c r="C18" s="25"/>
      <c r="D18" s="27"/>
      <c r="E18" s="27"/>
      <c r="F18" s="27"/>
      <c r="G18" s="31"/>
      <c r="H18" s="27"/>
      <c r="I18" s="17"/>
      <c r="J18" s="18"/>
      <c r="K18" s="19"/>
      <c r="L18" s="8"/>
      <c r="M18" s="5"/>
    </row>
    <row r="19" spans="1:13" ht="30.05" customHeight="1">
      <c r="A19" s="5"/>
      <c r="B19" s="7"/>
      <c r="C19" s="25"/>
      <c r="D19" s="27"/>
      <c r="E19" s="27"/>
      <c r="F19" s="27"/>
      <c r="G19" s="31"/>
      <c r="H19" s="27"/>
      <c r="I19" s="17"/>
      <c r="J19" s="18"/>
      <c r="K19" s="19"/>
      <c r="L19" s="8"/>
      <c r="M19" s="5"/>
    </row>
    <row r="20" spans="1:13" s="5" customFormat="1" ht="30.05" customHeight="1">
      <c r="B20" s="7"/>
      <c r="C20" s="25"/>
      <c r="D20" s="32"/>
      <c r="E20" s="32"/>
      <c r="F20" s="32"/>
      <c r="G20" s="72"/>
      <c r="H20" s="32"/>
      <c r="I20" s="17"/>
      <c r="J20" s="18"/>
      <c r="K20" s="19"/>
      <c r="L20" s="8"/>
    </row>
    <row r="21" spans="1:13" ht="30.05" customHeight="1">
      <c r="B21" s="68"/>
      <c r="C21" s="25"/>
      <c r="D21" s="27"/>
      <c r="E21" s="27"/>
      <c r="F21" s="27"/>
      <c r="G21" s="31"/>
      <c r="H21" s="27"/>
      <c r="I21" s="17"/>
      <c r="J21" s="18"/>
      <c r="K21" s="19"/>
      <c r="L21" s="69"/>
    </row>
    <row r="22" spans="1:13" ht="30.05" customHeight="1" thickBot="1">
      <c r="A22" s="5"/>
      <c r="B22" s="7"/>
      <c r="C22" s="20" t="s">
        <v>15</v>
      </c>
      <c r="D22" s="34"/>
      <c r="E22" s="35"/>
      <c r="F22" s="34"/>
      <c r="G22" s="34"/>
      <c r="H22" s="34"/>
      <c r="I22" s="17"/>
      <c r="J22" s="34"/>
      <c r="K22" s="24"/>
      <c r="L22" s="8"/>
      <c r="M22" s="5"/>
    </row>
    <row r="23" spans="1:13" ht="30.05" customHeight="1" thickBot="1">
      <c r="A23" s="5"/>
      <c r="B23" s="7"/>
      <c r="C23" s="10"/>
      <c r="D23" s="11"/>
      <c r="E23" s="11"/>
      <c r="F23" s="11"/>
      <c r="G23" s="11"/>
      <c r="H23" s="11"/>
      <c r="I23" s="11"/>
      <c r="J23" s="11"/>
      <c r="K23" s="12"/>
      <c r="L23" s="8"/>
      <c r="M23" s="5"/>
    </row>
    <row r="24" spans="1:13" ht="30.05" customHeight="1">
      <c r="A24" s="5"/>
      <c r="B24" s="7"/>
      <c r="C24" s="25"/>
      <c r="D24" s="14"/>
      <c r="E24" s="14"/>
      <c r="F24" s="14"/>
      <c r="G24" s="15"/>
      <c r="H24" s="14"/>
      <c r="I24" s="17"/>
      <c r="J24" s="18"/>
      <c r="K24" s="19"/>
      <c r="L24" s="8"/>
      <c r="M24" s="5"/>
    </row>
    <row r="25" spans="1:13" ht="30.05" customHeight="1">
      <c r="A25" s="5"/>
      <c r="B25" s="7"/>
      <c r="C25" s="25"/>
      <c r="D25" s="51"/>
      <c r="E25" s="51"/>
      <c r="F25" s="51"/>
      <c r="G25" s="15"/>
      <c r="H25" s="14"/>
      <c r="I25" s="17"/>
      <c r="J25" s="18"/>
      <c r="K25" s="19"/>
      <c r="L25" s="8"/>
      <c r="M25" s="5"/>
    </row>
    <row r="26" spans="1:13" ht="30.05" customHeight="1">
      <c r="A26" s="5"/>
      <c r="B26" s="7"/>
      <c r="C26" s="25"/>
      <c r="D26" s="14"/>
      <c r="E26" s="14"/>
      <c r="F26" s="14"/>
      <c r="G26" s="15"/>
      <c r="H26" s="14"/>
      <c r="I26" s="17"/>
      <c r="J26" s="18"/>
      <c r="K26" s="19"/>
      <c r="L26" s="8"/>
      <c r="M26" s="5"/>
    </row>
    <row r="27" spans="1:13" s="5" customFormat="1" ht="30.05" customHeight="1">
      <c r="B27" s="7"/>
      <c r="C27" s="25"/>
      <c r="D27" s="32"/>
      <c r="E27" s="32"/>
      <c r="F27" s="32"/>
      <c r="G27" s="33"/>
      <c r="H27" s="32"/>
      <c r="I27" s="17"/>
      <c r="J27" s="18"/>
      <c r="K27" s="19"/>
      <c r="L27" s="8"/>
    </row>
    <row r="28" spans="1:13" ht="30.05" customHeight="1">
      <c r="A28" s="5"/>
      <c r="B28" s="7"/>
      <c r="C28" s="25"/>
      <c r="D28" s="14"/>
      <c r="E28" s="14"/>
      <c r="F28" s="14"/>
      <c r="G28" s="15"/>
      <c r="H28" s="14"/>
      <c r="I28" s="17"/>
      <c r="J28" s="36"/>
      <c r="K28" s="19"/>
      <c r="L28" s="8"/>
      <c r="M28" s="5"/>
    </row>
    <row r="29" spans="1:13" s="5" customFormat="1" ht="30.05" customHeight="1">
      <c r="B29" s="7"/>
      <c r="C29" s="71"/>
      <c r="D29" s="32"/>
      <c r="E29" s="32"/>
      <c r="F29" s="32"/>
      <c r="G29" s="33"/>
      <c r="H29" s="32"/>
      <c r="I29" s="17"/>
      <c r="J29" s="36"/>
      <c r="K29" s="19"/>
      <c r="L29" s="8"/>
    </row>
    <row r="30" spans="1:13" ht="30.05" customHeight="1">
      <c r="A30" s="5"/>
      <c r="B30" s="7"/>
      <c r="C30" s="25"/>
      <c r="D30" s="14"/>
      <c r="E30" s="27"/>
      <c r="F30" s="14"/>
      <c r="G30" s="15"/>
      <c r="H30" s="14"/>
      <c r="I30" s="17"/>
      <c r="J30" s="18"/>
      <c r="K30" s="19"/>
      <c r="L30" s="8"/>
      <c r="M30" s="5"/>
    </row>
    <row r="31" spans="1:13" ht="30.05" customHeight="1">
      <c r="A31" s="5"/>
      <c r="B31" s="7"/>
      <c r="C31" s="25"/>
      <c r="D31" s="14"/>
      <c r="E31" s="14"/>
      <c r="F31" s="14"/>
      <c r="G31" s="15"/>
      <c r="H31" s="16"/>
      <c r="I31" s="17"/>
      <c r="J31" s="18"/>
      <c r="K31" s="19"/>
      <c r="L31" s="8"/>
      <c r="M31" s="5"/>
    </row>
    <row r="32" spans="1:13" ht="30.05" customHeight="1" thickBot="1">
      <c r="A32" s="5"/>
      <c r="B32" s="7"/>
      <c r="C32" s="37" t="s">
        <v>15</v>
      </c>
      <c r="D32" s="174"/>
      <c r="E32" s="174"/>
      <c r="F32" s="174"/>
      <c r="G32" s="175"/>
      <c r="H32" s="174"/>
      <c r="I32" s="17"/>
      <c r="J32" s="38"/>
      <c r="K32" s="39"/>
      <c r="L32" s="8"/>
      <c r="M32" s="5"/>
    </row>
    <row r="33" spans="1:13" ht="30.05" customHeight="1" thickBot="1">
      <c r="A33" s="5"/>
      <c r="B33" s="7"/>
      <c r="C33" s="10"/>
      <c r="D33" s="11"/>
      <c r="E33" s="11"/>
      <c r="F33" s="11"/>
      <c r="G33" s="11"/>
      <c r="H33" s="11"/>
      <c r="I33" s="11"/>
      <c r="J33" s="11"/>
      <c r="K33" s="12"/>
      <c r="L33" s="8"/>
      <c r="M33" s="5"/>
    </row>
    <row r="34" spans="1:13" ht="30.05" customHeight="1">
      <c r="A34" s="5"/>
      <c r="B34" s="7"/>
      <c r="C34" s="25"/>
      <c r="D34" s="14"/>
      <c r="E34" s="14"/>
      <c r="F34" s="14"/>
      <c r="G34" s="15"/>
      <c r="H34" s="14"/>
      <c r="I34" s="17"/>
      <c r="J34" s="18"/>
      <c r="K34" s="19"/>
      <c r="L34" s="8"/>
      <c r="M34" s="5"/>
    </row>
    <row r="35" spans="1:13" ht="30.05" customHeight="1">
      <c r="A35" s="5"/>
      <c r="B35" s="7"/>
      <c r="C35" s="25"/>
      <c r="D35" s="14"/>
      <c r="E35" s="14"/>
      <c r="F35" s="14"/>
      <c r="G35" s="15"/>
      <c r="H35" s="14"/>
      <c r="I35" s="17"/>
      <c r="J35" s="18"/>
      <c r="K35" s="19"/>
      <c r="L35" s="8"/>
      <c r="M35" s="5"/>
    </row>
    <row r="36" spans="1:13" ht="30.05" customHeight="1">
      <c r="A36" s="5"/>
      <c r="B36" s="7"/>
      <c r="C36" s="13"/>
      <c r="D36" s="14"/>
      <c r="E36" s="14"/>
      <c r="F36" s="14"/>
      <c r="G36" s="15"/>
      <c r="H36" s="14"/>
      <c r="I36" s="17"/>
      <c r="J36" s="18"/>
      <c r="K36" s="19"/>
      <c r="L36" s="8"/>
      <c r="M36" s="5"/>
    </row>
    <row r="37" spans="1:13" ht="30.05" customHeight="1" thickBot="1">
      <c r="A37" s="5"/>
      <c r="B37" s="7"/>
      <c r="C37" s="20" t="s">
        <v>15</v>
      </c>
      <c r="D37" s="40"/>
      <c r="E37" s="40"/>
      <c r="F37" s="40"/>
      <c r="G37" s="41"/>
      <c r="H37" s="21"/>
      <c r="I37" s="17"/>
      <c r="J37" s="23"/>
      <c r="K37" s="24"/>
      <c r="L37" s="8"/>
      <c r="M37" s="5"/>
    </row>
    <row r="38" spans="1:13" ht="30.05" customHeight="1" thickBot="1">
      <c r="A38" s="5"/>
      <c r="B38" s="7"/>
      <c r="C38" s="10"/>
      <c r="D38" s="11"/>
      <c r="E38" s="11"/>
      <c r="F38" s="11"/>
      <c r="G38" s="11"/>
      <c r="H38" s="11"/>
      <c r="I38" s="11"/>
      <c r="J38" s="11"/>
      <c r="K38" s="12"/>
      <c r="L38" s="8"/>
      <c r="M38" s="5"/>
    </row>
    <row r="39" spans="1:13" ht="30.05" customHeight="1">
      <c r="A39" s="5"/>
      <c r="B39" s="7"/>
      <c r="C39" s="25"/>
      <c r="D39" s="14"/>
      <c r="E39" s="14"/>
      <c r="F39" s="14"/>
      <c r="G39" s="15"/>
      <c r="H39" s="14"/>
      <c r="I39" s="17"/>
      <c r="J39" s="18"/>
      <c r="K39" s="19"/>
      <c r="L39" s="8"/>
      <c r="M39" s="5"/>
    </row>
    <row r="40" spans="1:13" ht="30.05" customHeight="1" thickBot="1">
      <c r="A40" s="5"/>
      <c r="B40" s="7"/>
      <c r="C40" s="20" t="s">
        <v>15</v>
      </c>
      <c r="D40" s="40"/>
      <c r="E40" s="40"/>
      <c r="F40" s="40"/>
      <c r="G40" s="22"/>
      <c r="H40" s="21"/>
      <c r="I40" s="17"/>
      <c r="J40" s="23"/>
      <c r="K40" s="24"/>
      <c r="L40" s="8"/>
      <c r="M40" s="5"/>
    </row>
    <row r="41" spans="1:13" s="3" customFormat="1" ht="30.05" customHeight="1" thickBot="1">
      <c r="A41" s="42"/>
      <c r="B41" s="43"/>
      <c r="C41" s="414" t="s">
        <v>16</v>
      </c>
      <c r="D41" s="415"/>
      <c r="E41" s="415"/>
      <c r="F41" s="415"/>
      <c r="G41" s="415"/>
      <c r="H41" s="415"/>
      <c r="I41" s="415"/>
      <c r="J41" s="416"/>
      <c r="K41" s="44"/>
      <c r="L41" s="45"/>
      <c r="M41" s="42"/>
    </row>
    <row r="42" spans="1:13" s="3" customFormat="1" ht="15.5" thickBot="1">
      <c r="A42" s="42"/>
      <c r="B42" s="43"/>
      <c r="C42" s="176"/>
      <c r="D42" s="176"/>
      <c r="E42" s="176"/>
      <c r="F42" s="176"/>
      <c r="G42" s="176"/>
      <c r="H42" s="176"/>
      <c r="I42" s="176"/>
      <c r="J42" s="176"/>
      <c r="K42" s="177"/>
      <c r="L42" s="45"/>
      <c r="M42" s="42"/>
    </row>
    <row r="43" spans="1:13" s="3" customFormat="1" ht="30.05" customHeight="1">
      <c r="A43" s="42"/>
      <c r="B43" s="43"/>
      <c r="C43" s="178"/>
      <c r="D43" s="179"/>
      <c r="E43" s="178"/>
      <c r="F43" s="178"/>
      <c r="G43" s="417"/>
      <c r="H43" s="418"/>
      <c r="I43" s="419"/>
      <c r="J43" s="52"/>
      <c r="K43" s="53"/>
      <c r="L43" s="45"/>
      <c r="M43" s="42"/>
    </row>
    <row r="44" spans="1:13" s="3" customFormat="1" ht="30.05" customHeight="1">
      <c r="A44" s="42"/>
      <c r="B44" s="43"/>
      <c r="C44" s="178"/>
      <c r="D44" s="179"/>
      <c r="E44" s="178"/>
      <c r="F44" s="178"/>
      <c r="G44" s="47"/>
      <c r="H44" s="54"/>
      <c r="I44" s="55"/>
      <c r="J44" s="56"/>
      <c r="K44" s="57"/>
      <c r="L44" s="45"/>
      <c r="M44" s="42"/>
    </row>
    <row r="45" spans="1:13" s="3" customFormat="1" ht="30.05" customHeight="1">
      <c r="A45" s="42"/>
      <c r="B45" s="43"/>
      <c r="C45" s="178"/>
      <c r="D45" s="180"/>
      <c r="E45" s="180"/>
      <c r="F45" s="180"/>
      <c r="G45" s="47"/>
      <c r="H45" s="58"/>
      <c r="I45" s="59"/>
      <c r="J45" s="60"/>
      <c r="K45" s="57"/>
      <c r="L45" s="45"/>
      <c r="M45" s="42"/>
    </row>
    <row r="46" spans="1:13" s="3" customFormat="1" ht="30.05" customHeight="1">
      <c r="A46" s="42"/>
      <c r="B46" s="43"/>
      <c r="C46" s="178"/>
      <c r="D46" s="180"/>
      <c r="E46" s="180"/>
      <c r="F46" s="180"/>
      <c r="G46" s="61" t="s">
        <v>17</v>
      </c>
      <c r="H46" s="58"/>
      <c r="I46" s="59"/>
      <c r="J46" s="60"/>
      <c r="K46" s="62"/>
      <c r="L46" s="45"/>
      <c r="M46" s="42"/>
    </row>
    <row r="47" spans="1:13" s="3" customFormat="1" ht="30.05" customHeight="1">
      <c r="A47" s="42"/>
      <c r="B47" s="43"/>
      <c r="C47" s="178"/>
      <c r="D47" s="179"/>
      <c r="E47" s="178"/>
      <c r="F47" s="178"/>
      <c r="G47" s="70"/>
      <c r="H47" s="58"/>
      <c r="I47" s="59"/>
      <c r="J47" s="63"/>
      <c r="K47" s="57"/>
      <c r="L47" s="45"/>
      <c r="M47" s="42"/>
    </row>
    <row r="48" spans="1:13" s="3" customFormat="1" ht="30.05" customHeight="1">
      <c r="A48" s="42"/>
      <c r="B48" s="43"/>
      <c r="C48" s="178"/>
      <c r="D48" s="179"/>
      <c r="E48" s="178"/>
      <c r="F48" s="178"/>
      <c r="G48" s="70"/>
      <c r="H48" s="58"/>
      <c r="I48" s="59"/>
      <c r="J48" s="63"/>
      <c r="K48" s="57"/>
      <c r="L48" s="45"/>
      <c r="M48" s="42"/>
    </row>
    <row r="49" spans="1:13" s="3" customFormat="1" ht="30.05" customHeight="1" thickBot="1">
      <c r="A49" s="42"/>
      <c r="B49" s="43"/>
      <c r="C49" s="178"/>
      <c r="D49" s="179"/>
      <c r="E49" s="178"/>
      <c r="F49" s="178"/>
      <c r="G49" s="46"/>
      <c r="H49" s="58"/>
      <c r="I49" s="59"/>
      <c r="J49" s="63"/>
      <c r="K49" s="62"/>
      <c r="L49" s="45"/>
      <c r="M49" s="42"/>
    </row>
    <row r="50" spans="1:13" s="3" customFormat="1" ht="30.05" customHeight="1" thickBot="1">
      <c r="A50" s="42"/>
      <c r="B50" s="43"/>
      <c r="C50" s="178"/>
      <c r="D50" s="179"/>
      <c r="E50" s="178"/>
      <c r="F50" s="178"/>
      <c r="G50" s="64" t="s">
        <v>18</v>
      </c>
      <c r="H50" s="65"/>
      <c r="I50" s="66"/>
      <c r="J50" s="67"/>
      <c r="K50" s="44"/>
      <c r="L50" s="45"/>
      <c r="M50" s="42"/>
    </row>
    <row r="51" spans="1:13" s="3" customFormat="1" ht="15.5" thickBot="1">
      <c r="A51" s="42"/>
      <c r="B51" s="43"/>
      <c r="C51" s="178"/>
      <c r="D51" s="179"/>
      <c r="E51" s="179"/>
      <c r="F51" s="179"/>
      <c r="G51" s="178"/>
      <c r="H51" s="178"/>
      <c r="I51" s="181"/>
      <c r="J51" s="182"/>
      <c r="K51" s="183"/>
      <c r="L51" s="45"/>
      <c r="M51" s="42"/>
    </row>
    <row r="52" spans="1:13" s="3" customFormat="1" ht="15.05">
      <c r="A52" s="42"/>
      <c r="B52" s="43"/>
      <c r="C52" s="48"/>
      <c r="D52" s="447"/>
      <c r="E52" s="447"/>
      <c r="F52" s="447"/>
      <c r="G52" s="447"/>
      <c r="H52" s="447"/>
      <c r="I52" s="447"/>
      <c r="J52" s="447"/>
      <c r="K52" s="448"/>
      <c r="L52" s="49"/>
      <c r="M52" s="42"/>
    </row>
    <row r="53" spans="1:13" s="3" customFormat="1" ht="46.5" customHeight="1">
      <c r="A53" s="42"/>
      <c r="B53" s="43"/>
      <c r="C53" s="423" t="s">
        <v>19</v>
      </c>
      <c r="D53" s="424"/>
      <c r="E53" s="424"/>
      <c r="F53" s="424"/>
      <c r="G53" s="424"/>
      <c r="H53" s="425" t="s">
        <v>8</v>
      </c>
      <c r="I53" s="425"/>
      <c r="J53" s="425"/>
      <c r="K53" s="150" t="s">
        <v>20</v>
      </c>
      <c r="L53" s="50"/>
      <c r="M53" s="42"/>
    </row>
    <row r="54" spans="1:13" s="3" customFormat="1" ht="32.25" customHeight="1">
      <c r="A54" s="42"/>
      <c r="B54" s="43"/>
      <c r="C54" s="423" t="s">
        <v>21</v>
      </c>
      <c r="D54" s="424"/>
      <c r="E54" s="424"/>
      <c r="F54" s="424"/>
      <c r="G54" s="424"/>
      <c r="H54" s="420" t="s">
        <v>22</v>
      </c>
      <c r="I54" s="420"/>
      <c r="J54" s="151" t="s">
        <v>23</v>
      </c>
      <c r="K54" s="149" t="s">
        <v>33</v>
      </c>
      <c r="L54" s="50"/>
      <c r="M54" s="42"/>
    </row>
    <row r="55" spans="1:13" s="3" customFormat="1" ht="30.05" customHeight="1">
      <c r="A55" s="42"/>
      <c r="B55" s="43"/>
      <c r="C55" s="423" t="s">
        <v>24</v>
      </c>
      <c r="D55" s="424"/>
      <c r="E55" s="424"/>
      <c r="F55" s="424"/>
      <c r="G55" s="424"/>
      <c r="H55" s="426" t="s">
        <v>25</v>
      </c>
      <c r="I55" s="427"/>
      <c r="J55" s="151" t="s">
        <v>26</v>
      </c>
      <c r="K55" s="149" t="s">
        <v>33</v>
      </c>
      <c r="L55" s="50"/>
      <c r="M55" s="42"/>
    </row>
    <row r="56" spans="1:13" s="4" customFormat="1" ht="58.55" customHeight="1">
      <c r="A56" s="42"/>
      <c r="B56" s="43"/>
      <c r="C56" s="428"/>
      <c r="D56" s="429"/>
      <c r="E56" s="429"/>
      <c r="F56" s="429"/>
      <c r="G56" s="430"/>
      <c r="H56" s="446" t="s">
        <v>27</v>
      </c>
      <c r="I56" s="420"/>
      <c r="J56" s="151" t="s">
        <v>28</v>
      </c>
      <c r="K56" s="149" t="s">
        <v>33</v>
      </c>
      <c r="L56" s="45"/>
      <c r="M56" s="42"/>
    </row>
    <row r="57" spans="1:13" ht="39" customHeight="1">
      <c r="A57" s="5"/>
      <c r="B57" s="7"/>
      <c r="C57" s="431"/>
      <c r="D57" s="432"/>
      <c r="E57" s="432"/>
      <c r="F57" s="432"/>
      <c r="G57" s="433"/>
      <c r="H57" s="420" t="s">
        <v>29</v>
      </c>
      <c r="I57" s="420"/>
      <c r="J57" s="151" t="s">
        <v>30</v>
      </c>
      <c r="K57" s="149" t="s">
        <v>33</v>
      </c>
      <c r="L57" s="8"/>
      <c r="M57" s="5"/>
    </row>
    <row r="58" spans="1:13" ht="47.3" customHeight="1" thickBot="1">
      <c r="A58" s="5"/>
      <c r="B58" s="7"/>
      <c r="C58" s="434"/>
      <c r="D58" s="435"/>
      <c r="E58" s="435"/>
      <c r="F58" s="435"/>
      <c r="G58" s="436"/>
      <c r="H58" s="421"/>
      <c r="I58" s="421"/>
      <c r="J58" s="421"/>
      <c r="K58" s="422"/>
      <c r="L58" s="8"/>
      <c r="M58" s="5"/>
    </row>
    <row r="59" spans="1:13" ht="47.3" customHeight="1">
      <c r="A59" s="5"/>
      <c r="B59" s="7"/>
      <c r="C59" s="152"/>
      <c r="D59" s="152"/>
      <c r="E59" s="152"/>
      <c r="F59" s="152"/>
      <c r="G59" s="152"/>
      <c r="H59" s="152"/>
      <c r="I59" s="152"/>
      <c r="J59" s="152"/>
      <c r="K59" s="152"/>
      <c r="L59" s="8"/>
      <c r="M59" s="5"/>
    </row>
    <row r="60" spans="1:13" ht="47.3" customHeight="1">
      <c r="A60" s="5"/>
      <c r="B60" s="7"/>
      <c r="C60" s="152"/>
      <c r="D60" s="152"/>
      <c r="E60" s="152"/>
      <c r="F60" s="152"/>
      <c r="G60" s="153" t="s">
        <v>34</v>
      </c>
      <c r="H60" s="152"/>
      <c r="I60" s="152"/>
      <c r="J60" s="152"/>
      <c r="K60" s="152"/>
      <c r="L60" s="8"/>
      <c r="M60" s="5"/>
    </row>
    <row r="61" spans="1:13" ht="15.5" thickBot="1">
      <c r="A61" s="5"/>
      <c r="B61" s="184"/>
      <c r="C61" s="185"/>
      <c r="D61" s="185"/>
      <c r="E61" s="186"/>
      <c r="F61" s="185"/>
      <c r="G61" s="187"/>
      <c r="H61" s="185"/>
      <c r="I61" s="185"/>
      <c r="J61" s="185"/>
      <c r="K61" s="185"/>
      <c r="L61" s="188"/>
      <c r="M61" s="5"/>
    </row>
    <row r="62" spans="1:13" ht="15.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tabSelected="1" view="pageBreakPreview" zoomScale="80" zoomScaleNormal="80" zoomScaleSheetLayoutView="80" zoomScalePageLayoutView="85" workbookViewId="0">
      <selection activeCell="E5" sqref="E5"/>
    </sheetView>
  </sheetViews>
  <sheetFormatPr baseColWidth="10" defaultColWidth="11.3828125" defaultRowHeight="13.25"/>
  <cols>
    <col min="1" max="2" width="3.15234375" style="73" customWidth="1"/>
    <col min="3" max="3" width="14.69140625" style="73" customWidth="1"/>
    <col min="4" max="4" width="15.53515625" style="73" customWidth="1"/>
    <col min="5" max="11" width="11.3828125" style="73"/>
    <col min="12" max="12" width="12.84375" style="73" customWidth="1"/>
    <col min="13" max="14" width="11.3828125" style="73"/>
    <col min="15" max="15" width="13" style="73" customWidth="1"/>
    <col min="16" max="17" width="3.15234375" style="73" customWidth="1"/>
    <col min="18" max="16384" width="11.3828125" style="73"/>
  </cols>
  <sheetData>
    <row r="1" spans="2:16" ht="13.7" thickBot="1"/>
    <row r="2" spans="2:16" ht="25.55" customHeight="1" thickTop="1">
      <c r="B2" s="557"/>
      <c r="C2" s="558"/>
      <c r="D2" s="558"/>
      <c r="E2" s="558"/>
      <c r="F2" s="558"/>
      <c r="G2" s="558"/>
      <c r="H2" s="558"/>
      <c r="I2" s="558"/>
      <c r="J2" s="558"/>
      <c r="K2" s="558"/>
      <c r="L2" s="558"/>
      <c r="M2" s="558"/>
      <c r="N2" s="558"/>
      <c r="O2" s="558"/>
      <c r="P2" s="559"/>
    </row>
    <row r="3" spans="2:16" ht="25.55" customHeight="1">
      <c r="B3" s="193"/>
      <c r="C3" s="554" t="s">
        <v>92</v>
      </c>
      <c r="D3" s="555"/>
      <c r="E3" s="555"/>
      <c r="F3" s="556"/>
      <c r="P3" s="162"/>
    </row>
    <row r="4" spans="2:16" ht="25.55" customHeight="1">
      <c r="B4" s="193"/>
      <c r="C4" s="194" t="s">
        <v>0</v>
      </c>
      <c r="D4" s="195" t="s">
        <v>1</v>
      </c>
      <c r="E4" s="194" t="s">
        <v>2</v>
      </c>
      <c r="F4" s="195">
        <v>3</v>
      </c>
      <c r="P4" s="162"/>
    </row>
    <row r="5" spans="2:16" ht="25.55" customHeight="1">
      <c r="B5" s="193"/>
      <c r="C5" s="172"/>
      <c r="D5" s="173"/>
      <c r="E5" s="172"/>
      <c r="F5" s="173"/>
      <c r="P5" s="162"/>
    </row>
    <row r="6" spans="2:16" ht="36.799999999999997" customHeight="1">
      <c r="B6" s="161"/>
      <c r="C6" s="474" t="s">
        <v>35</v>
      </c>
      <c r="D6" s="474"/>
      <c r="E6" s="474"/>
      <c r="F6" s="474"/>
      <c r="G6" s="474"/>
      <c r="H6" s="474"/>
      <c r="I6" s="474"/>
      <c r="J6" s="474"/>
      <c r="K6" s="474"/>
      <c r="L6" s="474"/>
      <c r="M6" s="474"/>
      <c r="N6" s="474"/>
      <c r="O6" s="474"/>
      <c r="P6" s="162"/>
    </row>
    <row r="7" spans="2:16" ht="13.7" thickBot="1">
      <c r="B7" s="161"/>
      <c r="P7" s="162"/>
    </row>
    <row r="8" spans="2:16">
      <c r="B8" s="161"/>
      <c r="C8" s="503"/>
      <c r="D8" s="505"/>
      <c r="E8" s="506"/>
      <c r="F8" s="506"/>
      <c r="G8" s="506"/>
      <c r="H8" s="506"/>
      <c r="I8" s="506"/>
      <c r="J8" s="506"/>
      <c r="K8" s="507"/>
      <c r="L8" s="517"/>
      <c r="M8" s="518"/>
      <c r="N8" s="518"/>
      <c r="O8" s="519"/>
      <c r="P8" s="162"/>
    </row>
    <row r="9" spans="2:16">
      <c r="B9" s="161"/>
      <c r="C9" s="504"/>
      <c r="D9" s="477" t="s">
        <v>36</v>
      </c>
      <c r="E9" s="478"/>
      <c r="F9" s="478"/>
      <c r="G9" s="478"/>
      <c r="H9" s="478"/>
      <c r="I9" s="478"/>
      <c r="J9" s="478"/>
      <c r="K9" s="479"/>
      <c r="L9" s="520"/>
      <c r="M9" s="521"/>
      <c r="N9" s="521"/>
      <c r="O9" s="522"/>
      <c r="P9" s="162"/>
    </row>
    <row r="10" spans="2:16">
      <c r="B10" s="161"/>
      <c r="C10" s="504"/>
      <c r="D10" s="508"/>
      <c r="E10" s="509"/>
      <c r="F10" s="509"/>
      <c r="G10" s="509"/>
      <c r="H10" s="509"/>
      <c r="I10" s="509"/>
      <c r="J10" s="509"/>
      <c r="K10" s="510"/>
      <c r="L10" s="475" t="s">
        <v>37</v>
      </c>
      <c r="M10" s="523"/>
      <c r="N10" s="524"/>
      <c r="O10" s="525"/>
      <c r="P10" s="162"/>
    </row>
    <row r="11" spans="2:16">
      <c r="B11" s="161"/>
      <c r="C11" s="504"/>
      <c r="D11" s="477" t="s">
        <v>38</v>
      </c>
      <c r="E11" s="478"/>
      <c r="F11" s="478"/>
      <c r="G11" s="478"/>
      <c r="H11" s="478"/>
      <c r="I11" s="478"/>
      <c r="J11" s="478"/>
      <c r="K11" s="479"/>
      <c r="L11" s="511"/>
      <c r="M11" s="526"/>
      <c r="N11" s="527"/>
      <c r="O11" s="528"/>
      <c r="P11" s="162"/>
    </row>
    <row r="12" spans="2:16" ht="12.7" customHeight="1">
      <c r="B12" s="161"/>
      <c r="C12" s="504"/>
      <c r="D12" s="480"/>
      <c r="E12" s="481"/>
      <c r="F12" s="481"/>
      <c r="G12" s="481"/>
      <c r="H12" s="481"/>
      <c r="I12" s="481"/>
      <c r="J12" s="481"/>
      <c r="K12" s="482"/>
      <c r="L12" s="475" t="s">
        <v>39</v>
      </c>
      <c r="M12" s="475">
        <v>1</v>
      </c>
      <c r="N12" s="475" t="s">
        <v>40</v>
      </c>
      <c r="O12" s="515">
        <v>1</v>
      </c>
      <c r="P12" s="162"/>
    </row>
    <row r="13" spans="2:16">
      <c r="B13" s="161"/>
      <c r="C13" s="504"/>
      <c r="D13" s="480"/>
      <c r="E13" s="481"/>
      <c r="F13" s="481"/>
      <c r="G13" s="481"/>
      <c r="H13" s="481"/>
      <c r="I13" s="481"/>
      <c r="J13" s="481"/>
      <c r="K13" s="482"/>
      <c r="L13" s="476"/>
      <c r="M13" s="476"/>
      <c r="N13" s="476"/>
      <c r="O13" s="516"/>
      <c r="P13" s="162"/>
    </row>
    <row r="14" spans="2:16">
      <c r="B14" s="161"/>
      <c r="C14" s="504"/>
      <c r="D14" s="477" t="s">
        <v>41</v>
      </c>
      <c r="E14" s="478"/>
      <c r="F14" s="478"/>
      <c r="G14" s="478"/>
      <c r="H14" s="478"/>
      <c r="I14" s="478"/>
      <c r="J14" s="478"/>
      <c r="K14" s="479"/>
      <c r="L14" s="476"/>
      <c r="M14" s="476"/>
      <c r="N14" s="476"/>
      <c r="O14" s="516"/>
      <c r="P14" s="162"/>
    </row>
    <row r="15" spans="2:16" ht="13.7"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42</v>
      </c>
      <c r="M16" s="137" t="s">
        <v>43</v>
      </c>
      <c r="N16" s="137" t="s">
        <v>44</v>
      </c>
      <c r="O16" s="136" t="s">
        <v>45</v>
      </c>
      <c r="P16" s="162"/>
    </row>
    <row r="17" spans="2:16">
      <c r="B17" s="161"/>
      <c r="C17" s="82"/>
      <c r="D17" s="163"/>
      <c r="E17" s="163"/>
      <c r="F17" s="163"/>
      <c r="G17" s="163"/>
      <c r="H17" s="163"/>
      <c r="I17" s="163"/>
      <c r="J17" s="163"/>
      <c r="K17" s="163"/>
      <c r="L17" s="164"/>
      <c r="M17" s="135"/>
      <c r="N17" s="135"/>
      <c r="O17" s="134"/>
      <c r="P17" s="162"/>
    </row>
    <row r="18" spans="2:16" ht="18" customHeight="1">
      <c r="B18" s="161"/>
      <c r="C18" s="566" t="s">
        <v>46</v>
      </c>
      <c r="D18" s="567"/>
      <c r="E18" s="567"/>
      <c r="F18" s="567"/>
      <c r="G18" s="163"/>
      <c r="H18" s="163"/>
      <c r="I18" s="163" t="s">
        <v>47</v>
      </c>
      <c r="K18" s="163"/>
      <c r="L18" s="164"/>
      <c r="O18" s="133"/>
      <c r="P18" s="162"/>
    </row>
    <row r="19" spans="2:16">
      <c r="B19" s="161"/>
      <c r="C19" s="132"/>
      <c r="D19" s="131"/>
      <c r="E19" s="131"/>
      <c r="F19" s="131"/>
      <c r="G19" s="131"/>
      <c r="H19" s="131"/>
      <c r="I19" s="131"/>
      <c r="J19" s="131"/>
      <c r="K19" s="131"/>
      <c r="L19" s="131"/>
      <c r="M19" s="131"/>
      <c r="N19" s="131"/>
      <c r="O19" s="130"/>
      <c r="P19" s="162"/>
    </row>
    <row r="20" spans="2:16" ht="13.7" thickBot="1">
      <c r="B20" s="161"/>
      <c r="C20" s="155"/>
      <c r="D20" s="156"/>
      <c r="E20" s="156"/>
      <c r="F20" s="156"/>
      <c r="G20" s="156"/>
      <c r="H20" s="156"/>
      <c r="I20" s="156"/>
      <c r="J20" s="156"/>
      <c r="K20" s="156"/>
      <c r="L20" s="156"/>
      <c r="M20" s="156"/>
      <c r="N20" s="156"/>
      <c r="O20" s="129"/>
      <c r="P20" s="162"/>
    </row>
    <row r="21" spans="2:16" ht="13.7" thickBot="1">
      <c r="B21" s="161"/>
      <c r="C21" s="90"/>
      <c r="D21" s="89"/>
      <c r="E21" s="89"/>
      <c r="F21" s="89"/>
      <c r="G21" s="89"/>
      <c r="H21" s="89"/>
      <c r="K21" s="89"/>
      <c r="L21" s="89"/>
      <c r="M21" s="89"/>
      <c r="N21" s="89"/>
      <c r="O21" s="88"/>
      <c r="P21" s="162"/>
    </row>
    <row r="22" spans="2:16">
      <c r="B22" s="161"/>
      <c r="C22" s="485" t="s">
        <v>48</v>
      </c>
      <c r="D22" s="486"/>
      <c r="E22" s="486"/>
      <c r="F22" s="486"/>
      <c r="G22" s="486"/>
      <c r="H22" s="486"/>
      <c r="I22" s="486"/>
      <c r="J22" s="486"/>
      <c r="K22" s="486"/>
      <c r="L22" s="486"/>
      <c r="M22" s="486"/>
      <c r="N22" s="486"/>
      <c r="O22" s="487"/>
      <c r="P22" s="162"/>
    </row>
    <row r="23" spans="2:16" ht="13.7" thickBot="1">
      <c r="B23" s="161"/>
      <c r="C23" s="79"/>
      <c r="O23" s="78"/>
      <c r="P23" s="162"/>
    </row>
    <row r="24" spans="2:16">
      <c r="B24" s="161"/>
      <c r="C24" s="189" t="s">
        <v>49</v>
      </c>
      <c r="D24" s="512" t="s">
        <v>50</v>
      </c>
      <c r="E24" s="513"/>
      <c r="F24" s="513"/>
      <c r="G24" s="513"/>
      <c r="H24" s="513"/>
      <c r="I24" s="513"/>
      <c r="J24" s="513"/>
      <c r="K24" s="513"/>
      <c r="L24" s="514"/>
      <c r="M24" s="483" t="s">
        <v>51</v>
      </c>
      <c r="N24" s="484"/>
      <c r="O24" s="189" t="s">
        <v>10</v>
      </c>
      <c r="P24" s="162"/>
    </row>
    <row r="25" spans="2:16" ht="13.7" thickBot="1">
      <c r="B25" s="161"/>
      <c r="C25" s="128"/>
      <c r="D25" s="468"/>
      <c r="E25" s="538"/>
      <c r="F25" s="538"/>
      <c r="G25" s="538"/>
      <c r="H25" s="538"/>
      <c r="I25" s="538"/>
      <c r="J25" s="538"/>
      <c r="K25" s="538"/>
      <c r="L25" s="469"/>
      <c r="M25" s="468"/>
      <c r="N25" s="469"/>
      <c r="O25" s="127"/>
      <c r="P25" s="162"/>
    </row>
    <row r="26" spans="2:16">
      <c r="B26" s="161"/>
      <c r="C26" s="494" t="s">
        <v>52</v>
      </c>
      <c r="D26" s="495"/>
      <c r="E26" s="495"/>
      <c r="F26" s="495"/>
      <c r="G26" s="495"/>
      <c r="H26" s="495"/>
      <c r="I26" s="495"/>
      <c r="J26" s="495"/>
      <c r="K26" s="495"/>
      <c r="L26" s="495"/>
      <c r="M26" s="495"/>
      <c r="N26" s="495"/>
      <c r="O26" s="496"/>
      <c r="P26" s="162"/>
    </row>
    <row r="27" spans="2:16">
      <c r="B27" s="161"/>
      <c r="C27" s="497"/>
      <c r="D27" s="498"/>
      <c r="E27" s="498"/>
      <c r="F27" s="498"/>
      <c r="G27" s="498"/>
      <c r="H27" s="498"/>
      <c r="I27" s="498"/>
      <c r="J27" s="498"/>
      <c r="K27" s="498"/>
      <c r="L27" s="498"/>
      <c r="M27" s="498"/>
      <c r="N27" s="498"/>
      <c r="O27" s="499"/>
      <c r="P27" s="162"/>
    </row>
    <row r="28" spans="2:16" ht="13.7" thickBot="1">
      <c r="B28" s="161"/>
      <c r="C28" s="500"/>
      <c r="D28" s="501"/>
      <c r="E28" s="501"/>
      <c r="F28" s="501"/>
      <c r="G28" s="501"/>
      <c r="H28" s="501"/>
      <c r="I28" s="501"/>
      <c r="J28" s="501"/>
      <c r="K28" s="501"/>
      <c r="L28" s="501"/>
      <c r="M28" s="501"/>
      <c r="N28" s="501"/>
      <c r="O28" s="502"/>
      <c r="P28" s="162"/>
    </row>
    <row r="29" spans="2:16">
      <c r="B29" s="161"/>
      <c r="C29" s="470" t="s">
        <v>50</v>
      </c>
      <c r="D29" s="471"/>
      <c r="E29" s="471"/>
      <c r="F29" s="471"/>
      <c r="G29" s="472"/>
      <c r="H29" s="473" t="s">
        <v>53</v>
      </c>
      <c r="I29" s="471"/>
      <c r="J29" s="536" t="s">
        <v>54</v>
      </c>
      <c r="K29" s="537"/>
      <c r="L29" s="113" t="s">
        <v>55</v>
      </c>
      <c r="M29" s="473" t="s">
        <v>56</v>
      </c>
      <c r="N29" s="530"/>
      <c r="O29" s="118" t="s">
        <v>57</v>
      </c>
      <c r="P29" s="162"/>
    </row>
    <row r="30" spans="2:16">
      <c r="B30" s="161"/>
      <c r="C30" s="488"/>
      <c r="D30" s="489"/>
      <c r="E30" s="489"/>
      <c r="F30" s="489"/>
      <c r="G30" s="490"/>
      <c r="H30" s="491"/>
      <c r="I30" s="490"/>
      <c r="J30" s="491"/>
      <c r="K30" s="490"/>
      <c r="L30" s="124"/>
      <c r="M30" s="492"/>
      <c r="N30" s="493"/>
      <c r="O30" s="115"/>
      <c r="P30" s="162"/>
    </row>
    <row r="31" spans="2:16">
      <c r="B31" s="161"/>
      <c r="C31" s="99"/>
      <c r="D31" s="80"/>
      <c r="E31" s="80"/>
      <c r="F31" s="80"/>
      <c r="G31" s="125"/>
      <c r="H31" s="126"/>
      <c r="I31" s="125"/>
      <c r="J31" s="126"/>
      <c r="K31" s="125"/>
      <c r="L31" s="124"/>
      <c r="M31" s="492"/>
      <c r="N31" s="493"/>
      <c r="O31" s="115"/>
      <c r="P31" s="162"/>
    </row>
    <row r="32" spans="2:16" ht="13.7" thickBot="1">
      <c r="B32" s="161"/>
      <c r="C32" s="539"/>
      <c r="D32" s="540"/>
      <c r="E32" s="540"/>
      <c r="F32" s="540"/>
      <c r="G32" s="541"/>
      <c r="H32" s="542"/>
      <c r="I32" s="541"/>
      <c r="J32" s="542"/>
      <c r="K32" s="541"/>
      <c r="L32" s="123"/>
      <c r="M32" s="543"/>
      <c r="N32" s="544"/>
      <c r="O32" s="115"/>
      <c r="P32" s="162"/>
    </row>
    <row r="33" spans="2:16" ht="13.7" thickBot="1">
      <c r="B33" s="161"/>
      <c r="C33" s="531" t="s">
        <v>58</v>
      </c>
      <c r="D33" s="532"/>
      <c r="E33" s="532"/>
      <c r="F33" s="532"/>
      <c r="G33" s="532"/>
      <c r="H33" s="532"/>
      <c r="I33" s="532"/>
      <c r="J33" s="532"/>
      <c r="K33" s="532"/>
      <c r="L33" s="532"/>
      <c r="M33" s="532"/>
      <c r="N33" s="533"/>
      <c r="O33" s="114"/>
      <c r="P33" s="162"/>
    </row>
    <row r="34" spans="2:16" ht="13.5" customHeight="1">
      <c r="B34" s="161"/>
      <c r="C34" s="494" t="s">
        <v>59</v>
      </c>
      <c r="D34" s="495"/>
      <c r="E34" s="495"/>
      <c r="F34" s="495"/>
      <c r="G34" s="495"/>
      <c r="H34" s="495"/>
      <c r="I34" s="495"/>
      <c r="J34" s="495"/>
      <c r="K34" s="495"/>
      <c r="L34" s="495"/>
      <c r="M34" s="495"/>
      <c r="N34" s="495"/>
      <c r="O34" s="496"/>
      <c r="P34" s="162"/>
    </row>
    <row r="35" spans="2:16">
      <c r="B35" s="161"/>
      <c r="C35" s="497"/>
      <c r="D35" s="498"/>
      <c r="E35" s="498"/>
      <c r="F35" s="498"/>
      <c r="G35" s="498"/>
      <c r="H35" s="498"/>
      <c r="I35" s="498"/>
      <c r="J35" s="498"/>
      <c r="K35" s="498"/>
      <c r="L35" s="498"/>
      <c r="M35" s="498"/>
      <c r="N35" s="498"/>
      <c r="O35" s="499"/>
      <c r="P35" s="162"/>
    </row>
    <row r="36" spans="2:16" ht="13.7" thickBot="1">
      <c r="B36" s="161"/>
      <c r="C36" s="500"/>
      <c r="D36" s="501"/>
      <c r="E36" s="501"/>
      <c r="F36" s="501"/>
      <c r="G36" s="501"/>
      <c r="H36" s="501"/>
      <c r="I36" s="501"/>
      <c r="J36" s="501"/>
      <c r="K36" s="501"/>
      <c r="L36" s="501"/>
      <c r="M36" s="501"/>
      <c r="N36" s="501"/>
      <c r="O36" s="502"/>
      <c r="P36" s="162"/>
    </row>
    <row r="37" spans="2:16">
      <c r="B37" s="161"/>
      <c r="C37" s="470" t="s">
        <v>50</v>
      </c>
      <c r="D37" s="529"/>
      <c r="E37" s="529"/>
      <c r="F37" s="529"/>
      <c r="G37" s="529"/>
      <c r="H37" s="529"/>
      <c r="I37" s="529"/>
      <c r="J37" s="530"/>
      <c r="K37" s="160" t="s">
        <v>51</v>
      </c>
      <c r="L37" s="113" t="s">
        <v>10</v>
      </c>
      <c r="M37" s="473" t="s">
        <v>60</v>
      </c>
      <c r="N37" s="530"/>
      <c r="O37" s="118" t="s">
        <v>57</v>
      </c>
      <c r="P37" s="162"/>
    </row>
    <row r="38" spans="2:16">
      <c r="B38" s="161"/>
      <c r="C38" s="488"/>
      <c r="D38" s="489"/>
      <c r="E38" s="489"/>
      <c r="F38" s="489"/>
      <c r="G38" s="489"/>
      <c r="H38" s="489"/>
      <c r="I38" s="489"/>
      <c r="J38" s="490"/>
      <c r="K38" s="157"/>
      <c r="L38" s="122"/>
      <c r="M38" s="466"/>
      <c r="N38" s="467"/>
      <c r="O38" s="115"/>
      <c r="P38" s="162"/>
    </row>
    <row r="39" spans="2:16" ht="13.7" thickBot="1">
      <c r="B39" s="161"/>
      <c r="C39" s="539"/>
      <c r="D39" s="540"/>
      <c r="E39" s="540"/>
      <c r="F39" s="540"/>
      <c r="G39" s="540"/>
      <c r="H39" s="540"/>
      <c r="I39" s="540"/>
      <c r="J39" s="541"/>
      <c r="K39" s="80"/>
      <c r="L39" s="121"/>
      <c r="M39" s="545"/>
      <c r="N39" s="546"/>
      <c r="O39" s="120"/>
      <c r="P39" s="162"/>
    </row>
    <row r="40" spans="2:16" ht="13.7" thickBot="1">
      <c r="B40" s="161"/>
      <c r="C40" s="531" t="s">
        <v>58</v>
      </c>
      <c r="D40" s="532"/>
      <c r="E40" s="532"/>
      <c r="F40" s="532"/>
      <c r="G40" s="532"/>
      <c r="H40" s="532"/>
      <c r="I40" s="532"/>
      <c r="J40" s="532"/>
      <c r="K40" s="532"/>
      <c r="L40" s="532"/>
      <c r="M40" s="532"/>
      <c r="N40" s="533"/>
      <c r="O40" s="103">
        <v>0</v>
      </c>
      <c r="P40" s="162"/>
    </row>
    <row r="41" spans="2:16">
      <c r="B41" s="161"/>
      <c r="C41" s="494" t="s">
        <v>61</v>
      </c>
      <c r="D41" s="495"/>
      <c r="E41" s="495"/>
      <c r="F41" s="495"/>
      <c r="G41" s="495"/>
      <c r="H41" s="495"/>
      <c r="I41" s="495"/>
      <c r="J41" s="495"/>
      <c r="K41" s="495"/>
      <c r="L41" s="495"/>
      <c r="M41" s="495"/>
      <c r="N41" s="495"/>
      <c r="O41" s="496"/>
      <c r="P41" s="162"/>
    </row>
    <row r="42" spans="2:16">
      <c r="B42" s="161"/>
      <c r="C42" s="497"/>
      <c r="D42" s="498"/>
      <c r="E42" s="498"/>
      <c r="F42" s="498"/>
      <c r="G42" s="498"/>
      <c r="H42" s="498"/>
      <c r="I42" s="498"/>
      <c r="J42" s="498"/>
      <c r="K42" s="498"/>
      <c r="L42" s="498"/>
      <c r="M42" s="498"/>
      <c r="N42" s="498"/>
      <c r="O42" s="499"/>
      <c r="P42" s="162"/>
    </row>
    <row r="43" spans="2:16" ht="13.7" thickBot="1">
      <c r="B43" s="161"/>
      <c r="C43" s="500"/>
      <c r="D43" s="501"/>
      <c r="E43" s="501"/>
      <c r="F43" s="501"/>
      <c r="G43" s="501"/>
      <c r="H43" s="501"/>
      <c r="I43" s="501"/>
      <c r="J43" s="501"/>
      <c r="K43" s="501"/>
      <c r="L43" s="501"/>
      <c r="M43" s="501"/>
      <c r="N43" s="501"/>
      <c r="O43" s="502"/>
      <c r="P43" s="162"/>
    </row>
    <row r="44" spans="2:16">
      <c r="B44" s="161"/>
      <c r="C44" s="470" t="s">
        <v>62</v>
      </c>
      <c r="D44" s="529"/>
      <c r="E44" s="529"/>
      <c r="F44" s="529"/>
      <c r="G44" s="529"/>
      <c r="H44" s="529"/>
      <c r="I44" s="529"/>
      <c r="J44" s="113" t="s">
        <v>63</v>
      </c>
      <c r="K44" s="158" t="s">
        <v>64</v>
      </c>
      <c r="L44" s="119" t="s">
        <v>65</v>
      </c>
      <c r="M44" s="473" t="s">
        <v>66</v>
      </c>
      <c r="N44" s="530"/>
      <c r="O44" s="118" t="s">
        <v>57</v>
      </c>
      <c r="P44" s="162"/>
    </row>
    <row r="45" spans="2:16">
      <c r="B45" s="161"/>
      <c r="C45" s="488"/>
      <c r="D45" s="489"/>
      <c r="E45" s="489"/>
      <c r="F45" s="489"/>
      <c r="G45" s="489"/>
      <c r="H45" s="489"/>
      <c r="I45" s="489"/>
      <c r="J45" s="116"/>
      <c r="K45" s="117"/>
      <c r="L45" s="116"/>
      <c r="M45" s="552"/>
      <c r="N45" s="553"/>
      <c r="O45" s="115"/>
      <c r="P45" s="162"/>
    </row>
    <row r="46" spans="2:16" ht="13.7" thickBot="1">
      <c r="B46" s="161"/>
      <c r="C46" s="539"/>
      <c r="D46" s="540"/>
      <c r="E46" s="540"/>
      <c r="F46" s="540"/>
      <c r="G46" s="540"/>
      <c r="H46" s="540"/>
      <c r="I46" s="540"/>
      <c r="J46" s="105"/>
      <c r="K46" s="74"/>
      <c r="L46" s="105"/>
      <c r="M46" s="545"/>
      <c r="N46" s="546"/>
      <c r="O46" s="104"/>
      <c r="P46" s="162"/>
    </row>
    <row r="47" spans="2:16" ht="13.7" thickBot="1">
      <c r="B47" s="161"/>
      <c r="C47" s="531" t="s">
        <v>58</v>
      </c>
      <c r="D47" s="532"/>
      <c r="E47" s="532"/>
      <c r="F47" s="532"/>
      <c r="G47" s="532"/>
      <c r="H47" s="532"/>
      <c r="I47" s="532"/>
      <c r="J47" s="532"/>
      <c r="K47" s="532"/>
      <c r="L47" s="532"/>
      <c r="M47" s="532"/>
      <c r="N47" s="533"/>
      <c r="O47" s="114"/>
      <c r="P47" s="162"/>
    </row>
    <row r="48" spans="2:16">
      <c r="B48" s="161"/>
      <c r="C48" s="494" t="s">
        <v>67</v>
      </c>
      <c r="D48" s="495"/>
      <c r="E48" s="495"/>
      <c r="F48" s="495"/>
      <c r="G48" s="495"/>
      <c r="H48" s="495"/>
      <c r="I48" s="495"/>
      <c r="J48" s="495"/>
      <c r="K48" s="495"/>
      <c r="L48" s="495"/>
      <c r="M48" s="495"/>
      <c r="N48" s="495"/>
      <c r="O48" s="496"/>
      <c r="P48" s="162"/>
    </row>
    <row r="49" spans="2:16">
      <c r="B49" s="161"/>
      <c r="C49" s="497"/>
      <c r="D49" s="498"/>
      <c r="E49" s="498"/>
      <c r="F49" s="498"/>
      <c r="G49" s="498"/>
      <c r="H49" s="498"/>
      <c r="I49" s="498"/>
      <c r="J49" s="498"/>
      <c r="K49" s="498"/>
      <c r="L49" s="498"/>
      <c r="M49" s="498"/>
      <c r="N49" s="498"/>
      <c r="O49" s="499"/>
      <c r="P49" s="162"/>
    </row>
    <row r="50" spans="2:16" ht="13.7" thickBot="1">
      <c r="B50" s="161"/>
      <c r="C50" s="500"/>
      <c r="D50" s="501"/>
      <c r="E50" s="501"/>
      <c r="F50" s="501"/>
      <c r="G50" s="501"/>
      <c r="H50" s="501"/>
      <c r="I50" s="501"/>
      <c r="J50" s="501"/>
      <c r="K50" s="501"/>
      <c r="L50" s="501"/>
      <c r="M50" s="501"/>
      <c r="N50" s="501"/>
      <c r="O50" s="502"/>
      <c r="P50" s="162"/>
    </row>
    <row r="51" spans="2:16">
      <c r="B51" s="161"/>
      <c r="C51" s="470" t="s">
        <v>68</v>
      </c>
      <c r="D51" s="529"/>
      <c r="E51" s="529"/>
      <c r="F51" s="529"/>
      <c r="G51" s="529"/>
      <c r="H51" s="529"/>
      <c r="I51" s="529"/>
      <c r="J51" s="113" t="s">
        <v>69</v>
      </c>
      <c r="K51" s="112" t="s">
        <v>70</v>
      </c>
      <c r="L51" s="101" t="s">
        <v>71</v>
      </c>
      <c r="M51" s="550" t="s">
        <v>56</v>
      </c>
      <c r="N51" s="551"/>
      <c r="O51" s="100" t="s">
        <v>57</v>
      </c>
      <c r="P51" s="162"/>
    </row>
    <row r="52" spans="2:16">
      <c r="B52" s="161"/>
      <c r="C52" s="111"/>
      <c r="D52" s="110"/>
      <c r="E52" s="110"/>
      <c r="F52" s="110"/>
      <c r="G52" s="110"/>
      <c r="H52" s="110"/>
      <c r="I52" s="110"/>
      <c r="J52" s="109"/>
      <c r="K52" s="108"/>
      <c r="L52" s="107"/>
      <c r="M52" s="534"/>
      <c r="N52" s="535"/>
      <c r="O52" s="106"/>
      <c r="P52" s="162"/>
    </row>
    <row r="53" spans="2:16">
      <c r="B53" s="161"/>
      <c r="C53" s="111"/>
      <c r="D53" s="110"/>
      <c r="E53" s="110"/>
      <c r="F53" s="110"/>
      <c r="G53" s="110"/>
      <c r="H53" s="110"/>
      <c r="I53" s="110"/>
      <c r="J53" s="109"/>
      <c r="K53" s="108"/>
      <c r="L53" s="107"/>
      <c r="M53" s="534"/>
      <c r="N53" s="535"/>
      <c r="O53" s="106"/>
      <c r="P53" s="162"/>
    </row>
    <row r="54" spans="2:16">
      <c r="B54" s="161"/>
      <c r="C54" s="111"/>
      <c r="D54" s="110"/>
      <c r="E54" s="110"/>
      <c r="F54" s="110"/>
      <c r="G54" s="110"/>
      <c r="H54" s="110"/>
      <c r="I54" s="110"/>
      <c r="J54" s="109"/>
      <c r="K54" s="108"/>
      <c r="L54" s="107"/>
      <c r="M54" s="552"/>
      <c r="N54" s="553"/>
      <c r="O54" s="106"/>
      <c r="P54" s="162"/>
    </row>
    <row r="55" spans="2:16" ht="13.7" thickBot="1">
      <c r="B55" s="161"/>
      <c r="C55" s="539"/>
      <c r="D55" s="540"/>
      <c r="E55" s="540"/>
      <c r="F55" s="540"/>
      <c r="G55" s="540"/>
      <c r="H55" s="540"/>
      <c r="I55" s="540"/>
      <c r="J55" s="105"/>
      <c r="K55" s="74"/>
      <c r="L55" s="105"/>
      <c r="M55" s="545"/>
      <c r="N55" s="546"/>
      <c r="O55" s="104"/>
      <c r="P55" s="162"/>
    </row>
    <row r="56" spans="2:16" ht="13.7" thickBot="1">
      <c r="B56" s="161"/>
      <c r="C56" s="531" t="s">
        <v>58</v>
      </c>
      <c r="D56" s="532"/>
      <c r="E56" s="532"/>
      <c r="F56" s="532"/>
      <c r="G56" s="532"/>
      <c r="H56" s="532"/>
      <c r="I56" s="532"/>
      <c r="J56" s="532"/>
      <c r="K56" s="532"/>
      <c r="L56" s="532"/>
      <c r="M56" s="532"/>
      <c r="N56" s="533"/>
      <c r="O56" s="103"/>
      <c r="P56" s="162"/>
    </row>
    <row r="57" spans="2:16" ht="13.7" thickBot="1">
      <c r="B57" s="161"/>
      <c r="C57" s="79"/>
      <c r="O57" s="78"/>
      <c r="P57" s="162"/>
    </row>
    <row r="58" spans="2:16" ht="13.7" thickBot="1">
      <c r="B58" s="161"/>
      <c r="C58" s="547" t="s">
        <v>72</v>
      </c>
      <c r="D58" s="548"/>
      <c r="E58" s="548"/>
      <c r="F58" s="548"/>
      <c r="G58" s="548"/>
      <c r="H58" s="548"/>
      <c r="I58" s="548"/>
      <c r="J58" s="548"/>
      <c r="K58" s="548"/>
      <c r="L58" s="548"/>
      <c r="M58" s="548"/>
      <c r="N58" s="549"/>
      <c r="O58" s="102"/>
      <c r="P58" s="162"/>
    </row>
    <row r="59" spans="2:16">
      <c r="B59" s="161"/>
      <c r="C59" s="494" t="s">
        <v>73</v>
      </c>
      <c r="D59" s="495"/>
      <c r="E59" s="495"/>
      <c r="F59" s="495"/>
      <c r="G59" s="495"/>
      <c r="H59" s="495"/>
      <c r="I59" s="495"/>
      <c r="J59" s="495"/>
      <c r="K59" s="495"/>
      <c r="L59" s="495"/>
      <c r="M59" s="495"/>
      <c r="N59" s="495"/>
      <c r="O59" s="496"/>
      <c r="P59" s="162"/>
    </row>
    <row r="60" spans="2:16">
      <c r="B60" s="161"/>
      <c r="C60" s="497"/>
      <c r="D60" s="498"/>
      <c r="E60" s="498"/>
      <c r="F60" s="498"/>
      <c r="G60" s="498"/>
      <c r="H60" s="498"/>
      <c r="I60" s="498"/>
      <c r="J60" s="498"/>
      <c r="K60" s="498"/>
      <c r="L60" s="498"/>
      <c r="M60" s="498"/>
      <c r="N60" s="498"/>
      <c r="O60" s="499"/>
      <c r="P60" s="162"/>
    </row>
    <row r="61" spans="2:16" ht="13.7" thickBot="1">
      <c r="B61" s="161"/>
      <c r="C61" s="500"/>
      <c r="D61" s="501"/>
      <c r="E61" s="501"/>
      <c r="F61" s="501"/>
      <c r="G61" s="501"/>
      <c r="H61" s="501"/>
      <c r="I61" s="501"/>
      <c r="J61" s="501"/>
      <c r="K61" s="501"/>
      <c r="L61" s="501"/>
      <c r="M61" s="501"/>
      <c r="N61" s="501"/>
      <c r="O61" s="502"/>
      <c r="P61" s="162"/>
    </row>
    <row r="62" spans="2:16">
      <c r="B62" s="161"/>
      <c r="C62" s="470" t="s">
        <v>74</v>
      </c>
      <c r="D62" s="529"/>
      <c r="E62" s="529"/>
      <c r="F62" s="529"/>
      <c r="G62" s="529"/>
      <c r="H62" s="529"/>
      <c r="I62" s="529"/>
      <c r="J62" s="158"/>
      <c r="K62" s="159"/>
      <c r="L62" s="101" t="s">
        <v>75</v>
      </c>
      <c r="M62" s="550" t="s">
        <v>76</v>
      </c>
      <c r="N62" s="551"/>
      <c r="O62" s="100"/>
      <c r="P62" s="162"/>
    </row>
    <row r="63" spans="2:16">
      <c r="B63" s="161"/>
      <c r="C63" s="488" t="s">
        <v>22</v>
      </c>
      <c r="D63" s="489"/>
      <c r="E63" s="489"/>
      <c r="F63" s="489"/>
      <c r="G63" s="489"/>
      <c r="H63" s="489"/>
      <c r="I63" s="489"/>
      <c r="J63" s="98"/>
      <c r="K63" s="97"/>
      <c r="L63" s="94"/>
      <c r="M63" s="574"/>
      <c r="N63" s="575"/>
      <c r="O63" s="93"/>
      <c r="P63" s="162"/>
    </row>
    <row r="64" spans="2:16">
      <c r="B64" s="161"/>
      <c r="C64" s="99" t="s">
        <v>77</v>
      </c>
      <c r="D64" s="80"/>
      <c r="E64" s="80"/>
      <c r="F64" s="80"/>
      <c r="G64" s="80"/>
      <c r="H64" s="80"/>
      <c r="I64" s="80"/>
      <c r="J64" s="98"/>
      <c r="K64" s="97"/>
      <c r="L64" s="94"/>
      <c r="M64" s="574"/>
      <c r="N64" s="575"/>
      <c r="O64" s="93"/>
      <c r="P64" s="162"/>
    </row>
    <row r="65" spans="2:16" ht="13.7" thickBot="1">
      <c r="B65" s="161"/>
      <c r="C65" s="155" t="s">
        <v>78</v>
      </c>
      <c r="D65" s="156"/>
      <c r="E65" s="156"/>
      <c r="F65" s="156"/>
      <c r="G65" s="156"/>
      <c r="H65" s="156"/>
      <c r="I65" s="156"/>
      <c r="J65" s="96"/>
      <c r="K65" s="95"/>
      <c r="L65" s="94"/>
      <c r="M65" s="576"/>
      <c r="N65" s="577"/>
      <c r="O65" s="93"/>
      <c r="P65" s="162"/>
    </row>
    <row r="66" spans="2:16" ht="13.7" thickBot="1">
      <c r="B66" s="161"/>
      <c r="C66" s="531" t="s">
        <v>58</v>
      </c>
      <c r="D66" s="532"/>
      <c r="E66" s="532"/>
      <c r="F66" s="532"/>
      <c r="G66" s="532"/>
      <c r="H66" s="532"/>
      <c r="I66" s="532"/>
      <c r="J66" s="532"/>
      <c r="K66" s="532"/>
      <c r="L66" s="532"/>
      <c r="M66" s="532"/>
      <c r="N66" s="533"/>
      <c r="O66" s="92"/>
      <c r="P66" s="162"/>
    </row>
    <row r="67" spans="2:16" ht="13.7" thickBot="1">
      <c r="B67" s="161"/>
      <c r="C67" s="79"/>
      <c r="O67" s="78"/>
      <c r="P67" s="162"/>
    </row>
    <row r="68" spans="2:16" ht="13.7" thickBot="1">
      <c r="B68" s="161"/>
      <c r="C68" s="547" t="s">
        <v>79</v>
      </c>
      <c r="D68" s="548"/>
      <c r="E68" s="548"/>
      <c r="F68" s="548"/>
      <c r="G68" s="548"/>
      <c r="H68" s="548"/>
      <c r="I68" s="548"/>
      <c r="J68" s="548"/>
      <c r="K68" s="548"/>
      <c r="L68" s="548"/>
      <c r="M68" s="548"/>
      <c r="N68" s="549"/>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80</v>
      </c>
      <c r="I72" s="81"/>
      <c r="J72" s="81"/>
      <c r="K72" s="81"/>
      <c r="O72" s="78"/>
      <c r="P72" s="162"/>
    </row>
    <row r="73" spans="2:16">
      <c r="B73" s="161"/>
      <c r="C73" s="87"/>
      <c r="D73" s="165"/>
      <c r="E73" s="165"/>
      <c r="F73" s="165"/>
      <c r="G73" s="165"/>
      <c r="H73" s="81" t="s">
        <v>81</v>
      </c>
      <c r="I73" s="165"/>
      <c r="J73" s="165"/>
      <c r="K73" s="165"/>
      <c r="L73" s="165"/>
      <c r="M73" s="165"/>
      <c r="N73" s="165"/>
      <c r="O73" s="86"/>
      <c r="P73" s="162"/>
    </row>
    <row r="74" spans="2:16">
      <c r="B74" s="161"/>
      <c r="C74" s="87"/>
      <c r="D74" s="165"/>
      <c r="E74" s="165"/>
      <c r="F74" s="165"/>
      <c r="G74" s="165"/>
      <c r="H74" s="81" t="s">
        <v>82</v>
      </c>
      <c r="K74" s="165"/>
      <c r="L74" s="165"/>
      <c r="M74" s="165"/>
      <c r="N74" s="165"/>
      <c r="O74" s="86"/>
      <c r="P74" s="162"/>
    </row>
    <row r="75" spans="2:16">
      <c r="B75" s="161"/>
      <c r="C75" s="82"/>
      <c r="D75" s="166"/>
      <c r="E75" s="166"/>
      <c r="F75" s="166"/>
      <c r="G75" s="166"/>
      <c r="H75" s="81" t="s">
        <v>83</v>
      </c>
      <c r="I75" s="166"/>
      <c r="J75" s="166"/>
      <c r="K75" s="166"/>
      <c r="L75" s="166"/>
      <c r="M75" s="166"/>
      <c r="N75" s="166"/>
      <c r="O75" s="76"/>
      <c r="P75" s="162"/>
    </row>
    <row r="76" spans="2:16">
      <c r="B76" s="161"/>
      <c r="C76" s="79"/>
      <c r="H76" s="73" t="s">
        <v>84</v>
      </c>
      <c r="O76" s="78"/>
      <c r="P76" s="162"/>
    </row>
    <row r="77" spans="2:16">
      <c r="B77" s="161"/>
      <c r="C77" s="85" t="s">
        <v>85</v>
      </c>
      <c r="D77" s="154"/>
      <c r="E77" s="154"/>
      <c r="F77" s="154"/>
      <c r="G77" s="154"/>
      <c r="H77" s="154"/>
      <c r="I77" s="154"/>
      <c r="J77" s="154"/>
      <c r="K77" s="154"/>
      <c r="L77" s="154"/>
      <c r="M77" s="154"/>
      <c r="N77" s="154"/>
      <c r="O77" s="84"/>
      <c r="P77" s="162"/>
    </row>
    <row r="78" spans="2:16">
      <c r="B78" s="161"/>
      <c r="C78" s="571"/>
      <c r="D78" s="572"/>
      <c r="E78" s="572"/>
      <c r="F78" s="572"/>
      <c r="G78" s="572"/>
      <c r="H78" s="572"/>
      <c r="I78" s="572"/>
      <c r="J78" s="572"/>
      <c r="K78" s="572"/>
      <c r="L78" s="572"/>
      <c r="M78" s="572"/>
      <c r="N78" s="572"/>
      <c r="O78" s="573"/>
      <c r="P78" s="162"/>
    </row>
    <row r="79" spans="2:16">
      <c r="B79" s="161"/>
      <c r="C79" s="571"/>
      <c r="D79" s="572"/>
      <c r="E79" s="572"/>
      <c r="F79" s="572"/>
      <c r="G79" s="572"/>
      <c r="H79" s="572"/>
      <c r="I79" s="572"/>
      <c r="J79" s="572"/>
      <c r="K79" s="572"/>
      <c r="L79" s="572"/>
      <c r="M79" s="572"/>
      <c r="N79" s="572"/>
      <c r="O79" s="573"/>
      <c r="P79" s="162"/>
    </row>
    <row r="80" spans="2:16">
      <c r="B80" s="161"/>
      <c r="C80" s="82"/>
      <c r="D80" s="166"/>
      <c r="E80" s="166"/>
      <c r="F80" s="166"/>
      <c r="G80" s="166"/>
      <c r="H80" s="166"/>
      <c r="I80" s="166"/>
      <c r="J80" s="166"/>
      <c r="K80" s="166"/>
      <c r="L80" s="166"/>
      <c r="M80" s="166"/>
      <c r="N80" s="166"/>
      <c r="O80" s="76"/>
      <c r="P80" s="162"/>
    </row>
    <row r="81" spans="2:16">
      <c r="B81" s="161"/>
      <c r="C81" s="83" t="s">
        <v>86</v>
      </c>
      <c r="D81" s="166"/>
      <c r="E81" s="166"/>
      <c r="F81" s="166"/>
      <c r="G81" s="166"/>
      <c r="H81" s="166"/>
      <c r="I81" s="166"/>
      <c r="J81" s="166"/>
      <c r="K81" s="166"/>
      <c r="L81" s="166"/>
      <c r="M81" s="166"/>
      <c r="N81" s="166"/>
      <c r="O81" s="76"/>
      <c r="P81" s="162"/>
    </row>
    <row r="82" spans="2:16" ht="12.7" customHeight="1">
      <c r="B82" s="161"/>
      <c r="C82" s="568" t="s">
        <v>87</v>
      </c>
      <c r="D82" s="569"/>
      <c r="E82" s="569"/>
      <c r="F82" s="569"/>
      <c r="G82" s="569"/>
      <c r="H82" s="569"/>
      <c r="I82" s="569"/>
      <c r="J82" s="569"/>
      <c r="K82" s="569"/>
      <c r="L82" s="569"/>
      <c r="M82" s="569"/>
      <c r="N82" s="569"/>
      <c r="O82" s="570"/>
      <c r="P82" s="162"/>
    </row>
    <row r="83" spans="2:16">
      <c r="B83" s="161"/>
      <c r="C83" s="568"/>
      <c r="D83" s="569"/>
      <c r="E83" s="569"/>
      <c r="F83" s="569"/>
      <c r="G83" s="569"/>
      <c r="H83" s="569"/>
      <c r="I83" s="569"/>
      <c r="J83" s="569"/>
      <c r="K83" s="569"/>
      <c r="L83" s="569"/>
      <c r="M83" s="569"/>
      <c r="N83" s="569"/>
      <c r="O83" s="570"/>
      <c r="P83" s="162"/>
    </row>
    <row r="84" spans="2:16" ht="12.95" customHeight="1">
      <c r="B84" s="161"/>
      <c r="C84" s="568" t="s">
        <v>88</v>
      </c>
      <c r="D84" s="569"/>
      <c r="E84" s="569"/>
      <c r="F84" s="569"/>
      <c r="G84" s="569"/>
      <c r="H84" s="569"/>
      <c r="I84" s="569"/>
      <c r="J84" s="569"/>
      <c r="K84" s="569"/>
      <c r="L84" s="569"/>
      <c r="M84" s="569"/>
      <c r="N84" s="569"/>
      <c r="O84" s="570"/>
      <c r="P84" s="162"/>
    </row>
    <row r="85" spans="2:16">
      <c r="B85" s="161"/>
      <c r="C85" s="568"/>
      <c r="D85" s="569"/>
      <c r="E85" s="569"/>
      <c r="F85" s="569"/>
      <c r="G85" s="569"/>
      <c r="H85" s="569"/>
      <c r="I85" s="569"/>
      <c r="J85" s="569"/>
      <c r="K85" s="569"/>
      <c r="L85" s="569"/>
      <c r="M85" s="569"/>
      <c r="N85" s="569"/>
      <c r="O85" s="570"/>
      <c r="P85" s="162"/>
    </row>
    <row r="86" spans="2:16">
      <c r="B86" s="161"/>
      <c r="C86" s="82"/>
      <c r="D86" s="166"/>
      <c r="E86" s="166"/>
      <c r="F86" s="166"/>
      <c r="G86" s="166"/>
      <c r="H86" s="166"/>
      <c r="I86" s="166"/>
      <c r="J86" s="166"/>
      <c r="K86" s="166"/>
      <c r="L86" s="166"/>
      <c r="M86" s="166"/>
      <c r="N86" s="166"/>
      <c r="O86" s="76"/>
      <c r="P86" s="162"/>
    </row>
    <row r="87" spans="2:16">
      <c r="B87" s="161"/>
      <c r="C87" s="79"/>
      <c r="H87" s="81" t="s">
        <v>80</v>
      </c>
      <c r="O87" s="78"/>
      <c r="P87" s="162"/>
    </row>
    <row r="88" spans="2:16">
      <c r="B88" s="161"/>
      <c r="C88" s="79"/>
      <c r="H88" s="73" t="s">
        <v>81</v>
      </c>
      <c r="I88" s="80"/>
      <c r="J88" s="80"/>
      <c r="K88" s="80"/>
      <c r="O88" s="78"/>
      <c r="P88" s="162"/>
    </row>
    <row r="89" spans="2:16">
      <c r="B89" s="161"/>
      <c r="C89" s="79"/>
      <c r="H89" s="73" t="s">
        <v>89</v>
      </c>
      <c r="I89" s="167"/>
      <c r="J89" s="167"/>
      <c r="K89" s="167"/>
      <c r="O89" s="78"/>
      <c r="P89" s="162"/>
    </row>
    <row r="90" spans="2:16">
      <c r="B90" s="161"/>
      <c r="C90" s="77"/>
      <c r="D90" s="166"/>
      <c r="E90" s="166"/>
      <c r="F90" s="166"/>
      <c r="G90" s="166"/>
      <c r="H90" s="73" t="s">
        <v>83</v>
      </c>
      <c r="L90" s="166"/>
      <c r="M90" s="166"/>
      <c r="N90" s="166"/>
      <c r="O90" s="76"/>
      <c r="P90" s="162"/>
    </row>
    <row r="91" spans="2:16" ht="17.25" customHeight="1">
      <c r="B91" s="161"/>
      <c r="C91" s="75"/>
      <c r="D91" s="168"/>
      <c r="E91" s="168"/>
      <c r="K91" s="560"/>
      <c r="L91" s="560"/>
      <c r="M91" s="560"/>
      <c r="N91" s="560"/>
      <c r="O91" s="561"/>
      <c r="P91" s="162"/>
    </row>
    <row r="92" spans="2:16" ht="18.8" customHeight="1" thickBot="1">
      <c r="B92" s="161"/>
      <c r="C92" s="564"/>
      <c r="D92" s="565"/>
      <c r="E92" s="565"/>
      <c r="F92" s="74"/>
      <c r="G92" s="74"/>
      <c r="H92" s="74"/>
      <c r="I92" s="74"/>
      <c r="J92" s="74"/>
      <c r="K92" s="562"/>
      <c r="L92" s="562"/>
      <c r="M92" s="562"/>
      <c r="N92" s="562"/>
      <c r="O92" s="563"/>
      <c r="P92" s="162"/>
    </row>
    <row r="93" spans="2:16" ht="13.7" thickBot="1">
      <c r="B93" s="169"/>
      <c r="C93" s="170"/>
      <c r="D93" s="170"/>
      <c r="E93" s="170"/>
      <c r="F93" s="170"/>
      <c r="G93" s="170"/>
      <c r="H93" s="170"/>
      <c r="I93" s="170"/>
      <c r="J93" s="170"/>
      <c r="K93" s="170"/>
      <c r="L93" s="170"/>
      <c r="M93" s="170"/>
      <c r="N93" s="170"/>
      <c r="O93" s="170"/>
      <c r="P93" s="171"/>
    </row>
    <row r="94" spans="2:16" ht="13.7"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www.w3.org/XML/1998/namespace"/>
    <ds:schemaRef ds:uri="9d85dbaf-23eb-4e57-a637-93dcacc8b1a1"/>
    <ds:schemaRef ds:uri="http://purl.org/dc/terms/"/>
    <ds:schemaRef ds:uri="a6cb9e4b-f1d1-4245-83ec-6cad768d538a"/>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Wilmar Coronel Gomez</cp:lastModifiedBy>
  <cp:revision/>
  <cp:lastPrinted>2020-02-14T22:15:33Z</cp:lastPrinted>
  <dcterms:created xsi:type="dcterms:W3CDTF">2006-06-27T16:47:25Z</dcterms:created>
  <dcterms:modified xsi:type="dcterms:W3CDTF">2025-09-30T23:52:11Z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