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D:\2025 ALCALDIA DE MANIZALES\0. CONTRATACIÓN\BULEVAR ESTRELLA\PUBLICAR\"/>
    </mc:Choice>
  </mc:AlternateContent>
  <xr:revisionPtr revIDLastSave="0" documentId="13_ncr:1_{FE0D523F-79EA-4F56-9301-664DE88E3CD2}" xr6:coauthVersionLast="43" xr6:coauthVersionMax="47" xr10:uidLastSave="{00000000-0000-0000-0000-000000000000}"/>
  <bookViews>
    <workbookView xWindow="-28920" yWindow="3015" windowWidth="29040" windowHeight="15840" firstSheet="1" activeTab="3" xr2:uid="{7E3B5343-F93E-42FB-851C-211BF08D63EB}"/>
  </bookViews>
  <sheets>
    <sheet name="PPTO CD BV LA ESTRELLA" sheetId="1" state="hidden" r:id="rId1"/>
    <sheet name="AIU BV LA ESTRELLA" sheetId="2" r:id="rId2"/>
    <sheet name="PPTO TOTAL LA ESTRELLA INC AIU" sheetId="5" r:id="rId3"/>
    <sheet name="FORMULARIO 1" sheetId="8" r:id="rId4"/>
  </sheets>
  <externalReferences>
    <externalReference r:id="rId5"/>
    <externalReference r:id="rId6"/>
    <externalReference r:id="rId7"/>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146" i="8" l="1"/>
  <c r="I141" i="8"/>
  <c r="K141" i="8" s="1"/>
  <c r="I140" i="8"/>
  <c r="K140" i="8" s="1"/>
  <c r="K139" i="8"/>
  <c r="I139" i="8"/>
  <c r="H139" i="8"/>
  <c r="G139" i="8"/>
  <c r="I138" i="8"/>
  <c r="K138" i="8" s="1"/>
  <c r="K137" i="8"/>
  <c r="I137" i="8"/>
  <c r="H137" i="8"/>
  <c r="G137" i="8"/>
  <c r="I136" i="8"/>
  <c r="K136" i="8" s="1"/>
  <c r="K135" i="8"/>
  <c r="I135" i="8"/>
  <c r="K134" i="8"/>
  <c r="I134" i="8"/>
  <c r="I133" i="8"/>
  <c r="K133" i="8" s="1"/>
  <c r="I132" i="8"/>
  <c r="K132" i="8" s="1"/>
  <c r="K131" i="8"/>
  <c r="I131" i="8"/>
  <c r="K130" i="8"/>
  <c r="I130" i="8"/>
  <c r="K128" i="8"/>
  <c r="I128" i="8"/>
  <c r="I127" i="8"/>
  <c r="K127" i="8" s="1"/>
  <c r="H127" i="8"/>
  <c r="G127" i="8"/>
  <c r="K126" i="8"/>
  <c r="I126" i="8"/>
  <c r="H126" i="8"/>
  <c r="G126" i="8"/>
  <c r="I125" i="8"/>
  <c r="K125" i="8" s="1"/>
  <c r="H125" i="8"/>
  <c r="G125" i="8"/>
  <c r="I124" i="8"/>
  <c r="K124" i="8" s="1"/>
  <c r="H124" i="8"/>
  <c r="G124" i="8"/>
  <c r="I123" i="8"/>
  <c r="K123" i="8" s="1"/>
  <c r="K122" i="8" s="1"/>
  <c r="H123" i="8"/>
  <c r="G123" i="8"/>
  <c r="K121" i="8"/>
  <c r="I121" i="8"/>
  <c r="I120" i="8"/>
  <c r="K120" i="8" s="1"/>
  <c r="I119" i="8"/>
  <c r="K119" i="8" s="1"/>
  <c r="K118" i="8"/>
  <c r="I118" i="8"/>
  <c r="K117" i="8"/>
  <c r="I117" i="8"/>
  <c r="I116" i="8"/>
  <c r="K116" i="8" s="1"/>
  <c r="I115" i="8"/>
  <c r="K115" i="8" s="1"/>
  <c r="K114" i="8"/>
  <c r="I114" i="8"/>
  <c r="K113" i="8"/>
  <c r="I113" i="8"/>
  <c r="I112" i="8"/>
  <c r="K112" i="8" s="1"/>
  <c r="I111" i="8"/>
  <c r="K111" i="8" s="1"/>
  <c r="K110" i="8"/>
  <c r="I110" i="8"/>
  <c r="K109" i="8"/>
  <c r="I109" i="8"/>
  <c r="I108" i="8"/>
  <c r="K108" i="8" s="1"/>
  <c r="I107" i="8"/>
  <c r="K107" i="8" s="1"/>
  <c r="K106" i="8"/>
  <c r="I106" i="8"/>
  <c r="K105" i="8"/>
  <c r="I105" i="8"/>
  <c r="I104" i="8"/>
  <c r="K104" i="8" s="1"/>
  <c r="I103" i="8"/>
  <c r="K103" i="8" s="1"/>
  <c r="K102" i="8"/>
  <c r="I102" i="8"/>
  <c r="K101" i="8"/>
  <c r="I101" i="8"/>
  <c r="I100" i="8"/>
  <c r="K100" i="8" s="1"/>
  <c r="I99" i="8"/>
  <c r="K99" i="8" s="1"/>
  <c r="K98" i="8"/>
  <c r="I98" i="8"/>
  <c r="K97" i="8"/>
  <c r="I97" i="8"/>
  <c r="I96" i="8"/>
  <c r="K96" i="8" s="1"/>
  <c r="I95" i="8"/>
  <c r="K95" i="8" s="1"/>
  <c r="K94" i="8"/>
  <c r="I94" i="8"/>
  <c r="K93" i="8"/>
  <c r="I93" i="8"/>
  <c r="I92" i="8"/>
  <c r="K92" i="8" s="1"/>
  <c r="I91" i="8"/>
  <c r="K91" i="8" s="1"/>
  <c r="K90" i="8"/>
  <c r="I90" i="8"/>
  <c r="K89" i="8"/>
  <c r="I89" i="8"/>
  <c r="I88" i="8"/>
  <c r="K88" i="8" s="1"/>
  <c r="I87" i="8"/>
  <c r="K87" i="8" s="1"/>
  <c r="K86" i="8"/>
  <c r="I86" i="8"/>
  <c r="K85" i="8"/>
  <c r="I85" i="8"/>
  <c r="I84" i="8"/>
  <c r="K84" i="8" s="1"/>
  <c r="K83" i="8" s="1"/>
  <c r="I82" i="8"/>
  <c r="K82" i="8" s="1"/>
  <c r="H82" i="8"/>
  <c r="G82" i="8"/>
  <c r="I81" i="8"/>
  <c r="K81" i="8" s="1"/>
  <c r="H81" i="8"/>
  <c r="G81" i="8"/>
  <c r="I80" i="8"/>
  <c r="K80" i="8" s="1"/>
  <c r="I79" i="8"/>
  <c r="K79" i="8" s="1"/>
  <c r="H79" i="8"/>
  <c r="G79" i="8"/>
  <c r="I78" i="8"/>
  <c r="K78" i="8" s="1"/>
  <c r="H78" i="8"/>
  <c r="G78" i="8"/>
  <c r="K76" i="8"/>
  <c r="I76" i="8"/>
  <c r="I75" i="8"/>
  <c r="K75" i="8" s="1"/>
  <c r="I74" i="8"/>
  <c r="K74" i="8" s="1"/>
  <c r="K73" i="8"/>
  <c r="I73" i="8"/>
  <c r="K72" i="8"/>
  <c r="I72" i="8"/>
  <c r="I71" i="8"/>
  <c r="K71" i="8" s="1"/>
  <c r="H71" i="8"/>
  <c r="G71" i="8"/>
  <c r="K70" i="8"/>
  <c r="I70" i="8"/>
  <c r="I69" i="8"/>
  <c r="K69" i="8" s="1"/>
  <c r="H69" i="8"/>
  <c r="G69" i="8"/>
  <c r="K68" i="8"/>
  <c r="I68" i="8"/>
  <c r="H68" i="8"/>
  <c r="G68" i="8"/>
  <c r="K67" i="8"/>
  <c r="I67" i="8"/>
  <c r="K66" i="8"/>
  <c r="I66" i="8"/>
  <c r="H66" i="8"/>
  <c r="G66" i="8"/>
  <c r="I65" i="8"/>
  <c r="K65" i="8" s="1"/>
  <c r="H65" i="8"/>
  <c r="G65" i="8"/>
  <c r="I64" i="8"/>
  <c r="K64" i="8" s="1"/>
  <c r="H64" i="8"/>
  <c r="G64" i="8"/>
  <c r="K63" i="8"/>
  <c r="I63" i="8"/>
  <c r="I62" i="8"/>
  <c r="K62" i="8" s="1"/>
  <c r="I61" i="8"/>
  <c r="K61" i="8" s="1"/>
  <c r="I59" i="8"/>
  <c r="K59" i="8" s="1"/>
  <c r="H59" i="8"/>
  <c r="G59" i="8"/>
  <c r="I58" i="8"/>
  <c r="K58" i="8" s="1"/>
  <c r="H58" i="8"/>
  <c r="G58" i="8"/>
  <c r="I57" i="8"/>
  <c r="K57" i="8" s="1"/>
  <c r="H57" i="8"/>
  <c r="G57" i="8"/>
  <c r="K56" i="8"/>
  <c r="I56" i="8"/>
  <c r="H56" i="8"/>
  <c r="G56" i="8"/>
  <c r="I55" i="8"/>
  <c r="K55" i="8" s="1"/>
  <c r="K54" i="8"/>
  <c r="I54" i="8"/>
  <c r="H54" i="8"/>
  <c r="G54" i="8"/>
  <c r="I52" i="8"/>
  <c r="K52" i="8" s="1"/>
  <c r="H52" i="8"/>
  <c r="G52" i="8"/>
  <c r="K51" i="8"/>
  <c r="I51" i="8"/>
  <c r="H51" i="8"/>
  <c r="G51" i="8"/>
  <c r="K50" i="8"/>
  <c r="I50" i="8"/>
  <c r="K49" i="8"/>
  <c r="I49" i="8"/>
  <c r="I48" i="8"/>
  <c r="K48" i="8" s="1"/>
  <c r="H48" i="8"/>
  <c r="G48" i="8"/>
  <c r="K47" i="8"/>
  <c r="I47" i="8"/>
  <c r="H47" i="8"/>
  <c r="G47" i="8"/>
  <c r="I46" i="8"/>
  <c r="K46" i="8" s="1"/>
  <c r="H46" i="8"/>
  <c r="G46" i="8"/>
  <c r="I45" i="8"/>
  <c r="K45" i="8" s="1"/>
  <c r="H45" i="8"/>
  <c r="G45" i="8"/>
  <c r="K43" i="8"/>
  <c r="I43" i="8"/>
  <c r="I42" i="8"/>
  <c r="K42" i="8" s="1"/>
  <c r="H42" i="8"/>
  <c r="G42" i="8"/>
  <c r="K41" i="8"/>
  <c r="I41" i="8"/>
  <c r="H41" i="8"/>
  <c r="G41" i="8"/>
  <c r="K40" i="8"/>
  <c r="I40" i="8"/>
  <c r="K39" i="8"/>
  <c r="I39" i="8"/>
  <c r="H39" i="8"/>
  <c r="G39" i="8"/>
  <c r="I37" i="8"/>
  <c r="K37" i="8" s="1"/>
  <c r="H37" i="8"/>
  <c r="G37" i="8"/>
  <c r="I36" i="8"/>
  <c r="K36" i="8" s="1"/>
  <c r="H36" i="8"/>
  <c r="G36" i="8"/>
  <c r="K35" i="8"/>
  <c r="I35" i="8"/>
  <c r="H35" i="8"/>
  <c r="G35" i="8"/>
  <c r="I34" i="8"/>
  <c r="K34" i="8" s="1"/>
  <c r="H34" i="8"/>
  <c r="G34" i="8"/>
  <c r="I33" i="8"/>
  <c r="K33" i="8" s="1"/>
  <c r="H33" i="8"/>
  <c r="G33" i="8"/>
  <c r="I32" i="8"/>
  <c r="K32" i="8" s="1"/>
  <c r="H32" i="8"/>
  <c r="G32" i="8"/>
  <c r="I31" i="8"/>
  <c r="K31" i="8" s="1"/>
  <c r="H31" i="8"/>
  <c r="G31" i="8"/>
  <c r="I30" i="8"/>
  <c r="K30" i="8" s="1"/>
  <c r="H30" i="8"/>
  <c r="G30" i="8"/>
  <c r="K29" i="8"/>
  <c r="I29" i="8"/>
  <c r="H29" i="8"/>
  <c r="G29" i="8"/>
  <c r="I28" i="8"/>
  <c r="K28" i="8" s="1"/>
  <c r="H28" i="8"/>
  <c r="G28" i="8"/>
  <c r="I27" i="8"/>
  <c r="K27" i="8" s="1"/>
  <c r="H27" i="8"/>
  <c r="G27" i="8"/>
  <c r="K26" i="8"/>
  <c r="I26" i="8"/>
  <c r="H26" i="8"/>
  <c r="G26" i="8"/>
  <c r="I24" i="8"/>
  <c r="K24" i="8" s="1"/>
  <c r="H24" i="8"/>
  <c r="G24" i="8"/>
  <c r="I23" i="8"/>
  <c r="K23" i="8" s="1"/>
  <c r="H23" i="8"/>
  <c r="G23" i="8"/>
  <c r="I22" i="8"/>
  <c r="K22" i="8" s="1"/>
  <c r="I21" i="8"/>
  <c r="K21" i="8" s="1"/>
  <c r="H21" i="8"/>
  <c r="G21" i="8"/>
  <c r="I20" i="8"/>
  <c r="K20" i="8" s="1"/>
  <c r="H20" i="8"/>
  <c r="G20" i="8"/>
  <c r="I19" i="8"/>
  <c r="K19" i="8" s="1"/>
  <c r="H19" i="8"/>
  <c r="G19" i="8"/>
  <c r="K18" i="8"/>
  <c r="I18" i="8"/>
  <c r="H18" i="8"/>
  <c r="G18" i="8"/>
  <c r="K17" i="8"/>
  <c r="I17" i="8"/>
  <c r="H17" i="8"/>
  <c r="G17" i="8"/>
  <c r="I16" i="8"/>
  <c r="K16" i="8" s="1"/>
  <c r="H16" i="8"/>
  <c r="G16" i="8"/>
  <c r="I15" i="8"/>
  <c r="K15" i="8" s="1"/>
  <c r="H15" i="8"/>
  <c r="G15" i="8"/>
  <c r="I14" i="8"/>
  <c r="K14" i="8" s="1"/>
  <c r="H14" i="8"/>
  <c r="G14" i="8"/>
  <c r="I13" i="8"/>
  <c r="K13" i="8" s="1"/>
  <c r="H13" i="8"/>
  <c r="G13" i="8"/>
  <c r="K129" i="5"/>
  <c r="K122" i="5"/>
  <c r="K83" i="5"/>
  <c r="K77" i="5"/>
  <c r="K60" i="5"/>
  <c r="K53" i="5"/>
  <c r="K44" i="5"/>
  <c r="K38" i="5"/>
  <c r="K25" i="5"/>
  <c r="K12" i="5"/>
  <c r="J135" i="5"/>
  <c r="K38" i="8" l="1"/>
  <c r="K77" i="8"/>
  <c r="K129" i="8"/>
  <c r="K12" i="8"/>
  <c r="K25" i="8"/>
  <c r="K44" i="8"/>
  <c r="K53" i="8"/>
  <c r="K60" i="8"/>
  <c r="K145" i="5"/>
  <c r="G40" i="2"/>
  <c r="K145" i="8" l="1"/>
  <c r="K147" i="8"/>
  <c r="K152" i="5"/>
  <c r="I14" i="5"/>
  <c r="I15" i="5"/>
  <c r="I16" i="5"/>
  <c r="I17" i="5"/>
  <c r="I18" i="5"/>
  <c r="I19" i="5"/>
  <c r="I20" i="5"/>
  <c r="I21" i="5"/>
  <c r="I22" i="5"/>
  <c r="I23" i="5"/>
  <c r="I24" i="5"/>
  <c r="I26" i="5"/>
  <c r="I27" i="5"/>
  <c r="I28" i="5"/>
  <c r="I29" i="5"/>
  <c r="I30" i="5"/>
  <c r="I31" i="5"/>
  <c r="I32" i="5"/>
  <c r="I33" i="5"/>
  <c r="I34" i="5"/>
  <c r="I35" i="5"/>
  <c r="I36" i="5"/>
  <c r="I37" i="5"/>
  <c r="I39" i="5"/>
  <c r="I40" i="5"/>
  <c r="I41" i="5"/>
  <c r="I42" i="5"/>
  <c r="I43" i="5"/>
  <c r="I45" i="5"/>
  <c r="I46" i="5"/>
  <c r="I47" i="5"/>
  <c r="I48" i="5"/>
  <c r="I49" i="5"/>
  <c r="I50" i="5"/>
  <c r="I51" i="5"/>
  <c r="I52" i="5"/>
  <c r="I54" i="5"/>
  <c r="I55" i="5"/>
  <c r="I56" i="5"/>
  <c r="I57" i="5"/>
  <c r="I58" i="5"/>
  <c r="I59" i="5"/>
  <c r="I61" i="5"/>
  <c r="I62" i="5"/>
  <c r="I63" i="5"/>
  <c r="I64" i="5"/>
  <c r="I65" i="5"/>
  <c r="I66" i="5"/>
  <c r="I67" i="5"/>
  <c r="I68" i="5"/>
  <c r="I69" i="5"/>
  <c r="I70" i="5"/>
  <c r="I71" i="5"/>
  <c r="I72" i="5"/>
  <c r="I73" i="5"/>
  <c r="I74" i="5"/>
  <c r="I75" i="5"/>
  <c r="I76" i="5"/>
  <c r="I78" i="5"/>
  <c r="I79" i="5"/>
  <c r="I80" i="5"/>
  <c r="I81" i="5"/>
  <c r="I82"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120" i="5"/>
  <c r="I121" i="5"/>
  <c r="I128" i="5"/>
  <c r="I130" i="5"/>
  <c r="I131" i="5"/>
  <c r="I133" i="5"/>
  <c r="I135" i="5"/>
  <c r="I137" i="5"/>
  <c r="I138" i="5"/>
  <c r="I139" i="5"/>
  <c r="I140" i="5"/>
  <c r="I141" i="5"/>
  <c r="I13" i="5"/>
  <c r="H139" i="5"/>
  <c r="G139" i="5"/>
  <c r="H137" i="5"/>
  <c r="G137" i="5"/>
  <c r="H127" i="5"/>
  <c r="G127" i="5"/>
  <c r="H126" i="5"/>
  <c r="G126" i="5"/>
  <c r="H125" i="5"/>
  <c r="G125" i="5"/>
  <c r="H124" i="5"/>
  <c r="G124" i="5"/>
  <c r="H123" i="5"/>
  <c r="G123" i="5"/>
  <c r="H82" i="5"/>
  <c r="G82" i="5"/>
  <c r="H81" i="5"/>
  <c r="G81" i="5"/>
  <c r="H79" i="5"/>
  <c r="G79" i="5"/>
  <c r="H78" i="5"/>
  <c r="G78" i="5"/>
  <c r="H71" i="5"/>
  <c r="G71" i="5"/>
  <c r="H69" i="5"/>
  <c r="G69" i="5"/>
  <c r="H68" i="5"/>
  <c r="G68" i="5"/>
  <c r="H66" i="5"/>
  <c r="G66" i="5"/>
  <c r="H65" i="5"/>
  <c r="G65" i="5"/>
  <c r="H64" i="5"/>
  <c r="G64" i="5"/>
  <c r="H59" i="5"/>
  <c r="G59" i="5"/>
  <c r="H58" i="5"/>
  <c r="G58" i="5"/>
  <c r="H57" i="5"/>
  <c r="G57" i="5"/>
  <c r="H56" i="5"/>
  <c r="G56" i="5"/>
  <c r="H54" i="5"/>
  <c r="G54" i="5"/>
  <c r="H52" i="5"/>
  <c r="G52" i="5"/>
  <c r="H51" i="5"/>
  <c r="G51" i="5"/>
  <c r="H48" i="5"/>
  <c r="G48" i="5"/>
  <c r="H47" i="5"/>
  <c r="G47" i="5"/>
  <c r="H46" i="5"/>
  <c r="G46" i="5"/>
  <c r="H45" i="5"/>
  <c r="G45" i="5"/>
  <c r="H42" i="5"/>
  <c r="G42" i="5"/>
  <c r="H41" i="5"/>
  <c r="G41" i="5"/>
  <c r="H39" i="5"/>
  <c r="G39" i="5"/>
  <c r="H37" i="5"/>
  <c r="G37" i="5"/>
  <c r="H36" i="5"/>
  <c r="G36" i="5"/>
  <c r="H35" i="5"/>
  <c r="G35" i="5"/>
  <c r="H34" i="5"/>
  <c r="G34" i="5"/>
  <c r="H33" i="5"/>
  <c r="G33" i="5"/>
  <c r="H32" i="5"/>
  <c r="G32" i="5"/>
  <c r="H31" i="5"/>
  <c r="G31" i="5"/>
  <c r="H30" i="5"/>
  <c r="G30" i="5"/>
  <c r="H29" i="5"/>
  <c r="G29" i="5"/>
  <c r="H28" i="5"/>
  <c r="G28" i="5"/>
  <c r="H27" i="5"/>
  <c r="G27" i="5"/>
  <c r="H26" i="5"/>
  <c r="G26" i="5"/>
  <c r="H24" i="5"/>
  <c r="G24" i="5"/>
  <c r="H23" i="5"/>
  <c r="G23" i="5"/>
  <c r="H21" i="5"/>
  <c r="G21" i="5"/>
  <c r="H20" i="5"/>
  <c r="G20" i="5"/>
  <c r="H19" i="5"/>
  <c r="G19" i="5"/>
  <c r="H18" i="5"/>
  <c r="G18" i="5"/>
  <c r="H17" i="5"/>
  <c r="G17" i="5"/>
  <c r="H16" i="5"/>
  <c r="G16" i="5"/>
  <c r="H15" i="5"/>
  <c r="G15" i="5"/>
  <c r="H14" i="5"/>
  <c r="G14" i="5"/>
  <c r="H13" i="5"/>
  <c r="G13" i="5"/>
  <c r="K43" i="1" l="1"/>
  <c r="K141" i="1" l="1"/>
  <c r="J139" i="1"/>
  <c r="K139" i="1" s="1"/>
  <c r="H139" i="1"/>
  <c r="G139" i="1"/>
  <c r="K128" i="1"/>
  <c r="J137" i="1"/>
  <c r="H137" i="1"/>
  <c r="G137" i="1"/>
  <c r="K135" i="1"/>
  <c r="K133" i="1"/>
  <c r="K131" i="1"/>
  <c r="K136" i="1"/>
  <c r="K138" i="1"/>
  <c r="K140" i="1"/>
  <c r="K130" i="1"/>
  <c r="H26" i="2"/>
  <c r="K134" i="1" l="1"/>
  <c r="I134" i="5"/>
  <c r="K132" i="1"/>
  <c r="I132" i="5"/>
  <c r="I136" i="5"/>
  <c r="K137" i="1"/>
  <c r="J52" i="2"/>
  <c r="G48" i="2"/>
  <c r="G47" i="2"/>
  <c r="G46" i="2"/>
  <c r="G45" i="2"/>
  <c r="G44" i="2"/>
  <c r="G43" i="2"/>
  <c r="G42" i="2"/>
  <c r="G41" i="2"/>
  <c r="G38" i="2"/>
  <c r="G37" i="2"/>
  <c r="G36" i="2"/>
  <c r="G35" i="2"/>
  <c r="G34" i="2"/>
  <c r="G33" i="2"/>
  <c r="G32" i="2"/>
  <c r="G31" i="2"/>
  <c r="G30" i="2"/>
  <c r="I29" i="2"/>
  <c r="H23" i="2"/>
  <c r="H22" i="2"/>
  <c r="H21" i="2"/>
  <c r="H20" i="2"/>
  <c r="H19" i="2"/>
  <c r="H18" i="2"/>
  <c r="G17" i="2"/>
  <c r="H17" i="2" s="1"/>
  <c r="G16" i="2"/>
  <c r="H16" i="2" s="1"/>
  <c r="G15" i="2"/>
  <c r="H15" i="2" s="1"/>
  <c r="G14" i="2"/>
  <c r="H14" i="2" s="1"/>
  <c r="G13" i="2"/>
  <c r="H13" i="2" s="1"/>
  <c r="G12" i="2"/>
  <c r="H12" i="2" s="1"/>
  <c r="G11" i="2"/>
  <c r="H11" i="2" s="1"/>
  <c r="G10" i="2"/>
  <c r="H10" i="2" s="1"/>
  <c r="J127" i="1"/>
  <c r="H127" i="1"/>
  <c r="G127" i="1"/>
  <c r="J126" i="1"/>
  <c r="H126" i="1"/>
  <c r="G126" i="1"/>
  <c r="J125" i="1"/>
  <c r="H125" i="1"/>
  <c r="G125" i="1"/>
  <c r="J124" i="1"/>
  <c r="H124" i="1"/>
  <c r="G124" i="1"/>
  <c r="J123" i="1"/>
  <c r="H123" i="1"/>
  <c r="G123"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J82" i="1"/>
  <c r="K82" i="1" s="1"/>
  <c r="H82" i="1"/>
  <c r="G82" i="1"/>
  <c r="J81" i="1"/>
  <c r="K81" i="1" s="1"/>
  <c r="H81" i="1"/>
  <c r="G81" i="1"/>
  <c r="J80" i="1"/>
  <c r="J79" i="1"/>
  <c r="H79" i="1"/>
  <c r="G79" i="1"/>
  <c r="J78" i="1"/>
  <c r="H78" i="1"/>
  <c r="G78" i="1"/>
  <c r="J76" i="1"/>
  <c r="J75" i="1"/>
  <c r="K75" i="1" s="1"/>
  <c r="J74" i="1"/>
  <c r="J73" i="1"/>
  <c r="K73" i="1" s="1"/>
  <c r="J72" i="1"/>
  <c r="J71" i="1"/>
  <c r="K71" i="1" s="1"/>
  <c r="H71" i="1"/>
  <c r="G71" i="1"/>
  <c r="J70" i="1"/>
  <c r="K70" i="1" s="1"/>
  <c r="J69" i="1"/>
  <c r="H69" i="1"/>
  <c r="G69" i="1"/>
  <c r="J68" i="1"/>
  <c r="H68" i="1"/>
  <c r="G68" i="1"/>
  <c r="J67" i="1"/>
  <c r="K66" i="1"/>
  <c r="H66" i="1"/>
  <c r="G66" i="1"/>
  <c r="J65" i="1"/>
  <c r="K65" i="1" s="1"/>
  <c r="H65" i="1"/>
  <c r="G65" i="1"/>
  <c r="J64" i="1"/>
  <c r="K64" i="1" s="1"/>
  <c r="H64" i="1"/>
  <c r="G64" i="1"/>
  <c r="K63" i="1"/>
  <c r="K62" i="1"/>
  <c r="K61" i="1"/>
  <c r="J59" i="1"/>
  <c r="H59" i="1"/>
  <c r="G59" i="1"/>
  <c r="J58" i="1"/>
  <c r="H58" i="1"/>
  <c r="G58" i="1"/>
  <c r="J57" i="1"/>
  <c r="H57" i="1"/>
  <c r="G57" i="1"/>
  <c r="J56" i="1"/>
  <c r="H56" i="1"/>
  <c r="G56" i="1"/>
  <c r="K55" i="1"/>
  <c r="J54" i="1"/>
  <c r="H54" i="1"/>
  <c r="G54" i="1"/>
  <c r="J52" i="1"/>
  <c r="H52" i="1"/>
  <c r="G52" i="1"/>
  <c r="J51" i="1"/>
  <c r="H51" i="1"/>
  <c r="G51" i="1"/>
  <c r="K50" i="1"/>
  <c r="K49" i="1"/>
  <c r="J48" i="1"/>
  <c r="H48" i="1"/>
  <c r="G48" i="1"/>
  <c r="J47" i="1"/>
  <c r="H47" i="1"/>
  <c r="G47" i="1"/>
  <c r="J46" i="1"/>
  <c r="H46" i="1"/>
  <c r="G46" i="1"/>
  <c r="J45" i="1"/>
  <c r="K45" i="1" s="1"/>
  <c r="H45" i="1"/>
  <c r="G45" i="1"/>
  <c r="J42" i="1"/>
  <c r="H42" i="1"/>
  <c r="G42" i="1"/>
  <c r="J41" i="1"/>
  <c r="H41" i="1"/>
  <c r="G41" i="1"/>
  <c r="J39" i="1"/>
  <c r="H39" i="1"/>
  <c r="G39" i="1"/>
  <c r="J37" i="1"/>
  <c r="K37" i="1" s="1"/>
  <c r="H37" i="1"/>
  <c r="G37" i="1"/>
  <c r="J36" i="1"/>
  <c r="K36" i="1" s="1"/>
  <c r="H36" i="1"/>
  <c r="G36" i="1"/>
  <c r="J35" i="1"/>
  <c r="H35" i="1"/>
  <c r="G35" i="1"/>
  <c r="J34" i="1"/>
  <c r="H34" i="1"/>
  <c r="G34" i="1"/>
  <c r="J33" i="1"/>
  <c r="H33" i="1"/>
  <c r="G33" i="1"/>
  <c r="J32" i="1"/>
  <c r="H32" i="1"/>
  <c r="G32" i="1"/>
  <c r="J31" i="1"/>
  <c r="H31" i="1"/>
  <c r="G31" i="1"/>
  <c r="J30" i="1"/>
  <c r="H30" i="1"/>
  <c r="G30" i="1"/>
  <c r="J29" i="1"/>
  <c r="H29" i="1"/>
  <c r="G29" i="1"/>
  <c r="J28" i="1"/>
  <c r="H28" i="1"/>
  <c r="G28" i="1"/>
  <c r="J27" i="1"/>
  <c r="K27" i="1" s="1"/>
  <c r="H27" i="1"/>
  <c r="G27" i="1"/>
  <c r="J26" i="1"/>
  <c r="K26" i="1" s="1"/>
  <c r="H26" i="1"/>
  <c r="G26" i="1"/>
  <c r="J24" i="1"/>
  <c r="H24" i="1"/>
  <c r="G24" i="1"/>
  <c r="J23" i="1"/>
  <c r="H23" i="1"/>
  <c r="G23" i="1"/>
  <c r="K22" i="1"/>
  <c r="J21" i="1"/>
  <c r="H21" i="1"/>
  <c r="G21" i="1"/>
  <c r="J20" i="1"/>
  <c r="H20" i="1"/>
  <c r="G20" i="1"/>
  <c r="J19" i="1"/>
  <c r="H19" i="1"/>
  <c r="G19" i="1"/>
  <c r="J18" i="1"/>
  <c r="H18" i="1"/>
  <c r="G18" i="1"/>
  <c r="J17" i="1"/>
  <c r="H17" i="1"/>
  <c r="G17" i="1"/>
  <c r="J16" i="1"/>
  <c r="K16" i="1" s="1"/>
  <c r="H16" i="1"/>
  <c r="G16" i="1"/>
  <c r="J15" i="1"/>
  <c r="K15" i="1" s="1"/>
  <c r="H15" i="1"/>
  <c r="G15" i="1"/>
  <c r="J14" i="1"/>
  <c r="K14" i="1" s="1"/>
  <c r="H14" i="1"/>
  <c r="G14" i="1"/>
  <c r="J13" i="1"/>
  <c r="K13" i="1" s="1"/>
  <c r="H13" i="1"/>
  <c r="G13" i="1"/>
  <c r="I123" i="5" l="1"/>
  <c r="I124" i="5"/>
  <c r="I125" i="5"/>
  <c r="I126" i="5"/>
  <c r="I127" i="5"/>
  <c r="K129" i="1"/>
  <c r="K83" i="1"/>
  <c r="K125" i="1"/>
  <c r="K35" i="1"/>
  <c r="K41" i="1"/>
  <c r="K51" i="1"/>
  <c r="K79" i="1"/>
  <c r="K31" i="1"/>
  <c r="K126" i="1"/>
  <c r="K21" i="1"/>
  <c r="K47" i="1"/>
  <c r="I9" i="2"/>
  <c r="K19" i="1"/>
  <c r="K23" i="1"/>
  <c r="K29" i="1"/>
  <c r="K33" i="1"/>
  <c r="K39" i="1"/>
  <c r="K20" i="1"/>
  <c r="K24" i="1"/>
  <c r="K30" i="1"/>
  <c r="K34" i="1"/>
  <c r="K40" i="1"/>
  <c r="K46" i="1"/>
  <c r="K54" i="1"/>
  <c r="K58" i="1"/>
  <c r="K78" i="1"/>
  <c r="K80" i="1"/>
  <c r="K123" i="1"/>
  <c r="K127" i="1"/>
  <c r="K59" i="1"/>
  <c r="K17" i="1"/>
  <c r="K18" i="1"/>
  <c r="K28" i="1"/>
  <c r="K32" i="1"/>
  <c r="K42" i="1"/>
  <c r="K48" i="1"/>
  <c r="K52" i="1"/>
  <c r="K56" i="1"/>
  <c r="K67" i="1"/>
  <c r="K68" i="1"/>
  <c r="K69" i="1"/>
  <c r="K72" i="1"/>
  <c r="K74" i="1"/>
  <c r="K76" i="1"/>
  <c r="K124" i="1"/>
  <c r="K57" i="1"/>
  <c r="K38" i="1" l="1"/>
  <c r="K122" i="1"/>
  <c r="K12" i="1"/>
  <c r="K60" i="1"/>
  <c r="K77" i="1"/>
  <c r="K25" i="1"/>
  <c r="K53" i="1"/>
  <c r="K44" i="1"/>
  <c r="K145" i="1" l="1"/>
  <c r="K146" i="1" l="1"/>
  <c r="K147" i="1" s="1"/>
  <c r="F44" i="2" l="1"/>
  <c r="H44" i="2" s="1"/>
  <c r="F40" i="2"/>
  <c r="H40" i="2" s="1"/>
  <c r="F32" i="2"/>
  <c r="F35" i="2"/>
  <c r="F41" i="2"/>
  <c r="H41" i="2" s="1"/>
  <c r="F38" i="2"/>
  <c r="H38" i="2" s="1"/>
  <c r="F45" i="2"/>
  <c r="H45" i="2" s="1"/>
  <c r="E3" i="2"/>
  <c r="J26" i="2" s="1"/>
  <c r="F36" i="2"/>
  <c r="F48" i="2"/>
  <c r="H48" i="2" s="1"/>
  <c r="F33" i="2"/>
  <c r="F37" i="2"/>
  <c r="F34" i="2"/>
  <c r="F42" i="2"/>
  <c r="H42" i="2" s="1"/>
  <c r="F46" i="2"/>
  <c r="H46" i="2" s="1"/>
  <c r="F43" i="2"/>
  <c r="H43" i="2" s="1"/>
  <c r="J43" i="2" s="1"/>
  <c r="F47" i="2"/>
  <c r="H47" i="2" s="1"/>
  <c r="J12" i="2" l="1"/>
  <c r="J32" i="2"/>
  <c r="J15" i="2"/>
  <c r="J9" i="2"/>
  <c r="J8" i="2" s="1"/>
  <c r="J16" i="2"/>
  <c r="J19" i="2"/>
  <c r="F30" i="2"/>
  <c r="H30" i="2" s="1"/>
  <c r="J30" i="2" s="1"/>
  <c r="J46" i="2"/>
  <c r="J45" i="2"/>
  <c r="J11" i="2"/>
  <c r="J18" i="2"/>
  <c r="J21" i="2"/>
  <c r="F31" i="2"/>
  <c r="J31" i="2" s="1"/>
  <c r="J14" i="2"/>
  <c r="J37" i="2"/>
  <c r="J24" i="2"/>
  <c r="J47" i="2"/>
  <c r="I39" i="2"/>
  <c r="J29" i="2"/>
  <c r="J10" i="2"/>
  <c r="J20" i="2"/>
  <c r="J28" i="2"/>
  <c r="J23" i="2"/>
  <c r="J35" i="2"/>
  <c r="J34" i="2"/>
  <c r="J41" i="2"/>
  <c r="J44" i="2"/>
  <c r="J42" i="2"/>
  <c r="J17" i="2"/>
  <c r="J13" i="2"/>
  <c r="J22" i="2"/>
  <c r="J36" i="2"/>
  <c r="J33" i="2"/>
  <c r="J27" i="2"/>
  <c r="J48" i="2"/>
  <c r="J38" i="2"/>
  <c r="J40" i="2"/>
  <c r="J39" i="2"/>
  <c r="I49" i="2" l="1"/>
  <c r="J25" i="2"/>
  <c r="J49" i="2" s="1"/>
  <c r="K150" i="5" l="1"/>
  <c r="J53" i="2"/>
  <c r="K153" i="5" l="1"/>
  <c r="J79" i="5"/>
  <c r="K79" i="5" s="1"/>
  <c r="J80" i="5"/>
  <c r="K80" i="5" s="1"/>
  <c r="J81" i="5"/>
  <c r="K81" i="5" s="1"/>
  <c r="J82" i="5"/>
  <c r="K82" i="5" s="1"/>
  <c r="J78" i="5"/>
  <c r="K78" i="5" s="1"/>
  <c r="K146" i="5"/>
  <c r="J131" i="5"/>
  <c r="K131" i="5" s="1"/>
  <c r="K135" i="5"/>
  <c r="J139" i="5"/>
  <c r="K139" i="5" s="1"/>
  <c r="J124" i="5"/>
  <c r="K124" i="5" s="1"/>
  <c r="J128" i="5"/>
  <c r="K128" i="5" s="1"/>
  <c r="J87" i="5"/>
  <c r="K87" i="5" s="1"/>
  <c r="J91" i="5"/>
  <c r="K91" i="5" s="1"/>
  <c r="J95" i="5"/>
  <c r="K95" i="5" s="1"/>
  <c r="J99" i="5"/>
  <c r="K99" i="5" s="1"/>
  <c r="J103" i="5"/>
  <c r="K103" i="5" s="1"/>
  <c r="J107" i="5"/>
  <c r="K107" i="5" s="1"/>
  <c r="J111" i="5"/>
  <c r="K111" i="5" s="1"/>
  <c r="J115" i="5"/>
  <c r="K115" i="5" s="1"/>
  <c r="J119" i="5"/>
  <c r="K119" i="5" s="1"/>
  <c r="J62" i="5"/>
  <c r="K62" i="5" s="1"/>
  <c r="J66" i="5"/>
  <c r="K66" i="5" s="1"/>
  <c r="J70" i="5"/>
  <c r="K70" i="5" s="1"/>
  <c r="J74" i="5"/>
  <c r="K74" i="5" s="1"/>
  <c r="J55" i="5"/>
  <c r="K55" i="5" s="1"/>
  <c r="J59" i="5"/>
  <c r="K59" i="5" s="1"/>
  <c r="J48" i="5"/>
  <c r="K48" i="5" s="1"/>
  <c r="J52" i="5"/>
  <c r="K52" i="5" s="1"/>
  <c r="J42" i="5"/>
  <c r="K42" i="5" s="1"/>
  <c r="J28" i="5"/>
  <c r="K28" i="5" s="1"/>
  <c r="J32" i="5"/>
  <c r="K32" i="5" s="1"/>
  <c r="J36" i="5"/>
  <c r="K36" i="5" s="1"/>
  <c r="J15" i="5"/>
  <c r="K15" i="5" s="1"/>
  <c r="J19" i="5"/>
  <c r="K19" i="5" s="1"/>
  <c r="J23" i="5"/>
  <c r="K23" i="5" s="1"/>
  <c r="J133" i="5"/>
  <c r="K133" i="5" s="1"/>
  <c r="J141" i="5"/>
  <c r="K141" i="5" s="1"/>
  <c r="J85" i="5"/>
  <c r="K85" i="5" s="1"/>
  <c r="J93" i="5"/>
  <c r="K93" i="5" s="1"/>
  <c r="J101" i="5"/>
  <c r="K101" i="5" s="1"/>
  <c r="J109" i="5"/>
  <c r="K109" i="5" s="1"/>
  <c r="J117" i="5"/>
  <c r="K117" i="5" s="1"/>
  <c r="J64" i="5"/>
  <c r="K64" i="5" s="1"/>
  <c r="J76" i="5"/>
  <c r="K76" i="5" s="1"/>
  <c r="J46" i="5"/>
  <c r="K46" i="5" s="1"/>
  <c r="J40" i="5"/>
  <c r="K40" i="5" s="1"/>
  <c r="J30" i="5"/>
  <c r="K30" i="5" s="1"/>
  <c r="J17" i="5"/>
  <c r="K17" i="5" s="1"/>
  <c r="J13" i="5"/>
  <c r="K13" i="5" s="1"/>
  <c r="J134" i="5"/>
  <c r="K134" i="5" s="1"/>
  <c r="J127" i="5"/>
  <c r="K127" i="5" s="1"/>
  <c r="J90" i="5"/>
  <c r="K90" i="5" s="1"/>
  <c r="J102" i="5"/>
  <c r="K102" i="5" s="1"/>
  <c r="J110" i="5"/>
  <c r="K110" i="5" s="1"/>
  <c r="J118" i="5"/>
  <c r="K118" i="5" s="1"/>
  <c r="J65" i="5"/>
  <c r="K65" i="5" s="1"/>
  <c r="J73" i="5"/>
  <c r="K73" i="5" s="1"/>
  <c r="J47" i="5"/>
  <c r="K47" i="5" s="1"/>
  <c r="J41" i="5"/>
  <c r="K41" i="5" s="1"/>
  <c r="J31" i="5"/>
  <c r="K31" i="5" s="1"/>
  <c r="J14" i="5"/>
  <c r="K14" i="5" s="1"/>
  <c r="J132" i="5"/>
  <c r="K132" i="5" s="1"/>
  <c r="J136" i="5"/>
  <c r="K136" i="5" s="1"/>
  <c r="J140" i="5"/>
  <c r="K140" i="5" s="1"/>
  <c r="J125" i="5"/>
  <c r="K125" i="5" s="1"/>
  <c r="J123" i="5"/>
  <c r="K123" i="5" s="1"/>
  <c r="J88" i="5"/>
  <c r="K88" i="5" s="1"/>
  <c r="J92" i="5"/>
  <c r="K92" i="5" s="1"/>
  <c r="J96" i="5"/>
  <c r="K96" i="5" s="1"/>
  <c r="J100" i="5"/>
  <c r="K100" i="5" s="1"/>
  <c r="J104" i="5"/>
  <c r="K104" i="5" s="1"/>
  <c r="J108" i="5"/>
  <c r="K108" i="5" s="1"/>
  <c r="J112" i="5"/>
  <c r="K112" i="5" s="1"/>
  <c r="J116" i="5"/>
  <c r="K116" i="5" s="1"/>
  <c r="J120" i="5"/>
  <c r="K120" i="5" s="1"/>
  <c r="J63" i="5"/>
  <c r="K63" i="5" s="1"/>
  <c r="J67" i="5"/>
  <c r="K67" i="5" s="1"/>
  <c r="J71" i="5"/>
  <c r="K71" i="5" s="1"/>
  <c r="J75" i="5"/>
  <c r="K75" i="5" s="1"/>
  <c r="J56" i="5"/>
  <c r="K56" i="5" s="1"/>
  <c r="J54" i="5"/>
  <c r="K54" i="5" s="1"/>
  <c r="J49" i="5"/>
  <c r="K49" i="5" s="1"/>
  <c r="J45" i="5"/>
  <c r="K45" i="5" s="1"/>
  <c r="J43" i="5"/>
  <c r="K43" i="5" s="1"/>
  <c r="J29" i="5"/>
  <c r="K29" i="5" s="1"/>
  <c r="J33" i="5"/>
  <c r="K33" i="5" s="1"/>
  <c r="J37" i="5"/>
  <c r="K37" i="5" s="1"/>
  <c r="J16" i="5"/>
  <c r="K16" i="5" s="1"/>
  <c r="J20" i="5"/>
  <c r="K20" i="5" s="1"/>
  <c r="J24" i="5"/>
  <c r="K24" i="5" s="1"/>
  <c r="J137" i="5"/>
  <c r="K137" i="5" s="1"/>
  <c r="J126" i="5"/>
  <c r="K126" i="5" s="1"/>
  <c r="J89" i="5"/>
  <c r="K89" i="5" s="1"/>
  <c r="J97" i="5"/>
  <c r="K97" i="5" s="1"/>
  <c r="J105" i="5"/>
  <c r="K105" i="5" s="1"/>
  <c r="J113" i="5"/>
  <c r="K113" i="5" s="1"/>
  <c r="J121" i="5"/>
  <c r="K121" i="5" s="1"/>
  <c r="J68" i="5"/>
  <c r="K68" i="5" s="1"/>
  <c r="J72" i="5"/>
  <c r="K72" i="5" s="1"/>
  <c r="J57" i="5"/>
  <c r="K57" i="5" s="1"/>
  <c r="J50" i="5"/>
  <c r="K50" i="5" s="1"/>
  <c r="J39" i="5"/>
  <c r="K39" i="5" s="1"/>
  <c r="J34" i="5"/>
  <c r="K34" i="5" s="1"/>
  <c r="J26" i="5"/>
  <c r="K26" i="5" s="1"/>
  <c r="J21" i="5"/>
  <c r="K21" i="5" s="1"/>
  <c r="J138" i="5"/>
  <c r="K138" i="5" s="1"/>
  <c r="J130" i="5"/>
  <c r="K130" i="5" s="1"/>
  <c r="J86" i="5"/>
  <c r="K86" i="5" s="1"/>
  <c r="J94" i="5"/>
  <c r="K94" i="5" s="1"/>
  <c r="J98" i="5"/>
  <c r="K98" i="5" s="1"/>
  <c r="J106" i="5"/>
  <c r="K106" i="5" s="1"/>
  <c r="J114" i="5"/>
  <c r="K114" i="5" s="1"/>
  <c r="J84" i="5"/>
  <c r="K84" i="5" s="1"/>
  <c r="J69" i="5"/>
  <c r="K69" i="5" s="1"/>
  <c r="J61" i="5"/>
  <c r="K61" i="5" s="1"/>
  <c r="J58" i="5"/>
  <c r="K58" i="5" s="1"/>
  <c r="J51" i="5"/>
  <c r="K51" i="5" s="1"/>
  <c r="J27" i="5"/>
  <c r="K27" i="5" s="1"/>
  <c r="J35" i="5"/>
  <c r="K35" i="5" s="1"/>
  <c r="J18" i="5"/>
  <c r="K18" i="5" s="1"/>
  <c r="J22" i="5"/>
  <c r="K22" i="5" s="1"/>
  <c r="L3" i="2"/>
  <c r="K147"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Yenny Carolina</author>
  </authors>
  <commentList>
    <comment ref="K146" authorId="0" shapeId="0" xr:uid="{F0A63D08-BCA7-4CCE-8165-7CE5835AE9CB}">
      <text>
        <r>
          <rPr>
            <b/>
            <sz val="9"/>
            <color indexed="81"/>
            <rFont val="Tahoma"/>
            <family val="2"/>
          </rPr>
          <t>Yenny Carolina:</t>
        </r>
        <r>
          <rPr>
            <sz val="9"/>
            <color indexed="81"/>
            <rFont val="Tahoma"/>
            <family val="2"/>
          </rPr>
          <t xml:space="preserve">
NO MODIFICAR</t>
        </r>
      </text>
    </comment>
  </commentList>
</comments>
</file>

<file path=xl/sharedStrings.xml><?xml version="1.0" encoding="utf-8"?>
<sst xmlns="http://schemas.openxmlformats.org/spreadsheetml/2006/main" count="869" uniqueCount="277">
  <si>
    <t>Código</t>
  </si>
  <si>
    <t>CCE-EICP-FM-14</t>
  </si>
  <si>
    <t>Versión</t>
  </si>
  <si>
    <t>FORMULARIO 1</t>
  </si>
  <si>
    <t>PRESUPUESTO - COSTO DIRECTO</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</si>
  <si>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</si>
  <si>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</si>
  <si>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MEJORAMIENTO DEL ESPACIO PUBLICO MEDIANTE LA CONSTRUCCION DE BULEVARES BARRIO LA ESTRELLA DE LA CIUDAD DE MANIZALES</t>
  </si>
  <si>
    <t>No.</t>
  </si>
  <si>
    <t>ITEM DE PAGO</t>
  </si>
  <si>
    <t xml:space="preserve">ESPECIFICACIONES </t>
  </si>
  <si>
    <t>DESCRIPCION</t>
  </si>
  <si>
    <t>UND.</t>
  </si>
  <si>
    <t>CANTIDAD</t>
  </si>
  <si>
    <t>VALOR UNITARIO</t>
  </si>
  <si>
    <t xml:space="preserve">VALOR TOTAL                                </t>
  </si>
  <si>
    <t>1</t>
  </si>
  <si>
    <t>PRELIMINARES</t>
  </si>
  <si>
    <t>001.085</t>
  </si>
  <si>
    <t>001.001</t>
  </si>
  <si>
    <t>029.007</t>
  </si>
  <si>
    <t>029.007A</t>
  </si>
  <si>
    <t>029.013</t>
  </si>
  <si>
    <t>002.001</t>
  </si>
  <si>
    <t>002.016</t>
  </si>
  <si>
    <t>002.039</t>
  </si>
  <si>
    <t>002.089</t>
  </si>
  <si>
    <t>DESMONTE DE BANCAS METALICAS Y LISTONES DE MADERA</t>
  </si>
  <si>
    <t>und</t>
  </si>
  <si>
    <t>028.094</t>
  </si>
  <si>
    <t>021.024</t>
  </si>
  <si>
    <t>2</t>
  </si>
  <si>
    <t>BASES Y PAVIMENTOS</t>
  </si>
  <si>
    <t>002A.022</t>
  </si>
  <si>
    <t>002.049</t>
  </si>
  <si>
    <t>004.013</t>
  </si>
  <si>
    <t>004.005</t>
  </si>
  <si>
    <t>033.117</t>
  </si>
  <si>
    <t>023.045</t>
  </si>
  <si>
    <t>023.046</t>
  </si>
  <si>
    <t>023.034</t>
  </si>
  <si>
    <t>023.036</t>
  </si>
  <si>
    <t>023.002</t>
  </si>
  <si>
    <t>023.004</t>
  </si>
  <si>
    <t>023.067</t>
  </si>
  <si>
    <t>3</t>
  </si>
  <si>
    <t>ANDENES Y SARDINELES</t>
  </si>
  <si>
    <t>021.088</t>
  </si>
  <si>
    <t>021.052</t>
  </si>
  <si>
    <t>021A.051</t>
  </si>
  <si>
    <t>Guía</t>
  </si>
  <si>
    <t>Alerta</t>
  </si>
  <si>
    <t>4</t>
  </si>
  <si>
    <t>CICLOBANDA, DEMARCACION Y SEÑALIZACION</t>
  </si>
  <si>
    <t>012.083</t>
  </si>
  <si>
    <t>023.062</t>
  </si>
  <si>
    <t>023.061</t>
  </si>
  <si>
    <t>023.064</t>
  </si>
  <si>
    <t>BANDA PLASTICA DE SEÑALIZACION SEGÚN NORMA CS-273</t>
  </si>
  <si>
    <t>ML</t>
  </si>
  <si>
    <t>023.048</t>
  </si>
  <si>
    <t>SUMINISTRO, TRANSPORTE E INSTALACION  DEMARCACION PASOS PEATONALES, LINEAS DE PARE, SIMBOLOS, TEXTOS Y OTRAS, CON PINTURA PLASTICO EN FRIO METODO LLANA</t>
  </si>
  <si>
    <t>M2</t>
  </si>
  <si>
    <t>023.049</t>
  </si>
  <si>
    <t>023.058</t>
  </si>
  <si>
    <t>5</t>
  </si>
  <si>
    <t>SIEMBRA Y ORNAMENTACIÓN</t>
  </si>
  <si>
    <t>032.324</t>
  </si>
  <si>
    <t>SUMINISTRO TRANSPORTE E INSTALACION DE TIERRA NEGRA PARA SIEMBRA DE ARBOLES</t>
  </si>
  <si>
    <t>M3</t>
  </si>
  <si>
    <t>021.025</t>
  </si>
  <si>
    <t>CALISTEMO</t>
  </si>
  <si>
    <t>NIGÚITO</t>
  </si>
  <si>
    <t>ARRAYAN MZLES</t>
  </si>
  <si>
    <t>GUAYACAN AMARILLO</t>
  </si>
  <si>
    <t>6</t>
  </si>
  <si>
    <t>SUBTERRANIZACION, INSTALACIONES ELECTRICAS</t>
  </si>
  <si>
    <t>SUMINISTRO TRANSPORTE E INSTALACION DE CAMARA 80X80X80 e=0,10m CONCRETO 3000PSI</t>
  </si>
  <si>
    <t>UND</t>
  </si>
  <si>
    <t>SUMINISTRO TRANSPORTE E INSTALACION DE CAMARA 50X50X50 e=0,10m CONCRETO 3000PSI</t>
  </si>
  <si>
    <t>SUMINISTRO TRANSPORTE E INSTALACION DE CAMARA 40X40X40 e=0,10m CONCRETO 3000PSI</t>
  </si>
  <si>
    <t>08B.041A</t>
  </si>
  <si>
    <t>08B.042A</t>
  </si>
  <si>
    <t>08B.329</t>
  </si>
  <si>
    <t>SUMINISTRO TRANSPORTE E INSTALACION PROYECTOR PISO LED 200W IP XXXXX  XXXX LUMENES</t>
  </si>
  <si>
    <t>26A.022</t>
  </si>
  <si>
    <t>003.001</t>
  </si>
  <si>
    <t>SUMINISTRO, TRANSPORTE E INSTALACION ACOMETIDA CABLE DE ALUMINIO AISLADO No 4 AWG SERIE 8000 THHN METRO (TRES CABLES X ML). INCLUYE EMPALME SILICONA PARA ALIMENTACIÓN DE LUMINARIAS</t>
  </si>
  <si>
    <t>003.005</t>
  </si>
  <si>
    <t>CONSTRUCCIÓN DE CAMARA DE 1,5 m X 1,5 m X 1,5 m SOBRE ANDEN TIPO CHEC INCLUYE TAPA, FILTRO EXCAVACIÓN  Y TODO LO ESPECIFICADO POR CHEC.</t>
  </si>
  <si>
    <t>SUMINISTRO TRANSPORTE E INSTALACION DE AFLORAMIENTO PARA REDES ELECTRICAS EN TUBERIA DE 2", A 2m DE LONG.</t>
  </si>
  <si>
    <t>SUMINISTRO TRANSPORTE E INSTALACION DE AFLORAMIENTO PARA REDES ELECTRICAS EN TUBERIA DE 4", HASTA 1 m DE LONG.</t>
  </si>
  <si>
    <t>SUMINISTRO TRANSPORTE E INSTALACION DE TUBERIA DE 2" PARA REDES ELECTRICAS.</t>
  </si>
  <si>
    <t>SUMINISTRO TRANSPORTE E INSTALACION DE TUBERIA DE 4" PARA REDES ELECTRICAS</t>
  </si>
  <si>
    <t>7</t>
  </si>
  <si>
    <t>AMOBLAMIENTO URBANO</t>
  </si>
  <si>
    <t>033.122</t>
  </si>
  <si>
    <t>033A.122</t>
  </si>
  <si>
    <t>SUMINISTRO TRANSPORTE E INSTALACION DE BANCAS EN CONCRETO  1,8m X 0,5m X 0,5 m</t>
  </si>
  <si>
    <t>021.039</t>
  </si>
  <si>
    <t>032.322</t>
  </si>
  <si>
    <t>8</t>
  </si>
  <si>
    <t>SUMIDEROS Y ACOMETIDAS</t>
  </si>
  <si>
    <t>SUMINISTRO, TRANSPORTE E INSTALACION BARRERA CON BOMBONES PLÁSTICOS Y CINTA DE SEGURIDAD</t>
  </si>
  <si>
    <t>m</t>
  </si>
  <si>
    <t>SUMINISTRO, TRANSPORTE E INSTALACION SEÑAL PREVENTIVA REFLECTIVA, REGLAMENTARIA E INFORMATIVA. TIPO INVIAS MINIMO 0.70 M Y ALTURA 1.66 M</t>
  </si>
  <si>
    <t>Un</t>
  </si>
  <si>
    <t xml:space="preserve">SUMINISTRO, TRANSPORTE E INSTALACION TECHADO PROVISIONAL EN GUADUA Y PLÁSTICO  (H= 2 a 6 m)               </t>
  </si>
  <si>
    <t>m2</t>
  </si>
  <si>
    <t xml:space="preserve">SUMINISTRO, TRANSPORTE E INSTALACION CORDÓN EN LADRILLO DE ARCILLA PRENSADO PARA CONTROL DE AGUAS LLUVIAS                                 </t>
  </si>
  <si>
    <t>SUMINISTRO, TRANSPORTE E INSTALACION BARRICADA / MALETIN PLASTICO REFLECTIVO TIPO INVIAS</t>
  </si>
  <si>
    <t>UN</t>
  </si>
  <si>
    <t>DEMOLICION DE PAVIMENTO CONCRETO HIDRAULICO CON EQUIPO MECANICO</t>
  </si>
  <si>
    <t>EVACUACION ESCOMBROS Y SOBRANTES EN VEHICULO AUTOMOTOR MEDIDO EN BANCO</t>
  </si>
  <si>
    <t xml:space="preserve">EXCAVACIÓN EN ZANJA - MATERIAL COMÚN - 0.0 A 2.0 M                                                     </t>
  </si>
  <si>
    <t>EXCAVACIÓN EN ZANJA - CONGLOMERADO - 0.0 A 2.0 M</t>
  </si>
  <si>
    <t>EXCAVACIÓN PARA ESTRUCTURAS - MATERIAL COMÚN - 0.0 A 2.0 M</t>
  </si>
  <si>
    <t>m3</t>
  </si>
  <si>
    <t xml:space="preserve">EXCAVACIÓN PARA ESTRUCTURAS - MATERIAL COMÚN - 2.0 A 4.0 MT                       </t>
  </si>
  <si>
    <t>EXCAVACIÓN PARA ESTRUCTURAS - CONGLOMERADO - 0.0 A 2.0 M</t>
  </si>
  <si>
    <t xml:space="preserve">EXCAVACIÓN PARA ESTRUCTURAS - CONGLOMERADO - 2.0 -4.00 M                                    </t>
  </si>
  <si>
    <t xml:space="preserve">SUMINISTRO, TRANSPORTE E INSTALACION TUBERÍA PVC CORRUGADA DE 250 M.M. (10") PARA ALCANTARILLADO              </t>
  </si>
  <si>
    <t xml:space="preserve">SUMINISTRO, TRANSPORTE E INSTALACION CÁMARA CIRCULAR DE INSPECCIÓN/CAÍDA D=1.20 M. EN CONCRETO CLASE II                                </t>
  </si>
  <si>
    <t xml:space="preserve">SUMINISTRO, TRANSPORTE E INSTALACION BASE-CAÑUELA CÁMARA CIRCULAR INSPEC D=1.20 M EN CONCRETO CLASE II                                                        </t>
  </si>
  <si>
    <t xml:space="preserve">SUMINISTRO, TRANSPORTE E INSTALACION ARO-TAPA HD DE 0.60 M. PARA CÁMARA CIRCULAR DE INSPECCIÓN-ANTI RUIDO PARA TRAFICO PESADO 40 TON  (INCLUYE SISTEMA DE SEGURIDAD)                               </t>
  </si>
  <si>
    <t xml:space="preserve">SUMINISTRO, TRANSPORTE E INSTALACION SUMIDERO DOBLE REJA TIPO SIFÓN EN CONCRETO CLASE II - INCLUYE ARO-TAPA HD DE 0.60 M. PARA CÁMARA CIRCULAR DE INSPECCIÓN-ANTI RUIDO PARA TRAFICO PESADO 40 TON (INCLUYE SISTEMA DE SEGURIDAD)                    </t>
  </si>
  <si>
    <t>SUMINISTRO, TRANSPORTE E INSTALACIÓN CAJA HD PARA MEDIDOR DE ACUEDUCTO. INCLUYE ALINEACIÓN Y TRASLADO DE MEDIDOR EXISTENTE</t>
  </si>
  <si>
    <t>RELLENO COMPACTADO CON MATERIAL DE OBRA</t>
  </si>
  <si>
    <t xml:space="preserve">SUMINISTRO, TRANSPORTE E INSTALACIÓN RELLENO COMPACTADO CON MATERIAL DE PRESTAMO </t>
  </si>
  <si>
    <t xml:space="preserve">SUMINISTRO, TRANSPORTE E INSTALACION AFIRMADO COMPACTADO PARA ANDENES </t>
  </si>
  <si>
    <t>SUMINISTRO, TRANSPORTE E INSTALACION SUB BASE GRANULAR MATERIAL  SELECCIONADO. Incluye Suministro, transporte, colocación y compactación segun Norma Invias y estudios de suelos.</t>
  </si>
  <si>
    <t>SUMINISTRO, TRANSPORTE E INSTALACIÓN DE ACERO DE REFUERZO DE 1/4" a 1/2" DE 420 MPA (4200 KG/CM2)</t>
  </si>
  <si>
    <t>kg</t>
  </si>
  <si>
    <t>SUMINISTRO, TRANSPORTE E INSTALACIÓN DE CANASTILLA DE SOPORTE DE DOVELAS EN HIERRO 3/8" Y 1/4"</t>
  </si>
  <si>
    <t>SUMINISTRO, TRANSPORTE E INSTALACIÓN DE DOVELAS DE ACERO LISO 60000 PSI PARA PAVIMENTOS</t>
  </si>
  <si>
    <t>SUMINISTRO, TRANSPORTE E INSTALACION PELDAÑOS PARA CAMARA EN ACERO DE 3/4", DESARROLLO 75cm. Incluye perforacion con broca 7/8"y epoxico sikadur 42 anclaje</t>
  </si>
  <si>
    <t>SUMINISTRO, TRANSPORTE E INSTALACION PAVIMENTO EN CONCRETO PREMEZCLADO MR 42 ACELERADO 7 DIAS</t>
  </si>
  <si>
    <t>CORTE MECANIZADO DE PAVIMENTO 0.10 M</t>
  </si>
  <si>
    <t>CORTE MECANIZADO DE PAVIMENTO 0.07 M</t>
  </si>
  <si>
    <t>SUMINISTRO, TRANSPORTE E INSTALACION SELLO DE JUNTA DE PAVIMENTO RIGIDO 0,01 m</t>
  </si>
  <si>
    <t>SUMINISTRO, TRANSPORTE E INSTALACION SOLADO DE LIMPIEZA 2.000 PSI HECHO EN OBRA</t>
  </si>
  <si>
    <t>SUMINISTRO DE EEPP PARA TAREAS DE ALTO RIESGO: TRABAJO SEGURO EN ALTURAS, INCLUYE ARNÉS DE 6 ARGOLLAS (ESPACIO CONFINADO), LÍNEA DE VIDA EN POLIAMIDA, ARRESTADOR DE CAÍDA, ESLINGA EN Y, 3 MOSQUETONES CON CIERRE AUTOMÁTICO DE TRES PASOS</t>
  </si>
  <si>
    <t>Un/Día</t>
  </si>
  <si>
    <t>REVISIÓN DE RED DE ALCANTARILLADO CON UNIDAD DE DIAGNOSTICO</t>
  </si>
  <si>
    <t>hr</t>
  </si>
  <si>
    <t>MEDICION, EVALUACION Y CONTROL DE AMBIENTE INTERIOR</t>
  </si>
  <si>
    <t>mes</t>
  </si>
  <si>
    <t xml:space="preserve">REGULADOR DE TRANSITO </t>
  </si>
  <si>
    <t>CURSOS ESPACIOS CONFINADOS ENTRANTES SEGÚN RESOLUCION VIGENTE</t>
  </si>
  <si>
    <t>CURSOS ESPACIOS CONFINADOS VIGIA SEGÚN RESOLUCION VIGENTE</t>
  </si>
  <si>
    <t>9</t>
  </si>
  <si>
    <t>PLAN MANEJO TRANSITO</t>
  </si>
  <si>
    <t>030.003</t>
  </si>
  <si>
    <t>030.002</t>
  </si>
  <si>
    <t>001.087</t>
  </si>
  <si>
    <t>032.069</t>
  </si>
  <si>
    <t>001.049</t>
  </si>
  <si>
    <t>SUBTOTAL OBRAS (costo directo)</t>
  </si>
  <si>
    <t>VALOR TOTAL</t>
  </si>
  <si>
    <r>
      <rPr>
        <b/>
        <sz val="8"/>
        <rFont val="Arial"/>
        <family val="2"/>
      </rPr>
      <t xml:space="preserve">NOTA 1: </t>
    </r>
    <r>
      <rPr>
        <sz val="8"/>
        <rFont val="Arial"/>
        <family val="2"/>
      </rPr>
      <t xml:space="preserve"> Se debe tener en cuenta que el PRECIO UNITARIO incluye el valor de A.I.U. </t>
    </r>
  </si>
  <si>
    <t>PORCENTAJE</t>
  </si>
  <si>
    <r>
      <rPr>
        <b/>
        <sz val="8"/>
        <rFont val="Arial"/>
        <family val="2"/>
      </rPr>
      <t>NOTA 2:</t>
    </r>
    <r>
      <rPr>
        <sz val="8"/>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</si>
  <si>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</si>
  <si>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</si>
  <si>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r>
      <rPr>
        <b/>
        <sz val="8"/>
        <rFont val="Arial"/>
        <family val="2"/>
      </rPr>
      <t>NOTA 3:</t>
    </r>
    <r>
      <rPr>
        <sz val="8"/>
        <rFont val="Arial"/>
        <family val="2"/>
      </rPr>
      <t xml:space="preserve"> El A.I.U y su discriminación deben estar en porcentaje (%). </t>
    </r>
  </si>
  <si>
    <t xml:space="preserve">IMPREVISTO
</t>
  </si>
  <si>
    <t>I=</t>
  </si>
  <si>
    <r>
      <rPr>
        <b/>
        <sz val="8"/>
        <rFont val="Arial"/>
        <family val="2"/>
      </rPr>
      <t>NOTA 4:</t>
    </r>
    <r>
      <rPr>
        <sz val="8"/>
        <rFont val="Arial"/>
        <family val="2"/>
      </rPr>
      <t xml:space="preserve"> Siguiendo las recomendaciones de la Guía de Colombia Compra Eficiente, presentar la oferta</t>
    </r>
  </si>
  <si>
    <t xml:space="preserve">UTILIDAD
</t>
  </si>
  <si>
    <t>U=</t>
  </si>
  <si>
    <r>
      <rPr>
        <b/>
        <sz val="8"/>
        <rFont val="Arial"/>
        <family val="2"/>
      </rPr>
      <t>NOTA 5:</t>
    </r>
    <r>
      <rPr>
        <sz val="8"/>
        <rFont val="Arial"/>
        <family val="2"/>
      </rPr>
      <t xml:space="preserve">  Revisar el Formulario 1 de Presupuesto con sus decimales y tenerlos en cuenta para la presentación de la propuesta económica.</t>
    </r>
  </si>
  <si>
    <t>TOTAL A.I.U</t>
  </si>
  <si>
    <t>A.I.U.=</t>
  </si>
  <si>
    <t>ANALISIS DEL AIU</t>
  </si>
  <si>
    <t>Valor estimado de la Obra (Costo Directo).</t>
  </si>
  <si>
    <t>Valor</t>
  </si>
  <si>
    <t>Plazo estimado de ejecución.</t>
  </si>
  <si>
    <t>Meses</t>
  </si>
  <si>
    <t>Contratista Persona Natural (SI o NO)</t>
  </si>
  <si>
    <t>no</t>
  </si>
  <si>
    <t>CAPITULO</t>
  </si>
  <si>
    <t>TIPO DE GASTO</t>
  </si>
  <si>
    <t>CANTIDAD.</t>
  </si>
  <si>
    <t>DEDICACION</t>
  </si>
  <si>
    <t>VLOR UNITARIO (mes)</t>
  </si>
  <si>
    <t>FACTOR PRESTACIONAL O FACTOR AIU (PARA INDIRECTOS)</t>
  </si>
  <si>
    <t>SUMA</t>
  </si>
  <si>
    <t>GASTOS GENERALES.</t>
  </si>
  <si>
    <t>MANO DE OBRA Y GASTOS DE OFICINA</t>
  </si>
  <si>
    <t xml:space="preserve">Ingeniero Director </t>
  </si>
  <si>
    <t xml:space="preserve">Ingeniero Residente </t>
  </si>
  <si>
    <t xml:space="preserve">Maestro de Obra </t>
  </si>
  <si>
    <t>Profesional de Salud Ocupacional</t>
  </si>
  <si>
    <t>Profesional Ambiental</t>
  </si>
  <si>
    <t>Profesional Social</t>
  </si>
  <si>
    <t xml:space="preserve">Almacenista </t>
  </si>
  <si>
    <t>Secretaria con Prestaciones</t>
  </si>
  <si>
    <t>Contador</t>
  </si>
  <si>
    <t>Equipo de Oficina (Escritorio, pc, impresora, sillas, papeleria)</t>
  </si>
  <si>
    <t>Mes</t>
  </si>
  <si>
    <t>Seguridad Industrial Personal</t>
  </si>
  <si>
    <t>Plan de Salud Ocupacional y Seguridad Industrial</t>
  </si>
  <si>
    <t>Elaboracion de PMT</t>
  </si>
  <si>
    <t>gl</t>
  </si>
  <si>
    <t>Sistema de Gestion Ambiental</t>
  </si>
  <si>
    <t>Ensayos de Laboratorio</t>
  </si>
  <si>
    <t>GL</t>
  </si>
  <si>
    <t>GASTOS INDIRECTOS.</t>
  </si>
  <si>
    <t>LEGALIZACION.</t>
  </si>
  <si>
    <t>AIU ITERACION</t>
  </si>
  <si>
    <t>POLIZAS</t>
  </si>
  <si>
    <t>Seriedad de la Propuesta.</t>
  </si>
  <si>
    <t>%</t>
  </si>
  <si>
    <t>Anticipo</t>
  </si>
  <si>
    <t>Cumplimiento del Contrato</t>
  </si>
  <si>
    <t>Estabilidad y Calidad de la Obra</t>
  </si>
  <si>
    <t>Pago de Salarios y Prestaciones Sociales Legales</t>
  </si>
  <si>
    <t>Buen Manejo y Correcta Inversión del Anticipo</t>
  </si>
  <si>
    <t>Responsabilidad Civil (Predios Labores y Operaciones)</t>
  </si>
  <si>
    <t>Todo riesgo</t>
  </si>
  <si>
    <t>IMPUESTOS Y CONTRIBUCIONES</t>
  </si>
  <si>
    <t xml:space="preserve">Contribución Especial </t>
  </si>
  <si>
    <t>Estampillas para el bienestar del adulto mayor</t>
  </si>
  <si>
    <t>Estampillas Pro -  Universidades.</t>
  </si>
  <si>
    <t xml:space="preserve">Estampilla Pro Cultura </t>
  </si>
  <si>
    <t>Estampilla Pro Justicia Familiar</t>
  </si>
  <si>
    <t>Gasto Bancarios 4x1000 y Retiros</t>
  </si>
  <si>
    <t>Industria y Comercio 3,7 x 1.000 sobre Valor Total</t>
  </si>
  <si>
    <t xml:space="preserve">Tasa Pro Deporte y Recreación </t>
  </si>
  <si>
    <t>TOTAL GASTOS INDIRECTOS DE ADMINISTRACION.</t>
  </si>
  <si>
    <t>IMPREVISTO</t>
  </si>
  <si>
    <t>UTILIDAD:</t>
  </si>
  <si>
    <t>IVA SOBRE UTILIDAD:</t>
  </si>
  <si>
    <t>A.I.U.</t>
  </si>
  <si>
    <t>ALCALDIA DE MANIZALES.</t>
  </si>
  <si>
    <t>Base - Tope</t>
  </si>
  <si>
    <t>Porcentaje</t>
  </si>
  <si>
    <t>Vlor x Millón o fracción.</t>
  </si>
  <si>
    <t>Estampilla Pro-Hospital.</t>
  </si>
  <si>
    <t>Estampilla Pro-Universidad.</t>
  </si>
  <si>
    <t>Timbre</t>
  </si>
  <si>
    <t>Retención en la Fuente.</t>
  </si>
  <si>
    <t>Publicación Diario Oficial.</t>
  </si>
  <si>
    <t>Contribución Especial (Impovias).</t>
  </si>
  <si>
    <t>Industria y comercio (4 X 1.000 Ing. Brutos).</t>
  </si>
  <si>
    <t>PRESUPUESTO - COSTO TOTAL</t>
  </si>
  <si>
    <t>Valla informativa del proyecto 2m x 4m</t>
  </si>
  <si>
    <t>10</t>
  </si>
  <si>
    <t>URBANISMO ESCALERAS ELECTRICAS</t>
  </si>
  <si>
    <t xml:space="preserve">EXCAVACION PARA PILOTES D=&lt;  A 60 CM (0-6)M </t>
  </si>
  <si>
    <t>SUMINISTRO, TRANSPORTE E INSTALACION PILOTES EN CONCRETO 3000 PSI D=&lt; 0.6M</t>
  </si>
  <si>
    <t>002A.005</t>
  </si>
  <si>
    <t>SUMINISTRO, TRANSPORTE E INSTALACION VIGA CIMENTACION CONCRETO 3000 PSI</t>
  </si>
  <si>
    <t>SUMINISTRO, TRANSPORTE E INSTALACION VIGA CABEZAL CONCRETO 3000 PSI</t>
  </si>
  <si>
    <t>005.086</t>
  </si>
  <si>
    <t>SUMINISTRO TRANSPORTE E INSTALACION MURO EN CONCRETO 21 MPA, NO INCLUYE REFUERZO</t>
  </si>
  <si>
    <t>027.004</t>
  </si>
  <si>
    <t>SUMINISTRO, TRANSPORTE E INSTALACION PANTALLA EN CONCRETO REFORZADO DE 3000 PSI (NO INCLUYE ACERO)</t>
  </si>
  <si>
    <t>001.058</t>
  </si>
  <si>
    <t>SUMINISTRO, TRANSPORTE E INSTALACION PUENTE PEATONAL PROVISIONAL EN MADERA (ANCHO = 1.40 MT)</t>
  </si>
  <si>
    <t>SUMINISTRO, TRANSPORTE E INSTALACION MALLA ELECTROSOLDADA CUALQUIER REFERENCIA (Incluye alambre negro, colocación y traslapo).</t>
  </si>
  <si>
    <t>AB26</t>
  </si>
  <si>
    <t>SUMINISTRO, TRANSPORTE E INSTALACION ANDEN CONCRETO 3000 PSI  E= 0.08M.  ACABADO:  paleteado</t>
  </si>
  <si>
    <t>SUMINISTRO, TRANSPORTE E INSTALACION DE RAMPAS Y BADOS PEATONALES CONCRETO PRODUCIDO EN OBRA 3000 PSI ACABADO:  ESCOBIADO</t>
  </si>
  <si>
    <t>SUMINISTRO, TRANSPORTE E INSTALACION ANDEN CONCRETO 3000 PSI  E= 0.08M.  ACABADO:  ESCOBIADO o PALETEADO, DILATADO SEGÚN DISEÑO</t>
  </si>
  <si>
    <t>SUBTOTAL OBRAS (costo TOTAL)</t>
  </si>
  <si>
    <t>SUMINISTRO, TRANSPORTE E INSTALACION DE ESCALERA ELECTRICA Normativa Europea EN 115-1  2017, 6.000 personas / Hora, Intemperie Clase III, Peldaño Aluminio de Fundición una única pieza , acabados laterales e inferior CON REVESTIMIENTO EN ACERO INOXIDABLE recomendado para  escaleras a la intemperie Fuerza Eléctrica 220V / 110 / 60 HZ  ancho 1,2m y diferencia de nivel 4,8 m, incluye acometida y conexiones electricas ensayos de suelos, puesta a tierra Y GESTIONES ANTE EL OPERADOR DE RED</t>
  </si>
  <si>
    <t>LOCALIZADO ENTRE LA CALLE 62 Y CRA 24A Y ENTRE CALLE 58 Y CRA 23 A</t>
  </si>
  <si>
    <t>ITEM DE INDEXACION INMODIFICABLE, BOLSA PARA ACTUALIZACION DE PRECIOS POR CAMBIO DE AÑO REEMBOLSABLE DE ACUEDRO AL CALCULO DE AJUSTES CON BASE AL ICOCIV</t>
  </si>
  <si>
    <t>Impuesto de timbre (Decreto 0175 - 2025)</t>
  </si>
  <si>
    <r>
      <t xml:space="preserve">ITEM DE INDEXACION </t>
    </r>
    <r>
      <rPr>
        <b/>
        <u/>
        <sz val="10"/>
        <color rgb="FFFF0000"/>
        <rFont val="Arial Narrow"/>
        <family val="2"/>
      </rPr>
      <t>INMODIFICABLE</t>
    </r>
    <r>
      <rPr>
        <b/>
        <sz val="10"/>
        <color rgb="FFFF0000"/>
        <rFont val="Arial Narrow"/>
        <family val="2"/>
      </rPr>
      <t>, BOLSA PARA ACTUALIZACION DE PRECIOS POR CAMBIO DE AÑO REEMBOLSABLE DE ACUEDRO AL CALCULO DE AJUSTES CON BASE AL ICOCIV</t>
    </r>
  </si>
  <si>
    <r>
      <rPr>
        <b/>
        <sz val="10"/>
        <rFont val="Arial Narrow"/>
        <family val="2"/>
      </rPr>
      <t xml:space="preserve">NOTA 1: </t>
    </r>
    <r>
      <rPr>
        <sz val="10"/>
        <rFont val="Arial Narrow"/>
        <family val="2"/>
      </rPr>
      <t xml:space="preserve"> Se debe tener en cuenta que el PRECIO UNITARIO incluye el valor de A.I.U. </t>
    </r>
  </si>
  <si>
    <r>
      <rPr>
        <b/>
        <sz val="10"/>
        <rFont val="Arial Narrow"/>
        <family val="2"/>
      </rPr>
      <t>NOTA 2:</t>
    </r>
    <r>
      <rPr>
        <sz val="10"/>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</si>
  <si>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Narrow"/>
        <family val="2"/>
      </rPr>
      <t>NOTA 3:</t>
    </r>
    <r>
      <rPr>
        <sz val="10"/>
        <rFont val="Arial Narrow"/>
        <family val="2"/>
      </rPr>
      <t xml:space="preserve"> El A.I.U y su discriminación deben estar en porcentaje (%). </t>
    </r>
  </si>
  <si>
    <r>
      <rPr>
        <b/>
        <sz val="10"/>
        <rFont val="Arial Narrow"/>
        <family val="2"/>
      </rPr>
      <t>NOTA 4:</t>
    </r>
    <r>
      <rPr>
        <sz val="10"/>
        <rFont val="Arial Narrow"/>
        <family val="2"/>
      </rPr>
      <t xml:space="preserve"> Siguiendo las recomendaciones de la Guía de Colombia Compra Eficiente, presentar la oferta</t>
    </r>
  </si>
  <si>
    <r>
      <rPr>
        <b/>
        <sz val="10"/>
        <rFont val="Arial Narrow"/>
        <family val="2"/>
      </rPr>
      <t>NOTA 5:</t>
    </r>
    <r>
      <rPr>
        <sz val="10"/>
        <rFont val="Arial Narrow"/>
        <family val="2"/>
      </rPr>
      <t xml:space="preserve">  Revisar el Formulario 1 de Presupuesto con sus decimales y tenerlos en cuenta para la presentación de la propuesta económica.</t>
    </r>
  </si>
  <si>
    <t>SUMINISTRO TRANSPORTE E INSTALACION PROYECTOR PISO LED 200W IP65 20000 LUMENES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</si>
</sst>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240A]\ * #,##0.00_-;\-[$$-240A]\ * #,##0.00_-;_-[$$-240A]\ * &quot;-&quot;??_-;_-@_-"/>
    <numFmt numFmtId="165" formatCode="_-[$$-240A]\ * #,##0_-;\-[$$-240A]\ * #,##0_-;_-[$$-240A]\ * &quot;-&quot;_-;_-@_-"/>
    <numFmt numFmtId="166" formatCode="_-&quot;€&quot;* #,##0.00_-;\-&quot;€&quot;* #,##0.00_-;_-&quot;€&quot;* &quot;-&quot;_-;_-@"/>
    <numFmt numFmtId="167" formatCode="_-* #,##0.00\ &quot;€&quot;_-;\-* #,##0.00\ &quot;€&quot;_-;_-* &quot;-&quot;??\ &quot;€&quot;_-;_-@_-"/>
    <numFmt numFmtId="168" formatCode="_-* #,##0.00\ &quot;Pts&quot;_-;\-* #,##0.00\ &quot;Pts&quot;_-;_-* &quot;-&quot;??\ &quot;Pts&quot;_-;_-@_-"/>
    <numFmt numFmtId="169" formatCode="#,##0.000000"/>
    <numFmt numFmtId="170" formatCode="_([$$-240A]\ * #,##0.00_);_([$$-240A]\ * \(#,##0.00\);_([$$-240A]\ * &quot;-&quot;??_);_(@_)"/>
    <numFmt numFmtId="171" formatCode="0#.00\ \L\t"/>
    <numFmt numFmtId="172" formatCode="#,##0.00000"/>
    <numFmt numFmtId="173" formatCode="&quot;€&quot;\ #,##0"/>
    <numFmt numFmtId="174" formatCode="#,##0.000"/>
    <numFmt numFmtId="175" formatCode="0.0000"/>
    <numFmt numFmtId="176" formatCode="0.0000%"/>
    <numFmt numFmtId="177" formatCode="#,##0_ ;\-#,##0\ "/>
    <numFmt numFmtId="178" formatCode="&quot;€&quot;#,##0"/>
    <numFmt numFmtId="179" formatCode="_-&quot;$&quot;* #,##0_-;\-&quot;$&quot;* #,##0_-;_-&quot;$&quot;* &quot;-&quot;_-;_-@"/>
  </numFmts>
  <fonts count="30" x14ac:knownFonts="1">
    <font>
      <sz val="11"/>
      <color theme="1"/>
      <name val="Calibri"/>
      <family val="2"/>
      <scheme val="minor"/>
    </font>
    <font>
      <sz val="11"/>
      <color theme="1"/>
      <name val="Calibri"/>
      <family val="2"/>
      <scheme val="minor"/>
    </font>
    <font>
      <sz val="10"/>
      <name val="Arial"/>
      <family val="2"/>
    </font>
    <font>
      <sz val="12"/>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sz val="10"/>
      <color indexed="8"/>
      <name val="MS Sans Serif"/>
      <family val="2"/>
    </font>
    <font>
      <b/>
      <sz val="12"/>
      <name val="Arial Narrow"/>
      <family val="2"/>
    </font>
    <font>
      <sz val="12"/>
      <color rgb="FF000000"/>
      <name val="Arial Narrow"/>
      <family val="2"/>
    </font>
    <font>
      <b/>
      <sz val="9"/>
      <name val="Arial"/>
      <family val="2"/>
    </font>
    <font>
      <b/>
      <sz val="11"/>
      <name val="Arial Narrow"/>
      <family val="2"/>
    </font>
    <font>
      <sz val="12"/>
      <color theme="1"/>
      <name val="Arial Narrow"/>
      <family val="2"/>
    </font>
    <font>
      <b/>
      <sz val="16"/>
      <name val="Arial Narrow"/>
      <family val="2"/>
    </font>
    <font>
      <sz val="8"/>
      <name val="Arial"/>
      <family val="2"/>
    </font>
    <font>
      <b/>
      <sz val="8"/>
      <name val="Arial"/>
      <family val="2"/>
    </font>
    <font>
      <b/>
      <sz val="12"/>
      <name val="Arial"/>
      <family val="2"/>
    </font>
    <font>
      <b/>
      <sz val="10"/>
      <name val="Arial"/>
      <family val="2"/>
    </font>
    <font>
      <b/>
      <sz val="10"/>
      <color theme="0"/>
      <name val="Arial"/>
      <family val="2"/>
    </font>
    <font>
      <sz val="9"/>
      <color indexed="81"/>
      <name val="Tahoma"/>
      <family val="2"/>
    </font>
    <font>
      <b/>
      <sz val="9"/>
      <color indexed="81"/>
      <name val="Tahoma"/>
      <family val="2"/>
    </font>
    <font>
      <sz val="10"/>
      <name val="Arial Narrow"/>
      <family val="2"/>
    </font>
    <font>
      <b/>
      <sz val="10"/>
      <color rgb="FF595959"/>
      <name val="Arial Narrow"/>
      <family val="2"/>
    </font>
    <font>
      <sz val="10"/>
      <color rgb="FF595959"/>
      <name val="Arial Narrow"/>
      <family val="2"/>
    </font>
    <font>
      <b/>
      <sz val="10"/>
      <name val="Arial Narrow"/>
      <family val="2"/>
    </font>
    <font>
      <sz val="10"/>
      <color rgb="FF000000"/>
      <name val="Arial Narrow"/>
      <family val="2"/>
    </font>
    <font>
      <sz val="10"/>
      <color theme="1"/>
      <name val="Arial Narrow"/>
      <family val="2"/>
    </font>
    <font>
      <b/>
      <sz val="10"/>
      <color rgb="FFFF0000"/>
      <name val="Arial Narrow"/>
      <family val="2"/>
    </font>
    <font>
      <b/>
      <u/>
      <sz val="10"/>
      <color rgb="FFFF0000"/>
      <name val="Arial Narrow"/>
      <family val="2"/>
    </font>
  </fonts>
  <fills count="16">
    <fill>
      <patternFill patternType="none"/>
    </fill>
    <fill>
      <patternFill patternType="gray125"/>
    </fill>
    <fill>
      <patternFill patternType="solid">
        <fgColor rgb="FFFFFFFF"/>
        <bgColor rgb="FF000000"/>
      </patternFill>
    </fill>
    <fill>
      <patternFill patternType="solid">
        <fgColor rgb="FFBFBFBF"/>
        <bgColor rgb="FF000000"/>
      </patternFill>
    </fill>
    <fill>
      <patternFill patternType="solid">
        <fgColor rgb="FFFFFF00"/>
        <bgColor rgb="FF000000"/>
      </patternFill>
    </fill>
    <fill>
      <patternFill patternType="solid">
        <fgColor rgb="FFD9D9D9"/>
        <bgColor rgb="FF000000"/>
      </patternFill>
    </fill>
    <fill>
      <patternFill patternType="solid">
        <fgColor rgb="FFDA9694"/>
        <bgColor rgb="FF000000"/>
      </patternFill>
    </fill>
    <fill>
      <patternFill patternType="solid">
        <fgColor rgb="FFDDD9C4"/>
        <bgColor rgb="FF000000"/>
      </patternFill>
    </fill>
    <fill>
      <patternFill patternType="solid">
        <fgColor theme="0"/>
        <bgColor indexed="64"/>
      </patternFill>
    </fill>
    <fill>
      <patternFill patternType="solid">
        <fgColor theme="0"/>
        <bgColor rgb="FF000000"/>
      </patternFill>
    </fill>
    <fill>
      <patternFill patternType="solid">
        <fgColor indexed="22"/>
        <bgColor indexed="64"/>
      </patternFill>
    </fill>
    <fill>
      <patternFill patternType="solid">
        <fgColor theme="3"/>
        <bgColor indexed="64"/>
      </patternFill>
    </fill>
    <fill>
      <patternFill patternType="solid">
        <fgColor theme="0" tint="-0.249977111117893"/>
        <bgColor indexed="64"/>
      </patternFill>
    </fill>
    <fill>
      <patternFill patternType="solid">
        <fgColor indexed="43"/>
        <bgColor indexed="64"/>
      </patternFill>
    </fill>
    <fill>
      <patternFill patternType="solid">
        <fgColor theme="2" tint="-9.9978637043366805E-2"/>
        <bgColor rgb="FF000000"/>
      </patternFill>
    </fill>
    <fill>
      <patternFill patternType="solid">
        <fgColor theme="2" tint="-9.9978637043366805E-2"/>
        <bgColor indexed="64"/>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dotted">
        <color indexed="64"/>
      </left>
      <right style="dotted">
        <color indexed="64"/>
      </right>
      <top style="dotted">
        <color indexed="64"/>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style="medium">
        <color indexed="64"/>
      </bottom>
      <diagonal/>
    </border>
  </borders>
  <cellStyleXfs count="14">
    <xf numFmtId="0" fontId="0" fillId="0" borderId="0"/>
    <xf numFmtId="167"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0" fontId="1" fillId="0" borderId="0"/>
    <xf numFmtId="0" fontId="8" fillId="0" borderId="0"/>
    <xf numFmtId="0" fontId="1" fillId="0" borderId="0"/>
    <xf numFmtId="168" fontId="2" fillId="0" borderId="0" applyFont="0" applyFill="0" applyBorder="0" applyAlignment="0" applyProtection="0"/>
    <xf numFmtId="171" fontId="2"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1" fillId="0" borderId="0"/>
  </cellStyleXfs>
  <cellXfs count="456">
    <xf numFmtId="0" fontId="0" fillId="0" borderId="0" xfId="0"/>
    <xf numFmtId="0" fontId="3" fillId="0" borderId="0" xfId="3" applyFont="1" applyAlignment="1">
      <alignment wrapText="1"/>
    </xf>
    <xf numFmtId="0" fontId="3" fillId="0" borderId="0" xfId="3" applyFont="1" applyAlignment="1">
      <alignment horizontal="center" wrapText="1"/>
    </xf>
    <xf numFmtId="4" fontId="3" fillId="0" borderId="0" xfId="3" applyNumberFormat="1" applyFont="1" applyAlignment="1">
      <alignment wrapText="1"/>
    </xf>
    <xf numFmtId="164" fontId="3" fillId="0" borderId="0" xfId="3" applyNumberFormat="1" applyFont="1" applyAlignment="1">
      <alignment wrapText="1"/>
    </xf>
    <xf numFmtId="0" fontId="2" fillId="0" borderId="0" xfId="4" applyAlignment="1">
      <alignment wrapText="1"/>
    </xf>
    <xf numFmtId="0" fontId="3" fillId="0" borderId="1" xfId="3" applyFont="1" applyBorder="1" applyAlignment="1">
      <alignment wrapText="1"/>
    </xf>
    <xf numFmtId="0" fontId="3" fillId="0" borderId="2" xfId="3" applyFont="1" applyBorder="1" applyAlignment="1">
      <alignment wrapText="1"/>
    </xf>
    <xf numFmtId="0" fontId="3" fillId="0" borderId="2" xfId="3" applyFont="1" applyBorder="1" applyAlignment="1">
      <alignment horizontal="center" wrapText="1"/>
    </xf>
    <xf numFmtId="4" fontId="3" fillId="0" borderId="2" xfId="3" applyNumberFormat="1" applyFont="1" applyBorder="1" applyAlignment="1">
      <alignment wrapText="1"/>
    </xf>
    <xf numFmtId="164" fontId="3" fillId="0" borderId="2" xfId="3" applyNumberFormat="1" applyFont="1" applyBorder="1" applyAlignment="1">
      <alignment wrapText="1"/>
    </xf>
    <xf numFmtId="0" fontId="2" fillId="0" borderId="3" xfId="4" applyBorder="1" applyAlignment="1">
      <alignment wrapText="1"/>
    </xf>
    <xf numFmtId="0" fontId="3" fillId="0" borderId="4" xfId="3" applyFont="1" applyBorder="1" applyAlignment="1">
      <alignment wrapText="1"/>
    </xf>
    <xf numFmtId="0" fontId="4" fillId="0" borderId="5" xfId="4" applyFont="1" applyBorder="1" applyAlignment="1">
      <alignment horizontal="left" vertical="center" wrapText="1"/>
    </xf>
    <xf numFmtId="0" fontId="5" fillId="0" borderId="5" xfId="4" applyFont="1" applyBorder="1" applyAlignment="1">
      <alignment horizontal="left" vertical="center" wrapText="1"/>
    </xf>
    <xf numFmtId="0" fontId="2" fillId="0" borderId="6" xfId="4" applyBorder="1" applyAlignment="1">
      <alignment wrapText="1"/>
    </xf>
    <xf numFmtId="0" fontId="3" fillId="2" borderId="4" xfId="3" applyFont="1" applyFill="1" applyBorder="1" applyAlignment="1">
      <alignment wrapText="1"/>
    </xf>
    <xf numFmtId="49" fontId="9" fillId="2" borderId="16" xfId="6" applyNumberFormat="1" applyFont="1" applyFill="1" applyBorder="1" applyAlignment="1">
      <alignment horizontal="center" vertical="center" wrapText="1"/>
    </xf>
    <xf numFmtId="0" fontId="9" fillId="2" borderId="17" xfId="6" applyFont="1" applyFill="1" applyBorder="1" applyAlignment="1">
      <alignment horizontal="center" vertical="center" wrapText="1"/>
    </xf>
    <xf numFmtId="4" fontId="9" fillId="2" borderId="17" xfId="6" applyNumberFormat="1" applyFont="1" applyFill="1" applyBorder="1" applyAlignment="1">
      <alignment horizontal="center" vertical="center" wrapText="1"/>
    </xf>
    <xf numFmtId="164" fontId="9" fillId="2" borderId="17" xfId="6" applyNumberFormat="1" applyFont="1" applyFill="1" applyBorder="1" applyAlignment="1">
      <alignment horizontal="center" vertical="center" wrapText="1"/>
    </xf>
    <xf numFmtId="164" fontId="9" fillId="2" borderId="18" xfId="6" applyNumberFormat="1" applyFont="1" applyFill="1" applyBorder="1" applyAlignment="1">
      <alignment horizontal="center" vertical="center" wrapText="1"/>
    </xf>
    <xf numFmtId="49" fontId="9" fillId="7" borderId="16" xfId="6" applyNumberFormat="1" applyFont="1" applyFill="1" applyBorder="1" applyAlignment="1">
      <alignment horizontal="center" vertical="center" wrapText="1"/>
    </xf>
    <xf numFmtId="0" fontId="9" fillId="7" borderId="17" xfId="6" applyFont="1" applyFill="1" applyBorder="1" applyAlignment="1">
      <alignment horizontal="center" vertical="center" wrapText="1"/>
    </xf>
    <xf numFmtId="0" fontId="9" fillId="7" borderId="17" xfId="6" applyFont="1" applyFill="1" applyBorder="1" applyAlignment="1">
      <alignment horizontal="left" vertical="center" wrapText="1"/>
    </xf>
    <xf numFmtId="4" fontId="9" fillId="7" borderId="17" xfId="6" applyNumberFormat="1" applyFont="1" applyFill="1" applyBorder="1" applyAlignment="1">
      <alignment horizontal="center" vertical="center" wrapText="1"/>
    </xf>
    <xf numFmtId="165" fontId="9" fillId="7" borderId="17" xfId="6" applyNumberFormat="1" applyFont="1" applyFill="1" applyBorder="1" applyAlignment="1">
      <alignment horizontal="center" vertical="center" wrapText="1"/>
    </xf>
    <xf numFmtId="165" fontId="9" fillId="7" borderId="18" xfId="6" applyNumberFormat="1" applyFont="1" applyFill="1" applyBorder="1" applyAlignment="1">
      <alignment horizontal="center" vertical="center" wrapText="1"/>
    </xf>
    <xf numFmtId="0" fontId="10" fillId="0" borderId="21" xfId="4" applyFont="1" applyBorder="1" applyAlignment="1">
      <alignment horizontal="center" vertical="center" wrapText="1"/>
    </xf>
    <xf numFmtId="49" fontId="11" fillId="0" borderId="22" xfId="4" quotePrefix="1" applyNumberFormat="1" applyFont="1" applyBorder="1" applyAlignment="1" applyProtection="1">
      <alignment horizontal="center" vertical="center" wrapText="1"/>
      <protection hidden="1"/>
    </xf>
    <xf numFmtId="0" fontId="9" fillId="0" borderId="22" xfId="4" applyFont="1" applyBorder="1" applyAlignment="1">
      <alignment horizontal="center" vertical="center" wrapText="1"/>
    </xf>
    <xf numFmtId="0" fontId="3" fillId="0" borderId="22" xfId="4" applyFont="1" applyBorder="1" applyAlignment="1">
      <alignment horizontal="left" vertical="center" wrapText="1"/>
    </xf>
    <xf numFmtId="166" fontId="10" fillId="0" borderId="22" xfId="4" applyNumberFormat="1" applyFont="1" applyBorder="1" applyAlignment="1">
      <alignment horizontal="center" vertical="center" wrapText="1"/>
    </xf>
    <xf numFmtId="4" fontId="10" fillId="0" borderId="22" xfId="4" applyNumberFormat="1" applyFont="1" applyBorder="1" applyAlignment="1">
      <alignment horizontal="center" vertical="center" wrapText="1"/>
    </xf>
    <xf numFmtId="165" fontId="10" fillId="2" borderId="22" xfId="4" applyNumberFormat="1" applyFont="1" applyFill="1" applyBorder="1" applyAlignment="1">
      <alignment horizontal="center" vertical="center" wrapText="1"/>
    </xf>
    <xf numFmtId="165" fontId="10" fillId="0" borderId="23" xfId="4" applyNumberFormat="1" applyFont="1" applyBorder="1" applyAlignment="1">
      <alignment horizontal="center" vertical="center" wrapText="1"/>
    </xf>
    <xf numFmtId="0" fontId="10" fillId="0" borderId="10" xfId="4" applyFont="1" applyBorder="1" applyAlignment="1">
      <alignment horizontal="center" vertical="center" wrapText="1"/>
    </xf>
    <xf numFmtId="49" fontId="11" fillId="0" borderId="11" xfId="4" applyNumberFormat="1" applyFont="1" applyBorder="1" applyAlignment="1" applyProtection="1">
      <alignment horizontal="center" vertical="center" wrapText="1"/>
      <protection hidden="1"/>
    </xf>
    <xf numFmtId="0" fontId="9" fillId="0" borderId="11" xfId="4" applyFont="1" applyBorder="1" applyAlignment="1">
      <alignment horizontal="center" vertical="center" wrapText="1"/>
    </xf>
    <xf numFmtId="0" fontId="11" fillId="0" borderId="11" xfId="4" applyFont="1" applyBorder="1" applyAlignment="1" applyProtection="1">
      <alignment horizontal="center" vertical="center" wrapText="1"/>
      <protection hidden="1"/>
    </xf>
    <xf numFmtId="3" fontId="11" fillId="0" borderId="11" xfId="4" quotePrefix="1" applyNumberFormat="1" applyFont="1" applyBorder="1" applyAlignment="1" applyProtection="1">
      <alignment horizontal="center" vertical="center" wrapText="1"/>
      <protection hidden="1"/>
    </xf>
    <xf numFmtId="0" fontId="11" fillId="0" borderId="11" xfId="4" quotePrefix="1" applyFont="1" applyBorder="1" applyAlignment="1" applyProtection="1">
      <alignment horizontal="center" vertical="center" wrapText="1"/>
      <protection hidden="1"/>
    </xf>
    <xf numFmtId="0" fontId="11" fillId="0" borderId="14" xfId="4" quotePrefix="1" applyFont="1" applyBorder="1" applyAlignment="1" applyProtection="1">
      <alignment horizontal="center" vertical="center" wrapText="1"/>
      <protection hidden="1"/>
    </xf>
    <xf numFmtId="0" fontId="9" fillId="0" borderId="14" xfId="4" applyFont="1" applyBorder="1" applyAlignment="1">
      <alignment horizontal="center" vertical="center" wrapText="1"/>
    </xf>
    <xf numFmtId="49" fontId="9" fillId="7" borderId="24" xfId="6" applyNumberFormat="1" applyFont="1" applyFill="1" applyBorder="1" applyAlignment="1">
      <alignment horizontal="center" vertical="center" wrapText="1"/>
    </xf>
    <xf numFmtId="0" fontId="9" fillId="7" borderId="25" xfId="6" applyFont="1" applyFill="1" applyBorder="1" applyAlignment="1">
      <alignment horizontal="center" vertical="center" wrapText="1"/>
    </xf>
    <xf numFmtId="0" fontId="9" fillId="7" borderId="25" xfId="4" applyFont="1" applyFill="1" applyBorder="1" applyAlignment="1">
      <alignment horizontal="center" vertical="center" wrapText="1"/>
    </xf>
    <xf numFmtId="0" fontId="9" fillId="7" borderId="25" xfId="6" applyFont="1" applyFill="1" applyBorder="1" applyAlignment="1">
      <alignment horizontal="left" vertical="center" wrapText="1"/>
    </xf>
    <xf numFmtId="4" fontId="9" fillId="7" borderId="25" xfId="6" applyNumberFormat="1" applyFont="1" applyFill="1" applyBorder="1" applyAlignment="1">
      <alignment horizontal="center" vertical="center" wrapText="1"/>
    </xf>
    <xf numFmtId="165" fontId="9" fillId="7" borderId="25" xfId="6" applyNumberFormat="1" applyFont="1" applyFill="1" applyBorder="1" applyAlignment="1">
      <alignment horizontal="center" vertical="center" wrapText="1"/>
    </xf>
    <xf numFmtId="165" fontId="9" fillId="7" borderId="26" xfId="6" applyNumberFormat="1" applyFont="1" applyFill="1" applyBorder="1" applyAlignment="1">
      <alignment horizontal="center" vertical="center" wrapText="1"/>
    </xf>
    <xf numFmtId="0" fontId="11" fillId="0" borderId="22" xfId="4" quotePrefix="1" applyFont="1" applyBorder="1" applyAlignment="1" applyProtection="1">
      <alignment horizontal="center" vertical="center" wrapText="1"/>
      <protection hidden="1"/>
    </xf>
    <xf numFmtId="2" fontId="10" fillId="0" borderId="21" xfId="4" applyNumberFormat="1" applyFont="1" applyBorder="1" applyAlignment="1">
      <alignment horizontal="center" vertical="center" wrapText="1"/>
    </xf>
    <xf numFmtId="0" fontId="11" fillId="0" borderId="11" xfId="4" quotePrefix="1" applyFont="1" applyBorder="1" applyAlignment="1" applyProtection="1">
      <alignment horizontal="center" vertical="center"/>
      <protection hidden="1"/>
    </xf>
    <xf numFmtId="3" fontId="11" fillId="0" borderId="11" xfId="4" quotePrefix="1" applyNumberFormat="1" applyFont="1" applyBorder="1" applyAlignment="1" applyProtection="1">
      <alignment horizontal="center" vertical="center"/>
      <protection hidden="1"/>
    </xf>
    <xf numFmtId="165" fontId="10" fillId="0" borderId="12" xfId="4" applyNumberFormat="1" applyFont="1" applyBorder="1" applyAlignment="1">
      <alignment horizontal="center" vertical="center" wrapText="1"/>
    </xf>
    <xf numFmtId="4" fontId="10" fillId="0" borderId="10" xfId="4" applyNumberFormat="1" applyFont="1" applyBorder="1" applyAlignment="1">
      <alignment horizontal="center" vertical="center" wrapText="1"/>
    </xf>
    <xf numFmtId="0" fontId="3" fillId="8" borderId="22" xfId="4" applyFont="1" applyFill="1" applyBorder="1" applyAlignment="1">
      <alignment horizontal="left" vertical="center" wrapText="1"/>
    </xf>
    <xf numFmtId="165" fontId="10" fillId="9" borderId="22" xfId="4" applyNumberFormat="1" applyFont="1" applyFill="1" applyBorder="1" applyAlignment="1">
      <alignment horizontal="center" vertical="center" wrapText="1"/>
    </xf>
    <xf numFmtId="0" fontId="0" fillId="0" borderId="11" xfId="0" applyBorder="1" applyAlignment="1">
      <alignment vertical="center" wrapText="1"/>
    </xf>
    <xf numFmtId="166" fontId="10" fillId="0" borderId="11" xfId="4" applyNumberFormat="1" applyFont="1" applyBorder="1" applyAlignment="1">
      <alignment horizontal="center" vertical="center" wrapText="1"/>
    </xf>
    <xf numFmtId="164" fontId="0" fillId="0" borderId="11" xfId="1" applyNumberFormat="1" applyFont="1" applyBorder="1" applyAlignment="1">
      <alignment horizontal="right" vertical="center"/>
    </xf>
    <xf numFmtId="0" fontId="12" fillId="0" borderId="11" xfId="4" applyFont="1" applyBorder="1" applyAlignment="1">
      <alignment horizontal="center" vertical="center" wrapText="1"/>
    </xf>
    <xf numFmtId="0" fontId="3" fillId="0" borderId="11" xfId="4" applyFont="1" applyBorder="1" applyAlignment="1">
      <alignment horizontal="left" vertical="center" wrapText="1"/>
    </xf>
    <xf numFmtId="0" fontId="3" fillId="8" borderId="11" xfId="4" applyFont="1" applyFill="1" applyBorder="1" applyAlignment="1">
      <alignment horizontal="left" vertical="center" wrapText="1"/>
    </xf>
    <xf numFmtId="165" fontId="10" fillId="2" borderId="11" xfId="4" applyNumberFormat="1" applyFont="1" applyFill="1" applyBorder="1" applyAlignment="1">
      <alignment horizontal="center" vertical="center" wrapText="1"/>
    </xf>
    <xf numFmtId="3" fontId="2" fillId="0" borderId="0" xfId="4" applyNumberFormat="1" applyAlignment="1">
      <alignment wrapText="1"/>
    </xf>
    <xf numFmtId="0" fontId="0" fillId="0" borderId="11" xfId="0" applyBorder="1" applyAlignment="1">
      <alignment wrapText="1"/>
    </xf>
    <xf numFmtId="2" fontId="10" fillId="0" borderId="10" xfId="4" applyNumberFormat="1" applyFont="1" applyBorder="1" applyAlignment="1">
      <alignment horizontal="center" vertical="center" wrapText="1"/>
    </xf>
    <xf numFmtId="0" fontId="13" fillId="0" borderId="11" xfId="0" applyFont="1" applyBorder="1" applyAlignment="1">
      <alignment wrapText="1"/>
    </xf>
    <xf numFmtId="0" fontId="11" fillId="8" borderId="11" xfId="4" quotePrefix="1" applyFont="1" applyFill="1" applyBorder="1" applyAlignment="1" applyProtection="1">
      <alignment horizontal="center" vertical="center" wrapText="1"/>
      <protection hidden="1"/>
    </xf>
    <xf numFmtId="0" fontId="13" fillId="0" borderId="11" xfId="0" applyFont="1" applyBorder="1" applyAlignment="1">
      <alignment vertical="center" wrapText="1"/>
    </xf>
    <xf numFmtId="0" fontId="13" fillId="0" borderId="11" xfId="0" applyFont="1" applyBorder="1" applyAlignment="1">
      <alignment horizontal="center" vertical="center"/>
    </xf>
    <xf numFmtId="0" fontId="13" fillId="0" borderId="11" xfId="0" applyFont="1" applyBorder="1" applyAlignment="1">
      <alignment horizontal="left" vertical="center" wrapText="1"/>
    </xf>
    <xf numFmtId="4" fontId="13" fillId="0" borderId="11" xfId="0" applyNumberFormat="1" applyFont="1" applyBorder="1" applyAlignment="1">
      <alignment horizontal="center" vertical="center"/>
    </xf>
    <xf numFmtId="0" fontId="13" fillId="0" borderId="11" xfId="0" applyFont="1" applyBorder="1" applyAlignment="1">
      <alignment horizontal="left" vertical="center"/>
    </xf>
    <xf numFmtId="2" fontId="11" fillId="0" borderId="11" xfId="4" quotePrefix="1" applyNumberFormat="1" applyFont="1" applyBorder="1" applyAlignment="1" applyProtection="1">
      <alignment horizontal="center" vertical="center" wrapText="1"/>
      <protection hidden="1"/>
    </xf>
    <xf numFmtId="164" fontId="9" fillId="7" borderId="25" xfId="6" applyNumberFormat="1" applyFont="1" applyFill="1" applyBorder="1" applyAlignment="1">
      <alignment horizontal="center" vertical="center" wrapText="1"/>
    </xf>
    <xf numFmtId="164" fontId="9" fillId="7" borderId="26" xfId="6" applyNumberFormat="1" applyFont="1" applyFill="1" applyBorder="1" applyAlignment="1">
      <alignment horizontal="center" vertical="center" wrapText="1"/>
    </xf>
    <xf numFmtId="0" fontId="11" fillId="0" borderId="11" xfId="4" applyFont="1" applyBorder="1" applyAlignment="1" applyProtection="1">
      <alignment horizontal="center" vertical="center"/>
      <protection hidden="1"/>
    </xf>
    <xf numFmtId="0" fontId="2" fillId="0" borderId="4" xfId="4" applyBorder="1" applyAlignment="1">
      <alignment wrapText="1"/>
    </xf>
    <xf numFmtId="4" fontId="2" fillId="0" borderId="0" xfId="4" applyNumberFormat="1" applyAlignment="1">
      <alignment wrapText="1"/>
    </xf>
    <xf numFmtId="164" fontId="2" fillId="0" borderId="0" xfId="4" applyNumberFormat="1" applyAlignment="1">
      <alignment wrapText="1"/>
    </xf>
    <xf numFmtId="164" fontId="2" fillId="0" borderId="6" xfId="4" applyNumberFormat="1" applyBorder="1" applyAlignment="1">
      <alignment wrapText="1"/>
    </xf>
    <xf numFmtId="0" fontId="3" fillId="0" borderId="4" xfId="7" applyFont="1" applyBorder="1" applyAlignment="1">
      <alignment wrapText="1"/>
    </xf>
    <xf numFmtId="0" fontId="3" fillId="0" borderId="0" xfId="4" applyFont="1" applyAlignment="1">
      <alignment horizontal="center" vertical="center" wrapText="1"/>
    </xf>
    <xf numFmtId="0" fontId="9" fillId="0" borderId="10" xfId="7" applyFont="1" applyBorder="1" applyAlignment="1">
      <alignment horizontal="left" vertical="center" wrapText="1"/>
    </xf>
    <xf numFmtId="9" fontId="3" fillId="0" borderId="11" xfId="8" applyNumberFormat="1" applyFont="1" applyFill="1" applyBorder="1" applyAlignment="1">
      <alignment horizontal="center" vertical="center" wrapText="1"/>
    </xf>
    <xf numFmtId="164" fontId="14" fillId="0" borderId="12" xfId="8" applyNumberFormat="1" applyFont="1" applyFill="1" applyBorder="1" applyAlignment="1">
      <alignment vertical="center" wrapText="1"/>
    </xf>
    <xf numFmtId="0" fontId="9" fillId="0" borderId="13" xfId="7" applyFont="1" applyBorder="1" applyAlignment="1">
      <alignment horizontal="left" vertical="center" wrapText="1"/>
    </xf>
    <xf numFmtId="9" fontId="3" fillId="0" borderId="14" xfId="8" applyNumberFormat="1" applyFont="1" applyFill="1" applyBorder="1" applyAlignment="1">
      <alignment horizontal="center" vertical="center" wrapText="1"/>
    </xf>
    <xf numFmtId="164" fontId="14" fillId="0" borderId="15" xfId="8" applyNumberFormat="1" applyFont="1" applyFill="1" applyBorder="1" applyAlignment="1">
      <alignment vertical="center" wrapText="1"/>
    </xf>
    <xf numFmtId="169" fontId="2" fillId="0" borderId="0" xfId="4" applyNumberFormat="1" applyAlignment="1">
      <alignment wrapText="1"/>
    </xf>
    <xf numFmtId="0" fontId="3" fillId="0" borderId="0" xfId="7" applyFont="1" applyAlignment="1">
      <alignment horizontal="center" wrapText="1"/>
    </xf>
    <xf numFmtId="0" fontId="9" fillId="0" borderId="27" xfId="7" applyFont="1" applyBorder="1" applyAlignment="1">
      <alignment horizontal="left" vertical="center" wrapText="1"/>
    </xf>
    <xf numFmtId="9" fontId="3" fillId="0" borderId="28" xfId="8" applyNumberFormat="1" applyFont="1" applyFill="1" applyBorder="1" applyAlignment="1">
      <alignment horizontal="center" vertical="center" wrapText="1"/>
    </xf>
    <xf numFmtId="164" fontId="14" fillId="5" borderId="29" xfId="6" applyNumberFormat="1" applyFont="1" applyFill="1" applyBorder="1" applyAlignment="1">
      <alignment vertical="center" wrapText="1"/>
    </xf>
    <xf numFmtId="0" fontId="3" fillId="0" borderId="0" xfId="7" applyFont="1" applyAlignment="1">
      <alignment wrapText="1"/>
    </xf>
    <xf numFmtId="2" fontId="3" fillId="0" borderId="0" xfId="7" applyNumberFormat="1" applyFont="1" applyAlignment="1">
      <alignment wrapText="1"/>
    </xf>
    <xf numFmtId="170" fontId="3" fillId="0" borderId="0" xfId="8" applyNumberFormat="1" applyFont="1" applyFill="1" applyBorder="1" applyAlignment="1">
      <alignment wrapText="1"/>
    </xf>
    <xf numFmtId="164" fontId="9" fillId="0" borderId="6" xfId="8" applyNumberFormat="1" applyFont="1" applyFill="1" applyBorder="1" applyAlignment="1">
      <alignment vertical="center" wrapText="1"/>
    </xf>
    <xf numFmtId="164" fontId="9" fillId="2" borderId="12" xfId="9" applyNumberFormat="1" applyFont="1" applyFill="1" applyBorder="1" applyAlignment="1">
      <alignment horizontal="center" vertical="center" wrapText="1"/>
    </xf>
    <xf numFmtId="164" fontId="9" fillId="2" borderId="11" xfId="9" applyNumberFormat="1" applyFont="1" applyFill="1" applyBorder="1" applyAlignment="1">
      <alignment horizontal="center" vertical="center" wrapText="1"/>
    </xf>
    <xf numFmtId="164" fontId="3" fillId="4" borderId="12" xfId="10" applyNumberFormat="1" applyFont="1" applyFill="1" applyBorder="1" applyAlignment="1">
      <alignment horizontal="center" vertical="center" wrapText="1"/>
    </xf>
    <xf numFmtId="164" fontId="9" fillId="2" borderId="28" xfId="9" applyNumberFormat="1" applyFont="1" applyFill="1" applyBorder="1" applyAlignment="1">
      <alignment horizontal="center" vertical="center" wrapText="1"/>
    </xf>
    <xf numFmtId="164" fontId="3" fillId="4" borderId="29" xfId="10" applyNumberFormat="1" applyFont="1" applyFill="1" applyBorder="1" applyAlignment="1">
      <alignment horizontal="center" vertical="center" wrapText="1"/>
    </xf>
    <xf numFmtId="0" fontId="3" fillId="0" borderId="39" xfId="3" applyFont="1" applyBorder="1" applyAlignment="1">
      <alignment wrapText="1"/>
    </xf>
    <xf numFmtId="0" fontId="2" fillId="0" borderId="40" xfId="4" applyBorder="1" applyAlignment="1">
      <alignment wrapText="1"/>
    </xf>
    <xf numFmtId="4" fontId="2" fillId="0" borderId="40" xfId="4" applyNumberFormat="1" applyBorder="1" applyAlignment="1">
      <alignment wrapText="1"/>
    </xf>
    <xf numFmtId="164" fontId="2" fillId="0" borderId="40" xfId="4" applyNumberFormat="1" applyBorder="1" applyAlignment="1">
      <alignment wrapText="1"/>
    </xf>
    <xf numFmtId="0" fontId="2" fillId="0" borderId="41" xfId="4" applyBorder="1" applyAlignment="1">
      <alignment wrapText="1"/>
    </xf>
    <xf numFmtId="0" fontId="3" fillId="0" borderId="0" xfId="4" applyFont="1" applyAlignment="1">
      <alignment wrapText="1"/>
    </xf>
    <xf numFmtId="164" fontId="17" fillId="0" borderId="0" xfId="4" applyNumberFormat="1" applyFont="1" applyAlignment="1">
      <alignment wrapText="1"/>
    </xf>
    <xf numFmtId="0" fontId="2" fillId="0" borderId="0" xfId="11" applyAlignment="1">
      <alignment horizontal="left"/>
    </xf>
    <xf numFmtId="0" fontId="2" fillId="0" borderId="0" xfId="11"/>
    <xf numFmtId="4" fontId="2" fillId="0" borderId="0" xfId="11" applyNumberFormat="1" applyAlignment="1">
      <alignment horizontal="center"/>
    </xf>
    <xf numFmtId="0" fontId="2" fillId="0" borderId="0" xfId="11" applyAlignment="1">
      <alignment horizontal="center"/>
    </xf>
    <xf numFmtId="4" fontId="2" fillId="0" borderId="0" xfId="11" applyNumberFormat="1"/>
    <xf numFmtId="3" fontId="2" fillId="0" borderId="0" xfId="11" applyNumberFormat="1"/>
    <xf numFmtId="17" fontId="2" fillId="0" borderId="0" xfId="11" applyNumberFormat="1"/>
    <xf numFmtId="4" fontId="2" fillId="0" borderId="1" xfId="11" applyNumberFormat="1" applyBorder="1" applyAlignment="1">
      <alignment horizontal="left"/>
    </xf>
    <xf numFmtId="0" fontId="2" fillId="0" borderId="2" xfId="11" applyBorder="1"/>
    <xf numFmtId="0" fontId="2" fillId="0" borderId="2" xfId="11" applyBorder="1" applyAlignment="1">
      <alignment horizontal="center"/>
    </xf>
    <xf numFmtId="4" fontId="2" fillId="0" borderId="2" xfId="11" applyNumberFormat="1" applyBorder="1"/>
    <xf numFmtId="3" fontId="18" fillId="10" borderId="42" xfId="11" applyNumberFormat="1" applyFont="1" applyFill="1" applyBorder="1"/>
    <xf numFmtId="10" fontId="2" fillId="0" borderId="0" xfId="11" applyNumberFormat="1"/>
    <xf numFmtId="172" fontId="2" fillId="0" borderId="0" xfId="11" applyNumberFormat="1"/>
    <xf numFmtId="4" fontId="2" fillId="0" borderId="0" xfId="11" applyNumberFormat="1" applyAlignment="1">
      <alignment horizontal="left"/>
    </xf>
    <xf numFmtId="4" fontId="18" fillId="10" borderId="43" xfId="11" applyNumberFormat="1" applyFont="1" applyFill="1" applyBorder="1"/>
    <xf numFmtId="4" fontId="2" fillId="0" borderId="39" xfId="11" applyNumberFormat="1" applyBorder="1" applyAlignment="1">
      <alignment horizontal="left"/>
    </xf>
    <xf numFmtId="0" fontId="2" fillId="0" borderId="40" xfId="11" applyBorder="1"/>
    <xf numFmtId="0" fontId="2" fillId="0" borderId="40" xfId="11" applyBorder="1" applyAlignment="1">
      <alignment horizontal="center"/>
    </xf>
    <xf numFmtId="4" fontId="2" fillId="0" borderId="40" xfId="11" applyNumberFormat="1" applyBorder="1"/>
    <xf numFmtId="4" fontId="18" fillId="10" borderId="44" xfId="11" applyNumberFormat="1" applyFont="1" applyFill="1" applyBorder="1" applyAlignment="1">
      <alignment horizontal="right"/>
    </xf>
    <xf numFmtId="4" fontId="18" fillId="0" borderId="45" xfId="11" applyNumberFormat="1" applyFont="1" applyBorder="1" applyAlignment="1">
      <alignment horizontal="center" vertical="center" wrapText="1"/>
    </xf>
    <xf numFmtId="0" fontId="18" fillId="0" borderId="45" xfId="11" applyFont="1" applyBorder="1" applyAlignment="1">
      <alignment horizontal="center" vertical="center" wrapText="1"/>
    </xf>
    <xf numFmtId="3" fontId="18" fillId="0" borderId="45" xfId="11" applyNumberFormat="1" applyFont="1" applyBorder="1" applyAlignment="1">
      <alignment horizontal="center" vertical="center" wrapText="1"/>
    </xf>
    <xf numFmtId="10" fontId="18" fillId="0" borderId="45" xfId="11" applyNumberFormat="1" applyFont="1" applyBorder="1" applyAlignment="1">
      <alignment horizontal="center" vertical="center" wrapText="1"/>
    </xf>
    <xf numFmtId="0" fontId="18" fillId="0" borderId="0" xfId="11" applyFont="1" applyAlignment="1">
      <alignment horizontal="left" vertical="center" wrapText="1"/>
    </xf>
    <xf numFmtId="0" fontId="18" fillId="0" borderId="0" xfId="11" applyFont="1" applyAlignment="1">
      <alignment horizontal="center" vertical="center" wrapText="1"/>
    </xf>
    <xf numFmtId="4" fontId="18" fillId="0" borderId="7" xfId="11" applyNumberFormat="1" applyFont="1" applyBorder="1" applyAlignment="1">
      <alignment horizontal="center"/>
    </xf>
    <xf numFmtId="0" fontId="18" fillId="10" borderId="8" xfId="11" applyFont="1" applyFill="1" applyBorder="1" applyAlignment="1">
      <alignment horizontal="center" vertical="center" wrapText="1"/>
    </xf>
    <xf numFmtId="0" fontId="2" fillId="0" borderId="8" xfId="11" applyBorder="1" applyAlignment="1">
      <alignment horizontal="center"/>
    </xf>
    <xf numFmtId="4" fontId="2" fillId="0" borderId="8" xfId="11" applyNumberFormat="1" applyBorder="1"/>
    <xf numFmtId="3" fontId="2" fillId="0" borderId="8" xfId="11" applyNumberFormat="1" applyBorder="1"/>
    <xf numFmtId="0" fontId="2" fillId="0" borderId="8" xfId="11" applyBorder="1"/>
    <xf numFmtId="10" fontId="18" fillId="10" borderId="9" xfId="11" applyNumberFormat="1" applyFont="1" applyFill="1" applyBorder="1"/>
    <xf numFmtId="4" fontId="18" fillId="0" borderId="10" xfId="11" applyNumberFormat="1" applyFont="1" applyBorder="1" applyAlignment="1">
      <alignment horizontal="center"/>
    </xf>
    <xf numFmtId="0" fontId="18" fillId="0" borderId="11" xfId="11" applyFont="1" applyBorder="1" applyAlignment="1">
      <alignment horizontal="center"/>
    </xf>
    <xf numFmtId="0" fontId="2" fillId="0" borderId="11" xfId="11" applyBorder="1" applyAlignment="1">
      <alignment horizontal="center"/>
    </xf>
    <xf numFmtId="4" fontId="2" fillId="0" borderId="11" xfId="11" applyNumberFormat="1" applyBorder="1"/>
    <xf numFmtId="3" fontId="2" fillId="0" borderId="11" xfId="11" applyNumberFormat="1" applyBorder="1"/>
    <xf numFmtId="0" fontId="2" fillId="0" borderId="11" xfId="11" applyBorder="1"/>
    <xf numFmtId="3" fontId="18" fillId="0" borderId="11" xfId="11" applyNumberFormat="1" applyFont="1" applyBorder="1"/>
    <xf numFmtId="10" fontId="18" fillId="0" borderId="12" xfId="11" applyNumberFormat="1" applyFont="1" applyBorder="1"/>
    <xf numFmtId="10" fontId="2" fillId="0" borderId="0" xfId="11" applyNumberFormat="1" applyAlignment="1">
      <alignment horizontal="left"/>
    </xf>
    <xf numFmtId="9" fontId="2" fillId="0" borderId="11" xfId="2" applyFont="1" applyBorder="1"/>
    <xf numFmtId="10" fontId="2" fillId="0" borderId="11" xfId="11" applyNumberFormat="1" applyBorder="1"/>
    <xf numFmtId="10" fontId="2" fillId="0" borderId="12" xfId="11" applyNumberFormat="1" applyBorder="1"/>
    <xf numFmtId="0" fontId="2" fillId="8" borderId="11" xfId="11" applyFill="1" applyBorder="1"/>
    <xf numFmtId="0" fontId="2" fillId="8" borderId="11" xfId="11" applyFill="1" applyBorder="1" applyAlignment="1">
      <alignment vertical="center"/>
    </xf>
    <xf numFmtId="0" fontId="2" fillId="0" borderId="11" xfId="11" applyBorder="1" applyAlignment="1">
      <alignment horizontal="center" vertical="center"/>
    </xf>
    <xf numFmtId="4" fontId="2" fillId="0" borderId="11" xfId="11" applyNumberFormat="1" applyBorder="1" applyAlignment="1">
      <alignment vertical="center"/>
    </xf>
    <xf numFmtId="9" fontId="2" fillId="0" borderId="11" xfId="2" applyFont="1" applyBorder="1" applyAlignment="1">
      <alignment vertical="center"/>
    </xf>
    <xf numFmtId="164" fontId="2" fillId="0" borderId="11" xfId="11" applyNumberFormat="1" applyBorder="1" applyAlignment="1">
      <alignment vertical="center"/>
    </xf>
    <xf numFmtId="173" fontId="2" fillId="0" borderId="11" xfId="11" applyNumberFormat="1" applyBorder="1" applyAlignment="1">
      <alignment vertical="center"/>
    </xf>
    <xf numFmtId="10" fontId="2" fillId="0" borderId="12" xfId="11" applyNumberFormat="1" applyBorder="1" applyAlignment="1">
      <alignment vertical="center"/>
    </xf>
    <xf numFmtId="0" fontId="18" fillId="10" borderId="11" xfId="11" applyFont="1" applyFill="1" applyBorder="1" applyAlignment="1">
      <alignment horizontal="center"/>
    </xf>
    <xf numFmtId="10" fontId="18" fillId="10" borderId="12" xfId="11" applyNumberFormat="1" applyFont="1" applyFill="1" applyBorder="1"/>
    <xf numFmtId="174" fontId="2" fillId="0" borderId="11" xfId="11" applyNumberFormat="1" applyBorder="1"/>
    <xf numFmtId="175" fontId="19" fillId="11" borderId="11" xfId="11" applyNumberFormat="1" applyFont="1" applyFill="1" applyBorder="1"/>
    <xf numFmtId="175" fontId="2" fillId="0" borderId="11" xfId="11" applyNumberFormat="1" applyBorder="1"/>
    <xf numFmtId="176" fontId="2" fillId="0" borderId="12" xfId="11" applyNumberFormat="1" applyBorder="1"/>
    <xf numFmtId="0" fontId="2" fillId="0" borderId="46" xfId="12" applyFont="1" applyBorder="1" applyAlignment="1">
      <alignment vertical="center"/>
    </xf>
    <xf numFmtId="4" fontId="2" fillId="0" borderId="10" xfId="11" applyNumberFormat="1" applyBorder="1" applyAlignment="1">
      <alignment horizontal="center"/>
    </xf>
    <xf numFmtId="4" fontId="2" fillId="12" borderId="16" xfId="11" applyNumberFormat="1" applyFill="1" applyBorder="1" applyAlignment="1">
      <alignment horizontal="center"/>
    </xf>
    <xf numFmtId="0" fontId="18" fillId="12" borderId="17" xfId="11" applyFont="1" applyFill="1" applyBorder="1"/>
    <xf numFmtId="0" fontId="2" fillId="12" borderId="17" xfId="11" applyFill="1" applyBorder="1" applyAlignment="1">
      <alignment horizontal="center"/>
    </xf>
    <xf numFmtId="4" fontId="2" fillId="12" borderId="17" xfId="11" applyNumberFormat="1" applyFill="1" applyBorder="1"/>
    <xf numFmtId="3" fontId="2" fillId="12" borderId="17" xfId="11" applyNumberFormat="1" applyFill="1" applyBorder="1"/>
    <xf numFmtId="0" fontId="2" fillId="12" borderId="17" xfId="11" applyFill="1" applyBorder="1"/>
    <xf numFmtId="3" fontId="2" fillId="12" borderId="19" xfId="11" applyNumberFormat="1" applyFill="1" applyBorder="1"/>
    <xf numFmtId="177" fontId="18" fillId="12" borderId="45" xfId="11" applyNumberFormat="1" applyFont="1" applyFill="1" applyBorder="1"/>
    <xf numFmtId="10" fontId="18" fillId="12" borderId="45" xfId="11" applyNumberFormat="1" applyFont="1" applyFill="1" applyBorder="1"/>
    <xf numFmtId="4" fontId="2" fillId="0" borderId="7" xfId="11" applyNumberFormat="1" applyBorder="1" applyAlignment="1">
      <alignment horizontal="center"/>
    </xf>
    <xf numFmtId="0" fontId="18" fillId="0" borderId="8" xfId="11" applyFont="1" applyBorder="1"/>
    <xf numFmtId="10" fontId="2" fillId="0" borderId="9" xfId="11" applyNumberFormat="1" applyBorder="1"/>
    <xf numFmtId="0" fontId="18" fillId="0" borderId="11" xfId="11" applyFont="1" applyBorder="1"/>
    <xf numFmtId="10" fontId="18" fillId="0" borderId="11" xfId="11" applyNumberFormat="1" applyFont="1" applyBorder="1"/>
    <xf numFmtId="178" fontId="18" fillId="12" borderId="45" xfId="11" applyNumberFormat="1" applyFont="1" applyFill="1" applyBorder="1"/>
    <xf numFmtId="0" fontId="2" fillId="0" borderId="0" xfId="13" applyFont="1"/>
    <xf numFmtId="4" fontId="18" fillId="0" borderId="0" xfId="11" applyNumberFormat="1" applyFont="1" applyAlignment="1">
      <alignment horizontal="center" vertical="center" wrapText="1"/>
    </xf>
    <xf numFmtId="3" fontId="18" fillId="0" borderId="0" xfId="11" applyNumberFormat="1" applyFont="1" applyAlignment="1">
      <alignment horizontal="center" vertical="center" wrapText="1"/>
    </xf>
    <xf numFmtId="10" fontId="18" fillId="0" borderId="0" xfId="11" applyNumberFormat="1" applyFont="1" applyAlignment="1">
      <alignment horizontal="center" vertical="center" wrapText="1"/>
    </xf>
    <xf numFmtId="0" fontId="2" fillId="0" borderId="47" xfId="11" applyBorder="1"/>
    <xf numFmtId="0" fontId="2" fillId="0" borderId="47" xfId="11" applyBorder="1" applyAlignment="1">
      <alignment horizontal="center"/>
    </xf>
    <xf numFmtId="178" fontId="2" fillId="0" borderId="47" xfId="11" applyNumberFormat="1" applyBorder="1"/>
    <xf numFmtId="10" fontId="2" fillId="0" borderId="47" xfId="11" applyNumberFormat="1" applyBorder="1"/>
    <xf numFmtId="0" fontId="2" fillId="0" borderId="48" xfId="11" applyBorder="1"/>
    <xf numFmtId="0" fontId="2" fillId="0" borderId="48" xfId="11" applyBorder="1" applyAlignment="1">
      <alignment horizontal="center"/>
    </xf>
    <xf numFmtId="178" fontId="2" fillId="0" borderId="48" xfId="11" applyNumberFormat="1" applyBorder="1"/>
    <xf numFmtId="10" fontId="2" fillId="0" borderId="48" xfId="11" applyNumberFormat="1" applyBorder="1"/>
    <xf numFmtId="10" fontId="2" fillId="13" borderId="48" xfId="11" applyNumberFormat="1" applyFill="1" applyBorder="1"/>
    <xf numFmtId="0" fontId="2" fillId="0" borderId="49" xfId="11" applyBorder="1"/>
    <xf numFmtId="0" fontId="2" fillId="0" borderId="49" xfId="11" applyBorder="1" applyAlignment="1">
      <alignment horizontal="center"/>
    </xf>
    <xf numFmtId="178" fontId="2" fillId="0" borderId="49" xfId="11" applyNumberFormat="1" applyBorder="1"/>
    <xf numFmtId="10" fontId="2" fillId="0" borderId="49" xfId="11" applyNumberFormat="1" applyBorder="1"/>
    <xf numFmtId="0" fontId="2" fillId="0" borderId="11" xfId="11" applyBorder="1" applyAlignment="1">
      <alignment horizontal="left"/>
    </xf>
    <xf numFmtId="0" fontId="10" fillId="0" borderId="4" xfId="4" applyFont="1" applyBorder="1" applyAlignment="1">
      <alignment horizontal="center" vertical="center" wrapText="1"/>
    </xf>
    <xf numFmtId="0" fontId="11" fillId="0" borderId="0" xfId="4" applyFont="1" applyAlignment="1" applyProtection="1">
      <alignment horizontal="center" vertical="center" wrapText="1"/>
      <protection hidden="1"/>
    </xf>
    <xf numFmtId="0" fontId="9" fillId="0" borderId="0" xfId="4" applyFont="1" applyAlignment="1">
      <alignment horizontal="center" vertical="center" wrapText="1"/>
    </xf>
    <xf numFmtId="0" fontId="3" fillId="0" borderId="0" xfId="4" applyFont="1" applyAlignment="1">
      <alignment horizontal="left" vertical="center" wrapText="1"/>
    </xf>
    <xf numFmtId="166" fontId="10" fillId="0" borderId="0" xfId="4" applyNumberFormat="1" applyFont="1" applyAlignment="1">
      <alignment horizontal="center" vertical="center" wrapText="1"/>
    </xf>
    <xf numFmtId="4" fontId="10" fillId="0" borderId="0" xfId="4" applyNumberFormat="1" applyFont="1" applyAlignment="1">
      <alignment horizontal="center" vertical="center" wrapText="1"/>
    </xf>
    <xf numFmtId="165" fontId="10" fillId="2" borderId="0" xfId="4" applyNumberFormat="1" applyFont="1" applyFill="1" applyAlignment="1">
      <alignment horizontal="center" vertical="center" wrapText="1"/>
    </xf>
    <xf numFmtId="165" fontId="10" fillId="0" borderId="6" xfId="4" applyNumberFormat="1" applyFont="1" applyBorder="1" applyAlignment="1">
      <alignment horizontal="center" vertical="center" wrapText="1"/>
    </xf>
    <xf numFmtId="165" fontId="10" fillId="0" borderId="11" xfId="4" applyNumberFormat="1" applyFont="1" applyBorder="1" applyAlignment="1">
      <alignment horizontal="center" vertical="center" wrapText="1"/>
    </xf>
    <xf numFmtId="49" fontId="9" fillId="7" borderId="1" xfId="6" applyNumberFormat="1" applyFont="1" applyFill="1" applyBorder="1" applyAlignment="1">
      <alignment horizontal="center" vertical="center" wrapText="1"/>
    </xf>
    <xf numFmtId="0" fontId="9" fillId="7" borderId="2" xfId="6" applyFont="1" applyFill="1" applyBorder="1" applyAlignment="1">
      <alignment horizontal="center" vertical="center" wrapText="1"/>
    </xf>
    <xf numFmtId="0" fontId="9" fillId="7" borderId="2" xfId="4" applyFont="1" applyFill="1" applyBorder="1" applyAlignment="1">
      <alignment horizontal="center" vertical="center" wrapText="1"/>
    </xf>
    <xf numFmtId="0" fontId="9" fillId="7" borderId="2" xfId="6" applyFont="1" applyFill="1" applyBorder="1" applyAlignment="1">
      <alignment horizontal="left" vertical="center" wrapText="1"/>
    </xf>
    <xf numFmtId="164" fontId="9" fillId="7" borderId="2" xfId="6" applyNumberFormat="1" applyFont="1" applyFill="1" applyBorder="1" applyAlignment="1">
      <alignment horizontal="center" vertical="center" wrapText="1"/>
    </xf>
    <xf numFmtId="164" fontId="9" fillId="7" borderId="3" xfId="6" applyNumberFormat="1" applyFont="1" applyFill="1" applyBorder="1" applyAlignment="1">
      <alignment horizontal="center" vertical="center" wrapText="1"/>
    </xf>
    <xf numFmtId="0" fontId="10" fillId="0" borderId="11" xfId="4" applyFont="1" applyBorder="1" applyAlignment="1">
      <alignment horizontal="center" vertical="center" wrapText="1"/>
    </xf>
    <xf numFmtId="4" fontId="10" fillId="0" borderId="4" xfId="4" applyNumberFormat="1" applyFont="1" applyBorder="1" applyAlignment="1">
      <alignment horizontal="center" vertical="center" wrapText="1"/>
    </xf>
    <xf numFmtId="0" fontId="13" fillId="0" borderId="21" xfId="4" applyFont="1" applyBorder="1" applyAlignment="1">
      <alignment horizontal="center" vertical="center" wrapText="1"/>
    </xf>
    <xf numFmtId="0" fontId="13" fillId="0" borderId="21" xfId="4" applyFont="1" applyBorder="1" applyAlignment="1">
      <alignment horizontal="left" vertical="center" wrapText="1"/>
    </xf>
    <xf numFmtId="179" fontId="13" fillId="8" borderId="22" xfId="4" applyNumberFormat="1" applyFont="1" applyFill="1" applyBorder="1" applyAlignment="1">
      <alignment horizontal="center" vertical="center" wrapText="1"/>
    </xf>
    <xf numFmtId="0" fontId="2" fillId="0" borderId="11" xfId="11" applyBorder="1" applyAlignment="1">
      <alignment vertical="center"/>
    </xf>
    <xf numFmtId="10" fontId="2" fillId="0" borderId="11" xfId="11" applyNumberFormat="1" applyBorder="1" applyAlignment="1">
      <alignment vertical="center"/>
    </xf>
    <xf numFmtId="4" fontId="10" fillId="0" borderId="11" xfId="4" applyNumberFormat="1" applyFont="1" applyBorder="1" applyAlignment="1">
      <alignment horizontal="center" vertical="center" wrapText="1"/>
    </xf>
    <xf numFmtId="4" fontId="10" fillId="0" borderId="14" xfId="4" applyNumberFormat="1" applyFont="1" applyBorder="1" applyAlignment="1">
      <alignment horizontal="center" vertical="center" wrapText="1"/>
    </xf>
    <xf numFmtId="4" fontId="9" fillId="0" borderId="25" xfId="6" applyNumberFormat="1" applyFont="1" applyBorder="1" applyAlignment="1">
      <alignment horizontal="center" vertical="center" wrapText="1"/>
    </xf>
    <xf numFmtId="4" fontId="0" fillId="0" borderId="11" xfId="0" applyNumberFormat="1" applyBorder="1" applyAlignment="1">
      <alignment horizontal="center" vertical="center"/>
    </xf>
    <xf numFmtId="4" fontId="9" fillId="0" borderId="2" xfId="6" applyNumberFormat="1" applyFont="1" applyBorder="1" applyAlignment="1">
      <alignment horizontal="center" vertical="center" wrapText="1"/>
    </xf>
    <xf numFmtId="0" fontId="22" fillId="0" borderId="0" xfId="4" applyFont="1" applyAlignment="1">
      <alignment wrapText="1"/>
    </xf>
    <xf numFmtId="3" fontId="22" fillId="0" borderId="0" xfId="4" applyNumberFormat="1" applyFont="1" applyAlignment="1">
      <alignment wrapText="1"/>
    </xf>
    <xf numFmtId="0" fontId="22" fillId="0" borderId="3" xfId="4" applyFont="1" applyBorder="1" applyAlignment="1">
      <alignment wrapText="1"/>
    </xf>
    <xf numFmtId="0" fontId="22" fillId="0" borderId="6" xfId="4" applyFont="1" applyBorder="1" applyAlignment="1">
      <alignment wrapText="1"/>
    </xf>
    <xf numFmtId="165" fontId="22" fillId="0" borderId="0" xfId="4" applyNumberFormat="1" applyFont="1" applyAlignment="1">
      <alignment wrapText="1"/>
    </xf>
    <xf numFmtId="0" fontId="22" fillId="0" borderId="4" xfId="4" applyFont="1" applyBorder="1" applyAlignment="1">
      <alignment wrapText="1"/>
    </xf>
    <xf numFmtId="2" fontId="22" fillId="0" borderId="0" xfId="4" applyNumberFormat="1" applyFont="1" applyAlignment="1">
      <alignment wrapText="1"/>
    </xf>
    <xf numFmtId="164" fontId="22" fillId="0" borderId="0" xfId="1" applyNumberFormat="1" applyFont="1" applyAlignment="1">
      <alignment wrapText="1"/>
    </xf>
    <xf numFmtId="164" fontId="22" fillId="0" borderId="6" xfId="1" applyNumberFormat="1" applyFont="1" applyBorder="1" applyAlignment="1">
      <alignment wrapText="1"/>
    </xf>
    <xf numFmtId="0" fontId="22" fillId="0" borderId="40" xfId="4" applyFont="1" applyBorder="1" applyAlignment="1">
      <alignment wrapText="1"/>
    </xf>
    <xf numFmtId="2" fontId="22" fillId="0" borderId="40" xfId="4" applyNumberFormat="1" applyFont="1" applyBorder="1" applyAlignment="1">
      <alignment wrapText="1"/>
    </xf>
    <xf numFmtId="164" fontId="22" fillId="0" borderId="40" xfId="1" applyNumberFormat="1" applyFont="1" applyBorder="1" applyAlignment="1">
      <alignment wrapText="1"/>
    </xf>
    <xf numFmtId="0" fontId="22" fillId="0" borderId="41" xfId="4" applyFont="1" applyBorder="1" applyAlignment="1">
      <alignment wrapText="1"/>
    </xf>
    <xf numFmtId="0" fontId="22" fillId="0" borderId="0" xfId="3" applyFont="1" applyAlignment="1">
      <alignment wrapText="1"/>
    </xf>
    <xf numFmtId="0" fontId="22" fillId="0" borderId="0" xfId="3" applyFont="1" applyAlignment="1">
      <alignment horizontal="center" wrapText="1"/>
    </xf>
    <xf numFmtId="2" fontId="22" fillId="0" borderId="0" xfId="3" applyNumberFormat="1" applyFont="1" applyAlignment="1">
      <alignment wrapText="1"/>
    </xf>
    <xf numFmtId="0" fontId="22" fillId="0" borderId="1" xfId="3" applyFont="1" applyBorder="1" applyAlignment="1">
      <alignment wrapText="1"/>
    </xf>
    <xf numFmtId="0" fontId="22" fillId="0" borderId="2" xfId="3" applyFont="1" applyBorder="1" applyAlignment="1">
      <alignment wrapText="1"/>
    </xf>
    <xf numFmtId="0" fontId="22" fillId="0" borderId="2" xfId="3" applyFont="1" applyBorder="1" applyAlignment="1">
      <alignment horizontal="center" wrapText="1"/>
    </xf>
    <xf numFmtId="2" fontId="22" fillId="0" borderId="2" xfId="3" applyNumberFormat="1" applyFont="1" applyBorder="1" applyAlignment="1">
      <alignment wrapText="1"/>
    </xf>
    <xf numFmtId="164" fontId="22" fillId="0" borderId="2" xfId="1" applyNumberFormat="1" applyFont="1" applyBorder="1" applyAlignment="1">
      <alignment wrapText="1"/>
    </xf>
    <xf numFmtId="0" fontId="22" fillId="0" borderId="4" xfId="3" applyFont="1" applyBorder="1" applyAlignment="1">
      <alignment wrapText="1"/>
    </xf>
    <xf numFmtId="0" fontId="23" fillId="0" borderId="5" xfId="4" applyFont="1" applyBorder="1" applyAlignment="1">
      <alignment horizontal="left" vertical="center" wrapText="1"/>
    </xf>
    <xf numFmtId="0" fontId="24" fillId="0" borderId="5" xfId="4" applyFont="1" applyBorder="1" applyAlignment="1">
      <alignment horizontal="left" vertical="center" wrapText="1"/>
    </xf>
    <xf numFmtId="0" fontId="22" fillId="2" borderId="4" xfId="3" applyFont="1" applyFill="1" applyBorder="1" applyAlignment="1">
      <alignment wrapText="1"/>
    </xf>
    <xf numFmtId="49" fontId="25" fillId="2" borderId="50" xfId="6" applyNumberFormat="1" applyFont="1" applyFill="1" applyBorder="1" applyAlignment="1">
      <alignment horizontal="center" vertical="center" wrapText="1"/>
    </xf>
    <xf numFmtId="0" fontId="25" fillId="2" borderId="51" xfId="6" applyFont="1" applyFill="1" applyBorder="1" applyAlignment="1">
      <alignment horizontal="center" vertical="center" wrapText="1"/>
    </xf>
    <xf numFmtId="2" fontId="25" fillId="2" borderId="51" xfId="6" applyNumberFormat="1" applyFont="1" applyFill="1" applyBorder="1" applyAlignment="1">
      <alignment horizontal="center" vertical="center" wrapText="1"/>
    </xf>
    <xf numFmtId="164" fontId="25" fillId="2" borderId="51" xfId="1" applyNumberFormat="1" applyFont="1" applyFill="1" applyBorder="1" applyAlignment="1">
      <alignment horizontal="center" vertical="center" wrapText="1"/>
    </xf>
    <xf numFmtId="164" fontId="25" fillId="2" borderId="52" xfId="1" applyNumberFormat="1" applyFont="1" applyFill="1" applyBorder="1" applyAlignment="1">
      <alignment horizontal="center" vertical="center" wrapText="1"/>
    </xf>
    <xf numFmtId="49" fontId="25" fillId="14" borderId="24" xfId="6" applyNumberFormat="1" applyFont="1" applyFill="1" applyBorder="1" applyAlignment="1">
      <alignment horizontal="center" vertical="center" wrapText="1"/>
    </xf>
    <xf numFmtId="0" fontId="25" fillId="14" borderId="25" xfId="6" applyFont="1" applyFill="1" applyBorder="1" applyAlignment="1">
      <alignment horizontal="center" vertical="center" wrapText="1"/>
    </xf>
    <xf numFmtId="0" fontId="25" fillId="14" borderId="25" xfId="6" applyFont="1" applyFill="1" applyBorder="1" applyAlignment="1">
      <alignment horizontal="left" vertical="center" wrapText="1"/>
    </xf>
    <xf numFmtId="2" fontId="25" fillId="14" borderId="25" xfId="6" applyNumberFormat="1" applyFont="1" applyFill="1" applyBorder="1" applyAlignment="1">
      <alignment horizontal="center" vertical="center" wrapText="1"/>
    </xf>
    <xf numFmtId="164" fontId="25" fillId="14" borderId="25" xfId="1" applyNumberFormat="1" applyFont="1" applyFill="1" applyBorder="1" applyAlignment="1">
      <alignment horizontal="center" vertical="center" wrapText="1"/>
    </xf>
    <xf numFmtId="164" fontId="25" fillId="14" borderId="26" xfId="1" applyNumberFormat="1" applyFont="1" applyFill="1" applyBorder="1" applyAlignment="1">
      <alignment horizontal="center" vertical="center" wrapText="1"/>
    </xf>
    <xf numFmtId="0" fontId="26" fillId="0" borderId="21" xfId="4" applyFont="1" applyBorder="1" applyAlignment="1">
      <alignment horizontal="center" vertical="center" wrapText="1"/>
    </xf>
    <xf numFmtId="49" fontId="25" fillId="0" borderId="22" xfId="4" quotePrefix="1" applyNumberFormat="1" applyFont="1" applyBorder="1" applyAlignment="1" applyProtection="1">
      <alignment horizontal="center" vertical="center" wrapText="1"/>
      <protection hidden="1"/>
    </xf>
    <xf numFmtId="0" fontId="25" fillId="0" borderId="22" xfId="4" applyFont="1" applyBorder="1" applyAlignment="1">
      <alignment horizontal="center" vertical="center" wrapText="1"/>
    </xf>
    <xf numFmtId="0" fontId="22" fillId="0" borderId="22" xfId="4" applyFont="1" applyBorder="1" applyAlignment="1">
      <alignment horizontal="left" vertical="center" wrapText="1"/>
    </xf>
    <xf numFmtId="166" fontId="26" fillId="0" borderId="22" xfId="4" applyNumberFormat="1" applyFont="1" applyBorder="1" applyAlignment="1">
      <alignment horizontal="center" vertical="center" wrapText="1"/>
    </xf>
    <xf numFmtId="2" fontId="26" fillId="0" borderId="22" xfId="4" applyNumberFormat="1" applyFont="1" applyBorder="1" applyAlignment="1">
      <alignment horizontal="center" vertical="center" wrapText="1"/>
    </xf>
    <xf numFmtId="164" fontId="26" fillId="2" borderId="22" xfId="1" applyNumberFormat="1" applyFont="1" applyFill="1" applyBorder="1" applyAlignment="1">
      <alignment horizontal="center" vertical="center" wrapText="1"/>
    </xf>
    <xf numFmtId="164" fontId="26" fillId="0" borderId="23" xfId="1" applyNumberFormat="1" applyFont="1" applyBorder="1" applyAlignment="1">
      <alignment horizontal="center" vertical="center" wrapText="1"/>
    </xf>
    <xf numFmtId="0" fontId="26" fillId="0" borderId="10" xfId="4" applyFont="1" applyBorder="1" applyAlignment="1">
      <alignment horizontal="center" vertical="center" wrapText="1"/>
    </xf>
    <xf numFmtId="49" fontId="25" fillId="0" borderId="11" xfId="4" applyNumberFormat="1" applyFont="1" applyBorder="1" applyAlignment="1" applyProtection="1">
      <alignment horizontal="center" vertical="center" wrapText="1"/>
      <protection hidden="1"/>
    </xf>
    <xf numFmtId="0" fontId="25" fillId="0" borderId="11" xfId="4" applyFont="1" applyBorder="1" applyAlignment="1">
      <alignment horizontal="center" vertical="center" wrapText="1"/>
    </xf>
    <xf numFmtId="0" fontId="25" fillId="0" borderId="11" xfId="4" applyFont="1" applyBorder="1" applyAlignment="1" applyProtection="1">
      <alignment horizontal="center" vertical="center" wrapText="1"/>
      <protection hidden="1"/>
    </xf>
    <xf numFmtId="3" fontId="25" fillId="0" borderId="11" xfId="4" quotePrefix="1" applyNumberFormat="1" applyFont="1" applyBorder="1" applyAlignment="1" applyProtection="1">
      <alignment horizontal="center" vertical="center" wrapText="1"/>
      <protection hidden="1"/>
    </xf>
    <xf numFmtId="0" fontId="25" fillId="0" borderId="11" xfId="4" quotePrefix="1" applyFont="1" applyBorder="1" applyAlignment="1" applyProtection="1">
      <alignment horizontal="center" vertical="center" wrapText="1"/>
      <protection hidden="1"/>
    </xf>
    <xf numFmtId="0" fontId="25" fillId="0" borderId="14" xfId="4" quotePrefix="1" applyFont="1" applyBorder="1" applyAlignment="1" applyProtection="1">
      <alignment horizontal="center" vertical="center" wrapText="1"/>
      <protection hidden="1"/>
    </xf>
    <xf numFmtId="0" fontId="25" fillId="0" borderId="14" xfId="4" applyFont="1" applyBorder="1" applyAlignment="1">
      <alignment horizontal="center" vertical="center" wrapText="1"/>
    </xf>
    <xf numFmtId="0" fontId="26" fillId="0" borderId="13" xfId="4" applyFont="1" applyBorder="1" applyAlignment="1">
      <alignment horizontal="center" vertical="center" wrapText="1"/>
    </xf>
    <xf numFmtId="0" fontId="22" fillId="0" borderId="53" xfId="4" applyFont="1" applyBorder="1" applyAlignment="1">
      <alignment horizontal="left" vertical="center" wrapText="1"/>
    </xf>
    <xf numFmtId="166" fontId="26" fillId="0" borderId="53" xfId="4" applyNumberFormat="1" applyFont="1" applyBorder="1" applyAlignment="1">
      <alignment horizontal="center" vertical="center" wrapText="1"/>
    </xf>
    <xf numFmtId="2" fontId="26" fillId="0" borderId="53" xfId="4" applyNumberFormat="1" applyFont="1" applyBorder="1" applyAlignment="1">
      <alignment horizontal="center" vertical="center" wrapText="1"/>
    </xf>
    <xf numFmtId="164" fontId="26" fillId="2" borderId="53" xfId="1" applyNumberFormat="1" applyFont="1" applyFill="1" applyBorder="1" applyAlignment="1">
      <alignment horizontal="center" vertical="center" wrapText="1"/>
    </xf>
    <xf numFmtId="164" fontId="26" fillId="0" borderId="54" xfId="1" applyNumberFormat="1" applyFont="1" applyBorder="1" applyAlignment="1">
      <alignment horizontal="center" vertical="center" wrapText="1"/>
    </xf>
    <xf numFmtId="0" fontId="25" fillId="14" borderId="25" xfId="4" applyFont="1" applyFill="1" applyBorder="1" applyAlignment="1">
      <alignment horizontal="center" vertical="center" wrapText="1"/>
    </xf>
    <xf numFmtId="2" fontId="26" fillId="15" borderId="25" xfId="4" applyNumberFormat="1" applyFont="1" applyFill="1" applyBorder="1" applyAlignment="1">
      <alignment horizontal="center" vertical="center" wrapText="1"/>
    </xf>
    <xf numFmtId="0" fontId="25" fillId="0" borderId="22" xfId="4" quotePrefix="1" applyFont="1" applyBorder="1" applyAlignment="1" applyProtection="1">
      <alignment horizontal="center" vertical="center" wrapText="1"/>
      <protection hidden="1"/>
    </xf>
    <xf numFmtId="2" fontId="26" fillId="0" borderId="21" xfId="4" applyNumberFormat="1" applyFont="1" applyBorder="1" applyAlignment="1">
      <alignment horizontal="center" vertical="center" wrapText="1"/>
    </xf>
    <xf numFmtId="0" fontId="25" fillId="0" borderId="11" xfId="4" quotePrefix="1" applyFont="1" applyBorder="1" applyAlignment="1" applyProtection="1">
      <alignment horizontal="center" vertical="center"/>
      <protection hidden="1"/>
    </xf>
    <xf numFmtId="3" fontId="25" fillId="0" borderId="11" xfId="4" quotePrefix="1" applyNumberFormat="1" applyFont="1" applyBorder="1" applyAlignment="1" applyProtection="1">
      <alignment horizontal="center" vertical="center"/>
      <protection hidden="1"/>
    </xf>
    <xf numFmtId="0" fontId="26" fillId="0" borderId="55" xfId="4" applyFont="1" applyBorder="1" applyAlignment="1">
      <alignment horizontal="center" vertical="center" wrapText="1"/>
    </xf>
    <xf numFmtId="3" fontId="25" fillId="0" borderId="14" xfId="4" quotePrefix="1" applyNumberFormat="1" applyFont="1" applyBorder="1" applyAlignment="1" applyProtection="1">
      <alignment horizontal="center" vertical="center"/>
      <protection hidden="1"/>
    </xf>
    <xf numFmtId="4" fontId="26" fillId="0" borderId="10" xfId="4" applyNumberFormat="1" applyFont="1" applyBorder="1" applyAlignment="1">
      <alignment horizontal="center" vertical="center" wrapText="1"/>
    </xf>
    <xf numFmtId="164" fontId="26" fillId="0" borderId="12" xfId="1" applyNumberFormat="1" applyFont="1" applyBorder="1" applyAlignment="1">
      <alignment horizontal="center" vertical="center" wrapText="1"/>
    </xf>
    <xf numFmtId="0" fontId="22" fillId="8" borderId="22" xfId="4" applyFont="1" applyFill="1" applyBorder="1" applyAlignment="1">
      <alignment horizontal="left" vertical="center" wrapText="1"/>
    </xf>
    <xf numFmtId="4" fontId="26" fillId="0" borderId="4" xfId="4" applyNumberFormat="1" applyFont="1" applyBorder="1" applyAlignment="1">
      <alignment horizontal="center" vertical="center" wrapText="1"/>
    </xf>
    <xf numFmtId="0" fontId="27" fillId="0" borderId="14" xfId="4" applyFont="1" applyBorder="1" applyAlignment="1">
      <alignment horizontal="center" vertical="center" wrapText="1"/>
    </xf>
    <xf numFmtId="0" fontId="27" fillId="0" borderId="56" xfId="4" applyFont="1" applyBorder="1" applyAlignment="1">
      <alignment horizontal="center" vertical="center" wrapText="1"/>
    </xf>
    <xf numFmtId="0" fontId="27" fillId="0" borderId="55" xfId="4" applyFont="1" applyBorder="1" applyAlignment="1">
      <alignment horizontal="center" vertical="center" wrapText="1"/>
    </xf>
    <xf numFmtId="0" fontId="27" fillId="0" borderId="55" xfId="4" applyFont="1" applyBorder="1" applyAlignment="1">
      <alignment horizontal="left" vertical="center" wrapText="1"/>
    </xf>
    <xf numFmtId="164" fontId="26" fillId="0" borderId="15" xfId="1" applyNumberFormat="1" applyFont="1" applyBorder="1" applyAlignment="1">
      <alignment horizontal="center" vertical="center" wrapText="1"/>
    </xf>
    <xf numFmtId="3" fontId="25" fillId="0" borderId="22" xfId="4" quotePrefix="1" applyNumberFormat="1" applyFont="1" applyBorder="1" applyAlignment="1" applyProtection="1">
      <alignment horizontal="center" vertical="center" wrapText="1"/>
      <protection hidden="1"/>
    </xf>
    <xf numFmtId="0" fontId="27" fillId="0" borderId="11" xfId="0" applyFont="1" applyBorder="1" applyAlignment="1">
      <alignment vertical="center" wrapText="1"/>
    </xf>
    <xf numFmtId="166" fontId="26" fillId="0" borderId="11" xfId="4" applyNumberFormat="1" applyFont="1" applyBorder="1" applyAlignment="1">
      <alignment horizontal="center" vertical="center" wrapText="1"/>
    </xf>
    <xf numFmtId="0" fontId="22" fillId="0" borderId="11" xfId="4" applyFont="1" applyBorder="1" applyAlignment="1">
      <alignment horizontal="left" vertical="center" wrapText="1"/>
    </xf>
    <xf numFmtId="0" fontId="22" fillId="0" borderId="14" xfId="4" applyFont="1" applyBorder="1" applyAlignment="1">
      <alignment horizontal="left" vertical="center" wrapText="1"/>
    </xf>
    <xf numFmtId="166" fontId="26" fillId="0" borderId="14" xfId="4" applyNumberFormat="1" applyFont="1" applyBorder="1" applyAlignment="1">
      <alignment horizontal="center" vertical="center" wrapText="1"/>
    </xf>
    <xf numFmtId="0" fontId="22" fillId="8" borderId="11" xfId="4" applyFont="1" applyFill="1" applyBorder="1" applyAlignment="1">
      <alignment horizontal="left" vertical="center" wrapText="1"/>
    </xf>
    <xf numFmtId="2" fontId="26" fillId="0" borderId="10" xfId="4" applyNumberFormat="1" applyFont="1" applyBorder="1" applyAlignment="1">
      <alignment horizontal="center" vertical="center" wrapText="1"/>
    </xf>
    <xf numFmtId="0" fontId="27" fillId="0" borderId="11" xfId="0" applyFont="1" applyBorder="1" applyAlignment="1">
      <alignment wrapText="1"/>
    </xf>
    <xf numFmtId="0" fontId="27" fillId="0" borderId="14" xfId="0" applyFont="1" applyBorder="1" applyAlignment="1">
      <alignment wrapText="1"/>
    </xf>
    <xf numFmtId="0" fontId="25" fillId="8" borderId="11" xfId="4" quotePrefix="1" applyFont="1" applyFill="1" applyBorder="1" applyAlignment="1" applyProtection="1">
      <alignment horizontal="center" vertical="center" wrapText="1"/>
      <protection hidden="1"/>
    </xf>
    <xf numFmtId="0" fontId="27" fillId="0" borderId="22" xfId="0" applyFont="1" applyBorder="1" applyAlignment="1">
      <alignment vertical="center" wrapText="1"/>
    </xf>
    <xf numFmtId="0" fontId="27" fillId="0" borderId="22" xfId="0" applyFont="1" applyBorder="1" applyAlignment="1">
      <alignment horizontal="center" vertical="center"/>
    </xf>
    <xf numFmtId="0" fontId="25" fillId="0" borderId="10" xfId="4" quotePrefix="1" applyFont="1" applyBorder="1" applyAlignment="1" applyProtection="1">
      <alignment horizontal="center" vertical="center" wrapText="1"/>
      <protection hidden="1"/>
    </xf>
    <xf numFmtId="0" fontId="27" fillId="0" borderId="11" xfId="0" applyFont="1" applyBorder="1" applyAlignment="1">
      <alignment horizontal="left" vertical="center" wrapText="1"/>
    </xf>
    <xf numFmtId="4" fontId="27" fillId="0" borderId="11" xfId="0" applyNumberFormat="1" applyFont="1" applyBorder="1" applyAlignment="1">
      <alignment horizontal="center" vertical="center"/>
    </xf>
    <xf numFmtId="0" fontId="27" fillId="0" borderId="11" xfId="0" applyFont="1" applyBorder="1" applyAlignment="1">
      <alignment horizontal="left" vertical="center"/>
    </xf>
    <xf numFmtId="2" fontId="25" fillId="0" borderId="10" xfId="4" quotePrefix="1" applyNumberFormat="1" applyFont="1" applyBorder="1" applyAlignment="1" applyProtection="1">
      <alignment horizontal="center" vertical="center" wrapText="1"/>
      <protection hidden="1"/>
    </xf>
    <xf numFmtId="0" fontId="25" fillId="0" borderId="13" xfId="4" quotePrefix="1" applyFont="1" applyBorder="1" applyAlignment="1" applyProtection="1">
      <alignment horizontal="center" vertical="center" wrapText="1"/>
      <protection hidden="1"/>
    </xf>
    <xf numFmtId="0" fontId="27" fillId="0" borderId="14" xfId="0" applyFont="1" applyBorder="1" applyAlignment="1">
      <alignment vertical="center" wrapText="1"/>
    </xf>
    <xf numFmtId="4" fontId="27" fillId="0" borderId="14" xfId="0" applyNumberFormat="1" applyFont="1" applyBorder="1" applyAlignment="1">
      <alignment horizontal="center" vertical="center"/>
    </xf>
    <xf numFmtId="0" fontId="25" fillId="0" borderId="22" xfId="4" applyFont="1" applyBorder="1" applyAlignment="1" applyProtection="1">
      <alignment horizontal="center" vertical="center" wrapText="1"/>
      <protection hidden="1"/>
    </xf>
    <xf numFmtId="0" fontId="25" fillId="0" borderId="11" xfId="4" applyFont="1" applyBorder="1" applyAlignment="1" applyProtection="1">
      <alignment horizontal="center" vertical="center"/>
      <protection hidden="1"/>
    </xf>
    <xf numFmtId="0" fontId="25" fillId="0" borderId="14" xfId="4" applyFont="1" applyBorder="1" applyAlignment="1" applyProtection="1">
      <alignment horizontal="center" vertical="center" wrapText="1"/>
      <protection hidden="1"/>
    </xf>
    <xf numFmtId="0" fontId="26" fillId="0" borderId="27" xfId="4" applyFont="1" applyBorder="1" applyAlignment="1">
      <alignment horizontal="center" vertical="center" wrapText="1"/>
    </xf>
    <xf numFmtId="0" fontId="25" fillId="0" borderId="28" xfId="4" applyFont="1" applyBorder="1" applyAlignment="1" applyProtection="1">
      <alignment horizontal="center" vertical="center" wrapText="1"/>
      <protection hidden="1"/>
    </xf>
    <xf numFmtId="0" fontId="25" fillId="0" borderId="28" xfId="4" applyFont="1" applyBorder="1" applyAlignment="1">
      <alignment horizontal="center" vertical="center" wrapText="1"/>
    </xf>
    <xf numFmtId="0" fontId="22" fillId="0" borderId="28" xfId="4" applyFont="1" applyBorder="1" applyAlignment="1">
      <alignment horizontal="left" vertical="center" wrapText="1"/>
    </xf>
    <xf numFmtId="166" fontId="26" fillId="0" borderId="28" xfId="4" applyNumberFormat="1" applyFont="1" applyBorder="1" applyAlignment="1">
      <alignment horizontal="center" vertical="center" wrapText="1"/>
    </xf>
    <xf numFmtId="2" fontId="26" fillId="0" borderId="57" xfId="4" applyNumberFormat="1" applyFont="1" applyBorder="1" applyAlignment="1">
      <alignment horizontal="center" vertical="center" wrapText="1"/>
    </xf>
    <xf numFmtId="164" fontId="26" fillId="2" borderId="57" xfId="1" applyNumberFormat="1" applyFont="1" applyFill="1" applyBorder="1" applyAlignment="1">
      <alignment horizontal="center" vertical="center" wrapText="1"/>
    </xf>
    <xf numFmtId="164" fontId="26" fillId="0" borderId="29" xfId="1" applyNumberFormat="1" applyFont="1" applyBorder="1" applyAlignment="1">
      <alignment horizontal="center" vertical="center" wrapText="1"/>
    </xf>
    <xf numFmtId="0" fontId="26" fillId="0" borderId="4" xfId="4" applyFont="1" applyBorder="1" applyAlignment="1">
      <alignment horizontal="center" vertical="center" wrapText="1"/>
    </xf>
    <xf numFmtId="0" fontId="25" fillId="0" borderId="0" xfId="4" applyFont="1" applyAlignment="1" applyProtection="1">
      <alignment horizontal="center" vertical="center" wrapText="1"/>
      <protection hidden="1"/>
    </xf>
    <xf numFmtId="0" fontId="25" fillId="0" borderId="0" xfId="4" applyFont="1" applyAlignment="1">
      <alignment horizontal="center" vertical="center" wrapText="1"/>
    </xf>
    <xf numFmtId="0" fontId="22" fillId="0" borderId="0" xfId="4" applyFont="1" applyAlignment="1">
      <alignment horizontal="left" vertical="center" wrapText="1"/>
    </xf>
    <xf numFmtId="166" fontId="26" fillId="0" borderId="0" xfId="4" applyNumberFormat="1" applyFont="1" applyAlignment="1">
      <alignment horizontal="center" vertical="center" wrapText="1"/>
    </xf>
    <xf numFmtId="2" fontId="26" fillId="0" borderId="0" xfId="4" applyNumberFormat="1" applyFont="1" applyAlignment="1">
      <alignment horizontal="center" vertical="center" wrapText="1"/>
    </xf>
    <xf numFmtId="164" fontId="26" fillId="2" borderId="0" xfId="1" applyNumberFormat="1" applyFont="1" applyFill="1" applyAlignment="1">
      <alignment horizontal="center" vertical="center" wrapText="1"/>
    </xf>
    <xf numFmtId="164" fontId="26" fillId="0" borderId="6" xfId="1" applyNumberFormat="1" applyFont="1" applyBorder="1" applyAlignment="1">
      <alignment horizontal="center" vertical="center" wrapText="1"/>
    </xf>
    <xf numFmtId="0" fontId="22" fillId="0" borderId="4" xfId="7" applyFont="1" applyBorder="1" applyAlignment="1">
      <alignment wrapText="1"/>
    </xf>
    <xf numFmtId="0" fontId="22" fillId="0" borderId="0" xfId="4" applyFont="1" applyAlignment="1">
      <alignment horizontal="center" vertical="center" wrapText="1"/>
    </xf>
    <xf numFmtId="0" fontId="25" fillId="0" borderId="10" xfId="7" applyFont="1" applyBorder="1" applyAlignment="1">
      <alignment horizontal="left" vertical="center" wrapText="1"/>
    </xf>
    <xf numFmtId="9" fontId="22" fillId="0" borderId="11" xfId="8" applyNumberFormat="1" applyFont="1" applyFill="1" applyBorder="1" applyAlignment="1">
      <alignment horizontal="center" vertical="center" wrapText="1"/>
    </xf>
    <xf numFmtId="164" fontId="25" fillId="0" borderId="12" xfId="1" applyNumberFormat="1" applyFont="1" applyFill="1" applyBorder="1" applyAlignment="1">
      <alignment vertical="center" wrapText="1"/>
    </xf>
    <xf numFmtId="0" fontId="25" fillId="0" borderId="13" xfId="7" applyFont="1" applyBorder="1" applyAlignment="1">
      <alignment horizontal="left" vertical="center" wrapText="1"/>
    </xf>
    <xf numFmtId="9" fontId="22" fillId="0" borderId="14" xfId="8" applyNumberFormat="1" applyFont="1" applyFill="1" applyBorder="1" applyAlignment="1">
      <alignment horizontal="center" vertical="center" wrapText="1"/>
    </xf>
    <xf numFmtId="164" fontId="28" fillId="0" borderId="15" xfId="1" applyNumberFormat="1" applyFont="1" applyFill="1" applyBorder="1" applyAlignment="1">
      <alignment vertical="center" wrapText="1"/>
    </xf>
    <xf numFmtId="0" fontId="22" fillId="0" borderId="0" xfId="7" applyFont="1" applyAlignment="1">
      <alignment horizontal="center" wrapText="1"/>
    </xf>
    <xf numFmtId="0" fontId="25" fillId="0" borderId="27" xfId="7" applyFont="1" applyBorder="1" applyAlignment="1">
      <alignment horizontal="left" vertical="center" wrapText="1"/>
    </xf>
    <xf numFmtId="9" fontId="22" fillId="0" borderId="28" xfId="8" applyNumberFormat="1" applyFont="1" applyFill="1" applyBorder="1" applyAlignment="1">
      <alignment horizontal="center" vertical="center" wrapText="1"/>
    </xf>
    <xf numFmtId="164" fontId="25" fillId="5" borderId="29" xfId="1" applyNumberFormat="1" applyFont="1" applyFill="1" applyBorder="1" applyAlignment="1">
      <alignment vertical="center" wrapText="1"/>
    </xf>
    <xf numFmtId="0" fontId="22" fillId="0" borderId="0" xfId="7" applyFont="1" applyAlignment="1">
      <alignment wrapText="1"/>
    </xf>
    <xf numFmtId="2" fontId="22" fillId="0" borderId="0" xfId="7" applyNumberFormat="1" applyFont="1" applyAlignment="1">
      <alignment wrapText="1"/>
    </xf>
    <xf numFmtId="170" fontId="22" fillId="0" borderId="0" xfId="8" applyNumberFormat="1" applyFont="1" applyFill="1" applyBorder="1" applyAlignment="1">
      <alignment wrapText="1"/>
    </xf>
    <xf numFmtId="164" fontId="25" fillId="0" borderId="6" xfId="1" applyNumberFormat="1" applyFont="1" applyFill="1" applyBorder="1" applyAlignment="1">
      <alignment vertical="center" wrapText="1"/>
    </xf>
    <xf numFmtId="164" fontId="25" fillId="2" borderId="12" xfId="1" applyNumberFormat="1" applyFont="1" applyFill="1" applyBorder="1" applyAlignment="1">
      <alignment horizontal="center" vertical="center" wrapText="1"/>
    </xf>
    <xf numFmtId="164" fontId="25" fillId="2" borderId="11" xfId="1" applyNumberFormat="1" applyFont="1" applyFill="1" applyBorder="1" applyAlignment="1">
      <alignment horizontal="center" vertical="center" wrapText="1"/>
    </xf>
    <xf numFmtId="10" fontId="22" fillId="4" borderId="12" xfId="2" applyNumberFormat="1" applyFont="1" applyFill="1" applyBorder="1" applyAlignment="1">
      <alignment horizontal="center" vertical="center" wrapText="1"/>
    </xf>
    <xf numFmtId="164" fontId="25" fillId="2" borderId="28" xfId="1" applyNumberFormat="1" applyFont="1" applyFill="1" applyBorder="1" applyAlignment="1">
      <alignment horizontal="center" vertical="center" wrapText="1"/>
    </xf>
    <xf numFmtId="10" fontId="22" fillId="4" borderId="29" xfId="2" applyNumberFormat="1" applyFont="1" applyFill="1" applyBorder="1" applyAlignment="1">
      <alignment horizontal="center" vertical="center" wrapText="1"/>
    </xf>
    <xf numFmtId="0" fontId="22" fillId="0" borderId="39" xfId="3" applyFont="1" applyBorder="1" applyAlignment="1">
      <alignment wrapText="1"/>
    </xf>
    <xf numFmtId="164" fontId="25" fillId="0" borderId="0" xfId="1" applyNumberFormat="1" applyFont="1" applyAlignment="1">
      <alignment wrapText="1"/>
    </xf>
    <xf numFmtId="0" fontId="27" fillId="0" borderId="11" xfId="0" applyFont="1" applyFill="1" applyBorder="1" applyAlignment="1">
      <alignment wrapText="1"/>
    </xf>
    <xf numFmtId="0" fontId="15" fillId="4" borderId="33" xfId="5" applyFont="1" applyFill="1" applyBorder="1" applyAlignment="1">
      <alignment horizontal="center" vertical="center" wrapText="1"/>
    </xf>
    <xf numFmtId="0" fontId="15" fillId="4" borderId="34" xfId="5" applyFont="1" applyFill="1" applyBorder="1" applyAlignment="1">
      <alignment horizontal="center" vertical="center" wrapText="1"/>
    </xf>
    <xf numFmtId="0" fontId="15" fillId="4" borderId="35" xfId="5" applyFont="1" applyFill="1" applyBorder="1" applyAlignment="1">
      <alignment horizontal="center" vertical="center" wrapText="1"/>
    </xf>
    <xf numFmtId="3" fontId="9" fillId="2" borderId="11" xfId="5" applyNumberFormat="1" applyFont="1" applyFill="1" applyBorder="1" applyAlignment="1">
      <alignment horizontal="center" vertical="top" wrapText="1"/>
    </xf>
    <xf numFmtId="0" fontId="15" fillId="4" borderId="36" xfId="5" applyFont="1" applyFill="1" applyBorder="1" applyAlignment="1">
      <alignment horizontal="center" vertical="center" wrapText="1"/>
    </xf>
    <xf numFmtId="0" fontId="15" fillId="4" borderId="37" xfId="5" applyFont="1" applyFill="1" applyBorder="1" applyAlignment="1">
      <alignment horizontal="center" vertical="center" wrapText="1"/>
    </xf>
    <xf numFmtId="0" fontId="15" fillId="4" borderId="38" xfId="5" applyFont="1" applyFill="1" applyBorder="1" applyAlignment="1">
      <alignment horizontal="center" vertical="center" wrapText="1"/>
    </xf>
    <xf numFmtId="3" fontId="9" fillId="2" borderId="28" xfId="5" applyNumberFormat="1" applyFont="1" applyFill="1" applyBorder="1" applyAlignment="1">
      <alignment horizontal="center" vertical="center" wrapText="1"/>
    </xf>
    <xf numFmtId="0" fontId="15" fillId="4" borderId="30" xfId="5" applyFont="1" applyFill="1" applyBorder="1" applyAlignment="1">
      <alignment horizontal="center" vertical="center" wrapText="1"/>
    </xf>
    <xf numFmtId="0" fontId="15" fillId="4" borderId="31" xfId="5" applyFont="1" applyFill="1" applyBorder="1" applyAlignment="1">
      <alignment horizontal="center" vertical="center" wrapText="1"/>
    </xf>
    <xf numFmtId="0" fontId="15" fillId="4" borderId="32" xfId="5" applyFont="1" applyFill="1" applyBorder="1" applyAlignment="1">
      <alignment horizontal="center" vertical="center" wrapText="1"/>
    </xf>
    <xf numFmtId="3" fontId="9" fillId="2" borderId="11" xfId="5" applyNumberFormat="1" applyFont="1" applyFill="1" applyBorder="1" applyAlignment="1">
      <alignment horizontal="center" vertical="center" wrapText="1"/>
    </xf>
    <xf numFmtId="0" fontId="9" fillId="2" borderId="11" xfId="5" applyFont="1" applyFill="1" applyBorder="1" applyAlignment="1">
      <alignment horizontal="center" vertical="top" wrapText="1"/>
    </xf>
    <xf numFmtId="0" fontId="9" fillId="0" borderId="28" xfId="7" applyFont="1" applyBorder="1" applyAlignment="1">
      <alignment horizontal="center" vertical="center" wrapText="1"/>
    </xf>
    <xf numFmtId="0" fontId="9" fillId="0" borderId="17" xfId="4" applyFont="1" applyBorder="1" applyAlignment="1">
      <alignment horizontal="center" vertical="center" wrapText="1"/>
    </xf>
    <xf numFmtId="0" fontId="9" fillId="7" borderId="19" xfId="4" applyFont="1" applyFill="1" applyBorder="1" applyAlignment="1">
      <alignment horizontal="center" vertical="center" wrapText="1"/>
    </xf>
    <xf numFmtId="0" fontId="9" fillId="7" borderId="20" xfId="4" applyFont="1" applyFill="1" applyBorder="1" applyAlignment="1">
      <alignment horizontal="center" vertical="center" wrapText="1"/>
    </xf>
    <xf numFmtId="165" fontId="2" fillId="0" borderId="0" xfId="4" applyNumberFormat="1" applyAlignment="1">
      <alignment horizontal="center" wrapText="1"/>
    </xf>
    <xf numFmtId="0" fontId="2" fillId="0" borderId="0" xfId="4" applyAlignment="1">
      <alignment horizontal="center" wrapText="1"/>
    </xf>
    <xf numFmtId="0" fontId="9" fillId="0" borderId="11" xfId="7" applyFont="1" applyBorder="1" applyAlignment="1">
      <alignment horizontal="center" vertical="center" wrapText="1"/>
    </xf>
    <xf numFmtId="0" fontId="9" fillId="0" borderId="11" xfId="7" applyFont="1" applyBorder="1" applyAlignment="1">
      <alignment horizontal="left" vertical="center" wrapText="1"/>
    </xf>
    <xf numFmtId="0" fontId="9" fillId="6" borderId="13" xfId="6" applyFont="1" applyFill="1" applyBorder="1" applyAlignment="1">
      <alignment horizontal="center" vertical="center" wrapText="1"/>
    </xf>
    <xf numFmtId="0" fontId="9" fillId="6" borderId="14" xfId="6" applyFont="1" applyFill="1" applyBorder="1" applyAlignment="1">
      <alignment horizontal="center" vertical="center" wrapText="1"/>
    </xf>
    <xf numFmtId="0" fontId="9" fillId="6" borderId="15" xfId="6" applyFont="1" applyFill="1" applyBorder="1" applyAlignment="1">
      <alignment horizontal="center" vertical="center" wrapText="1"/>
    </xf>
    <xf numFmtId="0" fontId="6" fillId="0" borderId="1" xfId="5" applyFont="1" applyBorder="1" applyAlignment="1">
      <alignment horizontal="center" vertical="top" wrapText="1"/>
    </xf>
    <xf numFmtId="0" fontId="6" fillId="0" borderId="2" xfId="5" applyFont="1" applyBorder="1" applyAlignment="1">
      <alignment horizontal="center" vertical="top" wrapText="1"/>
    </xf>
    <xf numFmtId="0" fontId="6" fillId="0" borderId="3" xfId="5" applyFont="1" applyBorder="1" applyAlignment="1">
      <alignment horizontal="center" vertical="top" wrapText="1"/>
    </xf>
    <xf numFmtId="0" fontId="6" fillId="0" borderId="4" xfId="5" applyFont="1" applyBorder="1" applyAlignment="1">
      <alignment horizontal="center" wrapText="1"/>
    </xf>
    <xf numFmtId="0" fontId="6" fillId="0" borderId="0" xfId="5" applyFont="1" applyAlignment="1">
      <alignment horizontal="center" wrapText="1"/>
    </xf>
    <xf numFmtId="0" fontId="6" fillId="0" borderId="6" xfId="5" applyFont="1" applyBorder="1" applyAlignment="1">
      <alignment horizontal="center" wrapText="1"/>
    </xf>
    <xf numFmtId="0" fontId="7" fillId="3" borderId="7" xfId="3" applyFont="1" applyFill="1" applyBorder="1" applyAlignment="1">
      <alignment horizontal="left" vertical="center" wrapText="1"/>
    </xf>
    <xf numFmtId="0" fontId="7" fillId="3" borderId="8" xfId="3" applyFont="1" applyFill="1" applyBorder="1" applyAlignment="1">
      <alignment horizontal="left" vertical="center" wrapText="1"/>
    </xf>
    <xf numFmtId="0" fontId="7" fillId="3" borderId="9" xfId="3" applyFont="1" applyFill="1" applyBorder="1" applyAlignment="1">
      <alignment horizontal="left" vertical="center" wrapText="1"/>
    </xf>
    <xf numFmtId="0" fontId="7" fillId="3" borderId="10" xfId="3" applyFont="1" applyFill="1" applyBorder="1" applyAlignment="1">
      <alignment horizontal="left" vertical="center" wrapText="1"/>
    </xf>
    <xf numFmtId="0" fontId="7" fillId="3" borderId="11" xfId="3" applyFont="1" applyFill="1" applyBorder="1" applyAlignment="1">
      <alignment horizontal="left" vertical="center" wrapText="1"/>
    </xf>
    <xf numFmtId="0" fontId="7" fillId="3" borderId="12" xfId="3" applyFont="1" applyFill="1" applyBorder="1" applyAlignment="1">
      <alignment horizontal="left" vertical="center" wrapText="1"/>
    </xf>
    <xf numFmtId="0" fontId="7" fillId="4" borderId="10" xfId="3" applyFont="1" applyFill="1" applyBorder="1" applyAlignment="1">
      <alignment horizontal="center" vertical="center" wrapText="1"/>
    </xf>
    <xf numFmtId="0" fontId="7" fillId="4" borderId="11" xfId="3" applyFont="1" applyFill="1" applyBorder="1" applyAlignment="1">
      <alignment horizontal="center" vertical="center" wrapText="1"/>
    </xf>
    <xf numFmtId="0" fontId="7" fillId="4" borderId="12" xfId="3" applyFont="1" applyFill="1" applyBorder="1" applyAlignment="1">
      <alignment horizontal="center" vertical="center" wrapText="1"/>
    </xf>
    <xf numFmtId="0" fontId="9" fillId="5" borderId="10" xfId="6" applyFont="1" applyFill="1" applyBorder="1" applyAlignment="1">
      <alignment horizontal="center" vertical="center" wrapText="1"/>
    </xf>
    <xf numFmtId="0" fontId="9" fillId="5" borderId="11" xfId="6" applyFont="1" applyFill="1" applyBorder="1" applyAlignment="1">
      <alignment horizontal="center" vertical="center" wrapText="1"/>
    </xf>
    <xf numFmtId="0" fontId="9" fillId="5" borderId="12" xfId="6" applyFont="1" applyFill="1" applyBorder="1" applyAlignment="1">
      <alignment horizontal="center" vertical="center" wrapText="1"/>
    </xf>
    <xf numFmtId="4" fontId="18" fillId="0" borderId="11" xfId="11" applyNumberFormat="1" applyFont="1" applyBorder="1" applyAlignment="1">
      <alignment horizontal="center"/>
    </xf>
    <xf numFmtId="0" fontId="25" fillId="6" borderId="13" xfId="6" applyFont="1" applyFill="1" applyBorder="1" applyAlignment="1">
      <alignment horizontal="center" vertical="center" wrapText="1"/>
    </xf>
    <xf numFmtId="0" fontId="25" fillId="6" borderId="14" xfId="6" applyFont="1" applyFill="1" applyBorder="1" applyAlignment="1">
      <alignment horizontal="center" vertical="center" wrapText="1"/>
    </xf>
    <xf numFmtId="0" fontId="25" fillId="6" borderId="15" xfId="6" applyFont="1" applyFill="1" applyBorder="1" applyAlignment="1">
      <alignment horizontal="center" vertical="center" wrapText="1"/>
    </xf>
    <xf numFmtId="0" fontId="25" fillId="0" borderId="1" xfId="5" applyFont="1" applyBorder="1" applyAlignment="1">
      <alignment horizontal="center" vertical="top" wrapText="1"/>
    </xf>
    <xf numFmtId="0" fontId="25" fillId="0" borderId="2" xfId="5" applyFont="1" applyBorder="1" applyAlignment="1">
      <alignment horizontal="center" vertical="top" wrapText="1"/>
    </xf>
    <xf numFmtId="0" fontId="25" fillId="0" borderId="3" xfId="5" applyFont="1" applyBorder="1" applyAlignment="1">
      <alignment horizontal="center" vertical="top" wrapText="1"/>
    </xf>
    <xf numFmtId="0" fontId="25" fillId="0" borderId="4" xfId="5" applyFont="1" applyBorder="1" applyAlignment="1">
      <alignment horizontal="center" wrapText="1"/>
    </xf>
    <xf numFmtId="0" fontId="25" fillId="0" borderId="0" xfId="5" applyFont="1" applyAlignment="1">
      <alignment horizontal="center" wrapText="1"/>
    </xf>
    <xf numFmtId="0" fontId="25" fillId="0" borderId="6" xfId="5" applyFont="1" applyBorder="1" applyAlignment="1">
      <alignment horizontal="center" wrapText="1"/>
    </xf>
    <xf numFmtId="0" fontId="22" fillId="3" borderId="7" xfId="3" applyFont="1" applyFill="1" applyBorder="1" applyAlignment="1">
      <alignment horizontal="left" vertical="center" wrapText="1"/>
    </xf>
    <xf numFmtId="0" fontId="22" fillId="3" borderId="8" xfId="3" applyFont="1" applyFill="1" applyBorder="1" applyAlignment="1">
      <alignment horizontal="left" vertical="center" wrapText="1"/>
    </xf>
    <xf numFmtId="0" fontId="22" fillId="3" borderId="9" xfId="3" applyFont="1" applyFill="1" applyBorder="1" applyAlignment="1">
      <alignment horizontal="left" vertical="center" wrapText="1"/>
    </xf>
    <xf numFmtId="0" fontId="22" fillId="3" borderId="10" xfId="3" applyFont="1" applyFill="1" applyBorder="1" applyAlignment="1">
      <alignment horizontal="left" vertical="center" wrapText="1"/>
    </xf>
    <xf numFmtId="0" fontId="22" fillId="3" borderId="11" xfId="3" applyFont="1" applyFill="1" applyBorder="1" applyAlignment="1">
      <alignment horizontal="left" vertical="center" wrapText="1"/>
    </xf>
    <xf numFmtId="0" fontId="22" fillId="3" borderId="12" xfId="3" applyFont="1" applyFill="1" applyBorder="1" applyAlignment="1">
      <alignment horizontal="left" vertical="center" wrapText="1"/>
    </xf>
    <xf numFmtId="0" fontId="22" fillId="4" borderId="10" xfId="3" applyFont="1" applyFill="1" applyBorder="1" applyAlignment="1">
      <alignment horizontal="center" vertical="center" wrapText="1"/>
    </xf>
    <xf numFmtId="0" fontId="22" fillId="4" borderId="11" xfId="3" applyFont="1" applyFill="1" applyBorder="1" applyAlignment="1">
      <alignment horizontal="center" vertical="center" wrapText="1"/>
    </xf>
    <xf numFmtId="0" fontId="22" fillId="4" borderId="12" xfId="3" applyFont="1" applyFill="1" applyBorder="1" applyAlignment="1">
      <alignment horizontal="center" vertical="center" wrapText="1"/>
    </xf>
    <xf numFmtId="0" fontId="25" fillId="5" borderId="10" xfId="6" applyFont="1" applyFill="1" applyBorder="1" applyAlignment="1">
      <alignment horizontal="center" vertical="center" wrapText="1"/>
    </xf>
    <xf numFmtId="0" fontId="25" fillId="5" borderId="11" xfId="6" applyFont="1" applyFill="1" applyBorder="1" applyAlignment="1">
      <alignment horizontal="center" vertical="center" wrapText="1"/>
    </xf>
    <xf numFmtId="0" fontId="25" fillId="5" borderId="12" xfId="6" applyFont="1" applyFill="1" applyBorder="1" applyAlignment="1">
      <alignment horizontal="center" vertical="center" wrapText="1"/>
    </xf>
    <xf numFmtId="0" fontId="25" fillId="0" borderId="51" xfId="4" applyFont="1" applyBorder="1" applyAlignment="1">
      <alignment horizontal="center" vertical="center" wrapText="1"/>
    </xf>
    <xf numFmtId="0" fontId="25" fillId="14" borderId="25" xfId="4" applyFont="1" applyFill="1" applyBorder="1" applyAlignment="1">
      <alignment horizontal="center" vertical="center" wrapText="1"/>
    </xf>
    <xf numFmtId="0" fontId="25" fillId="0" borderId="11" xfId="7" applyFont="1" applyBorder="1" applyAlignment="1">
      <alignment horizontal="center" vertical="center" wrapText="1"/>
    </xf>
    <xf numFmtId="0" fontId="28" fillId="0" borderId="11" xfId="7" applyFont="1" applyBorder="1" applyAlignment="1">
      <alignment horizontal="left" vertical="center" wrapText="1"/>
    </xf>
    <xf numFmtId="0" fontId="22" fillId="4" borderId="33" xfId="5" applyFont="1" applyFill="1" applyBorder="1" applyAlignment="1">
      <alignment horizontal="left" vertical="center" wrapText="1"/>
    </xf>
    <xf numFmtId="0" fontId="22" fillId="4" borderId="34" xfId="5" applyFont="1" applyFill="1" applyBorder="1" applyAlignment="1">
      <alignment horizontal="left" vertical="center" wrapText="1"/>
    </xf>
    <xf numFmtId="0" fontId="22" fillId="4" borderId="35" xfId="5" applyFont="1" applyFill="1" applyBorder="1" applyAlignment="1">
      <alignment horizontal="left" vertical="center" wrapText="1"/>
    </xf>
    <xf numFmtId="3" fontId="25" fillId="2" borderId="11" xfId="5" applyNumberFormat="1" applyFont="1" applyFill="1" applyBorder="1" applyAlignment="1">
      <alignment horizontal="center" vertical="top" wrapText="1"/>
    </xf>
    <xf numFmtId="0" fontId="22" fillId="4" borderId="36" xfId="5" applyFont="1" applyFill="1" applyBorder="1" applyAlignment="1">
      <alignment horizontal="left" vertical="center" wrapText="1"/>
    </xf>
    <xf numFmtId="0" fontId="22" fillId="4" borderId="37" xfId="5" applyFont="1" applyFill="1" applyBorder="1" applyAlignment="1">
      <alignment horizontal="left" vertical="center" wrapText="1"/>
    </xf>
    <xf numFmtId="0" fontId="22" fillId="4" borderId="38" xfId="5" applyFont="1" applyFill="1" applyBorder="1" applyAlignment="1">
      <alignment horizontal="left" vertical="center" wrapText="1"/>
    </xf>
    <xf numFmtId="3" fontId="25" fillId="2" borderId="28" xfId="5" applyNumberFormat="1" applyFont="1" applyFill="1" applyBorder="1" applyAlignment="1">
      <alignment horizontal="center" vertical="center" wrapText="1"/>
    </xf>
    <xf numFmtId="0" fontId="25" fillId="0" borderId="28" xfId="7" applyFont="1" applyBorder="1" applyAlignment="1">
      <alignment horizontal="center" vertical="center" wrapText="1"/>
    </xf>
    <xf numFmtId="0" fontId="22" fillId="4" borderId="30" xfId="5" applyFont="1" applyFill="1" applyBorder="1" applyAlignment="1">
      <alignment horizontal="left" vertical="center" wrapText="1"/>
    </xf>
    <xf numFmtId="0" fontId="22" fillId="4" borderId="31" xfId="5" applyFont="1" applyFill="1" applyBorder="1" applyAlignment="1">
      <alignment horizontal="left" vertical="center" wrapText="1"/>
    </xf>
    <xf numFmtId="0" fontId="22" fillId="4" borderId="32" xfId="5" applyFont="1" applyFill="1" applyBorder="1" applyAlignment="1">
      <alignment horizontal="left" vertical="center" wrapText="1"/>
    </xf>
    <xf numFmtId="3" fontId="25" fillId="2" borderId="11" xfId="5" applyNumberFormat="1" applyFont="1" applyFill="1" applyBorder="1" applyAlignment="1">
      <alignment horizontal="center" vertical="center" wrapText="1"/>
    </xf>
    <xf numFmtId="0" fontId="25" fillId="2" borderId="11" xfId="5" applyFont="1" applyFill="1" applyBorder="1" applyAlignment="1">
      <alignment horizontal="center" vertical="top" wrapText="1"/>
    </xf>
  </cellXfs>
  <cellStyles count="14">
    <cellStyle name="Millares_FORMULARIO 4 - M-OFERENTE PPTA ECONOMICA" xfId="9" xr:uid="{943DD375-8DE8-4468-968C-DC7762C88EC0}"/>
    <cellStyle name="Moneda" xfId="1" builtinId="4"/>
    <cellStyle name="Moneda 2 2 2 2 2" xfId="8" xr:uid="{A7EDBEE2-101F-447C-9240-F4676DA909BD}"/>
    <cellStyle name="Normal" xfId="0" builtinId="0"/>
    <cellStyle name="Normal 11 2 2" xfId="13" xr:uid="{CC22237D-C95A-40ED-8745-0B980961472F}"/>
    <cellStyle name="Normal 12 2" xfId="12" xr:uid="{54FE5EB0-0FDA-4651-A7A6-B2181EAD53B3}"/>
    <cellStyle name="Normal 2 10 3" xfId="4" xr:uid="{BE936711-3D81-4673-B8C7-39A3138DA69F}"/>
    <cellStyle name="Normal 2 2" xfId="6" xr:uid="{F7A16D9B-F5F9-4654-813E-099DB2A65EBC}"/>
    <cellStyle name="Normal 23 2" xfId="11" xr:uid="{A1E6430A-7FD7-479F-A3BB-2B2AF2B3FA52}"/>
    <cellStyle name="Normal 3 11" xfId="5" xr:uid="{049856EC-2C35-47D6-8104-039759DA7499}"/>
    <cellStyle name="Normal 3 2 2" xfId="7" xr:uid="{19C657EF-88A7-4EB8-933C-5888313F183B}"/>
    <cellStyle name="Normal 3 4" xfId="3" xr:uid="{6BC4AC99-1E4B-483F-894E-27ED298EE53D}"/>
    <cellStyle name="Porcentaje" xfId="2" builtinId="5"/>
    <cellStyle name="Porcentaje 2 2" xfId="10" xr:uid="{55BCE877-595F-4A40-B7F4-9A120F4A9B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4.%20BULEVAR%20ESTRELLA\ppto%20licitacion\PPTO%20OFICIAL%20BVD%20ESTRELL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ara/Desktop/Proyectos%20INVAMA/PPTO%20DEF%20BULEVAR%20SAN%20JORGE%20PLIEG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ocuments\SECRETARIA%20DE%20OBRAS%20PUBLICAS%20MZLES\BULEVAR%20SAN%20JORGE\PPTO%202025\PPTO%20BULEVAR%20SAN%20JORGE-202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INICIAL"/>
      <sheetName val="Actividades"/>
      <sheetName val="A.P.U."/>
      <sheetName val="Cant.Tramos"/>
      <sheetName val="Memoria Soterr."/>
      <sheetName val="AIU BV LA ESTRELLA (2)"/>
      <sheetName val="PPTO CD BV LA ESTRELLA"/>
      <sheetName val="AIU BV LA ESTRELLA"/>
      <sheetName val="PPTO TOTAL BV LA ESTRELLA"/>
    </sheetNames>
    <sheetDataSet>
      <sheetData sheetId="0">
        <row r="69">
          <cell r="F69">
            <v>600000</v>
          </cell>
        </row>
        <row r="72">
          <cell r="F72">
            <v>25000</v>
          </cell>
        </row>
        <row r="77">
          <cell r="F77">
            <v>4250000</v>
          </cell>
        </row>
        <row r="78">
          <cell r="F78">
            <v>70000</v>
          </cell>
        </row>
        <row r="79">
          <cell r="F79">
            <v>95000</v>
          </cell>
        </row>
        <row r="80">
          <cell r="F80">
            <v>35200</v>
          </cell>
        </row>
        <row r="81">
          <cell r="F81">
            <v>55800</v>
          </cell>
        </row>
        <row r="87">
          <cell r="F87">
            <v>1250000</v>
          </cell>
        </row>
      </sheetData>
      <sheetData sheetId="1">
        <row r="4">
          <cell r="A4" t="str">
            <v>BUSCAR_C:</v>
          </cell>
          <cell r="C4" t="str">
            <v>x Cod</v>
          </cell>
        </row>
        <row r="6">
          <cell r="A6" t="str">
            <v>CODIGO</v>
          </cell>
          <cell r="B6" t="str">
            <v>DESCRIPCION</v>
          </cell>
          <cell r="C6" t="str">
            <v>CATEGORIA</v>
          </cell>
          <cell r="D6" t="str">
            <v>UNIDAD</v>
          </cell>
          <cell r="E6" t="str">
            <v>VR. UNIT (CD)</v>
          </cell>
        </row>
        <row r="7">
          <cell r="A7" t="str">
            <v>AB</v>
          </cell>
          <cell r="B7" t="str">
            <v>ANALISIS BASICOS</v>
          </cell>
          <cell r="C7" t="str">
            <v>Capitulo</v>
          </cell>
          <cell r="D7"/>
          <cell r="E7" t="str">
            <v>--</v>
          </cell>
        </row>
        <row r="8">
          <cell r="A8" t="str">
            <v>AB1</v>
          </cell>
          <cell r="B8" t="str">
            <v>ACERO 60.000 PSI (INCLUYE ALAMBRE NEGRO Y FIGURACIÓN )</v>
          </cell>
          <cell r="C8" t="str">
            <v>Actividad</v>
          </cell>
          <cell r="D8" t="str">
            <v>KG</v>
          </cell>
          <cell r="E8">
            <v>7381</v>
          </cell>
        </row>
        <row r="9">
          <cell r="A9" t="str">
            <v>AB2</v>
          </cell>
          <cell r="B9" t="str">
            <v>CONCRETO 1500 psi - 10.5 Mpa</v>
          </cell>
          <cell r="C9" t="str">
            <v>Actividad</v>
          </cell>
          <cell r="D9" t="str">
            <v>M3</v>
          </cell>
          <cell r="E9">
            <v>422219</v>
          </cell>
        </row>
        <row r="10">
          <cell r="A10" t="str">
            <v>AB3</v>
          </cell>
          <cell r="B10" t="str">
            <v>CONCRETO 2000 PSI - 14 MPA</v>
          </cell>
          <cell r="C10" t="str">
            <v>Actividad</v>
          </cell>
          <cell r="D10" t="str">
            <v>M3</v>
          </cell>
          <cell r="E10">
            <v>439058</v>
          </cell>
        </row>
        <row r="11">
          <cell r="A11" t="str">
            <v>AB4</v>
          </cell>
          <cell r="B11" t="str">
            <v>CONCRETO 2500 psi - 17.5 Mpa</v>
          </cell>
          <cell r="C11" t="str">
            <v>Actividad</v>
          </cell>
          <cell r="D11" t="str">
            <v>M3</v>
          </cell>
          <cell r="E11">
            <v>503581</v>
          </cell>
        </row>
        <row r="12">
          <cell r="A12" t="str">
            <v>AB5</v>
          </cell>
          <cell r="B12" t="str">
            <v>CONCRETO 3000 psi - 21 Mpa</v>
          </cell>
          <cell r="C12" t="str">
            <v>Actividad</v>
          </cell>
          <cell r="D12" t="str">
            <v>M3</v>
          </cell>
          <cell r="E12">
            <v>561725</v>
          </cell>
        </row>
        <row r="13">
          <cell r="A13" t="str">
            <v>AB6</v>
          </cell>
          <cell r="B13" t="str">
            <v>CONCRETO 3500 psi - 24.5 Mpa</v>
          </cell>
          <cell r="C13" t="str">
            <v>Actividad</v>
          </cell>
          <cell r="D13" t="str">
            <v>M3</v>
          </cell>
          <cell r="E13">
            <v>619549</v>
          </cell>
        </row>
        <row r="14">
          <cell r="A14" t="str">
            <v>AB7</v>
          </cell>
          <cell r="B14" t="str">
            <v>CONCRETO 4000 psi - 28 Mpa</v>
          </cell>
          <cell r="C14" t="str">
            <v>Actividad</v>
          </cell>
          <cell r="D14" t="str">
            <v>M3</v>
          </cell>
          <cell r="E14">
            <v>639845</v>
          </cell>
        </row>
        <row r="15">
          <cell r="A15" t="str">
            <v>AB8</v>
          </cell>
          <cell r="B15" t="str">
            <v>CONCRETO 1500 psi - 10.5 Mpa Impermeabilizado</v>
          </cell>
          <cell r="C15" t="str">
            <v>Actividad</v>
          </cell>
          <cell r="D15" t="str">
            <v>M3</v>
          </cell>
          <cell r="E15">
            <v>438036</v>
          </cell>
        </row>
        <row r="16">
          <cell r="A16" t="str">
            <v>AB9</v>
          </cell>
          <cell r="B16" t="str">
            <v>CONCRETO 2000 psi - 14 Mpa Impermeabilizado</v>
          </cell>
          <cell r="C16" t="str">
            <v>Actividad</v>
          </cell>
          <cell r="D16" t="str">
            <v>M3</v>
          </cell>
          <cell r="E16">
            <v>456381</v>
          </cell>
        </row>
        <row r="17">
          <cell r="A17" t="str">
            <v>AB10</v>
          </cell>
          <cell r="B17" t="str">
            <v>CONCRETO 2500 psi - 17.5 Mpa Impermeabilizado</v>
          </cell>
          <cell r="C17" t="str">
            <v>Actividad</v>
          </cell>
          <cell r="D17" t="str">
            <v>M3</v>
          </cell>
          <cell r="E17">
            <v>526176</v>
          </cell>
        </row>
        <row r="18">
          <cell r="A18" t="str">
            <v>AB11</v>
          </cell>
          <cell r="B18" t="str">
            <v>CONCRETO 3000 psi - 21 Mpa Impermeabilizado</v>
          </cell>
          <cell r="C18" t="str">
            <v>Actividad</v>
          </cell>
          <cell r="D18" t="str">
            <v>M3</v>
          </cell>
          <cell r="E18">
            <v>588086</v>
          </cell>
        </row>
        <row r="19">
          <cell r="A19" t="str">
            <v>AB12</v>
          </cell>
          <cell r="B19" t="str">
            <v>CONCRETO 3500 psi - 24.5 Mpa Impermeabilizado</v>
          </cell>
          <cell r="C19" t="str">
            <v>Actividad</v>
          </cell>
          <cell r="D19" t="str">
            <v>M3</v>
          </cell>
          <cell r="E19">
            <v>651182</v>
          </cell>
        </row>
        <row r="20">
          <cell r="A20" t="str">
            <v>AB13</v>
          </cell>
          <cell r="B20" t="str">
            <v>CONCRETO 4000 psi - 28 Mpa Impermeabilizado</v>
          </cell>
          <cell r="C20" t="str">
            <v>Actividad</v>
          </cell>
          <cell r="D20" t="str">
            <v>M3</v>
          </cell>
          <cell r="E20">
            <v>673738</v>
          </cell>
        </row>
        <row r="21">
          <cell r="A21" t="str">
            <v>AB14</v>
          </cell>
          <cell r="B21" t="str">
            <v>CONCRETO MR 40 kg/cm2</v>
          </cell>
          <cell r="C21" t="str">
            <v>Actividad</v>
          </cell>
          <cell r="D21" t="str">
            <v>M3</v>
          </cell>
          <cell r="E21">
            <v>564820</v>
          </cell>
        </row>
        <row r="22">
          <cell r="A22" t="str">
            <v>AB15</v>
          </cell>
          <cell r="B22" t="str">
            <v>CONCRETO MR 42 kg/cm2</v>
          </cell>
          <cell r="C22" t="str">
            <v>Actividad</v>
          </cell>
          <cell r="D22" t="str">
            <v>M3</v>
          </cell>
          <cell r="E22">
            <v>596851</v>
          </cell>
        </row>
        <row r="23">
          <cell r="A23" t="str">
            <v>AB16</v>
          </cell>
          <cell r="B23" t="str">
            <v>CONCRETO MR 44 kg/cm2</v>
          </cell>
          <cell r="C23" t="str">
            <v>Actividad</v>
          </cell>
          <cell r="D23" t="str">
            <v>M3</v>
          </cell>
          <cell r="E23">
            <v>637066</v>
          </cell>
        </row>
        <row r="24">
          <cell r="A24" t="str">
            <v>AB17</v>
          </cell>
          <cell r="B24" t="str">
            <v>CONCRETO 5000 psi - 35 Mpa Impermeabilizado</v>
          </cell>
          <cell r="C24" t="str">
            <v>Actividad</v>
          </cell>
          <cell r="D24" t="str">
            <v>M3</v>
          </cell>
          <cell r="E24">
            <v>788039</v>
          </cell>
        </row>
        <row r="25">
          <cell r="A25" t="str">
            <v>AB18</v>
          </cell>
          <cell r="B25" t="str">
            <v>CONCRETO 5000 psi - 35 Mpa</v>
          </cell>
          <cell r="C25" t="str">
            <v>Actividad</v>
          </cell>
          <cell r="D25" t="str">
            <v>M3</v>
          </cell>
          <cell r="E25">
            <v>747579</v>
          </cell>
        </row>
        <row r="26">
          <cell r="A26" t="str">
            <v>AB19</v>
          </cell>
          <cell r="B26" t="str">
            <v>MORTERO 1:2</v>
          </cell>
          <cell r="C26" t="str">
            <v>Actividad</v>
          </cell>
          <cell r="D26" t="str">
            <v>M3</v>
          </cell>
          <cell r="E26">
            <v>622845</v>
          </cell>
        </row>
        <row r="27">
          <cell r="A27" t="str">
            <v>AB20</v>
          </cell>
          <cell r="B27" t="str">
            <v>MORTERO 1:3</v>
          </cell>
          <cell r="C27" t="str">
            <v>Actividad</v>
          </cell>
          <cell r="D27" t="str">
            <v>M3</v>
          </cell>
          <cell r="E27">
            <v>505998</v>
          </cell>
        </row>
        <row r="28">
          <cell r="A28" t="str">
            <v>AB21</v>
          </cell>
          <cell r="B28" t="str">
            <v>MORTERO 1:4</v>
          </cell>
          <cell r="C28" t="str">
            <v>Actividad</v>
          </cell>
          <cell r="D28" t="str">
            <v>M3</v>
          </cell>
          <cell r="E28">
            <v>436656</v>
          </cell>
        </row>
        <row r="29">
          <cell r="A29" t="str">
            <v>AB22</v>
          </cell>
          <cell r="B29" t="str">
            <v>MORTERO 1:5</v>
          </cell>
          <cell r="C29" t="str">
            <v>Actividad</v>
          </cell>
          <cell r="D29" t="str">
            <v>M3</v>
          </cell>
          <cell r="E29">
            <v>388973</v>
          </cell>
        </row>
        <row r="30">
          <cell r="A30" t="str">
            <v>AB23</v>
          </cell>
          <cell r="B30" t="str">
            <v>MORTERO 1:3 Impermeabilizado</v>
          </cell>
          <cell r="C30" t="str">
            <v>Actividad</v>
          </cell>
          <cell r="D30" t="str">
            <v>M3</v>
          </cell>
          <cell r="E30">
            <v>657135</v>
          </cell>
        </row>
        <row r="31">
          <cell r="A31" t="str">
            <v>AB24</v>
          </cell>
          <cell r="B31" t="str">
            <v>MORTERO 1:4 Impermeabilizado</v>
          </cell>
          <cell r="C31" t="str">
            <v>Actividad</v>
          </cell>
          <cell r="D31" t="str">
            <v>M3</v>
          </cell>
          <cell r="E31">
            <v>557832</v>
          </cell>
        </row>
        <row r="32">
          <cell r="A32" t="str">
            <v>AB25</v>
          </cell>
          <cell r="B32" t="str">
            <v>LECHADA A/C=0.45 (Incluye aditivo expansor y plastificante)</v>
          </cell>
          <cell r="C32" t="str">
            <v>Actividad</v>
          </cell>
          <cell r="D32" t="str">
            <v>LT</v>
          </cell>
          <cell r="E32">
            <v>4935</v>
          </cell>
        </row>
        <row r="33">
          <cell r="A33" t="str">
            <v>001</v>
          </cell>
          <cell r="B33" t="str">
            <v>PRELIMINARES</v>
          </cell>
          <cell r="C33" t="str">
            <v>Capitulo</v>
          </cell>
          <cell r="D33"/>
          <cell r="E33" t="str">
            <v>--</v>
          </cell>
        </row>
        <row r="34">
          <cell r="A34" t="str">
            <v>001.001</v>
          </cell>
          <cell r="B34" t="str">
            <v>LOCALIZACION Y REPLANTEO PLAZOLETA</v>
          </cell>
          <cell r="C34" t="str">
            <v>Actividad</v>
          </cell>
          <cell r="D34" t="str">
            <v>M2</v>
          </cell>
          <cell r="E34">
            <v>4726</v>
          </cell>
        </row>
        <row r="35">
          <cell r="A35" t="str">
            <v>001.006</v>
          </cell>
          <cell r="B35" t="str">
            <v xml:space="preserve">DESCAPOTE MECANICO e=0.20 m. </v>
          </cell>
          <cell r="C35" t="str">
            <v>Actividad</v>
          </cell>
          <cell r="D35" t="str">
            <v>M2</v>
          </cell>
          <cell r="E35">
            <v>1924</v>
          </cell>
        </row>
        <row r="36">
          <cell r="A36" t="str">
            <v>001.032</v>
          </cell>
          <cell r="B36" t="str">
            <v>TALA DE ARBOLES H=5mts 2,5 mts DE RADIO DE FOLLAJE APROX (INCLUYE RETIRO)</v>
          </cell>
          <cell r="C36" t="str">
            <v>Actividad</v>
          </cell>
          <cell r="D36" t="str">
            <v>UND</v>
          </cell>
          <cell r="E36">
            <v>345276</v>
          </cell>
        </row>
        <row r="37">
          <cell r="A37" t="str">
            <v>001.041</v>
          </cell>
          <cell r="B37" t="str">
            <v>TRAZADO SOBRE TERRENO</v>
          </cell>
          <cell r="C37" t="str">
            <v>Actividad</v>
          </cell>
          <cell r="D37" t="str">
            <v>M2</v>
          </cell>
          <cell r="E37">
            <v>2791</v>
          </cell>
        </row>
        <row r="38">
          <cell r="A38" t="str">
            <v>001.042</v>
          </cell>
          <cell r="B38" t="str">
            <v>LOCALIZACION Y REPLANTEO REDES (INCLUYE PLANO RECORD)</v>
          </cell>
          <cell r="C38" t="str">
            <v>Actividad</v>
          </cell>
          <cell r="D38" t="str">
            <v>DIA</v>
          </cell>
          <cell r="E38">
            <v>1226233</v>
          </cell>
        </row>
        <row r="39">
          <cell r="A39" t="str">
            <v>001.043</v>
          </cell>
          <cell r="B39" t="str">
            <v>ROCERIA Y LIMPIEZA</v>
          </cell>
          <cell r="C39" t="str">
            <v>Actividad</v>
          </cell>
          <cell r="D39" t="str">
            <v>M2</v>
          </cell>
          <cell r="E39">
            <v>1525</v>
          </cell>
        </row>
        <row r="40">
          <cell r="A40" t="str">
            <v>001.044</v>
          </cell>
          <cell r="B40" t="str">
            <v xml:space="preserve">DESCAPOTE MANUAL e=0.20 m. </v>
          </cell>
          <cell r="C40" t="str">
            <v>Actividad</v>
          </cell>
          <cell r="D40" t="str">
            <v>M2</v>
          </cell>
          <cell r="E40">
            <v>2857</v>
          </cell>
        </row>
        <row r="41">
          <cell r="A41" t="str">
            <v>001.045</v>
          </cell>
          <cell r="B41" t="str">
            <v>NIVELACION Y LIMPIEZA</v>
          </cell>
          <cell r="C41" t="str">
            <v>Actividad</v>
          </cell>
          <cell r="D41" t="str">
            <v>M2</v>
          </cell>
          <cell r="E41">
            <v>9362</v>
          </cell>
        </row>
        <row r="42">
          <cell r="A42" t="str">
            <v>001.046</v>
          </cell>
          <cell r="B42" t="str">
            <v>SUMINISTRO, TRANSPORTE E INSTALACION CAMPAMENTO PROVISIONAL</v>
          </cell>
          <cell r="C42" t="str">
            <v>Actividad</v>
          </cell>
          <cell r="D42" t="str">
            <v>M2</v>
          </cell>
          <cell r="E42">
            <v>161669</v>
          </cell>
        </row>
        <row r="43">
          <cell r="A43" t="str">
            <v>001.047</v>
          </cell>
          <cell r="B43" t="str">
            <v>BODEGA PARA CAMPAMENTO (INCLUYE ADECUACIONES)</v>
          </cell>
          <cell r="C43" t="str">
            <v>Actividad</v>
          </cell>
          <cell r="D43" t="str">
            <v>M2 - MES</v>
          </cell>
          <cell r="E43">
            <v>27344</v>
          </cell>
        </row>
        <row r="44">
          <cell r="A44" t="str">
            <v>001.048</v>
          </cell>
          <cell r="B44" t="str">
            <v>CAMPAMENTO CONTENEDOR</v>
          </cell>
          <cell r="C44" t="str">
            <v>Actividad</v>
          </cell>
          <cell r="D44" t="str">
            <v>UND</v>
          </cell>
          <cell r="E44">
            <v>2279343</v>
          </cell>
        </row>
        <row r="45">
          <cell r="A45" t="str">
            <v>001.049</v>
          </cell>
          <cell r="B45" t="str">
            <v>SUMINISTRO, TRANSPORTE E INSTALACIÓN CERRAMIENTO EN YUTE H= 2 M</v>
          </cell>
          <cell r="C45" t="str">
            <v>Actividad</v>
          </cell>
          <cell r="D45" t="str">
            <v>ML</v>
          </cell>
          <cell r="E45">
            <v>14195</v>
          </cell>
        </row>
        <row r="46">
          <cell r="A46" t="str">
            <v>001.050</v>
          </cell>
          <cell r="B46" t="str">
            <v>INSTALACION PROVISIONAL DE ACUEDUCTO</v>
          </cell>
          <cell r="C46" t="str">
            <v>Actividad</v>
          </cell>
          <cell r="D46" t="str">
            <v>UND</v>
          </cell>
          <cell r="E46">
            <v>86428</v>
          </cell>
        </row>
        <row r="47">
          <cell r="A47" t="str">
            <v>001.051</v>
          </cell>
          <cell r="B47" t="str">
            <v>INSTALACION PROVISIONAL DE ENERGIA</v>
          </cell>
          <cell r="C47" t="str">
            <v>Actividad</v>
          </cell>
          <cell r="D47" t="str">
            <v>UND</v>
          </cell>
          <cell r="E47">
            <v>76822</v>
          </cell>
        </row>
        <row r="48">
          <cell r="A48" t="str">
            <v>001.052</v>
          </cell>
          <cell r="B48" t="str">
            <v>SUMINISTRO, TRANSPORTE E INSTALACION VALLA INFORMATIVA GENERAL DEL PROYECTO</v>
          </cell>
          <cell r="C48" t="str">
            <v>Actividad</v>
          </cell>
          <cell r="D48" t="str">
            <v>M2</v>
          </cell>
          <cell r="E48">
            <v>245816</v>
          </cell>
        </row>
        <row r="49">
          <cell r="A49" t="str">
            <v>001.053</v>
          </cell>
          <cell r="B49" t="str">
            <v>SUMINISTRO, TRANSPORTE E INSTALACION VALLA INFORMATIVA TIPO TRIPODE TUBULAR</v>
          </cell>
          <cell r="C49" t="str">
            <v>Actividad</v>
          </cell>
          <cell r="D49" t="str">
            <v>M2</v>
          </cell>
          <cell r="E49">
            <v>218798</v>
          </cell>
        </row>
        <row r="50">
          <cell r="A50" t="str">
            <v>001.054</v>
          </cell>
          <cell r="B50" t="str">
            <v>SUMINISTRO, TRANSPORTE E INSTALACION SEÑAL PREVENTIVA, REGLAMENTARIA E INFORMATIVA</v>
          </cell>
          <cell r="C50" t="str">
            <v>Actividad</v>
          </cell>
          <cell r="D50" t="str">
            <v>UND</v>
          </cell>
          <cell r="E50">
            <v>236009</v>
          </cell>
        </row>
        <row r="51">
          <cell r="A51" t="str">
            <v>001.055</v>
          </cell>
          <cell r="B51" t="str">
            <v>SUMINISTRO, TRANSPORTE E INSTALACION BARRERA CON BOMBONES PLÁSTICOS, CINTA DE SEGURIDAD  Y YUTE PARA CERRAMIENTO</v>
          </cell>
          <cell r="C51" t="str">
            <v>Actividad</v>
          </cell>
          <cell r="D51" t="str">
            <v>ML</v>
          </cell>
          <cell r="E51">
            <v>12225</v>
          </cell>
        </row>
        <row r="52">
          <cell r="A52" t="str">
            <v>001.057</v>
          </cell>
          <cell r="B52" t="str">
            <v>SUMINISTRO, TRANSPORTE E INSTALACION BARRERA CON BOMBONES PLÁSTICOS Y CINTA DE SEGURIDAD</v>
          </cell>
          <cell r="C52" t="str">
            <v>Actividad</v>
          </cell>
          <cell r="D52" t="str">
            <v>ML</v>
          </cell>
          <cell r="E52">
            <v>10037</v>
          </cell>
        </row>
        <row r="53">
          <cell r="A53" t="str">
            <v>001.058</v>
          </cell>
          <cell r="B53" t="str">
            <v>SUMINISTRO, TRANSPORTE E INSTALACION PUENTE PEATONAL PROVISIONAL EN MADERA (ANCHO = 1.40 MT)</v>
          </cell>
          <cell r="C53" t="str">
            <v>Actividad</v>
          </cell>
          <cell r="D53" t="str">
            <v>ML</v>
          </cell>
          <cell r="E53">
            <v>44306</v>
          </cell>
        </row>
        <row r="54">
          <cell r="A54" t="str">
            <v>001.059</v>
          </cell>
          <cell r="B54" t="str">
            <v>SUMINISTRO, TRANSPORTE E INSTALACION TECHADO PROVISIONAL EN GUADUA Y PLÁSTICO</v>
          </cell>
          <cell r="C54" t="str">
            <v>Actividad</v>
          </cell>
          <cell r="D54" t="str">
            <v>M2</v>
          </cell>
          <cell r="E54">
            <v>18815</v>
          </cell>
        </row>
        <row r="55">
          <cell r="A55" t="str">
            <v>001.060</v>
          </cell>
          <cell r="B55" t="str">
            <v>SUMINISTRO, TRANSPORTE E INSTALACION TECHADO MOVIBLE EN GUADUA Y PLÁSTICO</v>
          </cell>
          <cell r="C55" t="str">
            <v>Actividad</v>
          </cell>
          <cell r="D55" t="str">
            <v>M2</v>
          </cell>
          <cell r="E55">
            <v>10897</v>
          </cell>
        </row>
        <row r="56">
          <cell r="A56" t="str">
            <v>001.061</v>
          </cell>
          <cell r="B56" t="str">
            <v xml:space="preserve">SUMINISTRO, TRANSPORTE E INSTALACION CORDÓN PARA CONTROL DE AGUAS LLUVIAS CON SUELO CEMENTO </v>
          </cell>
          <cell r="C56" t="str">
            <v>Actividad</v>
          </cell>
          <cell r="D56" t="str">
            <v>ML</v>
          </cell>
          <cell r="E56">
            <v>5841</v>
          </cell>
        </row>
        <row r="57">
          <cell r="A57" t="str">
            <v>001.062</v>
          </cell>
          <cell r="B57" t="str">
            <v xml:space="preserve">SUMINISTRO, TRANSPORTE E INSTALACION CORDÓN PARA CONTROL DE AGUAS LLUVIAS CON LADRILLO Y SUELO CEMENTO </v>
          </cell>
          <cell r="C57" t="str">
            <v>Actividad</v>
          </cell>
          <cell r="D57" t="str">
            <v>ML</v>
          </cell>
          <cell r="E57">
            <v>11157</v>
          </cell>
        </row>
        <row r="58">
          <cell r="A58" t="str">
            <v>001.066</v>
          </cell>
          <cell r="B58" t="str">
            <v>CORTE MECANIZADO DE PAVIMENTO 0,07 MM</v>
          </cell>
          <cell r="C58" t="str">
            <v>Actividad</v>
          </cell>
          <cell r="D58" t="str">
            <v>ML</v>
          </cell>
          <cell r="E58">
            <v>12842</v>
          </cell>
        </row>
        <row r="59">
          <cell r="A59" t="str">
            <v>001.075</v>
          </cell>
          <cell r="B59" t="str">
            <v>LOCALIZACION Y REPLANTEO CERRAMIENTO</v>
          </cell>
          <cell r="C59" t="str">
            <v>Actividad</v>
          </cell>
          <cell r="D59" t="str">
            <v>ML</v>
          </cell>
          <cell r="E59">
            <v>1840</v>
          </cell>
        </row>
        <row r="60">
          <cell r="A60" t="str">
            <v>001.081</v>
          </cell>
          <cell r="B60" t="str">
            <v>MANEJO Y MOVILIZACIÓN DE ESCOMBROS/SOBRANTES Y MATERIALES EN VEHÍCULO NO-AUTOMOTOR</v>
          </cell>
          <cell r="C60" t="str">
            <v>Actividad</v>
          </cell>
          <cell r="D60" t="str">
            <v>M3</v>
          </cell>
          <cell r="E60">
            <v>56611</v>
          </cell>
        </row>
        <row r="61">
          <cell r="A61" t="str">
            <v>001.082</v>
          </cell>
          <cell r="B61" t="str">
            <v>SOBREACARREO EN VEHICULO NO AUTOMOTOR DE TRACCION ANIMAL</v>
          </cell>
          <cell r="C61" t="str">
            <v>Actividad</v>
          </cell>
          <cell r="D61" t="str">
            <v>M3 - HM</v>
          </cell>
          <cell r="E61">
            <v>56806</v>
          </cell>
        </row>
        <row r="62">
          <cell r="A62" t="str">
            <v>001.083</v>
          </cell>
          <cell r="B62" t="str">
            <v>SOBREACARREO AL HOMBRO FUERTE PENDIENTE (después de 50m de acarreo libre)</v>
          </cell>
          <cell r="C62" t="str">
            <v>Actividad</v>
          </cell>
          <cell r="D62" t="str">
            <v>M3 - HM</v>
          </cell>
          <cell r="E62">
            <v>138450</v>
          </cell>
        </row>
        <row r="63">
          <cell r="A63" t="str">
            <v>001.084</v>
          </cell>
          <cell r="B63" t="str">
            <v>TRANSPORTE POR DÍA LABORADO VEHÍCULO AUTOMOTOR TIPO CAMIONETA DE ESTACAS O SIMILAR. INCLUYE CONDUCTOR Y COMBUSTIBLE</v>
          </cell>
          <cell r="C63" t="str">
            <v>Actividad</v>
          </cell>
          <cell r="D63" t="str">
            <v>DIA</v>
          </cell>
          <cell r="E63">
            <v>219507</v>
          </cell>
        </row>
        <row r="64">
          <cell r="A64" t="str">
            <v>001.085</v>
          </cell>
          <cell r="B64" t="str">
            <v>LOCALIZACION Y REPLANTEO DE VIAS incluye eje de via y laterales con andenes</v>
          </cell>
          <cell r="C64" t="str">
            <v>Actividad</v>
          </cell>
          <cell r="D64" t="str">
            <v>ML</v>
          </cell>
          <cell r="E64">
            <v>4750</v>
          </cell>
        </row>
        <row r="65">
          <cell r="A65" t="str">
            <v>001.086</v>
          </cell>
          <cell r="B65" t="str">
            <v>CERRAMIENTO PROVISIONAL CON SEÑALIZADOR Y TELA DE CERRAMIENTO</v>
          </cell>
          <cell r="C65" t="str">
            <v>Actividad</v>
          </cell>
          <cell r="D65" t="str">
            <v>ML</v>
          </cell>
          <cell r="E65">
            <v>8397</v>
          </cell>
        </row>
        <row r="66">
          <cell r="A66" t="str">
            <v>001.087</v>
          </cell>
          <cell r="B66" t="str">
            <v>AVISOS DE SEÑALIZACION TEMPORAL PARA IMPLEMENTACIÓN DE PMT</v>
          </cell>
          <cell r="C66" t="str">
            <v>Actividad</v>
          </cell>
          <cell r="D66" t="str">
            <v>UND</v>
          </cell>
          <cell r="E66">
            <v>236009</v>
          </cell>
        </row>
        <row r="67">
          <cell r="A67" t="str">
            <v>001.088</v>
          </cell>
          <cell r="B67" t="str">
            <v xml:space="preserve">SOBREACARREO EN VOLQUETA </v>
          </cell>
          <cell r="C67" t="str">
            <v>Actividad</v>
          </cell>
          <cell r="D67" t="str">
            <v>M3-KM</v>
          </cell>
          <cell r="E67">
            <v>1490</v>
          </cell>
        </row>
        <row r="68">
          <cell r="A68" t="str">
            <v>001.089</v>
          </cell>
          <cell r="B68" t="str">
            <v>LOCALIZACIÓN</v>
          </cell>
          <cell r="C68" t="str">
            <v>Actividad</v>
          </cell>
          <cell r="D68" t="str">
            <v>ML</v>
          </cell>
          <cell r="E68">
            <v>2090</v>
          </cell>
        </row>
        <row r="69">
          <cell r="A69" t="str">
            <v>001.090</v>
          </cell>
          <cell r="B69" t="str">
            <v>SUMINISTRO, TRANSPORTE E INSTALACIÓN CERRAMIENTO PROVISIONAL EN LÁMINA GALVANIZADA H= 2.4M (Incluye guadua cepa, puntillas y demás elementos para su correcta instalación y funcionamiento)</v>
          </cell>
          <cell r="C69" t="str">
            <v>Actividad</v>
          </cell>
          <cell r="D69" t="str">
            <v>ML</v>
          </cell>
          <cell r="E69">
            <v>61586</v>
          </cell>
        </row>
        <row r="70">
          <cell r="A70" t="str">
            <v>001.091</v>
          </cell>
          <cell r="B70" t="str">
            <v>TALA DE ARBOLES MEDIANO PORTE  H= 10 - 15M (INCLUYE RETIRO)</v>
          </cell>
          <cell r="C70" t="str">
            <v>Actividad</v>
          </cell>
          <cell r="D70" t="str">
            <v>UND</v>
          </cell>
          <cell r="E70">
            <v>486398</v>
          </cell>
        </row>
        <row r="71">
          <cell r="A71" t="str">
            <v>001.092</v>
          </cell>
          <cell r="B71" t="str">
            <v>TALA DE ARBOLES GRAN PORTE  H &gt; 15M (INCLUYE RETIRO)</v>
          </cell>
          <cell r="C71" t="str">
            <v>Actividad</v>
          </cell>
          <cell r="D71" t="str">
            <v>UND</v>
          </cell>
          <cell r="E71">
            <v>715012</v>
          </cell>
        </row>
        <row r="72">
          <cell r="A72" t="str">
            <v>001.093</v>
          </cell>
          <cell r="B72" t="str">
            <v>CORTE, REMOCIÓN Y CICATRIZACIÓN DE RAICES MENORES</v>
          </cell>
          <cell r="C72" t="str">
            <v>Actividad</v>
          </cell>
          <cell r="D72" t="str">
            <v>UND</v>
          </cell>
          <cell r="E72">
            <v>28583</v>
          </cell>
        </row>
        <row r="73">
          <cell r="A73" t="str">
            <v>001.094</v>
          </cell>
          <cell r="B73" t="str">
            <v>SOBREACARREO EN VEHICULO AUTOMOTOR HASTA 5 KM</v>
          </cell>
          <cell r="C73" t="str">
            <v>Actividad</v>
          </cell>
          <cell r="D73" t="str">
            <v>M3</v>
          </cell>
          <cell r="E73">
            <v>98144</v>
          </cell>
        </row>
        <row r="74">
          <cell r="A74" t="str">
            <v>002</v>
          </cell>
          <cell r="B74" t="str">
            <v>MOVIMIENTO DE TIERRAS</v>
          </cell>
          <cell r="C74" t="str">
            <v>Capitulo</v>
          </cell>
          <cell r="D74"/>
          <cell r="E74" t="str">
            <v>--</v>
          </cell>
        </row>
        <row r="75">
          <cell r="A75" t="str">
            <v>002.001</v>
          </cell>
          <cell r="B75" t="str">
            <v>EXCAVACIÓN EN ZANJA - MATERIAL COMÚN - 0.0 A 2.0 M</v>
          </cell>
          <cell r="C75" t="str">
            <v>Actividad</v>
          </cell>
          <cell r="D75" t="str">
            <v>M3</v>
          </cell>
          <cell r="E75">
            <v>36872</v>
          </cell>
        </row>
        <row r="76">
          <cell r="A76" t="str">
            <v>002.002</v>
          </cell>
          <cell r="B76" t="str">
            <v xml:space="preserve">EXCAVACIÓN EN ZANJA - MATERIAL COMÚN - 2.01 A 4.00 M                                      </v>
          </cell>
          <cell r="C76" t="str">
            <v>Actividad</v>
          </cell>
          <cell r="D76" t="str">
            <v>M3</v>
          </cell>
          <cell r="E76">
            <v>41125</v>
          </cell>
        </row>
        <row r="77">
          <cell r="A77" t="str">
            <v>002.003</v>
          </cell>
          <cell r="B77" t="str">
            <v>EXCAVACIÓN EN ZANJA - MATERIAL COMÚN - 4.01 A 6.00 M</v>
          </cell>
          <cell r="C77" t="str">
            <v>Actividad</v>
          </cell>
          <cell r="D77" t="str">
            <v>M3</v>
          </cell>
          <cell r="E77">
            <v>108050</v>
          </cell>
        </row>
        <row r="78">
          <cell r="A78" t="str">
            <v>002.004</v>
          </cell>
          <cell r="B78" t="str">
            <v>EXCAVACIÓN EN ZANJA - CONGLOMERADO - 0.0 A 2.0 M</v>
          </cell>
          <cell r="C78" t="str">
            <v>Actividad</v>
          </cell>
          <cell r="D78" t="str">
            <v>M3</v>
          </cell>
          <cell r="E78">
            <v>51421</v>
          </cell>
        </row>
        <row r="79">
          <cell r="A79" t="str">
            <v>002.005</v>
          </cell>
          <cell r="B79" t="str">
            <v>EXCAVACIÓN EN ZANJA - CONGLOMERADO - 2.01 A 4.00 M</v>
          </cell>
          <cell r="C79" t="str">
            <v>Actividad</v>
          </cell>
          <cell r="D79" t="str">
            <v>M3</v>
          </cell>
          <cell r="E79">
            <v>68124</v>
          </cell>
        </row>
        <row r="80">
          <cell r="A80" t="str">
            <v>002.006</v>
          </cell>
          <cell r="B80" t="str">
            <v>EXCAVACIÓN EN ZANJA - CONGLOMERADO - 4.01 A 6.00 M</v>
          </cell>
          <cell r="C80" t="str">
            <v>Actividad</v>
          </cell>
          <cell r="D80" t="str">
            <v>M3</v>
          </cell>
          <cell r="E80">
            <v>109006</v>
          </cell>
        </row>
        <row r="81">
          <cell r="A81" t="str">
            <v>002.007</v>
          </cell>
          <cell r="B81" t="str">
            <v>SUMINISTRO, TRANSPORTE E INSTALACION EXCAVACIÓN EN ZANJA - ROCA - CON EXPLOSIVOS - 0.0 A 2.0 M</v>
          </cell>
          <cell r="C81" t="str">
            <v>Actividad</v>
          </cell>
          <cell r="D81" t="str">
            <v>M3</v>
          </cell>
          <cell r="E81">
            <v>334175</v>
          </cell>
        </row>
        <row r="82">
          <cell r="A82" t="str">
            <v>002.008</v>
          </cell>
          <cell r="B82" t="str">
            <v>SUMINISTRO, TRANSPORTE E INSTALACION EXCAVACIÓN EN ZANJA - ROCA - CON EXPLOSIVOS - 2.01 A 4.0 MT</v>
          </cell>
          <cell r="C82" t="str">
            <v>Actividad</v>
          </cell>
          <cell r="D82" t="str">
            <v>M3</v>
          </cell>
          <cell r="E82">
            <v>348497</v>
          </cell>
        </row>
        <row r="83">
          <cell r="A83" t="str">
            <v>002.009</v>
          </cell>
          <cell r="B83" t="str">
            <v xml:space="preserve">SUMINISTRO, TRANSPORTE E INSTALACION EXCAVACIÓN EN ZANJA - ROCA - CON EXPLOSIVOS - 4.01 A 6.0 M                                      </v>
          </cell>
          <cell r="C83" t="str">
            <v>Actividad</v>
          </cell>
          <cell r="D83" t="str">
            <v>M3</v>
          </cell>
          <cell r="E83">
            <v>424948</v>
          </cell>
        </row>
        <row r="84">
          <cell r="A84" t="str">
            <v>002.010</v>
          </cell>
          <cell r="B84" t="str">
            <v>EXCAVACIÓN PARA ESTRUCTURAS - MATERIAL COMÚN - 0.0 A 2.0 M</v>
          </cell>
          <cell r="C84" t="str">
            <v>Actividad</v>
          </cell>
          <cell r="D84" t="str">
            <v>M3</v>
          </cell>
          <cell r="E84">
            <v>51421</v>
          </cell>
        </row>
        <row r="85">
          <cell r="A85" t="str">
            <v>002.011</v>
          </cell>
          <cell r="B85" t="str">
            <v>EXCAVACIÓN PARA ESTRUCTURAS - MATERIAL COMÚN - 2.0 A 4.0 MT</v>
          </cell>
          <cell r="C85" t="str">
            <v>Actividad</v>
          </cell>
          <cell r="D85" t="str">
            <v>M3</v>
          </cell>
          <cell r="E85">
            <v>64146</v>
          </cell>
        </row>
        <row r="86">
          <cell r="A86" t="str">
            <v>002.012</v>
          </cell>
          <cell r="B86" t="str">
            <v>EXCAVACIÓN PARA ESTRUCTURAS - CONGLOMERADO - 0.0 A 2.0 M</v>
          </cell>
          <cell r="C86" t="str">
            <v>Actividad</v>
          </cell>
          <cell r="D86" t="str">
            <v>M3</v>
          </cell>
          <cell r="E86">
            <v>65273</v>
          </cell>
        </row>
        <row r="87">
          <cell r="A87" t="str">
            <v>002.013</v>
          </cell>
          <cell r="B87" t="str">
            <v>EXCAVACIÓN PARA ESTRUCTURAS - CONGLOMERADO - 2.0 -4.00 M</v>
          </cell>
          <cell r="C87" t="str">
            <v>Actividad</v>
          </cell>
          <cell r="D87" t="str">
            <v>M3</v>
          </cell>
          <cell r="E87">
            <v>80012</v>
          </cell>
        </row>
        <row r="88">
          <cell r="A88" t="str">
            <v>002.014</v>
          </cell>
          <cell r="B88" t="str">
            <v>EXCAVACIÓN PARA ESTRUCTURAS - ROCA - CON EXPLOSIVOS 0.0 A 2.0 M</v>
          </cell>
          <cell r="C88" t="str">
            <v>Actividad</v>
          </cell>
          <cell r="D88" t="str">
            <v>M3</v>
          </cell>
          <cell r="E88">
            <v>332456</v>
          </cell>
        </row>
        <row r="89">
          <cell r="A89" t="str">
            <v>002.015</v>
          </cell>
          <cell r="B89" t="str">
            <v>EXCAVACIÓN MECANIZADA P/ESTRUCTURAS-MATER COMÚN/CONGLOM 0.0 A 6.0 M.</v>
          </cell>
          <cell r="C89" t="str">
            <v>Actividad</v>
          </cell>
          <cell r="D89" t="str">
            <v>M3</v>
          </cell>
          <cell r="E89">
            <v>12266</v>
          </cell>
        </row>
        <row r="90">
          <cell r="A90" t="str">
            <v>002.016</v>
          </cell>
          <cell r="B90" t="str">
            <v xml:space="preserve">EXCAVACIÓN A CIELO ABIERTO - MATERIAL COMÚN - 0.0 A 2.0 M                                                                            </v>
          </cell>
          <cell r="C90" t="str">
            <v>Actividad</v>
          </cell>
          <cell r="D90" t="str">
            <v>M3</v>
          </cell>
          <cell r="E90">
            <v>40032</v>
          </cell>
        </row>
        <row r="91">
          <cell r="A91" t="str">
            <v>002.017</v>
          </cell>
          <cell r="B91" t="str">
            <v>EXCAVACIÓN A CIELO ABIERTO - CONGLOMERADO - 0.0 A 2.0 M</v>
          </cell>
          <cell r="C91" t="str">
            <v>Actividad</v>
          </cell>
          <cell r="D91" t="str">
            <v>M3</v>
          </cell>
          <cell r="E91">
            <v>57940</v>
          </cell>
        </row>
        <row r="92">
          <cell r="A92" t="str">
            <v>002.018</v>
          </cell>
          <cell r="B92" t="str">
            <v xml:space="preserve">EXCAVACIÓN MECANIZADA CIELO ABIERTO-MAT COMÚN/CONGLOM  0.0 A 6.0 M.                                                                                                                                              </v>
          </cell>
          <cell r="C92" t="str">
            <v>Actividad</v>
          </cell>
          <cell r="D92" t="str">
            <v>M3</v>
          </cell>
          <cell r="E92">
            <v>9727</v>
          </cell>
        </row>
        <row r="93">
          <cell r="A93" t="str">
            <v>002.019</v>
          </cell>
          <cell r="B93" t="str">
            <v>CONFORMACIÓN DE TALUDES CON EQUIPO MECÁNICO</v>
          </cell>
          <cell r="C93" t="str">
            <v>Actividad</v>
          </cell>
          <cell r="D93" t="str">
            <v>M3</v>
          </cell>
          <cell r="E93">
            <v>11128</v>
          </cell>
        </row>
        <row r="94">
          <cell r="A94" t="str">
            <v>002.021</v>
          </cell>
          <cell r="B94" t="str">
            <v>EXCAVACION MECANICA EN ZANJA (RETROEXCAVADORA)</v>
          </cell>
          <cell r="C94" t="str">
            <v>Actividad</v>
          </cell>
          <cell r="D94" t="str">
            <v>M3</v>
          </cell>
          <cell r="E94">
            <v>13310</v>
          </cell>
        </row>
        <row r="95">
          <cell r="A95" t="str">
            <v>002.022</v>
          </cell>
          <cell r="B95" t="str">
            <v>CONFORMACION MANUAL DE TALUDES EN TIERRA</v>
          </cell>
          <cell r="C95" t="str">
            <v>Actividad</v>
          </cell>
          <cell r="D95" t="str">
            <v>M3</v>
          </cell>
          <cell r="E95">
            <v>55113</v>
          </cell>
        </row>
        <row r="96">
          <cell r="A96" t="str">
            <v>002.023</v>
          </cell>
          <cell r="B96" t="str">
            <v>CONFORMACION MANUAL DE TALUDES EN CONGLOMERADO</v>
          </cell>
          <cell r="C96" t="str">
            <v>Actividad</v>
          </cell>
          <cell r="D96" t="str">
            <v>M3</v>
          </cell>
          <cell r="E96">
            <v>70102</v>
          </cell>
        </row>
        <row r="97">
          <cell r="A97" t="str">
            <v>002.024</v>
          </cell>
          <cell r="B97" t="str">
            <v>EXCAVACION MECANIZADA CIELO ABIERTO-ROCA</v>
          </cell>
          <cell r="C97" t="str">
            <v>Actividad</v>
          </cell>
          <cell r="D97" t="str">
            <v>M3</v>
          </cell>
          <cell r="E97">
            <v>179791</v>
          </cell>
        </row>
        <row r="98">
          <cell r="A98" t="str">
            <v>002.025</v>
          </cell>
          <cell r="B98" t="str">
            <v>EXCAVACION PARA CAISSONS EN TIERRA 0-4 m</v>
          </cell>
          <cell r="C98" t="str">
            <v>Actividad</v>
          </cell>
          <cell r="D98" t="str">
            <v>M3</v>
          </cell>
          <cell r="E98">
            <v>201514</v>
          </cell>
        </row>
        <row r="99">
          <cell r="A99" t="str">
            <v>002.026</v>
          </cell>
          <cell r="B99" t="str">
            <v>EXCAVACION PARA CAISSONS EN TIERRA 4-8m</v>
          </cell>
          <cell r="C99" t="str">
            <v>Actividad</v>
          </cell>
          <cell r="D99" t="str">
            <v>M3</v>
          </cell>
          <cell r="E99">
            <v>149831</v>
          </cell>
        </row>
        <row r="100">
          <cell r="A100" t="str">
            <v>002.028</v>
          </cell>
          <cell r="B100" t="str">
            <v>EXCAVACION PARA CAISSONS EN CONGLOMERADO 0-4 m</v>
          </cell>
          <cell r="C100" t="str">
            <v>Actividad</v>
          </cell>
          <cell r="D100" t="str">
            <v>M3</v>
          </cell>
          <cell r="E100">
            <v>153698</v>
          </cell>
        </row>
        <row r="101">
          <cell r="A101" t="str">
            <v>002.029</v>
          </cell>
          <cell r="B101" t="str">
            <v>EXCAVACION PARA CAISSONS EN CONGLOMERADO 4-8 m</v>
          </cell>
          <cell r="C101" t="str">
            <v>Actividad</v>
          </cell>
          <cell r="D101" t="str">
            <v>M3</v>
          </cell>
          <cell r="E101">
            <v>180217</v>
          </cell>
        </row>
        <row r="102">
          <cell r="A102" t="str">
            <v>002.031</v>
          </cell>
          <cell r="B102" t="str">
            <v>SUMINISTRO, TRANSPORTE E INSTALACION ENTIBADO HORIZONTAL /VERTICAL TIPO 2</v>
          </cell>
          <cell r="C102" t="str">
            <v>Actividad</v>
          </cell>
          <cell r="D102" t="str">
            <v>M2</v>
          </cell>
          <cell r="E102">
            <v>59538</v>
          </cell>
        </row>
        <row r="103">
          <cell r="A103" t="str">
            <v>002.033</v>
          </cell>
          <cell r="B103" t="str">
            <v>LLENO COMPACTADO MUROS DE CONTENCION INCLUYE GEOTEXTIL Y TUBODRENANTE</v>
          </cell>
          <cell r="C103" t="str">
            <v>Actividad</v>
          </cell>
          <cell r="D103" t="str">
            <v>M3</v>
          </cell>
          <cell r="E103">
            <v>40725</v>
          </cell>
        </row>
        <row r="104">
          <cell r="A104" t="str">
            <v>002.038</v>
          </cell>
          <cell r="B104" t="str">
            <v xml:space="preserve">EXCAVACION MECANICA EN MATERIAL ROCOSO </v>
          </cell>
          <cell r="C104" t="str">
            <v>Actividad</v>
          </cell>
          <cell r="D104" t="str">
            <v>M3</v>
          </cell>
          <cell r="E104">
            <v>76030</v>
          </cell>
        </row>
        <row r="105">
          <cell r="A105" t="str">
            <v>002.039</v>
          </cell>
          <cell r="B105" t="str">
            <v xml:space="preserve">EXCAVACION MECANICA EN MATERIAL COMUN </v>
          </cell>
          <cell r="C105" t="str">
            <v>Actividad</v>
          </cell>
          <cell r="D105" t="str">
            <v>M3</v>
          </cell>
          <cell r="E105">
            <v>60922</v>
          </cell>
        </row>
        <row r="106">
          <cell r="A106" t="str">
            <v>002.040</v>
          </cell>
          <cell r="B106" t="str">
            <v xml:space="preserve">RELLENO, CONFORMACION Y COMPACTACION A MAQUINA CON MATERIAL DE PRESTAMO </v>
          </cell>
          <cell r="C106" t="str">
            <v>Actividad</v>
          </cell>
          <cell r="D106" t="str">
            <v>M3</v>
          </cell>
          <cell r="E106">
            <v>46698</v>
          </cell>
        </row>
        <row r="107">
          <cell r="A107" t="str">
            <v>002.042</v>
          </cell>
          <cell r="B107" t="str">
            <v>SUMINISTRO, TRANSPORTE E INSTALACION ENTIBADO HORIZONTAL/VERTICAL TIPO 1</v>
          </cell>
          <cell r="C107" t="str">
            <v>Actividad</v>
          </cell>
          <cell r="D107" t="str">
            <v>ML</v>
          </cell>
          <cell r="E107">
            <v>51190</v>
          </cell>
        </row>
        <row r="108">
          <cell r="A108" t="str">
            <v>002.049</v>
          </cell>
          <cell r="B108" t="str">
            <v>RELLENO EN MATERIAL SELECCIONADO PROVENIENTE DE LA EXCAVACION (APISONADO)</v>
          </cell>
          <cell r="C108" t="str">
            <v>Actividad</v>
          </cell>
          <cell r="D108" t="str">
            <v>M3</v>
          </cell>
          <cell r="E108">
            <v>42053</v>
          </cell>
        </row>
        <row r="109">
          <cell r="A109" t="str">
            <v>002.050</v>
          </cell>
          <cell r="B109" t="str">
            <v>RELLENO EN MATERIAL SELECCIONADO PROVENIENTE DE LA EXCAVACION (CANGURO)</v>
          </cell>
          <cell r="C109" t="str">
            <v>Actividad</v>
          </cell>
          <cell r="D109" t="str">
            <v>M3</v>
          </cell>
          <cell r="E109">
            <v>36529</v>
          </cell>
        </row>
        <row r="110">
          <cell r="A110" t="str">
            <v>002.051</v>
          </cell>
          <cell r="B110" t="str">
            <v>FILTRO EN ARENA</v>
          </cell>
          <cell r="C110" t="str">
            <v>Actividad</v>
          </cell>
          <cell r="D110" t="str">
            <v>M3</v>
          </cell>
          <cell r="E110">
            <v>154806</v>
          </cell>
        </row>
        <row r="111">
          <cell r="A111" t="str">
            <v>002.052</v>
          </cell>
          <cell r="B111" t="str">
            <v>FILTRO EN PIEDRA</v>
          </cell>
          <cell r="C111" t="str">
            <v>Actividad</v>
          </cell>
          <cell r="D111" t="str">
            <v>M3</v>
          </cell>
          <cell r="E111">
            <v>141795</v>
          </cell>
        </row>
        <row r="112">
          <cell r="A112" t="str">
            <v>002.053</v>
          </cell>
          <cell r="B112" t="str">
            <v>RELLENO COMPACTADO CON MATERIAL DE PRESTAMO</v>
          </cell>
          <cell r="C112" t="str">
            <v>Actividad</v>
          </cell>
          <cell r="D112" t="str">
            <v>M3</v>
          </cell>
          <cell r="E112">
            <v>81048</v>
          </cell>
        </row>
        <row r="113">
          <cell r="A113" t="str">
            <v>002.054</v>
          </cell>
          <cell r="B113" t="str">
            <v>TRANSPORTE DE MAQUINARIA PESADA</v>
          </cell>
          <cell r="C113" t="str">
            <v>Actividad</v>
          </cell>
          <cell r="D113" t="str">
            <v>M3</v>
          </cell>
          <cell r="E113">
            <v>1097529</v>
          </cell>
        </row>
        <row r="114">
          <cell r="A114" t="str">
            <v>002.057</v>
          </cell>
          <cell r="B114" t="str">
            <v>REPALEO MANUAL</v>
          </cell>
          <cell r="C114" t="str">
            <v>Actividad</v>
          </cell>
          <cell r="D114" t="str">
            <v>M3</v>
          </cell>
          <cell r="E114">
            <v>10848</v>
          </cell>
        </row>
        <row r="115">
          <cell r="A115" t="str">
            <v>002.059</v>
          </cell>
          <cell r="B115" t="str">
            <v>EXCAVACION PARA CAISSONS EN TIERRA 8-12m 0,9m&lt;D&lt;1 m CONDICIONES SECAS</v>
          </cell>
          <cell r="C115" t="str">
            <v>Actividad</v>
          </cell>
          <cell r="D115" t="str">
            <v>M3</v>
          </cell>
          <cell r="E115">
            <v>203671</v>
          </cell>
        </row>
        <row r="116">
          <cell r="A116" t="str">
            <v>002.060</v>
          </cell>
          <cell r="B116" t="str">
            <v>EXCAVACION PARA CAISSONS EN TIERRA 12-16 MTS , 0,9m&lt;D&lt;1m CONDICIONES SECAS</v>
          </cell>
          <cell r="C116" t="str">
            <v>Actividad</v>
          </cell>
          <cell r="D116" t="str">
            <v>M3</v>
          </cell>
          <cell r="E116">
            <v>239336</v>
          </cell>
        </row>
        <row r="117">
          <cell r="A117" t="str">
            <v>002.061</v>
          </cell>
          <cell r="B117" t="str">
            <v>EXCAVACION PARA CAISSONS EN TIERRA 16-20 MTS , 0,9m&lt;D&lt;1m CONDICIONES SECAS</v>
          </cell>
          <cell r="C117" t="str">
            <v>Actividad</v>
          </cell>
          <cell r="D117" t="str">
            <v>M3</v>
          </cell>
          <cell r="E117">
            <v>287447</v>
          </cell>
        </row>
        <row r="118">
          <cell r="A118" t="str">
            <v>002.062</v>
          </cell>
          <cell r="B118" t="str">
            <v>EXCAVACION PARA CAISSONS EN TIERRA MAYOR A 20 MTS , 0,9m&lt;D&lt;1m CONDICIONES SECAS</v>
          </cell>
          <cell r="C118" t="str">
            <v>Actividad</v>
          </cell>
          <cell r="D118" t="str">
            <v>M3</v>
          </cell>
          <cell r="E118">
            <v>425594</v>
          </cell>
        </row>
        <row r="119">
          <cell r="A119" t="str">
            <v>002.063</v>
          </cell>
          <cell r="B119" t="str">
            <v>EXCAVACION PARA CAISSONS EN CONGLOMERADO 8-12 mts  0,9m&lt;D&lt;1m CONDICIONES SECAS</v>
          </cell>
          <cell r="C119" t="str">
            <v>Actividad</v>
          </cell>
          <cell r="D119" t="str">
            <v>M3</v>
          </cell>
          <cell r="E119">
            <v>320316</v>
          </cell>
        </row>
        <row r="120">
          <cell r="A120" t="str">
            <v>002.064</v>
          </cell>
          <cell r="B120" t="str">
            <v>EXCAVACION PARA CAISSONS EN CONGLOMERADO 12-16 mts  0,9m&lt;D&lt;1m CONDICIONES SECAS</v>
          </cell>
          <cell r="C120" t="str">
            <v>Actividad</v>
          </cell>
          <cell r="D120" t="str">
            <v>M3</v>
          </cell>
          <cell r="E120">
            <v>381213</v>
          </cell>
        </row>
        <row r="121">
          <cell r="A121" t="str">
            <v>002.065</v>
          </cell>
          <cell r="B121" t="str">
            <v>EXCAVACION PARA CAISSONS EN CONGLOMERADO 16-20 mts  0,9m&lt;D&lt;1m CONDICIONES SECAS</v>
          </cell>
          <cell r="C121" t="str">
            <v>Actividad</v>
          </cell>
          <cell r="D121" t="str">
            <v>M3</v>
          </cell>
          <cell r="E121">
            <v>453089</v>
          </cell>
        </row>
        <row r="122">
          <cell r="A122" t="str">
            <v>002.066</v>
          </cell>
          <cell r="B122" t="str">
            <v>EXCAVACION PARA CAISSONS EN CONGLOMERADO MAYOR A 20 mts  0,9m&lt;D&lt;1m CONDICIONES SECAS</v>
          </cell>
          <cell r="C122" t="str">
            <v>Actividad</v>
          </cell>
          <cell r="D122" t="str">
            <v>M3</v>
          </cell>
          <cell r="E122">
            <v>533489</v>
          </cell>
        </row>
        <row r="123">
          <cell r="A123" t="str">
            <v>002.067</v>
          </cell>
          <cell r="B123" t="str">
            <v>EXCAVACION PARA CAISSONS EN TIERRA 0-4 m CONDICIONES HUMEDAS</v>
          </cell>
          <cell r="C123" t="str">
            <v>Actividad</v>
          </cell>
          <cell r="D123" t="str">
            <v>M3</v>
          </cell>
          <cell r="E123">
            <v>162991</v>
          </cell>
        </row>
        <row r="124">
          <cell r="A124" t="str">
            <v>002.068</v>
          </cell>
          <cell r="B124" t="str">
            <v>EXCAVACION PARA CAISSONS EN TIERRA 4-8 m CONDICIONES HUMEDAS</v>
          </cell>
          <cell r="C124" t="str">
            <v>Actividad</v>
          </cell>
          <cell r="D124" t="str">
            <v>M3</v>
          </cell>
          <cell r="E124">
            <v>190308</v>
          </cell>
        </row>
        <row r="125">
          <cell r="A125" t="str">
            <v>002.069</v>
          </cell>
          <cell r="B125" t="str">
            <v>EXCAVACION PARA CAISSONS EN CONGLOMERADO 0-4 m CONDICIONES HUMEDAS</v>
          </cell>
          <cell r="C125" t="str">
            <v>Actividad</v>
          </cell>
          <cell r="D125" t="str">
            <v>M3</v>
          </cell>
          <cell r="E125">
            <v>248818</v>
          </cell>
        </row>
        <row r="126">
          <cell r="A126" t="str">
            <v>002.070</v>
          </cell>
          <cell r="B126" t="str">
            <v>EXCAVACION PARA CAISSONS EN CONGLOMERADO 4-8 m CONDICIONES HUMEDAS</v>
          </cell>
          <cell r="C126" t="str">
            <v>Actividad</v>
          </cell>
          <cell r="D126" t="str">
            <v>M3</v>
          </cell>
          <cell r="E126">
            <v>299484</v>
          </cell>
        </row>
        <row r="127">
          <cell r="A127" t="str">
            <v>002.071</v>
          </cell>
          <cell r="B127" t="str">
            <v>EXCAVACION PARA CAISSONS EN TIERRA 8-12m 0,9m&lt;D&lt;1 m CONDICIONES HUMEDAS</v>
          </cell>
          <cell r="C127" t="str">
            <v>Actividad</v>
          </cell>
          <cell r="D127" t="str">
            <v>M3</v>
          </cell>
          <cell r="E127">
            <v>256889</v>
          </cell>
        </row>
        <row r="128">
          <cell r="A128" t="str">
            <v>002.072</v>
          </cell>
          <cell r="B128" t="str">
            <v>EXCAVACION PARA CAISSONS EN TIERRA 12-16 MTS , 0,9m&lt;D&lt;1m CONDICIONES HUMEDAS</v>
          </cell>
          <cell r="C128" t="str">
            <v>Actividad</v>
          </cell>
          <cell r="D128" t="str">
            <v>M3</v>
          </cell>
          <cell r="E128">
            <v>341182</v>
          </cell>
        </row>
        <row r="129">
          <cell r="A129" t="str">
            <v>002.073</v>
          </cell>
          <cell r="B129" t="str">
            <v>EXCAVACION PARA CAISSONS EN TIERRA 16-20 MTS , 0,9m&lt;D&lt;1m CONDICIONES HUMEDAS</v>
          </cell>
          <cell r="C129" t="str">
            <v>Actividad</v>
          </cell>
          <cell r="D129" t="str">
            <v>M3</v>
          </cell>
          <cell r="E129">
            <v>448317</v>
          </cell>
        </row>
        <row r="130">
          <cell r="A130" t="str">
            <v>002.074</v>
          </cell>
          <cell r="B130" t="str">
            <v>EXCAVACION PARA CAISSONS EN TIERRA MAYOR A 20 MTS , 0,9m&lt;D&lt;1m CONDICIONES HUMEDAS</v>
          </cell>
          <cell r="C130" t="str">
            <v>Actividad</v>
          </cell>
          <cell r="D130" t="str">
            <v>M3</v>
          </cell>
          <cell r="E130">
            <v>593053</v>
          </cell>
        </row>
        <row r="131">
          <cell r="A131" t="str">
            <v>002.075</v>
          </cell>
          <cell r="B131" t="str">
            <v>EXCAVACION PARA CAISSONS EN CONGLOMERADO 8-12 mts  0,9m&lt;D&lt;1m CONDICIONES HUMEDAS</v>
          </cell>
          <cell r="C131" t="str">
            <v>Actividad</v>
          </cell>
          <cell r="D131" t="str">
            <v>M3</v>
          </cell>
          <cell r="E131">
            <v>456903</v>
          </cell>
        </row>
        <row r="132">
          <cell r="A132" t="str">
            <v>002.076</v>
          </cell>
          <cell r="B132" t="str">
            <v>EXCAVACION PARA CAISSONS EN CONGLOMERADO 12-16 mts  0,9m&lt;D&lt;1m CONDICIONES HUMEDAS</v>
          </cell>
          <cell r="C132" t="str">
            <v>Actividad</v>
          </cell>
          <cell r="D132" t="str">
            <v>M3</v>
          </cell>
          <cell r="E132">
            <v>605433</v>
          </cell>
        </row>
        <row r="133">
          <cell r="A133" t="str">
            <v>002.077</v>
          </cell>
          <cell r="B133" t="str">
            <v>EXCAVACION PARA CAISSONS EN CONGLOMERADO 16-20 mts  0,9m&lt;D&lt;1m CONDICIONES HUMEDAS</v>
          </cell>
          <cell r="C133" t="str">
            <v>Actividad</v>
          </cell>
          <cell r="D133" t="str">
            <v>M3</v>
          </cell>
          <cell r="E133">
            <v>780182</v>
          </cell>
        </row>
        <row r="134">
          <cell r="A134" t="str">
            <v>002.078</v>
          </cell>
          <cell r="B134" t="str">
            <v>EXCAVACION PARA CAISSONS EN CONGLOMERADO MAYOR A 20 mts  0,9m&lt;D&lt;1m CONDICIONES HUMEDAS</v>
          </cell>
          <cell r="C134" t="str">
            <v>Actividad</v>
          </cell>
          <cell r="D134" t="str">
            <v>M3</v>
          </cell>
          <cell r="E134">
            <v>977156</v>
          </cell>
        </row>
        <row r="135">
          <cell r="A135" t="str">
            <v>002.079</v>
          </cell>
          <cell r="B135" t="str">
            <v xml:space="preserve">EXCAVACION PARA CAISSONS EN ROCA  0,9m&lt;D&lt;1m EN CONDICIONES SECAS </v>
          </cell>
          <cell r="C135" t="str">
            <v>Actividad</v>
          </cell>
          <cell r="D135" t="str">
            <v>ML</v>
          </cell>
          <cell r="E135">
            <v>1161492</v>
          </cell>
        </row>
        <row r="136">
          <cell r="A136" t="str">
            <v>002.080</v>
          </cell>
          <cell r="B136" t="str">
            <v>EXCAVACION PARA CAISSONS EN ROCA  0,9m&lt;D&lt;1m EN CONDICIONES HUMEDAS</v>
          </cell>
          <cell r="C136" t="str">
            <v>Actividad</v>
          </cell>
          <cell r="D136" t="str">
            <v>ML</v>
          </cell>
          <cell r="E136">
            <v>1508593</v>
          </cell>
        </row>
        <row r="137">
          <cell r="A137" t="str">
            <v>002.081</v>
          </cell>
          <cell r="B137" t="str">
            <v>RELLENO, CONFORMACION Y COMPACTACION A MAQUINA CON MATERIAL PROVENIENTE  DE  EXCAVACION (INCLUYE CARGUE, DESCARGUE)</v>
          </cell>
          <cell r="C137" t="str">
            <v>Actividad</v>
          </cell>
          <cell r="D137" t="str">
            <v>M3</v>
          </cell>
          <cell r="E137">
            <v>12572</v>
          </cell>
        </row>
        <row r="138">
          <cell r="A138" t="str">
            <v>002.082</v>
          </cell>
          <cell r="B138" t="str">
            <v>REPALEO MECANICO</v>
          </cell>
          <cell r="C138" t="str">
            <v>Actividad</v>
          </cell>
          <cell r="D138" t="str">
            <v>M3</v>
          </cell>
          <cell r="E138">
            <v>6011</v>
          </cell>
        </row>
        <row r="139">
          <cell r="A139" t="str">
            <v>002.118</v>
          </cell>
          <cell r="B139" t="str">
            <v>NIVELACION TERRENO CON MATERIAL DE SITIO</v>
          </cell>
          <cell r="C139" t="str">
            <v>Actividad</v>
          </cell>
          <cell r="D139" t="str">
            <v>M3</v>
          </cell>
          <cell r="E139">
            <v>6087</v>
          </cell>
        </row>
        <row r="140">
          <cell r="A140" t="str">
            <v>002.119</v>
          </cell>
          <cell r="B140" t="str">
            <v>DISPOSICION  FINAL BOTADERO</v>
          </cell>
          <cell r="C140" t="str">
            <v>Actividad</v>
          </cell>
          <cell r="D140" t="str">
            <v>KG</v>
          </cell>
          <cell r="E140">
            <v>55</v>
          </cell>
        </row>
        <row r="141">
          <cell r="A141" t="str">
            <v>002.120</v>
          </cell>
          <cell r="B141" t="str">
            <v>EXCAVACION EN MATERIAL COMUN SECO DE A=0.2M, E=0.50, MANUAL</v>
          </cell>
          <cell r="C141" t="str">
            <v>Actividad</v>
          </cell>
          <cell r="D141" t="str">
            <v>ML</v>
          </cell>
          <cell r="E141">
            <v>3726</v>
          </cell>
        </row>
        <row r="142">
          <cell r="A142" t="str">
            <v>002.83</v>
          </cell>
          <cell r="B142" t="str">
            <v>EXCAVACION MANUAL</v>
          </cell>
          <cell r="C142" t="str">
            <v>Actividad</v>
          </cell>
          <cell r="D142" t="str">
            <v>M3</v>
          </cell>
          <cell r="E142">
            <v>27162</v>
          </cell>
        </row>
        <row r="143">
          <cell r="A143" t="str">
            <v>002.84</v>
          </cell>
          <cell r="B143" t="str">
            <v>RELLENO COMPACTADO CON MATERIAL DE EXCAVACION</v>
          </cell>
          <cell r="C143" t="str">
            <v>Actividad</v>
          </cell>
          <cell r="D143" t="str">
            <v>M3</v>
          </cell>
          <cell r="E143">
            <v>31755</v>
          </cell>
        </row>
        <row r="144">
          <cell r="A144" t="str">
            <v>002.85</v>
          </cell>
          <cell r="B144" t="str">
            <v>RELLENO COMPACTADO CON MATERIAL SELECCIONADO</v>
          </cell>
          <cell r="C144" t="str">
            <v>Actividad</v>
          </cell>
          <cell r="D144" t="str">
            <v>M3</v>
          </cell>
          <cell r="E144">
            <v>108706</v>
          </cell>
        </row>
        <row r="145">
          <cell r="A145" t="str">
            <v>002.086</v>
          </cell>
          <cell r="B145" t="str">
            <v>RETIRO DE MATERIAL SOBRANTE EN VOLQUETA, CARGUE MECANICO, DISPOSICIÓN EN BOTADERO (HASTA 25 KM)</v>
          </cell>
          <cell r="C145" t="str">
            <v>Actividad</v>
          </cell>
          <cell r="D145" t="str">
            <v>M3-Suelto</v>
          </cell>
          <cell r="E145">
            <v>33299</v>
          </cell>
        </row>
        <row r="146">
          <cell r="A146" t="str">
            <v>002.087</v>
          </cell>
          <cell r="B146" t="str">
            <v>PERFORACIÓN CON CUÑA HIDRÁULICA (Incluye operador, transporte y combustible)</v>
          </cell>
          <cell r="C146" t="str">
            <v>Actividad</v>
          </cell>
          <cell r="D146" t="str">
            <v>M3-Suelto</v>
          </cell>
          <cell r="E146">
            <v>72018</v>
          </cell>
        </row>
        <row r="147">
          <cell r="A147" t="str">
            <v>002.088</v>
          </cell>
          <cell r="B147" t="str">
            <v>DEMOLICIÓN MANUAL DE ROCA</v>
          </cell>
          <cell r="C147" t="str">
            <v>Actividad</v>
          </cell>
          <cell r="D147" t="str">
            <v>M3</v>
          </cell>
          <cell r="E147">
            <v>249415</v>
          </cell>
        </row>
        <row r="148">
          <cell r="A148" t="str">
            <v>002.089</v>
          </cell>
          <cell r="B148" t="str">
            <v>RETIRO DE MATERIAL SOBRANTE EN VOLQUETA, CARGUE MANUAL, DISPOSICIÓN EN BOTADERO (HASTA 25 KM)</v>
          </cell>
          <cell r="C148" t="str">
            <v>Actividad</v>
          </cell>
          <cell r="D148" t="str">
            <v>M3-Suelto</v>
          </cell>
          <cell r="E148">
            <v>40777</v>
          </cell>
        </row>
        <row r="149">
          <cell r="A149" t="str">
            <v>002A</v>
          </cell>
          <cell r="B149" t="str">
            <v>CIMIENTOS</v>
          </cell>
          <cell r="C149" t="str">
            <v>Capitulo</v>
          </cell>
          <cell r="D149"/>
          <cell r="E149" t="str">
            <v>--</v>
          </cell>
        </row>
        <row r="150">
          <cell r="A150" t="str">
            <v>002A.001</v>
          </cell>
          <cell r="B150" t="str">
            <v>SUMINISTRO, TRANSPORTE E INSTALACION SOLADO DE LIMPIEZA 2.000 PSI</v>
          </cell>
          <cell r="C150" t="str">
            <v>Actividad</v>
          </cell>
          <cell r="D150" t="str">
            <v>M3</v>
          </cell>
          <cell r="E150">
            <v>589251</v>
          </cell>
        </row>
        <row r="151">
          <cell r="A151" t="str">
            <v>002A.003</v>
          </cell>
          <cell r="B151" t="str">
            <v>SUMINISTRO, TRANSPORTE E INSTALACION SOLADO DE LIMPIEZA 2.000 PSI  E = 5 CM</v>
          </cell>
          <cell r="C151" t="str">
            <v>Actividad</v>
          </cell>
          <cell r="D151" t="str">
            <v>M2</v>
          </cell>
          <cell r="E151">
            <v>29514</v>
          </cell>
        </row>
        <row r="152">
          <cell r="A152" t="str">
            <v>002A.004</v>
          </cell>
          <cell r="B152" t="str">
            <v>SUMINISTRO, TRANSPORTE E INSTALACION ZAPATA CONCRETO 3000 PSI</v>
          </cell>
          <cell r="C152" t="str">
            <v>Actividad</v>
          </cell>
          <cell r="D152" t="str">
            <v>M3</v>
          </cell>
          <cell r="E152">
            <v>795827</v>
          </cell>
        </row>
        <row r="153">
          <cell r="A153" t="str">
            <v>002A.005</v>
          </cell>
          <cell r="B153" t="str">
            <v>SUMINISTRO, TRANSPORTE E INSTALACION VIGA CIMENTACION CONCRETO 3000 PSI</v>
          </cell>
          <cell r="C153" t="str">
            <v>Actividad</v>
          </cell>
          <cell r="D153" t="str">
            <v>M3</v>
          </cell>
          <cell r="E153">
            <v>887182</v>
          </cell>
        </row>
        <row r="154">
          <cell r="A154" t="str">
            <v>002A.006</v>
          </cell>
          <cell r="B154" t="str">
            <v>SUMINISTRO, TRANSPORTE E INSTALACION ZAPATA CONCRETO 4000 PSI</v>
          </cell>
          <cell r="C154" t="str">
            <v>Actividad</v>
          </cell>
          <cell r="D154" t="str">
            <v>M3</v>
          </cell>
          <cell r="E154">
            <v>877853</v>
          </cell>
        </row>
        <row r="155">
          <cell r="A155" t="str">
            <v>002A.007</v>
          </cell>
          <cell r="B155" t="str">
            <v>SUMINISTRO, TRANSPORTE E INSTALACION CONCRETO CICLOPEO CIMIENTOS (60% Concreto 3000 psi y 40% piedra media zonga)</v>
          </cell>
          <cell r="C155" t="str">
            <v>Actividad</v>
          </cell>
          <cell r="D155" t="str">
            <v>M3</v>
          </cell>
          <cell r="E155">
            <v>571562</v>
          </cell>
        </row>
        <row r="156">
          <cell r="A156" t="str">
            <v>002A.008</v>
          </cell>
          <cell r="B156" t="str">
            <v>SUMINISTRO, TRANSPORTE E INSTALACION ZARPA PARA MURO DE CONTENCION CONCRETO 3000 PSI</v>
          </cell>
          <cell r="C156" t="str">
            <v>Actividad</v>
          </cell>
          <cell r="D156" t="str">
            <v>M3</v>
          </cell>
          <cell r="E156">
            <v>953381</v>
          </cell>
        </row>
        <row r="157">
          <cell r="A157" t="str">
            <v>002A.009</v>
          </cell>
          <cell r="B157" t="str">
            <v>SUMINISTRO, TRANSPORTE E INSTALACION VIGA CIMENTACION CONCRETO 4000 PSI</v>
          </cell>
          <cell r="C157" t="str">
            <v>Actividad</v>
          </cell>
          <cell r="D157" t="str">
            <v>M3</v>
          </cell>
          <cell r="E157">
            <v>969208</v>
          </cell>
        </row>
        <row r="158">
          <cell r="A158" t="str">
            <v>002A.012</v>
          </cell>
          <cell r="B158" t="str">
            <v>SUMINISTRO, TRANSPORTE E INSTALACION SUELO - CEMENTO 8:1</v>
          </cell>
          <cell r="C158" t="str">
            <v>Actividad</v>
          </cell>
          <cell r="D158" t="str">
            <v>M3</v>
          </cell>
          <cell r="E158">
            <v>100090</v>
          </cell>
        </row>
        <row r="159">
          <cell r="A159" t="str">
            <v>002A.013</v>
          </cell>
          <cell r="B159" t="str">
            <v>SUMINISTRO, TRANSPORTE E INSTALACION SUELO - CEMENTO 20:1</v>
          </cell>
          <cell r="C159" t="str">
            <v>Actividad</v>
          </cell>
          <cell r="D159" t="str">
            <v>M3</v>
          </cell>
          <cell r="E159">
            <v>43978</v>
          </cell>
        </row>
        <row r="160">
          <cell r="A160" t="str">
            <v>002A.014</v>
          </cell>
          <cell r="B160" t="str">
            <v>SUSTITUCION CON AFIRMADO COMPACTADO CON CILINDRO</v>
          </cell>
          <cell r="C160" t="str">
            <v>Actividad</v>
          </cell>
          <cell r="D160" t="str">
            <v>M3</v>
          </cell>
          <cell r="E160">
            <v>137880</v>
          </cell>
        </row>
        <row r="161">
          <cell r="A161" t="str">
            <v>002A.015</v>
          </cell>
          <cell r="B161" t="str">
            <v>SUMINISTRO, TRANSPORTE E INSTALACION CAISSONS 3000 PSI</v>
          </cell>
          <cell r="C161" t="str">
            <v>Actividad</v>
          </cell>
          <cell r="D161" t="str">
            <v>M3</v>
          </cell>
          <cell r="E161">
            <v>783241</v>
          </cell>
        </row>
        <row r="162">
          <cell r="A162" t="str">
            <v>002A.018</v>
          </cell>
          <cell r="B162" t="str">
            <v>SUMINISTRO, TRANSPORTE E INSTALACION PEDESTALES EN CONCRETO 3000 PSI</v>
          </cell>
          <cell r="C162" t="str">
            <v>Actividad</v>
          </cell>
          <cell r="D162" t="str">
            <v>M3</v>
          </cell>
          <cell r="E162">
            <v>883264</v>
          </cell>
        </row>
        <row r="163">
          <cell r="A163" t="str">
            <v>002A.019</v>
          </cell>
          <cell r="B163" t="str">
            <v>SUMINISTRO, TRANSPORTE E INSTALACION PILOTES EN CONCRETO 3000 PSI D= 0.35 m</v>
          </cell>
          <cell r="C163" t="str">
            <v>Actividad</v>
          </cell>
          <cell r="D163" t="str">
            <v>M3</v>
          </cell>
          <cell r="E163">
            <v>833552</v>
          </cell>
        </row>
        <row r="164">
          <cell r="A164" t="str">
            <v>002A.021</v>
          </cell>
          <cell r="B164" t="str">
            <v>SUMINISTRO, TRANSPORTE E INSTALACION SOBRE CIMIENTO h=0,20  m REVOQUE IMPERMEABILIZADO 2 CARAS</v>
          </cell>
          <cell r="C164" t="str">
            <v>Actividad</v>
          </cell>
          <cell r="D164" t="str">
            <v>M2</v>
          </cell>
          <cell r="E164">
            <v>80856</v>
          </cell>
        </row>
        <row r="165">
          <cell r="A165" t="str">
            <v>002A.022</v>
          </cell>
          <cell r="B165" t="str">
            <v>SUSTITUCION EN ARENA LIMPIA</v>
          </cell>
          <cell r="C165" t="str">
            <v>Actividad</v>
          </cell>
          <cell r="D165" t="str">
            <v>M3</v>
          </cell>
          <cell r="E165">
            <v>126458</v>
          </cell>
        </row>
        <row r="166">
          <cell r="A166" t="str">
            <v>002A.023</v>
          </cell>
          <cell r="B166" t="str">
            <v>SUMINISTRO, TRANSPORTE E INSTALACION CAPITEL DE CAISSON EN CONCRETO 3000 PSI</v>
          </cell>
          <cell r="C166" t="str">
            <v>Actividad</v>
          </cell>
          <cell r="D166" t="str">
            <v>M3</v>
          </cell>
          <cell r="E166">
            <v>970728</v>
          </cell>
        </row>
        <row r="167">
          <cell r="A167" t="str">
            <v>002A.024</v>
          </cell>
          <cell r="B167" t="str">
            <v>SUMINISTRO, TRANSPORTE E INSTALACION DE ANILLO DE PROTECCIÓN PARA CAISSON CONCRETO CAISSONS 3000 PSI</v>
          </cell>
          <cell r="C167" t="str">
            <v>Actividad</v>
          </cell>
          <cell r="D167" t="str">
            <v>M3</v>
          </cell>
          <cell r="E167">
            <v>899092</v>
          </cell>
        </row>
        <row r="168">
          <cell r="A168" t="str">
            <v>002A.025</v>
          </cell>
          <cell r="B168" t="str">
            <v>SUMINISTRO TRANSPORTE DE INSTALCION ZAPATA CONCRETO 3500 PSI</v>
          </cell>
          <cell r="C168" t="str">
            <v>Actividad</v>
          </cell>
          <cell r="D168" t="str">
            <v>M3</v>
          </cell>
          <cell r="E168">
            <v>537859</v>
          </cell>
        </row>
        <row r="169">
          <cell r="A169" t="str">
            <v>002A.26</v>
          </cell>
          <cell r="B169" t="str">
            <v>VACIADO DE LOSA ML X 60 CMS ANCHO</v>
          </cell>
          <cell r="C169" t="str">
            <v>Actividad</v>
          </cell>
          <cell r="D169" t="str">
            <v>ML</v>
          </cell>
          <cell r="E169">
            <v>84452</v>
          </cell>
        </row>
        <row r="170">
          <cell r="A170" t="str">
            <v>003</v>
          </cell>
          <cell r="B170" t="str">
            <v>DESAGUES E INSTALACIONES SANITARIAS</v>
          </cell>
          <cell r="C170" t="str">
            <v>Capitulo</v>
          </cell>
          <cell r="D170"/>
          <cell r="E170" t="str">
            <v>--</v>
          </cell>
        </row>
        <row r="171">
          <cell r="A171" t="str">
            <v>003.001</v>
          </cell>
          <cell r="B171" t="str">
            <v>SUMINISTRO, TRANSPORTE E INSTALACION CAJA DE INSPECCION 0.30*0.30*0.40 m.(INCLUYE, LADRILLO COMÚN, MARCO EN ANGULO 1 1/2 X 1 1/2 * 1/8" Y TAPA REFORZADA EN PLATINA DE 2 * 1/8" CON PARRILLA EN VARILLA 3/8 CADA 10 CM.)</v>
          </cell>
          <cell r="C171" t="str">
            <v>Actividad</v>
          </cell>
          <cell r="D171" t="str">
            <v>UND</v>
          </cell>
          <cell r="E171">
            <v>297955</v>
          </cell>
        </row>
        <row r="172">
          <cell r="A172" t="str">
            <v>003.002</v>
          </cell>
          <cell r="B172" t="str">
            <v>SUMINISTRO, TRANSPORTE E INSTALACION CAJA DE INSPECCION 0.40*0.40*0.40 m.(INCLUYE, LADRILLO COMÚN, MARCO EN ANGULO 1 1/2 X 1 1/2 * 1/8" Y TAPA REFORZADA EN PLATINA DE 2 * 1/8" CON PARRILLA EN VARILLA 3/8 CADA 10 CM.)</v>
          </cell>
          <cell r="C172" t="str">
            <v>Actividad</v>
          </cell>
          <cell r="D172" t="str">
            <v>UND</v>
          </cell>
          <cell r="E172">
            <v>369447</v>
          </cell>
        </row>
        <row r="173">
          <cell r="A173" t="str">
            <v>003.003</v>
          </cell>
          <cell r="B173" t="str">
            <v>SUMINISTRO, TRANSPORTE E INSTALACION CAJA DE INSPECCION 0.60*0.60*1 m. (Incluye, ladrillo común, marco en angulo 2 1/2 x 2 1/2 * 3/16" y tapa reforzada en platina de 3 * 3/16" con parrilla en varilla 3/8 cada 10 cm.).</v>
          </cell>
          <cell r="C173" t="str">
            <v>Actividad</v>
          </cell>
          <cell r="D173" t="str">
            <v>UND</v>
          </cell>
          <cell r="E173">
            <v>714139</v>
          </cell>
        </row>
        <row r="174">
          <cell r="A174" t="str">
            <v>003.004</v>
          </cell>
          <cell r="B174" t="str">
            <v>SUMINISTRO, TRANSPORTE E INSTALACION CAJA DE INSPECCION  0.80*0.80*1 m.  (Incluye, ladrillo común, marco en angulo 2 1/2 x 2 1/2 * 3/16" y tapa reforzada en platina de 3 * 3/16" con parrilla en varilla 3/8 cada 10 cm.).</v>
          </cell>
          <cell r="C174" t="str">
            <v>Actividad</v>
          </cell>
          <cell r="D174" t="str">
            <v>UND</v>
          </cell>
          <cell r="E174">
            <v>877772</v>
          </cell>
        </row>
        <row r="175">
          <cell r="A175" t="str">
            <v>003.005</v>
          </cell>
          <cell r="B175" t="str">
            <v>SUMINISTRO, TRANSPORTE E INSTALACION CAJA DE INSPECCION  1 * 1 * 1 m.  (Incluye, ladrillo común, marco en angulo 2 1/2 x 2 1/2 * 3/16" y tapa reforzada en platina de 3 * 3/16" con parrilla en varilla 3/8 cada 10 cm.).</v>
          </cell>
          <cell r="C175" t="str">
            <v>Actividad</v>
          </cell>
          <cell r="D175" t="str">
            <v>UND</v>
          </cell>
          <cell r="E175">
            <v>1465708</v>
          </cell>
        </row>
        <row r="176">
          <cell r="A176" t="str">
            <v>003.006</v>
          </cell>
          <cell r="B176" t="str">
            <v>SUMINISTRO, TRANSPORTE E INSTALACION CAJA DE INSPECCION  1 * 1 * 1.50 m.  (Incluye, ladrillo común, marco en angulo 2 1/2 x 2 1/2 * 3/16" y tapa reforzada en platina de 3 * 3/16" con parrilla en varilla 3/8 cada 10 cm.).</v>
          </cell>
          <cell r="C176" t="str">
            <v>Actividad</v>
          </cell>
          <cell r="D176" t="str">
            <v>UND</v>
          </cell>
          <cell r="E176">
            <v>1624822</v>
          </cell>
        </row>
        <row r="177">
          <cell r="A177" t="str">
            <v>003.007</v>
          </cell>
          <cell r="B177" t="str">
            <v>SUMINISTRO, TRANSPORTE E INSTALACION BAJANTE AGUAS NEGRAS  PVC   3"   (INCLUYE CODO, UNION Y ACCESORIOS DE FIJACION)</v>
          </cell>
          <cell r="C177" t="str">
            <v>Actividad</v>
          </cell>
          <cell r="D177" t="str">
            <v>ML</v>
          </cell>
          <cell r="E177">
            <v>30509</v>
          </cell>
        </row>
        <row r="178">
          <cell r="A178" t="str">
            <v>003.008</v>
          </cell>
          <cell r="B178" t="str">
            <v>SUMINISTRO, TRANSPORTE E INSTALACION BAJANTE AGUAS NEGRAS  PVC   4"   (INCLUYE CODO, UNION Y ACCESORIOS DE FIJACION)</v>
          </cell>
          <cell r="C178" t="str">
            <v>Actividad</v>
          </cell>
          <cell r="D178" t="str">
            <v>ML</v>
          </cell>
          <cell r="E178">
            <v>37224</v>
          </cell>
        </row>
        <row r="179">
          <cell r="A179" t="str">
            <v>003.009</v>
          </cell>
          <cell r="B179" t="str">
            <v>SUMINISTRO, TRANSPORTE E INSTALACION BAJANTE AGUAS NEGRAS  PVC   6"   (INCLUYE CODO, UNION Y ACCESORIOS DE FIJACION)</v>
          </cell>
          <cell r="C179" t="str">
            <v>Actividad</v>
          </cell>
          <cell r="D179" t="str">
            <v>ML</v>
          </cell>
          <cell r="E179">
            <v>76123</v>
          </cell>
        </row>
        <row r="180">
          <cell r="A180" t="str">
            <v>003.010</v>
          </cell>
          <cell r="B180" t="str">
            <v>SUMINISTRO, TRANSPORTE E INSTALACION BAJANTE AGUAS LLUVIAS  PVC   3"   (INCLUYE CODO, UNION Y ACCESORIOS DE FIJACION)</v>
          </cell>
          <cell r="C180" t="str">
            <v>Actividad</v>
          </cell>
          <cell r="D180" t="str">
            <v>ML</v>
          </cell>
          <cell r="E180">
            <v>29571</v>
          </cell>
        </row>
        <row r="181">
          <cell r="A181" t="str">
            <v>003.011</v>
          </cell>
          <cell r="B181" t="str">
            <v>SUMINISTRO, TRANSPORTE E INSTALACION BAJANTE AGUAS LLUVIAS  PVC   4"   (INCLUYE CODO, UNION Y ACCESORIOS DE FIJACION)</v>
          </cell>
          <cell r="C181" t="str">
            <v>Actividad</v>
          </cell>
          <cell r="D181" t="str">
            <v>ML</v>
          </cell>
          <cell r="E181">
            <v>38890</v>
          </cell>
        </row>
        <row r="182">
          <cell r="A182" t="str">
            <v>003.012</v>
          </cell>
          <cell r="B182" t="str">
            <v>SUMINISTRO, TRANSPORTE E INSTALACION BAJANTE AGUAS LLUVIAS  PVC   6"   (INCLUYE CODO, UNION Y ACCESORIOS DE FIJACION)</v>
          </cell>
          <cell r="C182" t="str">
            <v>Actividad</v>
          </cell>
          <cell r="D182" t="str">
            <v>ML</v>
          </cell>
          <cell r="E182">
            <v>76123</v>
          </cell>
        </row>
        <row r="183">
          <cell r="A183" t="str">
            <v>003.013</v>
          </cell>
          <cell r="B183" t="str">
            <v>SUMINISTRO, TRANSPORTE E INSTALACION PUNTO DESAGUE PVC   2" Aparatos sanitarios y desagues  (INCLUYE CODO, YEE Y ACCESORIOS)</v>
          </cell>
          <cell r="C183" t="str">
            <v>Actividad</v>
          </cell>
          <cell r="D183" t="str">
            <v>UND</v>
          </cell>
          <cell r="E183">
            <v>83038</v>
          </cell>
        </row>
        <row r="184">
          <cell r="A184" t="str">
            <v>003.014</v>
          </cell>
          <cell r="B184" t="str">
            <v>SUMINISTRO, TRANSPORTE E INSTALACION PUNTO DESAGUE PVC   3"  Aparatos sanitarios y desagues  (INCLUYE CODO, YEE Y ACCESORIOS)</v>
          </cell>
          <cell r="C184" t="str">
            <v>Actividad</v>
          </cell>
          <cell r="D184" t="str">
            <v>UND</v>
          </cell>
          <cell r="E184">
            <v>104811</v>
          </cell>
        </row>
        <row r="185">
          <cell r="A185" t="str">
            <v>003.015</v>
          </cell>
          <cell r="B185" t="str">
            <v>SUMINISTRO, TRANSPORTE E INSTALACION PUNTO DESAGUE PVC   4" Aparatos sanitarios (INCLUYE CODO, YEE Y ACCESORIOS)</v>
          </cell>
          <cell r="C185" t="str">
            <v>Actividad</v>
          </cell>
          <cell r="D185" t="str">
            <v>UND</v>
          </cell>
          <cell r="E185">
            <v>139123</v>
          </cell>
        </row>
        <row r="186">
          <cell r="A186" t="str">
            <v>003.016</v>
          </cell>
          <cell r="B186" t="str">
            <v>SUMINISTRO, TRANSPORTE E INSTALACION PUNTO DESAGUE PVC   3" Aguas lluvias (INCLUYE CODO, YEE Y ACCESORIOS)</v>
          </cell>
          <cell r="C186" t="str">
            <v>Actividad</v>
          </cell>
          <cell r="D186" t="str">
            <v>UND</v>
          </cell>
          <cell r="E186">
            <v>108644</v>
          </cell>
        </row>
        <row r="187">
          <cell r="A187" t="str">
            <v>003.017</v>
          </cell>
          <cell r="B187" t="str">
            <v>SUMINISTRO, TRANSPORTE E INSTALACION PUNTO DESAGUE PVC   4" Aguas lluvias (INCLUYE CODO, YEE Y ACCESORIOS)</v>
          </cell>
          <cell r="C187" t="str">
            <v>Actividad</v>
          </cell>
          <cell r="D187" t="str">
            <v>UND</v>
          </cell>
          <cell r="E187">
            <v>145281</v>
          </cell>
        </row>
        <row r="188">
          <cell r="A188" t="str">
            <v>003.018</v>
          </cell>
          <cell r="B188" t="str">
            <v>SUMINISTRO, TRANSPORTE E INSTALACION PUNTO REVENTILACION PVC   2" (Incluye codo, yee y unión).</v>
          </cell>
          <cell r="C188" t="str">
            <v>Actividad</v>
          </cell>
          <cell r="D188" t="str">
            <v>UND</v>
          </cell>
          <cell r="E188">
            <v>90480</v>
          </cell>
        </row>
        <row r="189">
          <cell r="A189" t="str">
            <v>003.019</v>
          </cell>
          <cell r="B189" t="str">
            <v>SUMINISTRO, TRANSPORTE E INSTALACION PUNTO REVENTILACION PVC   3" (Incluye accesorios de  conexión unión y yee ).</v>
          </cell>
          <cell r="C189" t="str">
            <v>Actividad</v>
          </cell>
          <cell r="D189" t="str">
            <v>UND</v>
          </cell>
          <cell r="E189">
            <v>115922</v>
          </cell>
        </row>
        <row r="190">
          <cell r="A190" t="str">
            <v>003.020</v>
          </cell>
          <cell r="B190" t="str">
            <v>SUMINISTRO, TRANSPORTE E INSTALACION PUNTO REVENTILACION PVC   4" (Incluye accesorios de  conexión unión y yee ).</v>
          </cell>
          <cell r="C190" t="str">
            <v>Actividad</v>
          </cell>
          <cell r="D190" t="str">
            <v>UND</v>
          </cell>
          <cell r="E190">
            <v>155731</v>
          </cell>
        </row>
        <row r="191">
          <cell r="A191" t="str">
            <v>003.021</v>
          </cell>
          <cell r="B191" t="str">
            <v>SUMINISTRO, TRANSPORTE E INSTALACION PUNTO REVENTILACION PVC   6" (Incluye accesorios de  conexión unión y yee ).</v>
          </cell>
          <cell r="C191" t="str">
            <v>Actividad</v>
          </cell>
          <cell r="D191" t="str">
            <v>UND</v>
          </cell>
          <cell r="E191">
            <v>521831</v>
          </cell>
        </row>
        <row r="192">
          <cell r="A192" t="str">
            <v>003.022</v>
          </cell>
          <cell r="B192" t="str">
            <v>SUMINISTRO, TRANSPORTE E INSTALACION TUBERIA PVC-S 1 1/2" (VENTILACION Y AGUAS LLUVIAS, INCLUYE ACCESORIOS)</v>
          </cell>
          <cell r="C192" t="str">
            <v>Actividad</v>
          </cell>
          <cell r="D192" t="str">
            <v>ML</v>
          </cell>
          <cell r="E192">
            <v>23011</v>
          </cell>
        </row>
        <row r="193">
          <cell r="A193" t="str">
            <v>003.023</v>
          </cell>
          <cell r="B193" t="str">
            <v>SUMINISTRO, TRANSPORTE E INSTALACION TUBERIA PVC-S 2" (VENTILACION Y AGUAS LLUVIAS, INCLUYE ACCESORIOS)</v>
          </cell>
          <cell r="C193" t="str">
            <v>Actividad</v>
          </cell>
          <cell r="D193" t="str">
            <v>ML</v>
          </cell>
          <cell r="E193">
            <v>23556</v>
          </cell>
        </row>
        <row r="194">
          <cell r="A194" t="str">
            <v>003.024</v>
          </cell>
          <cell r="B194" t="str">
            <v>SUMINISTRO, TRANSPORTE E INSTALACION TUBERIA PVC-S 3" (VENTILACION Y AGUAS LLUVIAS, INCLUYE ACCESORIOS)</v>
          </cell>
          <cell r="C194" t="str">
            <v>Actividad</v>
          </cell>
          <cell r="D194" t="str">
            <v>ML</v>
          </cell>
          <cell r="E194">
            <v>30363</v>
          </cell>
        </row>
        <row r="195">
          <cell r="A195" t="str">
            <v>003.025</v>
          </cell>
          <cell r="B195" t="str">
            <v>SUMINISTRO, TRANSPORTE E INSTALACION TUBERIA PVC-S 4" (VENTILACION Y AGUAS LLUVIAS, INCLUYE ACCESORIOS)</v>
          </cell>
          <cell r="C195" t="str">
            <v>Actividad</v>
          </cell>
          <cell r="D195" t="str">
            <v>ML</v>
          </cell>
          <cell r="E195">
            <v>40883</v>
          </cell>
        </row>
        <row r="196">
          <cell r="A196" t="str">
            <v>003.026</v>
          </cell>
          <cell r="B196" t="str">
            <v>SUMINISTRO, TRANSPORTE E INSTALACION TUBERIA PVC-S 6" (VENTILACION Y AGUAS LLUVIAS, INCLUYE ACCESORIOS)</v>
          </cell>
          <cell r="C196" t="str">
            <v>Actividad</v>
          </cell>
          <cell r="D196" t="str">
            <v>ML</v>
          </cell>
          <cell r="E196">
            <v>66856</v>
          </cell>
        </row>
        <row r="197">
          <cell r="A197" t="str">
            <v>003.027</v>
          </cell>
          <cell r="B197" t="str">
            <v>SUMINISTRO, TRANSPORTE E INSTALACION TUBERIA PVC-S  2" (RED SANITARIA, INCLUYE ACCESORIOS)</v>
          </cell>
          <cell r="C197" t="str">
            <v>Actividad</v>
          </cell>
          <cell r="D197" t="str">
            <v>ML</v>
          </cell>
          <cell r="E197">
            <v>21285</v>
          </cell>
        </row>
        <row r="198">
          <cell r="A198" t="str">
            <v>003.028</v>
          </cell>
          <cell r="B198" t="str">
            <v>SUMINISTRO, TRANSPORTE E INSTALACION TUBERIA PVC-S  3" (RED SANITARIA, INCLUYE ACCESORIOS)</v>
          </cell>
          <cell r="C198" t="str">
            <v>Actividad</v>
          </cell>
          <cell r="D198" t="str">
            <v>ML</v>
          </cell>
          <cell r="E198">
            <v>26533</v>
          </cell>
        </row>
        <row r="199">
          <cell r="A199" t="str">
            <v>003.029</v>
          </cell>
          <cell r="B199" t="str">
            <v>SUMINISTRO, TRANSPORTE E INSTALACION TUBERIA PVC-S  4" (RED SANITARIA, INCLUYE ACCESORIOS)</v>
          </cell>
          <cell r="C199" t="str">
            <v>Actividad</v>
          </cell>
          <cell r="D199" t="str">
            <v>ML</v>
          </cell>
          <cell r="E199">
            <v>33532</v>
          </cell>
        </row>
        <row r="200">
          <cell r="A200" t="str">
            <v>003.030</v>
          </cell>
          <cell r="B200" t="str">
            <v>SUMINISTRO, TRANSPORTE E INSTALACION TUBERIA PVC-S  6" (RED SANITARIA, INCLUYE ACCESORIOS)</v>
          </cell>
          <cell r="C200" t="str">
            <v>Actividad</v>
          </cell>
          <cell r="D200" t="str">
            <v>ML</v>
          </cell>
          <cell r="E200">
            <v>61843</v>
          </cell>
        </row>
        <row r="201">
          <cell r="A201" t="str">
            <v>003.031</v>
          </cell>
          <cell r="B201" t="str">
            <v>SUMINISTRO, TRANSPORTE E INSTALACION TUBERIA PVC-S 2" (RED SANITARIA DESCOLGADA, INCLUYE ACCESORIOS)</v>
          </cell>
          <cell r="C201" t="str">
            <v>Actividad</v>
          </cell>
          <cell r="D201" t="str">
            <v>ML</v>
          </cell>
          <cell r="E201">
            <v>24388</v>
          </cell>
        </row>
        <row r="202">
          <cell r="A202" t="str">
            <v>003.032</v>
          </cell>
          <cell r="B202" t="str">
            <v>SUMINISTRO, TRANSPORTE E INSTALACION TUBERIA PVC-S 3" (RED SANITARIA DESCOLGADA, INCLUYE ACCESORIOS)</v>
          </cell>
          <cell r="C202" t="str">
            <v>Actividad</v>
          </cell>
          <cell r="D202" t="str">
            <v>ML</v>
          </cell>
          <cell r="E202">
            <v>31195</v>
          </cell>
        </row>
        <row r="203">
          <cell r="A203" t="str">
            <v>003.033</v>
          </cell>
          <cell r="B203" t="str">
            <v>SUMINISTRO, TRANSPORTE E INSTALACION TUBERIA PVC-S 4" (RED SANITARIA DESCOLGADA, INCLUYE ACCESORIOS)</v>
          </cell>
          <cell r="C203" t="str">
            <v>Actividad</v>
          </cell>
          <cell r="D203" t="str">
            <v>ML</v>
          </cell>
          <cell r="E203">
            <v>40049</v>
          </cell>
        </row>
        <row r="204">
          <cell r="A204" t="str">
            <v>003.034</v>
          </cell>
          <cell r="B204" t="str">
            <v>SUMINISTRO, TRANSPORTE E INSTALACION TUBERIA PVC-S 6" (RED SANITARIA DESCOLGADA, INCLUYE ACCESORIOS)</v>
          </cell>
          <cell r="C204" t="str">
            <v>Actividad</v>
          </cell>
          <cell r="D204" t="str">
            <v>ML</v>
          </cell>
          <cell r="E204">
            <v>67688</v>
          </cell>
        </row>
        <row r="205">
          <cell r="A205" t="str">
            <v>003.035</v>
          </cell>
          <cell r="B205" t="str">
            <v>SUMINISTRO, TRANSPORTE E INSTALACION TUBERIA A  LL 110MM Tipo Novafort o similar.  (Incluye accesorios, nivelación y cinta de demarcación)</v>
          </cell>
          <cell r="C205" t="str">
            <v>Actividad</v>
          </cell>
          <cell r="D205" t="str">
            <v>ML</v>
          </cell>
          <cell r="E205">
            <v>30361</v>
          </cell>
        </row>
        <row r="206">
          <cell r="A206" t="str">
            <v>003.036</v>
          </cell>
          <cell r="B206" t="str">
            <v>SUMINISTRO, TRANSPORTE E INSTALACION TUBERIA A LL 160MM Tipo Novafort o similar. (Incluye accesorios, nivelación y cinta de demarcación)</v>
          </cell>
          <cell r="C206" t="str">
            <v>Actividad</v>
          </cell>
          <cell r="D206" t="str">
            <v>ML</v>
          </cell>
          <cell r="E206">
            <v>50028</v>
          </cell>
        </row>
        <row r="207">
          <cell r="A207" t="str">
            <v>003.037</v>
          </cell>
          <cell r="B207" t="str">
            <v>SUMINISTRO, TRANSPORTE E INSTALACION TUBERIA A LL 200 MM Tipo Novafort o similar. (Incluye accesorios, nivelación y cinta de demarcación)</v>
          </cell>
          <cell r="C207" t="str">
            <v>Actividad</v>
          </cell>
          <cell r="D207" t="str">
            <v>ML</v>
          </cell>
          <cell r="E207">
            <v>68324</v>
          </cell>
        </row>
        <row r="208">
          <cell r="A208" t="str">
            <v>003.038</v>
          </cell>
          <cell r="B208" t="str">
            <v>SUMINISTRO, TRANSPORTE E INSTALACION TUBERIA A LL 250 MM Tipo Novafort o similar. (Incluye cama de apoyo en grava fina, relleno lateral en arena lavada, relleno inicial en recebo B-600, instalación, accesorios, nivelación y cinta de nivelación).</v>
          </cell>
          <cell r="C208" t="str">
            <v>Actividad</v>
          </cell>
          <cell r="D208" t="str">
            <v>ML</v>
          </cell>
          <cell r="E208">
            <v>100196</v>
          </cell>
        </row>
        <row r="209">
          <cell r="A209" t="str">
            <v>003.039</v>
          </cell>
          <cell r="B209" t="str">
            <v>SUMINISTRO, TRANSPORTE E INSTALACION TUBERIA A LL 315 MM Tipo Novafort o similar. (Incluye accesorios, nivelación y cinta de demarcación)</v>
          </cell>
          <cell r="C209" t="str">
            <v>Actividad</v>
          </cell>
          <cell r="D209" t="str">
            <v>ML</v>
          </cell>
          <cell r="E209">
            <v>137381</v>
          </cell>
        </row>
        <row r="210">
          <cell r="A210" t="str">
            <v>003.040</v>
          </cell>
          <cell r="B210" t="str">
            <v>SUMINISTRO, TRANSPORTE E INSTALACION TUBERIA A LL 400 MM Tipo Novafort o similar. (Incluye accesorios, nivelación y cinta de demarcación)</v>
          </cell>
          <cell r="C210" t="str">
            <v>Actividad</v>
          </cell>
          <cell r="D210" t="str">
            <v>ML</v>
          </cell>
          <cell r="E210">
            <v>162853</v>
          </cell>
        </row>
        <row r="211">
          <cell r="A211" t="str">
            <v>003.047</v>
          </cell>
          <cell r="B211" t="str">
            <v>SUMINISTRO, TRANSPORTE E INSTALACION TAPON DE LIMPIEZA DE 3" - Descolgado  (Incluye yee PVCS)</v>
          </cell>
          <cell r="C211" t="str">
            <v>Actividad</v>
          </cell>
          <cell r="D211" t="str">
            <v>UND</v>
          </cell>
          <cell r="E211">
            <v>55500</v>
          </cell>
        </row>
        <row r="212">
          <cell r="A212" t="str">
            <v>003.048</v>
          </cell>
          <cell r="B212" t="str">
            <v>SUMINISTRO, TRANSPORTE E INSTALACION TAPON DE LIMPIEZA DE 4" - Descolgado  (Incluye yee PVCS)</v>
          </cell>
          <cell r="C212" t="str">
            <v>Actividad</v>
          </cell>
          <cell r="D212" t="str">
            <v>UND</v>
          </cell>
          <cell r="E212">
            <v>73084</v>
          </cell>
        </row>
        <row r="213">
          <cell r="A213" t="str">
            <v>003.054</v>
          </cell>
          <cell r="B213" t="str">
            <v>SUMINISTRO, TRANSPORTE E INSTALACION FILTRO GEODREN VIAL TB 100 mm.  h=1m. Incluye tuberia de drenaje 4",  (Sección de 0.30 x 1 m.)</v>
          </cell>
          <cell r="C213" t="str">
            <v>Actividad</v>
          </cell>
          <cell r="D213" t="str">
            <v>ML</v>
          </cell>
          <cell r="E213">
            <v>70444</v>
          </cell>
        </row>
        <row r="214">
          <cell r="A214" t="str">
            <v>003.055</v>
          </cell>
          <cell r="B214" t="str">
            <v>SUMINISTRO, TRANSPORTE E INSTALACION FILTRO GEODREN VIAL TB 160 mm.  h=1.5m. Incluye tuberia de drenaje 6", geodren planar 0,5 m pavco o similar  (Sección de 0.40 x 1.50 m.)</v>
          </cell>
          <cell r="C214" t="str">
            <v>Actividad</v>
          </cell>
          <cell r="D214" t="str">
            <v>ML</v>
          </cell>
          <cell r="E214">
            <v>130360</v>
          </cell>
        </row>
        <row r="215">
          <cell r="A215" t="str">
            <v>003.056</v>
          </cell>
          <cell r="B215" t="str">
            <v>SUMINISTRO, TRANSPORTE E INSTALACION GEODREN PLANAR 1,0 m</v>
          </cell>
          <cell r="C215" t="str">
            <v>Actividad</v>
          </cell>
          <cell r="D215" t="str">
            <v>M2</v>
          </cell>
          <cell r="E215">
            <v>82783</v>
          </cell>
        </row>
        <row r="216">
          <cell r="A216" t="str">
            <v>003.057</v>
          </cell>
          <cell r="B216" t="str">
            <v>SUMINISTRO, TRANSPORTE E INSTALACION FILTRO DRENAJE (0.50 x 0.50 m.) Tubo Drenaje Corrugado de 4" con filtro. Incluye relleno piedra filtro, Geotextil NT 3000</v>
          </cell>
          <cell r="C216" t="str">
            <v>Actividad</v>
          </cell>
          <cell r="D216" t="str">
            <v>ML</v>
          </cell>
          <cell r="E216">
            <v>82812</v>
          </cell>
        </row>
        <row r="217">
          <cell r="A217" t="str">
            <v>003.058</v>
          </cell>
          <cell r="B217" t="str">
            <v>SUMINISTRO, TRANSPORTE E INSTALACION FILTRO DRENAJE (0.50 x 0.80 m.) Tubo Drenaje Corrugado de 4" con filtro. Incluye Incluye relleno piedra filtro, Geotextil NT 3000</v>
          </cell>
          <cell r="C217" t="str">
            <v>Actividad</v>
          </cell>
          <cell r="D217" t="str">
            <v>ML</v>
          </cell>
          <cell r="E217">
            <v>110809</v>
          </cell>
        </row>
        <row r="218">
          <cell r="A218" t="str">
            <v>003.059</v>
          </cell>
          <cell r="B218" t="str">
            <v>SUMINISTRO, TRANSPORTE E INSTALACION FILTRO DRENAJE (0.60 x 1.00 m) Tubo Drenaje Corrugado de 4" con filtro. Incluye relleno piedra filtro, Geotextil NT 3000</v>
          </cell>
          <cell r="C218" t="str">
            <v>Actividad</v>
          </cell>
          <cell r="D218" t="str">
            <v>ML</v>
          </cell>
          <cell r="E218">
            <v>145941</v>
          </cell>
        </row>
        <row r="219">
          <cell r="A219" t="str">
            <v>003.060</v>
          </cell>
          <cell r="B219" t="str">
            <v>SUMINISTRO, TRANSPORTE E INSTALACION FILTRO DRENAJE (0.50 x 0.50 m.) Tubo Drenaje Corrugado de 6" con filtro. Incluye relleno piedra filtro, Geotextil NT 3000</v>
          </cell>
          <cell r="C219" t="str">
            <v>Actividad</v>
          </cell>
          <cell r="D219" t="str">
            <v>ML</v>
          </cell>
          <cell r="E219">
            <v>107131</v>
          </cell>
        </row>
        <row r="220">
          <cell r="A220" t="str">
            <v>003.063</v>
          </cell>
          <cell r="B220" t="str">
            <v>SUMINISTRO, TRANSPORTE E INSTALACION CARCAMO  A=0.30 m.  H=0.20 m. CON REJILLA PREFABRICADA (Incluye rejilla prefabricada concreto)</v>
          </cell>
          <cell r="C220" t="str">
            <v>Actividad</v>
          </cell>
          <cell r="D220" t="str">
            <v>ML</v>
          </cell>
          <cell r="E220">
            <v>99830</v>
          </cell>
        </row>
        <row r="221">
          <cell r="A221" t="str">
            <v>003.064</v>
          </cell>
          <cell r="B221" t="str">
            <v>SUMINISTRO, TRANSPORTE E INSTALACION CARCAMO  A=0.40 m.  H=0.30 m. CON REJILLA METALICA en contramarco y marco en angulo 2"2*3/16 y rejilla en platina de 2"*3/16 (Incluye rejilla metalica)</v>
          </cell>
          <cell r="C221" t="str">
            <v>Actividad</v>
          </cell>
          <cell r="D221" t="str">
            <v>ML</v>
          </cell>
          <cell r="E221">
            <v>182439</v>
          </cell>
        </row>
        <row r="222">
          <cell r="A222" t="str">
            <v>003.065</v>
          </cell>
          <cell r="B222" t="str">
            <v>SUMINISTRO, TRANSPORTE E INSTALACION CARCAMO  A=0.20 m.  H=0.20 m. CON REJILLA EN FUNDICION DE HIERRO (Incluye rejilla fundición de hierro gris ref. CAR -30x50 cm.)</v>
          </cell>
          <cell r="C222" t="str">
            <v>Actividad</v>
          </cell>
          <cell r="D222" t="str">
            <v>ML</v>
          </cell>
          <cell r="E222">
            <v>857259</v>
          </cell>
        </row>
        <row r="223">
          <cell r="A223" t="str">
            <v>003.066</v>
          </cell>
          <cell r="B223" t="str">
            <v xml:space="preserve">SUMINISTRO, TRANSPORTE E INSTALACION REJILLA  Aluminio  3" x 2"  con Sosco Tradicional  - Ref. T-3"x2"  </v>
          </cell>
          <cell r="C223" t="str">
            <v>Actividad</v>
          </cell>
          <cell r="D223" t="str">
            <v>UND</v>
          </cell>
          <cell r="E223">
            <v>20496</v>
          </cell>
        </row>
        <row r="224">
          <cell r="A224" t="str">
            <v>003.067</v>
          </cell>
          <cell r="B224" t="str">
            <v xml:space="preserve">SUMINISTRO, TRANSPORTE E INSTALACION REJILLA  Aluminio  3" x 2"  con Sosco Anticucarachas - Ref. TA-3"x2"  </v>
          </cell>
          <cell r="C224" t="str">
            <v>Actividad</v>
          </cell>
          <cell r="D224" t="str">
            <v>UND</v>
          </cell>
          <cell r="E224">
            <v>21496</v>
          </cell>
        </row>
        <row r="225">
          <cell r="A225" t="str">
            <v>003.068</v>
          </cell>
          <cell r="B225" t="str">
            <v xml:space="preserve">SUMINISTRO, TRANSPORTE E INSTALACION REJILLA  Aluminio  4" x 3" con Sosco Tradicional - Ref. H-4"x3"  </v>
          </cell>
          <cell r="C225" t="str">
            <v>Actividad</v>
          </cell>
          <cell r="D225" t="str">
            <v>UND</v>
          </cell>
          <cell r="E225">
            <v>36442</v>
          </cell>
        </row>
        <row r="226">
          <cell r="A226" t="str">
            <v>003.069</v>
          </cell>
          <cell r="B226" t="str">
            <v xml:space="preserve">SUMINISTRO, TRANSPORTE E INSTALACION REJILLA  Aluminio  4" x 3"  con Sosco Anticucarachas - Ref. HA-4"x3"  </v>
          </cell>
          <cell r="C226" t="str">
            <v>Actividad</v>
          </cell>
          <cell r="D226" t="str">
            <v>UND</v>
          </cell>
          <cell r="E226">
            <v>31442</v>
          </cell>
        </row>
        <row r="227">
          <cell r="A227" t="str">
            <v>003.070</v>
          </cell>
          <cell r="B227" t="str">
            <v xml:space="preserve">SUMINISTRO, TRANSPORTE E INSTALACION REJILLA  Aluminio  6" x 4"  con Sosco Anticucarachas - Ref. TA-6"x4"  </v>
          </cell>
          <cell r="C227" t="str">
            <v>Actividad</v>
          </cell>
          <cell r="D227" t="str">
            <v>UND</v>
          </cell>
          <cell r="E227">
            <v>45803</v>
          </cell>
        </row>
        <row r="228">
          <cell r="A228" t="str">
            <v>003.071</v>
          </cell>
          <cell r="B228" t="str">
            <v xml:space="preserve">SUMINISTRO, TRANSPORTE E INSTALACION REJILLA  Aluminio  6" x 4"  Cúpula Tradicional con sosco - Ref. C-6"x4"  </v>
          </cell>
          <cell r="C228" t="str">
            <v>Actividad</v>
          </cell>
          <cell r="D228" t="str">
            <v>UND</v>
          </cell>
          <cell r="E228">
            <v>79857</v>
          </cell>
        </row>
        <row r="229">
          <cell r="A229" t="str">
            <v>003.075</v>
          </cell>
          <cell r="B229" t="str">
            <v>SUMINISTRO, TRANSPORTE E INSTALACION TRAMPA DE GRASAS  PLASTICA CAP. 250 Lts. ( Incluye accesorios de instalación y tapa)</v>
          </cell>
          <cell r="C229" t="str">
            <v>Actividad</v>
          </cell>
          <cell r="D229" t="str">
            <v>UND</v>
          </cell>
          <cell r="E229">
            <v>380812</v>
          </cell>
        </row>
        <row r="230">
          <cell r="A230" t="str">
            <v>003.076</v>
          </cell>
          <cell r="B230" t="str">
            <v xml:space="preserve">SUMINISTRO, TRANSPORTE E INSTALACION TANQUE SEPTICO INTEGRADO PREFABRICADO TIPO IMHOFF SUBTERRANEO DE 2000 Lts. Tipo Colempaques con tapa y accesorios Ovoide - Verde Ref. 2 o Similar </v>
          </cell>
          <cell r="C230" t="str">
            <v>Actividad</v>
          </cell>
          <cell r="D230" t="str">
            <v>UND</v>
          </cell>
          <cell r="E230">
            <v>4823837</v>
          </cell>
        </row>
        <row r="231">
          <cell r="A231" t="str">
            <v>003.077</v>
          </cell>
          <cell r="B231" t="str">
            <v>SUMINISTRO, TRANSPORTE E INSTALACION FILTRO ANAEROBICO PREFABRICADO DE 2000 Lts. Tipo Colempaques con tapa y accesorios Ovoide - Verde Ref. 2 o Similar.</v>
          </cell>
          <cell r="C231" t="str">
            <v>Actividad</v>
          </cell>
          <cell r="D231" t="str">
            <v>UND</v>
          </cell>
          <cell r="E231">
            <v>2366472</v>
          </cell>
        </row>
        <row r="232">
          <cell r="A232" t="str">
            <v>003.084</v>
          </cell>
          <cell r="B232" t="str">
            <v>SUMINISTRO, TRANSPORTE E INSTALACION CABEZAL DE ENTREGA DE AGUAS LLUVIAS EN CONCRETO DE 3000 PSI 200 mm. (8"). (Incluye acero de refuerzo )</v>
          </cell>
          <cell r="C232" t="str">
            <v>Actividad</v>
          </cell>
          <cell r="D232" t="str">
            <v>UND</v>
          </cell>
          <cell r="E232">
            <v>1399803</v>
          </cell>
        </row>
        <row r="233">
          <cell r="A233" t="str">
            <v>003.085</v>
          </cell>
          <cell r="B233" t="str">
            <v>SUMINISTRO, TRANSPORTE E INSTALACION CABEZAL DE ENTREGA DE AGUAS LLUVIAS EN CONCRETO DE 3000 PSI  250 mm (10"). (Incluye acero de refuerzo )</v>
          </cell>
          <cell r="C233" t="str">
            <v>Actividad</v>
          </cell>
          <cell r="D233" t="str">
            <v>UND</v>
          </cell>
          <cell r="E233">
            <v>1877410</v>
          </cell>
        </row>
        <row r="234">
          <cell r="A234" t="str">
            <v>003.086</v>
          </cell>
          <cell r="B234" t="str">
            <v>SUMINISTRO, TRANSPORTE E INSTALACION CABEZAL DE ENTREGA DE AGUAS LLUVIAS EN CONCRETO  315 mm ( 12").  (Incluye acero de refuerzo )</v>
          </cell>
          <cell r="C234" t="str">
            <v>Actividad</v>
          </cell>
          <cell r="D234" t="str">
            <v>UND</v>
          </cell>
          <cell r="E234">
            <v>2224987</v>
          </cell>
        </row>
        <row r="235">
          <cell r="A235" t="str">
            <v>003.088</v>
          </cell>
          <cell r="B235" t="str">
            <v>SUMINISTRO, TRANSPORTE E INSTALACION PASAMURO EN TUBO ACERO GALVANIZADO PRESION 3" Calibre 40 ASTM A53 Grado A -  L=0.30 m.</v>
          </cell>
          <cell r="C235" t="str">
            <v>Actividad</v>
          </cell>
          <cell r="D235" t="str">
            <v>UND</v>
          </cell>
          <cell r="E235">
            <v>80305</v>
          </cell>
        </row>
        <row r="236">
          <cell r="A236" t="str">
            <v>003.089</v>
          </cell>
          <cell r="B236" t="str">
            <v>SUMINISTRO, TRANSPORTE E INSTALACION PASAMURO EN TUBO EN ACERO GALVANIZADO PRESION  4"  Calibre 40 ASTM A53 Grado A -  L=0.30 m.</v>
          </cell>
          <cell r="C236" t="str">
            <v>Actividad</v>
          </cell>
          <cell r="D236" t="str">
            <v>UND</v>
          </cell>
          <cell r="E236">
            <v>108111</v>
          </cell>
        </row>
        <row r="237">
          <cell r="A237" t="str">
            <v>003.090</v>
          </cell>
          <cell r="B237" t="str">
            <v>SUMINISTRO, TRANSPORTE E INSTALACION PASAMURO EN TUBO EN ACERO GALVANIZADO PRESION  6"  Calibre 40 ASTM A53 Grado A -  L=0.30 m.</v>
          </cell>
          <cell r="C237" t="str">
            <v>Actividad</v>
          </cell>
          <cell r="D237" t="str">
            <v>UND</v>
          </cell>
          <cell r="E237">
            <v>110228</v>
          </cell>
        </row>
        <row r="238">
          <cell r="A238" t="str">
            <v>003.095</v>
          </cell>
          <cell r="B238" t="str">
            <v>SUMINISTRO, TRANSPORTE E INSTALACION GEODREN CIRCULAR   CON TUBERIA  200/5/200 160  h  1,00mt tubo. ( sección de 0.40 x 1 m)</v>
          </cell>
          <cell r="C238" t="str">
            <v>Actividad</v>
          </cell>
          <cell r="D238" t="str">
            <v>ML</v>
          </cell>
          <cell r="E238">
            <v>56772</v>
          </cell>
        </row>
        <row r="239">
          <cell r="A239" t="str">
            <v>003.096</v>
          </cell>
          <cell r="B239" t="str">
            <v>SUMINISTRO, TRANSPORTE E INSTALACION FILTRO DRENAJE (0.60 x 0.90 m) Tubo Drenaje Corrugado de 4" con filtro. Incluye Geotextil NT 3000.</v>
          </cell>
          <cell r="C239" t="str">
            <v>Actividad</v>
          </cell>
          <cell r="D239" t="str">
            <v>ML</v>
          </cell>
          <cell r="E239">
            <v>59776</v>
          </cell>
        </row>
        <row r="240">
          <cell r="A240" t="str">
            <v>003.098</v>
          </cell>
          <cell r="B240" t="str">
            <v xml:space="preserve">SUMINISTRO, TRANSPORTE E INSTALACION REJILLA  Aluminio  4" x 2"  Cúpula Tradicional con sosco - Ref. C-4"x2"  </v>
          </cell>
          <cell r="C240" t="str">
            <v>Actividad</v>
          </cell>
          <cell r="D240" t="str">
            <v>UND</v>
          </cell>
          <cell r="E240">
            <v>45094</v>
          </cell>
        </row>
        <row r="241">
          <cell r="A241" t="str">
            <v>003.099</v>
          </cell>
          <cell r="B241" t="str">
            <v>SUMINISTRO, TRANSPORTE E INSTALACION FILTRO DRENAJE (0.30 x 0.30 m.) Tubo Drenaje Corrugado de 4" con filtro. Incluye relleno piedra filtro, Geotextil NT 3000</v>
          </cell>
          <cell r="C241" t="str">
            <v>Actividad</v>
          </cell>
          <cell r="D241" t="str">
            <v>ML</v>
          </cell>
          <cell r="E241">
            <v>58994</v>
          </cell>
        </row>
        <row r="242">
          <cell r="A242" t="str">
            <v>003.102</v>
          </cell>
          <cell r="B242" t="str">
            <v>RECALCE DE BAJANTES EN PVC CON CONCRETO DE 3000 PSI - INCLUYE REFUERZO 3/8"</v>
          </cell>
          <cell r="C242" t="str">
            <v>Actividad</v>
          </cell>
          <cell r="D242" t="str">
            <v>ML</v>
          </cell>
          <cell r="E242">
            <v>113547</v>
          </cell>
        </row>
        <row r="243">
          <cell r="A243" t="str">
            <v>003.103</v>
          </cell>
          <cell r="B243" t="str">
            <v>SUMINISTRO, TRANSPORTE E INSTALACIÓN SIFÓN PVC-S 2"</v>
          </cell>
          <cell r="C243" t="str">
            <v>Actividad</v>
          </cell>
          <cell r="D243" t="str">
            <v>UND</v>
          </cell>
          <cell r="E243">
            <v>93846</v>
          </cell>
        </row>
        <row r="244">
          <cell r="A244" t="str">
            <v>003.104</v>
          </cell>
          <cell r="B244" t="str">
            <v>SUMINISTRO, TRANSPORTE E INSTALACION TUBERIA ALCANTARILLADO 8" TIPO NOVAFORT O SIMILAR, ( INCLUYE ACCESORIOS, NIVELACION Y CINTA DE DEMARCACION)</v>
          </cell>
          <cell r="C244" t="str">
            <v>Actividad</v>
          </cell>
          <cell r="D244" t="str">
            <v>ML</v>
          </cell>
          <cell r="E244">
            <v>0</v>
          </cell>
        </row>
        <row r="245">
          <cell r="A245" t="str">
            <v>003.105</v>
          </cell>
          <cell r="B245" t="str">
            <v>SUMINISTRO, TRANSPORTE E INSTALACION SANITARIO TIPO INSTITUCIONAL BAJO CONSUMO POR DESCARGA, COLOR BLANCO CORONA REF 340021001 O SIMILAR, INCLUYE MUEBLE Y ACCESORIOS GENERALES DE INSTALACIÓN.</v>
          </cell>
          <cell r="C245" t="str">
            <v>Actividad</v>
          </cell>
          <cell r="D245" t="str">
            <v>UND</v>
          </cell>
          <cell r="E245">
            <v>535026</v>
          </cell>
        </row>
        <row r="246">
          <cell r="A246" t="str">
            <v>003.106</v>
          </cell>
          <cell r="B246" t="str">
            <v>SUMINISTRO TRANSPORTE E INSTALACIÓN DE CARTUCHOS PUSH REF. O21121111 O SIMILAR. SE PUEDA UTILIZAR PARA PRODUCTOS DE LAVAMANOS DE MESA, ORINALES Y/O PARED ( INCLUYE DESINSTALACION DE ACCERORIOS DE PUNTOS SANITARIOS EXISTENTES)</v>
          </cell>
          <cell r="C246" t="str">
            <v>Actividad</v>
          </cell>
          <cell r="D246" t="str">
            <v>UND</v>
          </cell>
          <cell r="E246">
            <v>212010</v>
          </cell>
        </row>
        <row r="247">
          <cell r="A247" t="str">
            <v>003.107</v>
          </cell>
          <cell r="B247" t="str">
            <v>SUMINISTRO, TRANSPORTE E INSTALACION ORINAL INSTITUCIONAL MEDIANO DE ENTRADA SUPERIOR EN PORCELANA COLOR BLANCO LINEA POLO (CORONA) REF: 088621001 O SIMILAR. INCLUYE GRIFERÍA PUSH Y VÁLVULA ANTIVANDÁLICA.</v>
          </cell>
          <cell r="C247" t="str">
            <v>Actividad</v>
          </cell>
          <cell r="D247" t="str">
            <v>UND</v>
          </cell>
          <cell r="E247">
            <v>882320</v>
          </cell>
        </row>
        <row r="248">
          <cell r="A248" t="str">
            <v>003.108</v>
          </cell>
          <cell r="B248" t="str">
            <v>SUMINISTRO, TRANSPORTE E INSTALACION SANITARIO INSTITUCIONAL DE TAZA BÁLTICA DE ENTRADA POSTERIOR REFERENCIA 113121001 CORONA O SIMILAR VÁLVULA ANTIBANDÁLICA DE BAJO CONSUMO.  INCLUYE PUSH GLIFERÍA Y DEMÁS ELEMENTOS PARA SU CORRECTA INSTALACIÓN Y FUNCIONAMIENTO.</v>
          </cell>
          <cell r="C248" t="str">
            <v>Actividad</v>
          </cell>
          <cell r="D248" t="str">
            <v>UND</v>
          </cell>
          <cell r="E248">
            <v>1598864</v>
          </cell>
        </row>
        <row r="249">
          <cell r="A249" t="str">
            <v>003.109</v>
          </cell>
          <cell r="B249" t="str">
            <v>SUMINISTRO, TRANSPORTE E INSTALACION DE TUBERIA PVC SANITARIA POR PLACAS Y DUCTOS 3"</v>
          </cell>
          <cell r="C249" t="str">
            <v>Actividad</v>
          </cell>
          <cell r="D249" t="str">
            <v>ML</v>
          </cell>
          <cell r="E249">
            <v>28572</v>
          </cell>
        </row>
        <row r="250">
          <cell r="A250" t="str">
            <v>003.110</v>
          </cell>
          <cell r="B250" t="str">
            <v>SUMINISTRO, TRANSPORTE E INSTALACION DE TUBERIA PVC SANITARIA POR PLACAS Y DUCTOS 4"</v>
          </cell>
          <cell r="C250" t="str">
            <v>Actividad</v>
          </cell>
          <cell r="D250" t="str">
            <v>ML</v>
          </cell>
          <cell r="E250">
            <v>38071</v>
          </cell>
        </row>
        <row r="251">
          <cell r="A251" t="str">
            <v>003.111</v>
          </cell>
          <cell r="B251" t="str">
            <v>SUMINISTRO, TRANSPORTE E INSTALACION DE TUBERIA PVC SANITARIA POR PLACAS Y DUCTOS 6"</v>
          </cell>
          <cell r="C251" t="str">
            <v>Actividad</v>
          </cell>
          <cell r="D251" t="str">
            <v>ML</v>
          </cell>
          <cell r="E251">
            <v>91414</v>
          </cell>
        </row>
        <row r="252">
          <cell r="A252" t="str">
            <v>003.112</v>
          </cell>
          <cell r="B252" t="str">
            <v>SUMINISTRO, TRANSPORTE E INSTALACION DE ABRAZADERAS DE FIJACION PARA TUBERIA COLGANTE 2"</v>
          </cell>
          <cell r="C252" t="str">
            <v>Actividad</v>
          </cell>
          <cell r="D252" t="str">
            <v>UND</v>
          </cell>
          <cell r="E252">
            <v>18035</v>
          </cell>
        </row>
        <row r="253">
          <cell r="A253" t="str">
            <v>003.113</v>
          </cell>
          <cell r="B253" t="str">
            <v>SUMINISTRO, TRANSPORTE E INSTALACION DE ABRAZADERAS DE FIJACION PARA TUBERIA COLGANTE 3"</v>
          </cell>
          <cell r="C253" t="str">
            <v>Actividad</v>
          </cell>
          <cell r="D253" t="str">
            <v>UND</v>
          </cell>
          <cell r="E253">
            <v>29667</v>
          </cell>
        </row>
        <row r="254">
          <cell r="A254" t="str">
            <v>003.114</v>
          </cell>
          <cell r="B254" t="str">
            <v>SUMINISTRO, TRANSPORTE E INSTALACION DE ABRAZADERAS DE FIJACION PARA TUBERIA COLGANTE 4"</v>
          </cell>
          <cell r="C254" t="str">
            <v>Actividad</v>
          </cell>
          <cell r="D254" t="str">
            <v>UND</v>
          </cell>
          <cell r="E254">
            <v>34867</v>
          </cell>
        </row>
        <row r="255">
          <cell r="A255" t="str">
            <v>003.115</v>
          </cell>
          <cell r="B255" t="str">
            <v>SUMINISTRO, TRANSPORTE E INSTALACION DE ABRAZADERAS DE FIJACION PARA TUBERIA COLGANTE 6"</v>
          </cell>
          <cell r="C255" t="str">
            <v>Actividad</v>
          </cell>
          <cell r="D255" t="str">
            <v>UND</v>
          </cell>
          <cell r="E255">
            <v>44867</v>
          </cell>
        </row>
        <row r="256">
          <cell r="A256" t="str">
            <v>003.116</v>
          </cell>
          <cell r="B256" t="str">
            <v>SUMINISTRO, TRANSPORTE E INSTALACION DE TRAGANTE DE AGUAS LLUVIAS 6" X 4"</v>
          </cell>
          <cell r="C256" t="str">
            <v>Actividad</v>
          </cell>
          <cell r="D256" t="str">
            <v>UND</v>
          </cell>
          <cell r="E256">
            <v>59141</v>
          </cell>
        </row>
        <row r="257">
          <cell r="A257" t="str">
            <v>003.117</v>
          </cell>
          <cell r="B257" t="str">
            <v>SUMINISTRO, TRANSPORTE E INSTALACION DE TUBERIA PVC SANITARIA BAJO TIERRA 3"</v>
          </cell>
          <cell r="C257" t="str">
            <v>Actividad</v>
          </cell>
          <cell r="D257" t="str">
            <v>ML</v>
          </cell>
          <cell r="E257">
            <v>28572</v>
          </cell>
        </row>
        <row r="258">
          <cell r="A258" t="str">
            <v>003.118</v>
          </cell>
          <cell r="B258" t="str">
            <v>SUMINISTRO, TRANSPORTE E INSTALACION DE TUBERIA PVC SANITARIA BAJO TIERRA 4"</v>
          </cell>
          <cell r="C258" t="str">
            <v>Actividad</v>
          </cell>
          <cell r="D258" t="str">
            <v>ML</v>
          </cell>
          <cell r="E258">
            <v>38071</v>
          </cell>
        </row>
        <row r="259">
          <cell r="A259" t="str">
            <v>003.119</v>
          </cell>
          <cell r="B259" t="str">
            <v>SUMINISTRO, TRANSPORTE E INSTALACION DE TUBERIA PVC SANITARIA BAJO TIERRA 6"</v>
          </cell>
          <cell r="C259" t="str">
            <v>Actividad</v>
          </cell>
          <cell r="D259" t="str">
            <v>ML</v>
          </cell>
          <cell r="E259">
            <v>91414</v>
          </cell>
        </row>
        <row r="260">
          <cell r="A260" t="str">
            <v>003.120</v>
          </cell>
          <cell r="B260" t="str">
            <v>SUMINISTRO, TRANSPORTE E INSTALACION DE TUBERIA PVC SANITARIA BAJO TIERRA 8"</v>
          </cell>
          <cell r="C260" t="str">
            <v>Actividad</v>
          </cell>
          <cell r="D260" t="str">
            <v>ML</v>
          </cell>
          <cell r="E260">
            <v>182319</v>
          </cell>
        </row>
        <row r="261">
          <cell r="A261" t="str">
            <v>003.121</v>
          </cell>
          <cell r="B261" t="str">
            <v>SUMINISTRO, TRANSPORTE E INSTALACION DE TUBERIA PVC NOVAFORT BAJO TIERRA 4"</v>
          </cell>
          <cell r="C261" t="str">
            <v>Actividad</v>
          </cell>
          <cell r="D261" t="str">
            <v>ML</v>
          </cell>
          <cell r="E261">
            <v>48320</v>
          </cell>
        </row>
        <row r="262">
          <cell r="A262" t="str">
            <v>003.122</v>
          </cell>
          <cell r="B262" t="str">
            <v>SUMINISTRO, TRANSPORTE E INSTALACION DE TUBERIA PVC NOVAFORT BAJO TIERRA 6"</v>
          </cell>
          <cell r="C262" t="str">
            <v>Actividad</v>
          </cell>
          <cell r="D262" t="str">
            <v>ML</v>
          </cell>
          <cell r="E262">
            <v>72654</v>
          </cell>
        </row>
        <row r="263">
          <cell r="A263" t="str">
            <v>003.124</v>
          </cell>
          <cell r="B263" t="str">
            <v>SUMINISTRO, TRANSPORTE E INSTALACION DE TUBERIA PVC NOVAFORT BAJO TIERRA 8"</v>
          </cell>
          <cell r="C263" t="str">
            <v>Actividad</v>
          </cell>
          <cell r="D263" t="str">
            <v>ML</v>
          </cell>
          <cell r="E263">
            <v>106750</v>
          </cell>
        </row>
        <row r="264">
          <cell r="A264" t="str">
            <v>003.125</v>
          </cell>
          <cell r="B264" t="str">
            <v>SUMINISTRO, TRANSPORTE E INSTALACION CAJA DE INSPECCION CIRCULAR 1,20 (COMPLETA)</v>
          </cell>
          <cell r="C264" t="str">
            <v>Actividad</v>
          </cell>
          <cell r="D264" t="str">
            <v>UND</v>
          </cell>
          <cell r="E264">
            <v>1440691</v>
          </cell>
        </row>
        <row r="265">
          <cell r="A265" t="str">
            <v>003.126</v>
          </cell>
          <cell r="B265" t="str">
            <v>SUMINISTRO, TRANSPORTE E INSTALACION DE TUBERIA PVC NOVAFORT BAJO TIERRA 10"</v>
          </cell>
          <cell r="C265" t="str">
            <v>Actividad</v>
          </cell>
          <cell r="D265" t="str">
            <v>ML</v>
          </cell>
          <cell r="E265">
            <v>148676</v>
          </cell>
        </row>
        <row r="266">
          <cell r="A266" t="str">
            <v>003.127</v>
          </cell>
          <cell r="B266" t="str">
            <v>SUMINISTRO, TRANSPORTE E INSTALACION DE TUBERIA PVC NOVAFORT BAJO TIERRA 12"</v>
          </cell>
          <cell r="C266" t="str">
            <v>Actividad</v>
          </cell>
          <cell r="D266" t="str">
            <v>ML</v>
          </cell>
          <cell r="E266">
            <v>191228</v>
          </cell>
        </row>
        <row r="267">
          <cell r="A267" t="str">
            <v>003.128</v>
          </cell>
          <cell r="B267" t="str">
            <v>SUMINISTRO, TRANSPORTE E INSTALACION DE TUBERIA PVC NOVAFORT BAJO TIERRA 14"</v>
          </cell>
          <cell r="C267" t="str">
            <v>Actividad</v>
          </cell>
          <cell r="D267" t="str">
            <v>ML</v>
          </cell>
          <cell r="E267">
            <v>230455</v>
          </cell>
        </row>
        <row r="268">
          <cell r="A268" t="str">
            <v>003.129</v>
          </cell>
          <cell r="B268" t="str">
            <v>SUMINISTRO, TRANSPORTE E INSTALACION DE TUBERIA PVC NOVAFORT BAJO TIERRA 16"</v>
          </cell>
          <cell r="C268" t="str">
            <v>Actividad</v>
          </cell>
          <cell r="D268" t="str">
            <v>ML</v>
          </cell>
          <cell r="E268">
            <v>273989</v>
          </cell>
        </row>
        <row r="269">
          <cell r="A269" t="str">
            <v>003.130</v>
          </cell>
          <cell r="B269" t="str">
            <v>SUMINISTRO, TRANSPORTE E INSTALACION DE TUBERIA PVC NOVAFORT BAJO TIERRA 18"</v>
          </cell>
          <cell r="C269" t="str">
            <v>Actividad</v>
          </cell>
          <cell r="D269" t="str">
            <v>ML</v>
          </cell>
          <cell r="E269">
            <v>302834</v>
          </cell>
        </row>
        <row r="270">
          <cell r="A270" t="str">
            <v>003.131</v>
          </cell>
          <cell r="B270" t="str">
            <v>SUMINISTRO, TRANSPORTE E INSTALACION DE TUBERIA PVC NOVAFORT BAJO TIERRA 20"</v>
          </cell>
          <cell r="C270" t="str">
            <v>Actividad</v>
          </cell>
          <cell r="D270" t="str">
            <v>ML</v>
          </cell>
          <cell r="E270">
            <v>366399</v>
          </cell>
        </row>
        <row r="271">
          <cell r="A271" t="str">
            <v>003.132</v>
          </cell>
          <cell r="B271" t="str">
            <v>SUMINISTRO, TRANSPORTE E INSTALACION DE VALVULA ANTIRRETORNO 4"</v>
          </cell>
          <cell r="C271" t="str">
            <v>Actividad</v>
          </cell>
          <cell r="D271" t="str">
            <v>UND</v>
          </cell>
          <cell r="E271">
            <v>665419</v>
          </cell>
        </row>
        <row r="272">
          <cell r="A272" t="str">
            <v>003.133</v>
          </cell>
          <cell r="B272" t="str">
            <v>SUMINISTRO, TRANSPORTE E INSTALACION DE BOMBA SUMERGIBLE</v>
          </cell>
          <cell r="C272" t="str">
            <v>Actividad</v>
          </cell>
          <cell r="D272" t="str">
            <v>UND</v>
          </cell>
          <cell r="E272">
            <v>1532570</v>
          </cell>
        </row>
        <row r="273">
          <cell r="A273" t="str">
            <v>003.134</v>
          </cell>
          <cell r="B273" t="str">
            <v>SUMINISTRO, TRANSPORTE E INSTALACION FILTRO DRENAJE (0.30 x 1.20 m.) Tubo Drenaje Corrugado de 4" con filtro. Incluye relleno piedra filtro, Geotextil NT 3000</v>
          </cell>
          <cell r="C273" t="str">
            <v>Actividad</v>
          </cell>
          <cell r="D273" t="str">
            <v>ML</v>
          </cell>
          <cell r="E273">
            <v>125226</v>
          </cell>
        </row>
        <row r="274">
          <cell r="A274" t="str">
            <v>003.135</v>
          </cell>
          <cell r="B274" t="str">
            <v>SUMINISTRO, TRANSPORTE E INSTALACION FILTRO DRENAJE (0.30 x 1.50 m.) Tubo Drenaje Corrugado de 4" con filtro. Incluye relleno piedra filtro, Geotextil NT 3000</v>
          </cell>
          <cell r="C274" t="str">
            <v>Actividad</v>
          </cell>
          <cell r="D274" t="str">
            <v>ML</v>
          </cell>
          <cell r="E274">
            <v>144799</v>
          </cell>
        </row>
        <row r="275">
          <cell r="A275" t="str">
            <v>003.136</v>
          </cell>
          <cell r="B275" t="str">
            <v>SUMINISTRO, TRANSPORTE E INSTALACION FILTRO DRENAJE (0.30 x 1.80 m.) Tubo Drenaje Corrugado de 4" con filtro. Incluye relleno piedra filtro, Geotextil NT 3000</v>
          </cell>
          <cell r="C275" t="str">
            <v>Actividad</v>
          </cell>
          <cell r="D275" t="str">
            <v>ML</v>
          </cell>
          <cell r="E275">
            <v>164372</v>
          </cell>
        </row>
        <row r="276">
          <cell r="A276" t="str">
            <v>003.137</v>
          </cell>
          <cell r="B276" t="str">
            <v>REUBICACION DE PUNTOS SANITARIOS 4" PARA DESAGUE EN PLACAS DE CONTRAPISO (Incluye demolicion de placa, excavacion,tuberia, accesorios, concreto y malla electrosoldada)</v>
          </cell>
          <cell r="C276" t="str">
            <v>Actividad</v>
          </cell>
          <cell r="D276" t="str">
            <v>UND</v>
          </cell>
          <cell r="E276">
            <v>276897</v>
          </cell>
        </row>
        <row r="277">
          <cell r="A277" t="str">
            <v>003.138</v>
          </cell>
          <cell r="B277" t="str">
            <v>SUMINISTRO, TRANSPORTE E INSTALACION DE TRAGANTE DE AGUAS LLUVIAS 8" X 6"</v>
          </cell>
          <cell r="C277" t="str">
            <v>Actividad</v>
          </cell>
          <cell r="D277" t="str">
            <v>UND</v>
          </cell>
          <cell r="E277">
            <v>155684</v>
          </cell>
        </row>
        <row r="278">
          <cell r="A278" t="str">
            <v>003.139</v>
          </cell>
          <cell r="B278" t="str">
            <v>SUMINISTRO, TRANSPORTE E INSTALACION DE TUBERIA PVC SANITARIA POR PLACAS Y DUCTOS 2"</v>
          </cell>
          <cell r="C278" t="str">
            <v>Actividad</v>
          </cell>
          <cell r="D278" t="str">
            <v>ML</v>
          </cell>
          <cell r="E278">
            <v>23438</v>
          </cell>
        </row>
        <row r="279">
          <cell r="A279" t="str">
            <v>004</v>
          </cell>
          <cell r="B279" t="str">
            <v>PISOS-BASES-RELLENOS</v>
          </cell>
          <cell r="C279" t="str">
            <v>Capitulo</v>
          </cell>
          <cell r="D279"/>
          <cell r="E279" t="str">
            <v>--</v>
          </cell>
        </row>
        <row r="280">
          <cell r="A280" t="str">
            <v>004.001</v>
          </cell>
          <cell r="B280" t="str">
            <v>SUMINISTRO, TRANSPORTE E INSTALACION  BASE GRANULAR  COMPACTADA CON RANA</v>
          </cell>
          <cell r="C280" t="str">
            <v>Actividad</v>
          </cell>
          <cell r="D280" t="str">
            <v>M3</v>
          </cell>
          <cell r="E280">
            <v>200128</v>
          </cell>
        </row>
        <row r="281">
          <cell r="A281" t="str">
            <v>004.003</v>
          </cell>
          <cell r="B281" t="str">
            <v>SUMINISTRO, TRANSPORTE E INSTALACION POLIETILENO CAL. 6 (Impermeabilización piso)</v>
          </cell>
          <cell r="C281" t="str">
            <v>Actividad</v>
          </cell>
          <cell r="D281" t="str">
            <v>M2</v>
          </cell>
          <cell r="E281">
            <v>7207</v>
          </cell>
        </row>
        <row r="282">
          <cell r="A282" t="str">
            <v>004.005</v>
          </cell>
          <cell r="B282" t="str">
            <v>SUMINISTRO, TRANSPORTE E INSTALACION SUB BASE COMPACTADA CON RANA</v>
          </cell>
          <cell r="C282" t="str">
            <v>Actividad</v>
          </cell>
          <cell r="D282" t="str">
            <v>M3</v>
          </cell>
          <cell r="E282">
            <v>197034</v>
          </cell>
        </row>
        <row r="283">
          <cell r="A283" t="str">
            <v>004.007</v>
          </cell>
          <cell r="B283" t="str">
            <v>SUMINISTRO, TRANSPORTE E INSTALACION GEOTEXTIL NO TEJIDO 1600</v>
          </cell>
          <cell r="C283" t="str">
            <v>Actividad</v>
          </cell>
          <cell r="D283" t="str">
            <v>M2</v>
          </cell>
          <cell r="E283">
            <v>6094</v>
          </cell>
        </row>
        <row r="284">
          <cell r="A284" t="str">
            <v>004.008</v>
          </cell>
          <cell r="B284" t="str">
            <v>SUMINISTRO, TRANSPORTE E INSTALACION GEOTEXTIL NO TEJIDO 4000</v>
          </cell>
          <cell r="C284" t="str">
            <v>Actividad</v>
          </cell>
          <cell r="D284" t="str">
            <v>M2</v>
          </cell>
          <cell r="E284">
            <v>15790</v>
          </cell>
        </row>
        <row r="285">
          <cell r="A285" t="str">
            <v>004.010</v>
          </cell>
          <cell r="B285" t="str">
            <v>SUMINISTRO, TRANSPORTE E INSTALACION SUELO NATURAL TRATADO QUIMICAMENTE EN UNA MEZCLA CON CAL HIDRATADA, EN UNA DOSIFICACION IGUAL AL 5% EN PESO</v>
          </cell>
          <cell r="C285" t="str">
            <v>Actividad</v>
          </cell>
          <cell r="D285" t="str">
            <v>M3</v>
          </cell>
          <cell r="E285">
            <v>181480</v>
          </cell>
        </row>
        <row r="286">
          <cell r="A286" t="str">
            <v>004.011</v>
          </cell>
          <cell r="B286" t="str">
            <v xml:space="preserve">SUMINISTRO, TRANSPORTE E INSTALACION TRATAMIENTO DE SUELO,  CAL HIDRATADA E=0.02 Mts. </v>
          </cell>
          <cell r="C286" t="str">
            <v>Actividad</v>
          </cell>
          <cell r="D286" t="str">
            <v>M2</v>
          </cell>
          <cell r="E286">
            <v>28693</v>
          </cell>
        </row>
        <row r="287">
          <cell r="A287" t="str">
            <v>004.012</v>
          </cell>
          <cell r="B287" t="str">
            <v>SUMINISTRO, TRANSPORTE E INSTALACION TRATAMIENTO DE SUELO, BARRENOS EN CAL HIDRATADA D=0.12 Mts L=1,20 Mts.(Zapatas)</v>
          </cell>
          <cell r="C287" t="str">
            <v>Actividad</v>
          </cell>
          <cell r="D287" t="str">
            <v>ML</v>
          </cell>
          <cell r="E287">
            <v>54754</v>
          </cell>
        </row>
        <row r="288">
          <cell r="A288" t="str">
            <v>004.013</v>
          </cell>
          <cell r="B288" t="str">
            <v>SUMINISTRO, TRANSPORTE E INSTALACION AFIRMADO COMPACTADO PARA ESTRUCTURAS</v>
          </cell>
          <cell r="C288" t="str">
            <v>Actividad</v>
          </cell>
          <cell r="D288" t="str">
            <v>M3</v>
          </cell>
          <cell r="E288">
            <v>136601</v>
          </cell>
        </row>
        <row r="289">
          <cell r="A289" t="str">
            <v>004.014</v>
          </cell>
          <cell r="B289" t="str">
            <v>NIVELACION MANUAL DE ARENA PARA CANCHAS DE FUTBOL (NO INCLUYE SUMINISTRO DE ARENA)</v>
          </cell>
          <cell r="C289" t="str">
            <v>Actividad</v>
          </cell>
          <cell r="D289" t="str">
            <v>M2</v>
          </cell>
          <cell r="E289">
            <v>2399</v>
          </cell>
        </row>
        <row r="290">
          <cell r="A290" t="str">
            <v>005</v>
          </cell>
          <cell r="B290" t="str">
            <v>ESTRUCTURAS EN CONCRETO, METALICAS Y DE MADERA</v>
          </cell>
          <cell r="C290" t="str">
            <v>Capitulo</v>
          </cell>
          <cell r="D290"/>
          <cell r="E290" t="str">
            <v>--</v>
          </cell>
        </row>
        <row r="291">
          <cell r="A291" t="str">
            <v>005.001</v>
          </cell>
          <cell r="B291" t="str">
            <v>SUMINISTRO, TRANSPORTE E INSTALACION MALLA ELECTROSOLDADA CUALQUIER REFERENCIA (Incluye alambre negro, colocación y traslapo).</v>
          </cell>
          <cell r="C291" t="str">
            <v>Actividad</v>
          </cell>
          <cell r="D291" t="str">
            <v>KG</v>
          </cell>
          <cell r="E291">
            <v>8506</v>
          </cell>
        </row>
        <row r="292">
          <cell r="A292" t="str">
            <v>005.010</v>
          </cell>
          <cell r="B292" t="str">
            <v>SUMINISTRO, TRANSPORTE E INSTALACION PLACA CONTRAPISO CONCRETO 3000 PSI  E=0.07 m ( Sin refuerzo)</v>
          </cell>
          <cell r="C292" t="str">
            <v>Actividad</v>
          </cell>
          <cell r="D292" t="str">
            <v>M2</v>
          </cell>
          <cell r="E292">
            <v>80331</v>
          </cell>
        </row>
        <row r="293">
          <cell r="A293" t="str">
            <v>005.011</v>
          </cell>
          <cell r="B293" t="str">
            <v xml:space="preserve">SUMINISTRO, TRANSPORTE E INSTALACION PLACA CONTRAPISO CONCRETO 3000 PSI  E=0.10 m </v>
          </cell>
          <cell r="C293" t="str">
            <v>Actividad</v>
          </cell>
          <cell r="D293" t="str">
            <v>M2</v>
          </cell>
          <cell r="E293">
            <v>108578</v>
          </cell>
        </row>
        <row r="294">
          <cell r="A294" t="str">
            <v>005.012</v>
          </cell>
          <cell r="B294" t="str">
            <v xml:space="preserve">SUMINISTRO, TRANSPORTE E INSTALACION PLACA CONTRAPISO CONCRETO 3000 PSI  E=0.15  </v>
          </cell>
          <cell r="C294" t="str">
            <v>Actividad</v>
          </cell>
          <cell r="D294" t="str">
            <v>M2</v>
          </cell>
          <cell r="E294">
            <v>146188</v>
          </cell>
        </row>
        <row r="295">
          <cell r="A295" t="str">
            <v>005.013</v>
          </cell>
          <cell r="B295" t="str">
            <v xml:space="preserve">SUMINISTRO, TRANSPORTE E INSTALACION PLACA CONTRAPISO CONCRETO 3000 PSI  </v>
          </cell>
          <cell r="C295" t="str">
            <v>Actividad</v>
          </cell>
          <cell r="D295" t="str">
            <v>M3</v>
          </cell>
          <cell r="E295">
            <v>1013490</v>
          </cell>
        </row>
        <row r="296">
          <cell r="A296" t="str">
            <v>005.014</v>
          </cell>
          <cell r="B296" t="str">
            <v xml:space="preserve">SUMINISTRO, TRANSPORTE E INSTALACION COLUMNAS CONCRETO 4000 PSI </v>
          </cell>
          <cell r="C296" t="str">
            <v>Actividad</v>
          </cell>
          <cell r="D296" t="str">
            <v>M3</v>
          </cell>
          <cell r="E296">
            <v>1503012</v>
          </cell>
        </row>
        <row r="297">
          <cell r="A297" t="str">
            <v>005.015</v>
          </cell>
          <cell r="B297" t="str">
            <v>SUMINISTRO, TRANSPORTE E INSTALACION VIGA AEREA CONCRETO 4000 PSI  .</v>
          </cell>
          <cell r="C297" t="str">
            <v>Actividad</v>
          </cell>
          <cell r="D297" t="str">
            <v>M3</v>
          </cell>
          <cell r="E297">
            <v>1432033</v>
          </cell>
        </row>
        <row r="298">
          <cell r="A298" t="str">
            <v>005.016</v>
          </cell>
          <cell r="B298" t="str">
            <v xml:space="preserve">SUMINISTRO, TRANSPORTE E INSTALACION PLACA CONTRAPISO CONCRETO 4000 PSI  E=0.10 m </v>
          </cell>
          <cell r="C298" t="str">
            <v>Actividad</v>
          </cell>
          <cell r="D298" t="str">
            <v>M2</v>
          </cell>
          <cell r="E298">
            <v>116624</v>
          </cell>
        </row>
        <row r="299">
          <cell r="A299" t="str">
            <v>005.017</v>
          </cell>
          <cell r="B299" t="str">
            <v xml:space="preserve">SUMINISTRO, TRANSPORTE E INSTALACION LOSA DE ENTREPISO ALIGERADA CON CASETON DE GUADUA h= 0.35 m. Torta superior 5cm. e inferior de 3 cm. Concreto 4000 PSI.   </v>
          </cell>
          <cell r="C299" t="str">
            <v>Actividad</v>
          </cell>
          <cell r="D299" t="str">
            <v>M2</v>
          </cell>
          <cell r="E299">
            <v>260164</v>
          </cell>
        </row>
        <row r="300">
          <cell r="A300" t="str">
            <v>005.018</v>
          </cell>
          <cell r="B300" t="str">
            <v xml:space="preserve">SUMINISTRO, TRANSPORTE E INSTALACION LOSA DE ENTREPISO ALIGERADA CON CASETON DE GUADUA h= 0.40 m. Torta superior 5cm. e inferior de 3 cm. Concreto 4000 PSI.   </v>
          </cell>
          <cell r="C300" t="str">
            <v>Actividad</v>
          </cell>
          <cell r="D300" t="str">
            <v>M2</v>
          </cell>
          <cell r="E300">
            <v>281975</v>
          </cell>
        </row>
        <row r="301">
          <cell r="A301" t="str">
            <v>005.019</v>
          </cell>
          <cell r="B301" t="str">
            <v xml:space="preserve">SUMINISTRO, TRANSPORTE E INSTALACION LOSA DE ENTREPISO ALIGERADA CON CASETON DE GUADUA h= 0.45 m. Torta superior 5cm. e inferior de 3 cm. Concreto 4000 PSI.   </v>
          </cell>
          <cell r="C301" t="str">
            <v>Actividad</v>
          </cell>
          <cell r="D301" t="str">
            <v>M2</v>
          </cell>
          <cell r="E301">
            <v>306312</v>
          </cell>
        </row>
        <row r="302">
          <cell r="A302" t="str">
            <v>005.020</v>
          </cell>
          <cell r="B302" t="str">
            <v xml:space="preserve">SUMINISTRO, TRANSPORTE E INSTALACION LOSA DE ENTREPISO ALIGERADA CON CASETON DE GUADUA h= 0.50 m. Torta superior 5cm. e inferior de 3 cm. Concreto 4000 PSI.   </v>
          </cell>
          <cell r="C302" t="str">
            <v>Actividad</v>
          </cell>
          <cell r="D302" t="str">
            <v>M2</v>
          </cell>
          <cell r="E302">
            <v>325796</v>
          </cell>
        </row>
        <row r="303">
          <cell r="A303" t="str">
            <v>005.025</v>
          </cell>
          <cell r="B303"/>
          <cell r="C303" t="str">
            <v>Actividad</v>
          </cell>
          <cell r="D303" t="str">
            <v>M2</v>
          </cell>
          <cell r="E303">
            <v>197169</v>
          </cell>
        </row>
        <row r="304">
          <cell r="A304" t="str">
            <v>005.026</v>
          </cell>
          <cell r="B304" t="str">
            <v xml:space="preserve">SUMINISTRO, TRANSPORTE E INSTALACION PLACA EN STEEL DECK  lamina 2" Calibre 16, h= 0.12 m. Concreto 4000 PSI   </v>
          </cell>
          <cell r="C304" t="str">
            <v>Actividad</v>
          </cell>
          <cell r="D304" t="str">
            <v>M2</v>
          </cell>
          <cell r="E304">
            <v>212520</v>
          </cell>
        </row>
        <row r="305">
          <cell r="A305" t="str">
            <v>005.027</v>
          </cell>
          <cell r="B305" t="str">
            <v xml:space="preserve">SUMINISTRO, TRANSPORTE E INSTALACION PLACA EN STEEL DECK  lamina 2" Calibre 16, h= 0.13 m. Concreto 4000 PSI   </v>
          </cell>
          <cell r="C305" t="str">
            <v>Actividad</v>
          </cell>
          <cell r="D305" t="str">
            <v>M2</v>
          </cell>
          <cell r="E305">
            <v>219933</v>
          </cell>
        </row>
        <row r="306">
          <cell r="A306" t="str">
            <v>005.028</v>
          </cell>
          <cell r="B306" t="str">
            <v xml:space="preserve">SUMINISTRO, TRANSPORTE E INSTALACION PLACA EN STEEL DECK  lamina 2" Calibre 16, h= 0.15 m. Concreto 4000 PSI   </v>
          </cell>
          <cell r="C306" t="str">
            <v>Actividad</v>
          </cell>
          <cell r="D306" t="str">
            <v>M2</v>
          </cell>
          <cell r="E306">
            <v>234723</v>
          </cell>
        </row>
        <row r="307">
          <cell r="A307" t="str">
            <v>005.029</v>
          </cell>
          <cell r="B307" t="str">
            <v xml:space="preserve">SUMINISTRO, TRANSPORTE E INSTALACION PLACA MACIZA AEREA CONCRETO 4000 PSI  e= 0.10m  </v>
          </cell>
          <cell r="C307" t="str">
            <v>Actividad</v>
          </cell>
          <cell r="D307" t="str">
            <v>M2</v>
          </cell>
          <cell r="E307">
            <v>145268</v>
          </cell>
        </row>
        <row r="308">
          <cell r="A308" t="str">
            <v>005.030</v>
          </cell>
          <cell r="B308" t="str">
            <v xml:space="preserve">SUMINISTRO, TRANSPORTE E INSTALACION PLACA MACIZA AEREA CONCRETO 4000 PSI e= 0.15m  </v>
          </cell>
          <cell r="C308" t="str">
            <v>Actividad</v>
          </cell>
          <cell r="D308" t="str">
            <v>M2</v>
          </cell>
          <cell r="E308">
            <v>191080</v>
          </cell>
        </row>
        <row r="309">
          <cell r="A309" t="str">
            <v>005.031</v>
          </cell>
          <cell r="B309" t="str">
            <v xml:space="preserve">SUMINISTRO, TRANSPORTE E INSTALACION PLACA MACIZA AEREA CONCRETO 4000 PSI e= 0.20m  </v>
          </cell>
          <cell r="C309" t="str">
            <v>Actividad</v>
          </cell>
          <cell r="D309" t="str">
            <v>M2</v>
          </cell>
          <cell r="E309">
            <v>249232</v>
          </cell>
        </row>
        <row r="310">
          <cell r="A310" t="str">
            <v>005.032</v>
          </cell>
          <cell r="B310" t="str">
            <v xml:space="preserve">SUMINISTRO, TRANSPORTE E INSTALACION PLACA MACIZA AEREA CONCRETO 4000 PSI e= 0.25m  </v>
          </cell>
          <cell r="C310" t="str">
            <v>Actividad</v>
          </cell>
          <cell r="D310" t="str">
            <v>M2</v>
          </cell>
          <cell r="E310">
            <v>307316</v>
          </cell>
        </row>
        <row r="311">
          <cell r="A311" t="str">
            <v>005.033</v>
          </cell>
          <cell r="B311" t="str">
            <v xml:space="preserve">SUMINISTRO, TRANSPORTE E INSTALACION PLACA FOSO ASCENSOR CONCRETO 3000 PSI </v>
          </cell>
          <cell r="C311" t="str">
            <v>Actividad</v>
          </cell>
          <cell r="D311" t="str">
            <v>M3</v>
          </cell>
          <cell r="E311">
            <v>1133534</v>
          </cell>
        </row>
        <row r="312">
          <cell r="A312" t="str">
            <v>005.034</v>
          </cell>
          <cell r="B312" t="str">
            <v>SUMINISTRO, TRANSPORTE E INSTALACION ESCALERA EN CONCRETO 4000 PSI</v>
          </cell>
          <cell r="C312" t="str">
            <v>Actividad</v>
          </cell>
          <cell r="D312" t="str">
            <v>M3</v>
          </cell>
          <cell r="E312">
            <v>1510047</v>
          </cell>
        </row>
        <row r="313">
          <cell r="A313" t="str">
            <v>005.035</v>
          </cell>
          <cell r="B313" t="str">
            <v>SUMINISTRO, TRANSPORTE E INSTALACION VIGUETA CONFINAMIENTO CONCRETO 3000 PSI</v>
          </cell>
          <cell r="C313" t="str">
            <v>Actividad</v>
          </cell>
          <cell r="D313" t="str">
            <v>M3</v>
          </cell>
          <cell r="E313">
            <v>1412492</v>
          </cell>
        </row>
        <row r="314">
          <cell r="A314" t="str">
            <v>005.036</v>
          </cell>
          <cell r="B314" t="str">
            <v>SUMINISTRO, TRANSPORTE E INSTALACION VIGUETA CONFINAMIENTO CONCRETO 3000 PSI 0.20 x 0.12 m.</v>
          </cell>
          <cell r="C314" t="str">
            <v>Actividad</v>
          </cell>
          <cell r="D314" t="str">
            <v>ML</v>
          </cell>
          <cell r="E314">
            <v>62120</v>
          </cell>
        </row>
        <row r="315">
          <cell r="A315" t="str">
            <v>005.037</v>
          </cell>
          <cell r="B315" t="str">
            <v xml:space="preserve">SUMINISTRO, TRANSPORTE E INSTALACION COLUMNETA CONFINAMIENTO CONCRETO 3000 PSI </v>
          </cell>
          <cell r="C315" t="str">
            <v>Actividad</v>
          </cell>
          <cell r="D315" t="str">
            <v>M3</v>
          </cell>
          <cell r="E315">
            <v>1516563</v>
          </cell>
        </row>
        <row r="316">
          <cell r="A316" t="str">
            <v>005.038</v>
          </cell>
          <cell r="B316" t="str">
            <v>SUMINISTRO, TRANSPORTE E INSTALACION COLUMNETA CONFINAMIENTO CONCRETO 3000 PSI  0.20 x 0.12 m.</v>
          </cell>
          <cell r="C316" t="str">
            <v>Actividad</v>
          </cell>
          <cell r="D316" t="str">
            <v>ML</v>
          </cell>
          <cell r="E316">
            <v>89184</v>
          </cell>
        </row>
        <row r="317">
          <cell r="A317" t="str">
            <v>005.039</v>
          </cell>
          <cell r="B317" t="str">
            <v>SUMINISTRO, TRANSPORTE E INSTALACION DINTEL CONCRETO 3000 PSI  .</v>
          </cell>
          <cell r="C317" t="str">
            <v>Actividad</v>
          </cell>
          <cell r="D317" t="str">
            <v>M3</v>
          </cell>
          <cell r="E317">
            <v>1444428</v>
          </cell>
        </row>
        <row r="318">
          <cell r="A318" t="str">
            <v>005.040</v>
          </cell>
          <cell r="B318" t="str">
            <v>SUMINISTRO, TRANSPORTE E INSTALACION DINTEL CONCRETO 3.000 psi 0.15 * 0.20 m.</v>
          </cell>
          <cell r="C318" t="str">
            <v>Actividad</v>
          </cell>
          <cell r="D318" t="str">
            <v>ML</v>
          </cell>
          <cell r="E318">
            <v>65596</v>
          </cell>
        </row>
        <row r="319">
          <cell r="A319" t="str">
            <v>005.041</v>
          </cell>
          <cell r="B319" t="str">
            <v>SUMINISTRO, TRANSPORTE E INSTALACION CONCRETO CICLOPEO PLACA CONTRAPISO (60% CONCRETO 3000 PSI Y 40% PIEDRA MEDIA ZONGA)</v>
          </cell>
          <cell r="C319" t="str">
            <v>Actividad</v>
          </cell>
          <cell r="D319" t="str">
            <v>M3</v>
          </cell>
          <cell r="E319">
            <v>571562</v>
          </cell>
        </row>
        <row r="320">
          <cell r="A320" t="str">
            <v>005.044</v>
          </cell>
          <cell r="B320" t="str">
            <v>SUMINISTRO, TRANSPORTE E INSTALACION ALFAJIAS EN CONCRETO 3000 PSI a=0.25 m</v>
          </cell>
          <cell r="C320" t="str">
            <v>Actividad</v>
          </cell>
          <cell r="D320" t="str">
            <v>ML</v>
          </cell>
          <cell r="E320">
            <v>47276</v>
          </cell>
        </row>
        <row r="321">
          <cell r="A321" t="str">
            <v>005.045</v>
          </cell>
          <cell r="B321" t="str">
            <v>SUMINISTRO, TRANSPORTE E INSTALACION ALFAJIAS EN CONCRETO 3000 PSI a=0.30 m</v>
          </cell>
          <cell r="C321" t="str">
            <v>Actividad</v>
          </cell>
          <cell r="D321" t="str">
            <v>ML</v>
          </cell>
          <cell r="E321">
            <v>50004</v>
          </cell>
        </row>
        <row r="322">
          <cell r="A322" t="str">
            <v>005.046</v>
          </cell>
          <cell r="B322" t="str">
            <v>SUMINISTRO, TRANSPORTE E INSTALACION PERSIANA EN CONCRETO 3000 PSI A=0.20 m.</v>
          </cell>
          <cell r="C322" t="str">
            <v>Actividad</v>
          </cell>
          <cell r="D322" t="str">
            <v>ML</v>
          </cell>
          <cell r="E322">
            <v>42120</v>
          </cell>
        </row>
        <row r="323">
          <cell r="A323" t="str">
            <v>005.047</v>
          </cell>
          <cell r="B323" t="str">
            <v>SUMINISTRO, TRANSPORTE E INSTALACION ALBARDILLAS PROTECCION MUROS  EN CONCRETO DE 3000 PSI</v>
          </cell>
          <cell r="C323" t="str">
            <v>Actividad</v>
          </cell>
          <cell r="D323" t="str">
            <v>ML</v>
          </cell>
          <cell r="E323">
            <v>70087</v>
          </cell>
        </row>
        <row r="324">
          <cell r="A324" t="str">
            <v>005.048</v>
          </cell>
          <cell r="B324" t="str">
            <v>SUMINISTRO, TRANSPORTE E INSTALACION MESON EN CONCRETO 3000 psi a=0.60 m e=0.08 m.</v>
          </cell>
          <cell r="C324" t="str">
            <v>Actividad</v>
          </cell>
          <cell r="D324" t="str">
            <v>ML</v>
          </cell>
          <cell r="E324">
            <v>159211</v>
          </cell>
        </row>
        <row r="325">
          <cell r="A325" t="str">
            <v>005.049</v>
          </cell>
          <cell r="B325" t="str">
            <v>SUMINISTRO, TRANSPORTE E INSTALACION MESON EN CONCRETO 3000 PSI E=0,07 M ANCHO=0,60M( INCLUYE REFUERZO, ACERO NO. 3 EN AMBAS DIRECCIONES @ 0,15M, MURO EN LADRILLO Y REVOQUE)</v>
          </cell>
          <cell r="C325" t="str">
            <v>Actividad</v>
          </cell>
          <cell r="D325" t="str">
            <v>ML</v>
          </cell>
          <cell r="E325">
            <v>217609</v>
          </cell>
        </row>
        <row r="326">
          <cell r="A326" t="str">
            <v>005.050</v>
          </cell>
          <cell r="B326" t="str">
            <v>SUMINISTRO, TRANSPORTE E INSTALACION TANQUE SUBTERRANEO EN CONCRETO IMPERMEABILIZADO de 3000 PSI. Incluye: accesorios, tapa.</v>
          </cell>
          <cell r="C326" t="str">
            <v>Actividad</v>
          </cell>
          <cell r="D326" t="str">
            <v>M3</v>
          </cell>
          <cell r="E326">
            <v>1174218</v>
          </cell>
        </row>
        <row r="327">
          <cell r="A327" t="str">
            <v>005.051</v>
          </cell>
          <cell r="B327" t="str">
            <v>SUMINISTRO, TRANSPORTE E INSTALACION TANQUE SUBTERRANEO EN CONCRETO IMPERMEABILIZADO de 3500 psi. Incluye: accesorios, tapa</v>
          </cell>
          <cell r="C327" t="str">
            <v>Actividad</v>
          </cell>
          <cell r="D327" t="str">
            <v>M3</v>
          </cell>
          <cell r="E327">
            <v>1240233</v>
          </cell>
        </row>
        <row r="328">
          <cell r="A328" t="str">
            <v>005.054</v>
          </cell>
          <cell r="B328" t="str">
            <v>SUMINISTRO, TRANSPORTE E INSTALACION CINTA SIKA PVC V - 15 PARA JUNTAS</v>
          </cell>
          <cell r="C328" t="str">
            <v>Actividad</v>
          </cell>
          <cell r="D328" t="str">
            <v>ML</v>
          </cell>
          <cell r="E328">
            <v>48289</v>
          </cell>
        </row>
        <row r="329">
          <cell r="A329" t="str">
            <v>005.056</v>
          </cell>
          <cell r="B329" t="str">
            <v>SUMINISTRO, TRANSPORTE E INSTALACION JUNTA DE DILATACION PARA PLACA CONTRAPISO (Inlcuye sellante)</v>
          </cell>
          <cell r="C329" t="str">
            <v>Actividad</v>
          </cell>
          <cell r="D329" t="str">
            <v>ML</v>
          </cell>
          <cell r="E329">
            <v>19050</v>
          </cell>
        </row>
        <row r="330">
          <cell r="A330" t="str">
            <v>005.057</v>
          </cell>
          <cell r="B330" t="str">
            <v>SUMINISTRO, TRANSPORTE E INSTALACION POCETA EN CONCRETO 3000 psi  Dimensión: 1.12 * 0.70 * 0.15 m.</v>
          </cell>
          <cell r="C330" t="str">
            <v>Actividad</v>
          </cell>
          <cell r="D330" t="str">
            <v>UND</v>
          </cell>
          <cell r="E330">
            <v>642022</v>
          </cell>
        </row>
        <row r="331">
          <cell r="A331" t="str">
            <v>005.060</v>
          </cell>
          <cell r="B331" t="str">
            <v xml:space="preserve">SUMINISTRO, TRANSPORTE E INSTALACION PLACA CONTRAPISO CONCRETO 3000 PSI  E=0.25  </v>
          </cell>
          <cell r="C331" t="str">
            <v>Actividad</v>
          </cell>
          <cell r="D331" t="str">
            <v>M2</v>
          </cell>
          <cell r="E331">
            <v>387414</v>
          </cell>
        </row>
        <row r="332">
          <cell r="A332" t="str">
            <v>005.061</v>
          </cell>
          <cell r="B332" t="str">
            <v xml:space="preserve">SUMINISTRO, TRANSPORTE E INSTALACION LOSA CIMENTACION CONCRETO 4000 PSI  E=0.10  </v>
          </cell>
          <cell r="C332" t="str">
            <v>Actividad</v>
          </cell>
          <cell r="D332" t="str">
            <v>M2</v>
          </cell>
          <cell r="E332">
            <v>178923</v>
          </cell>
        </row>
        <row r="333">
          <cell r="A333" t="str">
            <v>005.062</v>
          </cell>
          <cell r="B333" t="str">
            <v xml:space="preserve">SUMINISTRO, TRANSPORTE E INSTALACION COLUMNAS CONCRETO 4000 PSI  A LA VISTA </v>
          </cell>
          <cell r="C333" t="str">
            <v>Actividad</v>
          </cell>
          <cell r="D333" t="str">
            <v>M3</v>
          </cell>
          <cell r="E333">
            <v>1474010</v>
          </cell>
        </row>
        <row r="334">
          <cell r="A334" t="str">
            <v>005.063</v>
          </cell>
          <cell r="B334" t="str">
            <v>SUMINISTRO, TRANSPORTE E INSTALACION VIGA AEREA CONCRETO 4000 PSI  A LA VISTA .</v>
          </cell>
          <cell r="C334" t="str">
            <v>Actividad</v>
          </cell>
          <cell r="D334" t="str">
            <v>M3</v>
          </cell>
          <cell r="E334">
            <v>1441108</v>
          </cell>
        </row>
        <row r="335">
          <cell r="A335" t="str">
            <v>005.065</v>
          </cell>
          <cell r="B335" t="str">
            <v>SUMINISTRO, TRANSPORTE E INSTALACION APANTALLAMIENTO CONCRETO de 4000 PSI  A LA VISTA</v>
          </cell>
          <cell r="C335" t="str">
            <v>Actividad</v>
          </cell>
          <cell r="D335" t="str">
            <v>M3</v>
          </cell>
          <cell r="E335">
            <v>1728614</v>
          </cell>
        </row>
        <row r="336">
          <cell r="A336" t="str">
            <v>005.066</v>
          </cell>
          <cell r="B336" t="str">
            <v>SUMINISTRO, TRANSPORTE E INSTALACION VIGA + ALFAJIA  CONFINAMIENTO CONCRETO 3000 PSI .</v>
          </cell>
          <cell r="C336" t="str">
            <v>Actividad</v>
          </cell>
          <cell r="D336" t="str">
            <v>M3</v>
          </cell>
          <cell r="E336">
            <v>1594392</v>
          </cell>
        </row>
        <row r="337">
          <cell r="A337" t="str">
            <v>005.068</v>
          </cell>
          <cell r="B337" t="str">
            <v>SUMINISTRO, TRANSPORTE E INSTALACION MENSULAS CONCRETO 4000 PSI  .</v>
          </cell>
          <cell r="C337" t="str">
            <v>Actividad</v>
          </cell>
          <cell r="D337" t="str">
            <v>M3</v>
          </cell>
          <cell r="E337">
            <v>1775858</v>
          </cell>
        </row>
        <row r="338">
          <cell r="A338" t="str">
            <v>005.069</v>
          </cell>
          <cell r="B338" t="str">
            <v>SUMINISTRO, TRANSPORTE E INSTALACION GARGOLA EN CONCRETO 0,13x0,13</v>
          </cell>
          <cell r="C338" t="str">
            <v>Actividad</v>
          </cell>
          <cell r="D338" t="str">
            <v>ML</v>
          </cell>
          <cell r="E338">
            <v>49577</v>
          </cell>
        </row>
        <row r="339">
          <cell r="A339" t="str">
            <v>005.073</v>
          </cell>
          <cell r="B339" t="str">
            <v>SUMINISTRO, TRANSPORTE E INSTALACION ESTRUCTURA METÁLICA EN Perfil Lámina Delgada PHR ASTM A500 Grado 50. Calibre según diseño (Incluye vigas, cerchas, correas, anticorrosivo y esmalte)</v>
          </cell>
          <cell r="C339" t="str">
            <v>Actividad</v>
          </cell>
          <cell r="D339" t="str">
            <v>KG</v>
          </cell>
          <cell r="E339">
            <v>19399</v>
          </cell>
        </row>
        <row r="340">
          <cell r="A340" t="str">
            <v>005.074</v>
          </cell>
          <cell r="B340" t="str">
            <v>SUMINISTRO, TRANSPORTE E INSTALACION PERFILES TUBULARES ACERO LAMINADOS EN FRIO ASTM A-500 GRADO C  (INCLUYE PERNOS, PLATINAS, TUERCAS, ARANDELAS, SOLDADURA, ANTICORROSIVO Y ESMALTE)</v>
          </cell>
          <cell r="C340" t="str">
            <v>Actividad</v>
          </cell>
          <cell r="D340" t="str">
            <v>KG</v>
          </cell>
          <cell r="E340">
            <v>20827</v>
          </cell>
        </row>
        <row r="341">
          <cell r="A341" t="str">
            <v>005.075</v>
          </cell>
          <cell r="B341" t="str">
            <v>SUMINISTRO, TRANSPORTE E INSTALACION PERFILES IPE A-36  ( Incluye soldadura, anticorrosivo y esmalte + proteccion antifuego e instalacion)</v>
          </cell>
          <cell r="C341" t="str">
            <v>Actividad</v>
          </cell>
          <cell r="D341" t="str">
            <v>KG</v>
          </cell>
          <cell r="E341">
            <v>19905</v>
          </cell>
        </row>
        <row r="342">
          <cell r="A342" t="str">
            <v>005.076</v>
          </cell>
          <cell r="B342" t="str">
            <v>SUMINISTRO, TRANSPORTE E INSTALACION PERFILES HEA  A-36  ( Incluye soldadura, anticorrosivo y esmalte + proteccion antifuego e instalacion)</v>
          </cell>
          <cell r="C342" t="str">
            <v>Actividad</v>
          </cell>
          <cell r="D342" t="str">
            <v>KG</v>
          </cell>
          <cell r="E342">
            <v>18593</v>
          </cell>
        </row>
        <row r="343">
          <cell r="A343" t="str">
            <v>005.077</v>
          </cell>
          <cell r="B343" t="str">
            <v>SUMINISTRO, TRANSPORTE E INSTALACION ACERO 60.000 psi para Templetes o tirantillos  y cortavientos ( Incluye soldadura, anticorrosivo y esmalte ) - para reparación de estructuras</v>
          </cell>
          <cell r="C343" t="str">
            <v>Actividad</v>
          </cell>
          <cell r="D343" t="str">
            <v>KG</v>
          </cell>
          <cell r="E343">
            <v>13251</v>
          </cell>
        </row>
        <row r="344">
          <cell r="A344" t="str">
            <v>005.078</v>
          </cell>
          <cell r="B344" t="str">
            <v>SUMINISTRO, TRANSPORTE E INSTALACION PLATINAS Y ANGULOS DE UNION ACERO A-36  ( Incluye soldadura, anticorrosivo y esmalte) - para reparación de estructuras</v>
          </cell>
          <cell r="C344" t="str">
            <v>Actividad</v>
          </cell>
          <cell r="D344" t="str">
            <v>KG</v>
          </cell>
          <cell r="E344">
            <v>15500</v>
          </cell>
        </row>
        <row r="345">
          <cell r="A345" t="str">
            <v>005.079</v>
          </cell>
          <cell r="B345" t="str">
            <v>SUMINISTRO, TRANSPORTE E INSTALACION CINTA SIKA PVC V - 10 PARA JUNTAS</v>
          </cell>
          <cell r="C345" t="str">
            <v>Actividad</v>
          </cell>
          <cell r="D345" t="str">
            <v>ML</v>
          </cell>
          <cell r="E345">
            <v>32181</v>
          </cell>
        </row>
        <row r="346">
          <cell r="A346" t="str">
            <v>005.080</v>
          </cell>
          <cell r="B346" t="str">
            <v>SUMINISTRO, TRANSPORTE E INSTALACION CINTA SIKA PVC V - 22 PARA JUNTAS</v>
          </cell>
          <cell r="C346" t="str">
            <v>Actividad</v>
          </cell>
          <cell r="D346" t="str">
            <v>ML</v>
          </cell>
          <cell r="E346">
            <v>74815</v>
          </cell>
        </row>
        <row r="347">
          <cell r="A347" t="str">
            <v>005.081</v>
          </cell>
          <cell r="B347" t="str">
            <v xml:space="preserve">SUMINISTRO, TRANSPORTE E INSTALACION PLACA EN STEEL DECK  lamina 2" Calibre 16, h= 0.08 m. Concreto 3000 PSI incluye malla electrosodada 15x15 4mm   </v>
          </cell>
          <cell r="C347" t="str">
            <v>Actividad</v>
          </cell>
          <cell r="D347" t="str">
            <v>M2</v>
          </cell>
          <cell r="E347">
            <v>176217</v>
          </cell>
        </row>
        <row r="348">
          <cell r="A348" t="str">
            <v>005.082</v>
          </cell>
          <cell r="B348" t="str">
            <v>SUMINISTRO, TRANSPORTE E INSTALACIÓN DE LOSA DE ENTREPISO EN FIBROCEMENTO DE 14MM, CONCREMALLA 15X15 4MM, CONCRETO 3000 PSI E=0,07 MTS Y TODOS LOS ACCESORIOS REQUERIDOS PARA LA INSTALACIÓN</v>
          </cell>
          <cell r="C348" t="str">
            <v>Actividad</v>
          </cell>
          <cell r="D348" t="str">
            <v>M2</v>
          </cell>
          <cell r="E348">
            <v>140608</v>
          </cell>
        </row>
        <row r="349">
          <cell r="A349" t="str">
            <v>005.083</v>
          </cell>
          <cell r="B349" t="str">
            <v>SUMINISTRO, TRANSPORTE E INSTALACIÓN DE VIGAS Y COLUMNAS DE 0,20 *13 CMS CONCRETO DE 3000 PSI. NO INCLUYE REFUERZO</v>
          </cell>
          <cell r="C349" t="str">
            <v>Actividad</v>
          </cell>
          <cell r="D349" t="str">
            <v>ML</v>
          </cell>
          <cell r="E349">
            <v>98943</v>
          </cell>
        </row>
        <row r="350">
          <cell r="A350" t="str">
            <v>005.084</v>
          </cell>
          <cell r="B350" t="str">
            <v>LOSA DE ENTREPISO EN VIGUETA DE CHANUL, ESTERILLA, CONCREMALLA DE 15X15 4MM, CONCRETO 3000 PSI E=7CM</v>
          </cell>
          <cell r="C350" t="str">
            <v>Actividad</v>
          </cell>
          <cell r="D350" t="str">
            <v>M2</v>
          </cell>
          <cell r="E350">
            <v>182450</v>
          </cell>
        </row>
        <row r="351">
          <cell r="A351" t="str">
            <v>005.085</v>
          </cell>
          <cell r="B351" t="str">
            <v>LOSA DE ENTREPISO EN VIGUETA DE CHANUL, ESTERILLA, CONCREMALLA DE 15X15 4MM, CONCRETO 3000 PSI E=7CM</v>
          </cell>
          <cell r="C351" t="str">
            <v>Actividad</v>
          </cell>
          <cell r="D351" t="str">
            <v>M2</v>
          </cell>
          <cell r="E351">
            <v>60646</v>
          </cell>
        </row>
        <row r="352">
          <cell r="A352" t="str">
            <v>005.086</v>
          </cell>
          <cell r="B352" t="str">
            <v>SUMINISTRO TRANSPORTE E INSTALACION MURO EN CONCRETO 21 MPA, NO INCLUYE REFUERZO</v>
          </cell>
          <cell r="C352" t="str">
            <v>Actividad</v>
          </cell>
          <cell r="D352" t="str">
            <v>M3</v>
          </cell>
          <cell r="E352">
            <v>921594</v>
          </cell>
        </row>
        <row r="353">
          <cell r="A353" t="str">
            <v>005.087</v>
          </cell>
          <cell r="B353" t="str">
            <v>SUMINISTRO, TRANSPORTE E INSTALACION MESON EN CONCRETO DE 3000 PSI PARA LAVAMANOS SECCIÓN TRIANGULAR, HECHO EN OBRA. INCLUYE SOPORTES METÁLICOS EN ANGULO DE 1" ANCLADOS CON PERNOS</v>
          </cell>
          <cell r="C353" t="str">
            <v>Actividad</v>
          </cell>
          <cell r="D353" t="str">
            <v>ML</v>
          </cell>
          <cell r="E353">
            <v>329195</v>
          </cell>
        </row>
        <row r="354">
          <cell r="A354" t="str">
            <v>005.089</v>
          </cell>
          <cell r="B354" t="str">
            <v>SUMINISTRO, TRANSPORTE E INSTALACIÓN GRADERÍAS EN CONCRETO 3000 PSI SOBRE TIERRA, DESARROLLO HASTA 1, 0 M (MALLA ELECTRO SOLDADA D 131 Y FORMALETA METÁLICA)</v>
          </cell>
          <cell r="C354" t="str">
            <v>Actividad</v>
          </cell>
          <cell r="D354" t="str">
            <v>ML</v>
          </cell>
          <cell r="E354">
            <v>186667</v>
          </cell>
        </row>
        <row r="355">
          <cell r="A355" t="str">
            <v>005.090</v>
          </cell>
          <cell r="B355" t="str">
            <v>SUMINISTRO, TRANSPORTE E INSTALACION PLACA EN METALDECK  LAMINA 2" CALIBRE 22, H= 0.10 M. CONCRETO 3000 PSI</v>
          </cell>
          <cell r="C355" t="str">
            <v>Actividad</v>
          </cell>
          <cell r="D355" t="str">
            <v>M2</v>
          </cell>
          <cell r="E355">
            <v>191388</v>
          </cell>
        </row>
        <row r="356">
          <cell r="A356" t="str">
            <v>005.092</v>
          </cell>
          <cell r="B356" t="str">
            <v>SUMINISTRO DE TRANSPORTE E INSTALACION PERFILES IPE (INCLUYE SOLDADURA, ANTICORROSIVO Y ESMALTE)</v>
          </cell>
          <cell r="C356" t="str">
            <v>Actividad</v>
          </cell>
          <cell r="D356" t="str">
            <v>KG</v>
          </cell>
          <cell r="E356">
            <v>21585</v>
          </cell>
        </row>
        <row r="357">
          <cell r="A357" t="str">
            <v>005.093</v>
          </cell>
          <cell r="B357" t="str">
            <v>SUMINISTRO, TRANSPORTE E INSTALACION PERFILES  C3X5 ( INCLUYE, SOLDADURA, ANTICORROSIVO Y ESMALTE + PROTECCION ANTIFUEGO E INSTALACION)</v>
          </cell>
          <cell r="C357" t="str">
            <v>Actividad</v>
          </cell>
          <cell r="D357" t="str">
            <v>KG</v>
          </cell>
          <cell r="E357">
            <v>15398</v>
          </cell>
        </row>
        <row r="358">
          <cell r="A358" t="str">
            <v>005.094</v>
          </cell>
          <cell r="B358" t="str">
            <v>SUMINISTRO TRANSPORTE E INSTALACION DE MENSULA EN LAMINA 3/8 DE 1,20*, 90 CON PERFORACION EN BROCA DE 1/2 Y PINTURA ELECTROSTATICA SEGUN DISEÑO</v>
          </cell>
          <cell r="C358" t="str">
            <v>Actividad</v>
          </cell>
          <cell r="D358" t="str">
            <v>UND</v>
          </cell>
          <cell r="E358">
            <v>707933</v>
          </cell>
        </row>
        <row r="359">
          <cell r="A359" t="str">
            <v>005.095</v>
          </cell>
          <cell r="B359" t="str">
            <v>SUMINISTRO, TRANSPORTE E INSTALACION PERFIL METALICO C EN CAJON 305X80X2,5 MM  ( INCLUYE SOLDADURA, ANTICORROSIVO Y ESMALTE + PROTECCION ANTIFUEGO E INSTALACION)</v>
          </cell>
          <cell r="C359" t="str">
            <v>Actividad</v>
          </cell>
          <cell r="D359" t="str">
            <v>KG</v>
          </cell>
          <cell r="E359">
            <v>22289</v>
          </cell>
        </row>
        <row r="360">
          <cell r="A360" t="str">
            <v>005.096</v>
          </cell>
          <cell r="B360" t="str">
            <v>SUMINISTRO, TRANSPORTE E INSTALACION DE ACERO A - 36 EN PERFILES LAMINADOS EN CALIENTE (ASTM A-36, INCLUYE SOLDADURA, ANTICORROSIVO Y ESMALTE + PROTECCION ANTIFUEGO E INSTALACION)</v>
          </cell>
          <cell r="C360" t="str">
            <v>Actividad</v>
          </cell>
          <cell r="D360" t="str">
            <v>KG</v>
          </cell>
          <cell r="E360">
            <v>0</v>
          </cell>
        </row>
        <row r="361">
          <cell r="A361" t="str">
            <v>005.097</v>
          </cell>
          <cell r="B361" t="str">
            <v>SUMINISTRO, TRANSPORTE E INSTAALCION DE PERFIL METALICO 40X40X3 MM</v>
          </cell>
          <cell r="C361" t="str">
            <v>Actividad</v>
          </cell>
          <cell r="D361" t="str">
            <v>KG</v>
          </cell>
          <cell r="E361">
            <v>35103</v>
          </cell>
        </row>
        <row r="362">
          <cell r="A362" t="str">
            <v>005.098</v>
          </cell>
          <cell r="B362" t="str">
            <v>SUMINISTRO, TRANSPORTE E INSTALACION DE LAMINA COLABORANTE  CAL 22 2"</v>
          </cell>
          <cell r="C362" t="str">
            <v>Actividad</v>
          </cell>
          <cell r="D362" t="str">
            <v>M2</v>
          </cell>
          <cell r="E362">
            <v>119511</v>
          </cell>
        </row>
        <row r="363">
          <cell r="A363" t="str">
            <v>005.099</v>
          </cell>
          <cell r="B363" t="str">
            <v>SUMINISTRO E INSTALACIÓN COLUMNA EN MADERA CHANUL 20 X 20 CM X 3 M</v>
          </cell>
          <cell r="C363" t="str">
            <v>Actividad</v>
          </cell>
          <cell r="D363" t="str">
            <v>ML</v>
          </cell>
          <cell r="E363">
            <v>282564</v>
          </cell>
        </row>
        <row r="364">
          <cell r="A364" t="str">
            <v>005.100</v>
          </cell>
          <cell r="B364" t="str">
            <v>SUMINISTRO, TRANSPORTE, INSTALACIÓN Y ANCLAJE DE BURRO EN TUBO DE ACERO GALVANIZADO 2". (INCLUYE SOLDADURA, WASH PRIMER, ANTICORROSIVO, ESMALTE, Y DEMÁS ACCESORIOS DE INSTALACIÓN)</v>
          </cell>
          <cell r="C364" t="str">
            <v>Actividad</v>
          </cell>
          <cell r="D364" t="str">
            <v>M</v>
          </cell>
          <cell r="E364">
            <v>146520</v>
          </cell>
        </row>
        <row r="365">
          <cell r="A365" t="str">
            <v>005.101</v>
          </cell>
          <cell r="B365" t="str">
            <v>SUMINISTRO, TRANSPORTE E INSTALACION COLUMNAS DE CONCRETO 3000 PSI (20 X 20). INCLUYE MEZCLADORA CON OPERARIO</v>
          </cell>
          <cell r="C365" t="str">
            <v>Actividad</v>
          </cell>
          <cell r="D365" t="str">
            <v>ML</v>
          </cell>
          <cell r="E365">
            <v>504723</v>
          </cell>
        </row>
        <row r="366">
          <cell r="A366" t="str">
            <v>005.102</v>
          </cell>
          <cell r="B366" t="str">
            <v>SUMINISTRO, TRANSPORTE E INSTALACIÓN DE COLUMNA DE MADERA CHANUL 12X12 CM. INCLUYE ACCESORIOS DE FIJACIÓN E INSTALACIÓN. INCLUYE 2 MANOS DE PINTURA (COLOR SEGÚN DISEÑO). INSTALACIÓN A UNA ALTURA MENOR A 3 MTS</v>
          </cell>
          <cell r="C366" t="str">
            <v>Actividad</v>
          </cell>
          <cell r="D366" t="str">
            <v>ML</v>
          </cell>
          <cell r="E366">
            <v>75622</v>
          </cell>
        </row>
        <row r="367">
          <cell r="A367" t="str">
            <v>005.103</v>
          </cell>
          <cell r="B367" t="str">
            <v>SUMINISTRO, TRANSPORTE E INSTALACIÓN DE CHAMBRANA EN CON CUARTONES DE CHANUL Y BOLILLOS DE 3/4" EN MADERA CARRÁ. INCLUYE ELEMENTOS DE FIJACIÓN E INSTALACIÓN. INCLUYE 2 MANOS DE PINTURA EN ESMALTE (COLOR SEGÚN DISEÑO). ALTURA &lt; 60 CM</v>
          </cell>
          <cell r="C367" t="str">
            <v>Actividad</v>
          </cell>
          <cell r="D367" t="str">
            <v>ML</v>
          </cell>
          <cell r="E367">
            <v>41074</v>
          </cell>
        </row>
        <row r="368">
          <cell r="A368" t="str">
            <v>005.104</v>
          </cell>
          <cell r="B368" t="str">
            <v>SUMINISTRO, TRANSPORTE E INSTALACIÓN DE VIGUETA DE MADERA CHANUL 12X4 CM. INCLUYE ACCESORIOS DE FIJACIÓN E INSTALACIÓN. INCLUYE 2 MANOS DE PINTURA (COLOR SEGÚN DISEÑO). INSTALACIÓN A UNA ALTURA MENOR A 3 MTS</v>
          </cell>
          <cell r="C368" t="str">
            <v>Actividad</v>
          </cell>
          <cell r="D368" t="str">
            <v>ML</v>
          </cell>
          <cell r="E368">
            <v>58065</v>
          </cell>
        </row>
        <row r="369">
          <cell r="A369" t="str">
            <v>005.105</v>
          </cell>
          <cell r="B369" t="str">
            <v>SUMINISTRO, TRANSPORTE E INSTALACION COLUMNAS CONCRETO 3000 PSI</v>
          </cell>
          <cell r="C369" t="str">
            <v>Actividad</v>
          </cell>
          <cell r="D369" t="str">
            <v>M3</v>
          </cell>
          <cell r="E369">
            <v>1371214</v>
          </cell>
        </row>
        <row r="370">
          <cell r="A370" t="str">
            <v>005.106</v>
          </cell>
          <cell r="B370" t="str">
            <v>SUMINISTRO, TRANSPORTE E INSTALACION MALLA ELECTROSOLDADA M-442 Q-9 DIAMETRO 7,50 MM C/.10 M EN AMBOS SENTIDOS. PESO 7 KG/M2. INCLUYE ALAMBRE NEGRO, COLOCACIÓN Y TRASLAPO.</v>
          </cell>
          <cell r="C370" t="str">
            <v>Actividad</v>
          </cell>
          <cell r="D370" t="str">
            <v>M2</v>
          </cell>
          <cell r="E370">
            <v>41425</v>
          </cell>
        </row>
        <row r="371">
          <cell r="A371" t="str">
            <v>005.107</v>
          </cell>
          <cell r="B371" t="str">
            <v>SUMINISTRO, TRANSPORTE E INSTALACIÓN DE LISTÓN CHANUL DE MADERA PARA CUBIERTA DE 4 X 9 (SEGÚN DISEÑO)</v>
          </cell>
          <cell r="C371" t="str">
            <v>Actividad</v>
          </cell>
          <cell r="D371" t="str">
            <v>ML</v>
          </cell>
          <cell r="E371">
            <v>57586</v>
          </cell>
        </row>
        <row r="372">
          <cell r="A372" t="str">
            <v>005.108</v>
          </cell>
          <cell r="B372" t="str">
            <v>SUMINISTRO, TRANSPORTE E INSTALACIÓN DE APUNTALAMIENTO EN GUADUA MACANA (2 HILOS). INCLUYE TORNILLO SIN FIN 1/2"</v>
          </cell>
          <cell r="C372" t="str">
            <v>Actividad</v>
          </cell>
          <cell r="D372" t="str">
            <v>ML</v>
          </cell>
          <cell r="E372">
            <v>29219</v>
          </cell>
        </row>
        <row r="373">
          <cell r="A373" t="str">
            <v>005.109</v>
          </cell>
          <cell r="B373" t="str">
            <v>SUMINISTRO, TRANSPORTE E INSTALACIÓN DE ALAMBRE NEGRO NO. 18 PARA TEMPLETES. INCLUYE FIGURADO Y FIJACIÓN DEL ALAMBRE</v>
          </cell>
          <cell r="C373" t="str">
            <v>Actividad</v>
          </cell>
          <cell r="D373" t="str">
            <v>KG</v>
          </cell>
          <cell r="E373">
            <v>8419</v>
          </cell>
        </row>
        <row r="374">
          <cell r="A374" t="str">
            <v>005.110</v>
          </cell>
          <cell r="B374" t="str">
            <v>SUMINISTRO, TRANSPORTE E INSTALACIÓN DE CINTAS DE AMARRE EN CONCRETO DE 3000 PSI DE 0,15*0,15 (INCLUYE ACERO DE REFUERZO)</v>
          </cell>
          <cell r="C374" t="str">
            <v>Actividad</v>
          </cell>
          <cell r="D374" t="str">
            <v>ML</v>
          </cell>
          <cell r="E374">
            <v>55163</v>
          </cell>
        </row>
        <row r="375">
          <cell r="A375" t="str">
            <v>005.111</v>
          </cell>
          <cell r="B375" t="str">
            <v>SUMINISTRO, TRANSPORTE E INSTALACION SOBRECIMIENTO CONCRETO 3000 P.S.I.</v>
          </cell>
          <cell r="C375" t="str">
            <v>Actividad</v>
          </cell>
          <cell r="D375" t="str">
            <v>M3</v>
          </cell>
          <cell r="E375">
            <v>1111480</v>
          </cell>
        </row>
        <row r="376">
          <cell r="A376" t="str">
            <v>005.112</v>
          </cell>
          <cell r="B376" t="str">
            <v>SUMINISTRO, TRANSPORTE E INSTALACIÓN DE ACERO DE REFUERZO FY = 60.000 PSI = 420 MPA (INCLUYE NALAMBRE NEGRO Y FIGURACIÓN)</v>
          </cell>
          <cell r="C376" t="str">
            <v>Actividad</v>
          </cell>
          <cell r="D376" t="str">
            <v>KG</v>
          </cell>
          <cell r="E376">
            <v>7381</v>
          </cell>
        </row>
        <row r="377">
          <cell r="A377" t="str">
            <v>005.113</v>
          </cell>
          <cell r="B377" t="str">
            <v>SUMINISTRO, TRANSPORTE E INSTALACION ESTRUCTURA METALICA PARA CUBIERTA (INCLUYE SOLDADURA, ANTICORROSIVO Y ESMALTE).</v>
          </cell>
          <cell r="C377" t="str">
            <v>Actividad</v>
          </cell>
          <cell r="D377" t="str">
            <v>KG</v>
          </cell>
          <cell r="E377">
            <v>21595</v>
          </cell>
        </row>
        <row r="378">
          <cell r="A378" t="str">
            <v>005.114</v>
          </cell>
          <cell r="B378" t="str">
            <v>SUMINISTRO, TRANSPORTE E INSTALACION DE RECALCE CONCRETO 3000 PSI  E=0.07 M PARA GRADERÍAS EN CONCRETO SOBRE TIERRA (INCLUYE REFUERZO)</v>
          </cell>
          <cell r="C378" t="str">
            <v>Actividad</v>
          </cell>
          <cell r="D378" t="str">
            <v>M2</v>
          </cell>
          <cell r="E378">
            <v>93458</v>
          </cell>
        </row>
        <row r="379">
          <cell r="A379" t="str">
            <v>005.115</v>
          </cell>
          <cell r="B379" t="str">
            <v>SUMINISTRO, TRANSPORTE E INSTALACION ESCALERA EN CONCRETO 3000 PSI</v>
          </cell>
          <cell r="C379" t="str">
            <v>Actividad</v>
          </cell>
          <cell r="D379" t="str">
            <v>M3</v>
          </cell>
          <cell r="E379">
            <v>1428021</v>
          </cell>
        </row>
        <row r="380">
          <cell r="A380" t="str">
            <v>005.116</v>
          </cell>
          <cell r="B380" t="str">
            <v>ESTAMPADO SOBRE CONCRETO CON MOLDE METÁLICO HEXAGONAL</v>
          </cell>
          <cell r="C380" t="str">
            <v>Actividad</v>
          </cell>
          <cell r="D380" t="str">
            <v>M2</v>
          </cell>
          <cell r="E380">
            <v>5682</v>
          </cell>
        </row>
        <row r="381">
          <cell r="A381" t="str">
            <v>005.117</v>
          </cell>
          <cell r="B381" t="str">
            <v>SUMINISTRO, TRANSPORTE E INSTALACIÓN DE CONCRETO DE 4000 PSI IMPERMEABILIZADO PARA MUROS</v>
          </cell>
          <cell r="C381" t="str">
            <v>Actividad</v>
          </cell>
          <cell r="D381" t="str">
            <v>M3</v>
          </cell>
          <cell r="E381">
            <v>1379836</v>
          </cell>
        </row>
        <row r="382">
          <cell r="A382" t="str">
            <v>005.118</v>
          </cell>
          <cell r="B382" t="str">
            <v xml:space="preserve">SUMINISTRO, TRANSPORTE E INSTALACION PLACA MACIZA AEREA CONCRETO IMPERMEABILIZADO DE 4000 PSI e= 0.25m  </v>
          </cell>
          <cell r="C382" t="str">
            <v>Actividad</v>
          </cell>
          <cell r="D382" t="str">
            <v>M2</v>
          </cell>
          <cell r="E382">
            <v>316060</v>
          </cell>
        </row>
        <row r="383">
          <cell r="A383" t="str">
            <v>005.119</v>
          </cell>
          <cell r="B383" t="str">
            <v xml:space="preserve">SUMINISTRO, TRANSPORTE E INSTALACION PLACA DE CONTRAPISO EN CONCRETO IMPERMEABILIZADO DE 4000 PSI e= 0.35m  </v>
          </cell>
          <cell r="C383" t="str">
            <v>Actividad</v>
          </cell>
          <cell r="D383" t="str">
            <v>M2</v>
          </cell>
          <cell r="E383">
            <v>380764</v>
          </cell>
        </row>
        <row r="384">
          <cell r="A384" t="str">
            <v>005.120</v>
          </cell>
          <cell r="B384" t="str">
            <v>SUMINISTRO TRANSPORTE E INSTALACION MURO EN CONCRETO 28 MPA, NO INCLUYE REFUERZO</v>
          </cell>
          <cell r="C384" t="str">
            <v>Actividad</v>
          </cell>
          <cell r="D384" t="str">
            <v>M3</v>
          </cell>
          <cell r="E384">
            <v>1003620</v>
          </cell>
        </row>
        <row r="385">
          <cell r="A385" t="str">
            <v>006</v>
          </cell>
          <cell r="B385" t="str">
            <v>MAMPOSTERIA</v>
          </cell>
          <cell r="C385" t="str">
            <v>Capitulo</v>
          </cell>
          <cell r="D385"/>
          <cell r="E385" t="str">
            <v>--</v>
          </cell>
        </row>
        <row r="386">
          <cell r="A386" t="str">
            <v>006.001</v>
          </cell>
          <cell r="B386" t="str">
            <v>SUMINISTRO, TRANSPORTE E INSTALACION MURO EN BLOQUE Nº4  Arcilla 33*23*9 cm.</v>
          </cell>
          <cell r="C386" t="str">
            <v>Actividad</v>
          </cell>
          <cell r="D386" t="str">
            <v>M2</v>
          </cell>
          <cell r="E386">
            <v>66405</v>
          </cell>
        </row>
        <row r="387">
          <cell r="A387" t="str">
            <v>006.003</v>
          </cell>
          <cell r="B387" t="str">
            <v>SUMINISTRO, TRANSPORTE E INSTALACION MURO EN BLOQUE Nº5  Arcilla 33*23*11.5 cm.</v>
          </cell>
          <cell r="C387" t="str">
            <v>Actividad</v>
          </cell>
          <cell r="D387" t="str">
            <v>M2</v>
          </cell>
          <cell r="E387">
            <v>74460</v>
          </cell>
        </row>
        <row r="388">
          <cell r="A388" t="str">
            <v>006.006</v>
          </cell>
          <cell r="B388" t="str">
            <v>SUMINISTRO, TRANSPORTE E INSTALACION MURO LADRILLO FACHADA Prensado Liviano (24.5 x 12 x 6 cm.) Arcilla Perforación vertical ( Incluye  grouting dovelas 2.500 psi.)</v>
          </cell>
          <cell r="C388" t="str">
            <v>Actividad</v>
          </cell>
          <cell r="D388" t="str">
            <v>M2</v>
          </cell>
          <cell r="E388">
            <v>142921</v>
          </cell>
        </row>
        <row r="389">
          <cell r="A389" t="str">
            <v>006.007</v>
          </cell>
          <cell r="B389" t="str">
            <v>SUMINISTRO, TRANSPORTE E INSTALACION MURO LADRILLO FACHADA Prensado Macizo (24.5 x 12 x 5.5 cm.) Arcilla</v>
          </cell>
          <cell r="C389" t="str">
            <v>Actividad</v>
          </cell>
          <cell r="D389" t="str">
            <v>M2</v>
          </cell>
          <cell r="E389">
            <v>148827</v>
          </cell>
        </row>
        <row r="390">
          <cell r="A390" t="str">
            <v>006.008</v>
          </cell>
          <cell r="B390" t="str">
            <v>SUMINISTRO, TRANSPORTE E INSTALACION MURO LADRILLO ESTRUCTURAL Portante Prensado Arcilla 29 x 12 x 9 cm. Perforación vertical. ( Incluye  grouting dovelas 2.500 psi.)</v>
          </cell>
          <cell r="C390" t="str">
            <v>Actividad</v>
          </cell>
          <cell r="D390" t="str">
            <v>M2</v>
          </cell>
          <cell r="E390">
            <v>119798</v>
          </cell>
        </row>
        <row r="391">
          <cell r="A391" t="str">
            <v>006.010</v>
          </cell>
          <cell r="B391" t="str">
            <v>SUMINISTRO, TRANSPORTE E INSTALACION MURO EN BLOQUE Concreto estructural liso 12*20*40 cm. (Incluye grouting y refuerzo)</v>
          </cell>
          <cell r="C391" t="str">
            <v>Actividad</v>
          </cell>
          <cell r="D391" t="str">
            <v>M2</v>
          </cell>
          <cell r="E391">
            <v>119834</v>
          </cell>
        </row>
        <row r="392">
          <cell r="A392" t="str">
            <v>006.011</v>
          </cell>
          <cell r="B392" t="str">
            <v>SUMINISTRO, TRANSPORTE E INSTALACION MURO EN BLOQUE Concreto estructural liso  15*20*40 cm Tipo Adoquinar o Similar (Incluye grouting)</v>
          </cell>
          <cell r="C392" t="str">
            <v>Actividad</v>
          </cell>
          <cell r="D392" t="str">
            <v>M2</v>
          </cell>
          <cell r="E392">
            <v>129843</v>
          </cell>
        </row>
        <row r="393">
          <cell r="A393" t="str">
            <v>006.012</v>
          </cell>
          <cell r="B393" t="str">
            <v>SUMINISTRO, TRANSPORTE E INSTALACION MURO EN BLOQUE Concreto decorativo Catalán liso gris verde oliva 15*10*30 Tipo Adoquinar o Similar y Catalán split abuzardado blanco arena 15*10*30 cm. Tipo Adoquinar o Similar. Según diseño.  (Incluye grouting y refuerzo)</v>
          </cell>
          <cell r="C393" t="str">
            <v>Actividad</v>
          </cell>
          <cell r="D393" t="str">
            <v>M2</v>
          </cell>
          <cell r="E393">
            <v>261777</v>
          </cell>
        </row>
        <row r="394">
          <cell r="A394" t="str">
            <v>006.013</v>
          </cell>
          <cell r="B394" t="str">
            <v>SUMINISTRO, TRANSPORTE E INSTALACION FACHALETA ARQUITECTONICA PARA ENCHAPE DE PLACA DE ENTREPISO Arcilla 29*6 cm.</v>
          </cell>
          <cell r="C394" t="str">
            <v>Actividad</v>
          </cell>
          <cell r="D394" t="str">
            <v>ML</v>
          </cell>
          <cell r="E394">
            <v>46046</v>
          </cell>
        </row>
        <row r="395">
          <cell r="A395" t="str">
            <v>006.014</v>
          </cell>
          <cell r="B395" t="str">
            <v xml:space="preserve">SUMINISTRO, TRANSPORTE E INSTALACION HILADA DE REMATE CON MEDIA PIEZA PARADA DE LADRILLO ESTRUCTURAL Portante Prensado Arcilla 29*6*14.5 cm. </v>
          </cell>
          <cell r="C395" t="str">
            <v>Actividad</v>
          </cell>
          <cell r="D395" t="str">
            <v>ML</v>
          </cell>
          <cell r="E395">
            <v>63834</v>
          </cell>
        </row>
        <row r="396">
          <cell r="A396" t="str">
            <v>006.015</v>
          </cell>
          <cell r="B396" t="str">
            <v>SUMINISTRO, TRANSPORTE E INSTALACIÓN A TODO COSTO DE MURO EN GYPLAC 12,7 MM PINTADO Y TERMINADO (DOS CARAS). INCLUYE PERFILERÍA Y TODO LO NECESARIO PARA SU CORRECTA INSTALACIÓN</v>
          </cell>
          <cell r="C396" t="str">
            <v>Actividad</v>
          </cell>
          <cell r="D396" t="str">
            <v>M2</v>
          </cell>
          <cell r="E396">
            <v>93385</v>
          </cell>
        </row>
        <row r="397">
          <cell r="A397" t="str">
            <v>006.016</v>
          </cell>
          <cell r="B397" t="str">
            <v>SUMINISTRO, TRANSPORTE E INSTALACIÓN A TODO COSTO DE MURO EN GYPLAC 12,7 MM PINTADO Y TERMINADO (UNA CARA). INCLUYE PERFILERÍA Y TODO LO NECESARIO PARA SU CORRECTA INSTALACIÓN</v>
          </cell>
          <cell r="C397" t="str">
            <v>Actividad</v>
          </cell>
          <cell r="D397" t="str">
            <v>M2</v>
          </cell>
          <cell r="E397">
            <v>61369</v>
          </cell>
        </row>
        <row r="398">
          <cell r="A398" t="str">
            <v>006.018</v>
          </cell>
          <cell r="B398" t="str">
            <v>SUMINISTRO, TRANSPORTE E INSTALACION DINTEL EN DRYWALL TRES TAPAS (perfileria cal. 26)  Incluye tres (3) manos de pintura</v>
          </cell>
          <cell r="C398" t="str">
            <v>Actividad</v>
          </cell>
          <cell r="D398" t="str">
            <v>ML</v>
          </cell>
          <cell r="E398">
            <v>145023</v>
          </cell>
        </row>
        <row r="399">
          <cell r="A399" t="str">
            <v>006.019</v>
          </cell>
          <cell r="B399" t="str">
            <v>SUMINISTRO, TRANSPORTE E INSTALACIÓN A TODO COSTO DE MURO EN SUPERBOARD 8 MM PINTADO Y TERMINADO (DOS CARAS). INCLUYE PERFILERÍA Y TODO LO NECESARIO PARA SU CORRECTA INSTALACIÓN</v>
          </cell>
          <cell r="C399" t="str">
            <v>Actividad</v>
          </cell>
          <cell r="D399" t="str">
            <v>M2</v>
          </cell>
          <cell r="E399">
            <v>155644</v>
          </cell>
        </row>
        <row r="400">
          <cell r="A400" t="str">
            <v>006.021</v>
          </cell>
          <cell r="B400" t="str">
            <v>SUMINISTRO, TRANSPORTE E INSTALACION RECUBRIMIENTO BAJANTES AGUAS LLUVIAS EN MURO SUPERBOARD 8 mm. ( Perfileria cal. 26 cada 60 cm.)  Incluye tres (3) manos de pintura</v>
          </cell>
          <cell r="C400" t="str">
            <v>Actividad</v>
          </cell>
          <cell r="D400" t="str">
            <v>ML</v>
          </cell>
          <cell r="E400">
            <v>91925</v>
          </cell>
        </row>
        <row r="401">
          <cell r="A401" t="str">
            <v>006.022</v>
          </cell>
          <cell r="B401" t="str">
            <v xml:space="preserve">SUMINISTRO, TRANSPORTE E INSTALACION FIBRA DE VIDRIO TIPO FRESCASA  e=2 1/2" sin papel </v>
          </cell>
          <cell r="C401" t="str">
            <v>Actividad</v>
          </cell>
          <cell r="D401" t="str">
            <v>M2</v>
          </cell>
          <cell r="E401">
            <v>14413</v>
          </cell>
        </row>
        <row r="402">
          <cell r="A402" t="str">
            <v>006.023</v>
          </cell>
          <cell r="B402" t="str">
            <v xml:space="preserve">SUMINISTRO, TRANSPORTE E INSTALACION FIBRA DE VIDRIO TIPO FRESCASA  e=3 1/2" sin papel </v>
          </cell>
          <cell r="C402" t="str">
            <v>Actividad</v>
          </cell>
          <cell r="D402" t="str">
            <v>M2</v>
          </cell>
          <cell r="E402">
            <v>17588</v>
          </cell>
        </row>
        <row r="403">
          <cell r="A403" t="str">
            <v>006.026</v>
          </cell>
          <cell r="B403" t="str">
            <v xml:space="preserve">SUMINISTRO, TRANSPORTE E INSTALACION LAVADO E IMPERMEABILIZADO DE LADRILLO CON HIDROFUGO </v>
          </cell>
          <cell r="C403" t="str">
            <v>Actividad</v>
          </cell>
          <cell r="D403" t="str">
            <v>M2</v>
          </cell>
          <cell r="E403">
            <v>30610</v>
          </cell>
        </row>
        <row r="404">
          <cell r="A404" t="str">
            <v>006.028</v>
          </cell>
          <cell r="B404" t="str">
            <v>SUMINISTRO, TRANSPORTE E INSTALACION MURO LADRILLO ESTRUCTURAL Portante Prensado Arcilla 29 x 14.5 x 9 cm. Perforación vertical. ( Incluye  grouting dovelas 2.500 psi.)</v>
          </cell>
          <cell r="C404" t="str">
            <v>Actividad</v>
          </cell>
          <cell r="D404" t="str">
            <v>M2</v>
          </cell>
          <cell r="E404">
            <v>125019</v>
          </cell>
        </row>
        <row r="405">
          <cell r="A405" t="str">
            <v>006.029</v>
          </cell>
          <cell r="B405" t="str">
            <v>SUMINISTRO, TRANSPORTE E INSTALACION MURO LADRILLO ESTRUCTURAL Portante Prensado Arcilla 29 x 14.5 x 9 cm. Perforación vertical. ( Incluye  grouting 2.500 psi.)</v>
          </cell>
          <cell r="C405" t="str">
            <v>Actividad</v>
          </cell>
          <cell r="D405" t="str">
            <v>ML</v>
          </cell>
          <cell r="E405">
            <v>81759</v>
          </cell>
        </row>
        <row r="406">
          <cell r="A406" t="str">
            <v>006.030</v>
          </cell>
          <cell r="B406" t="str">
            <v>SUMINISTRO, TRANSPORTE E INSTALACION ANCLAJE EPOXICO 1/2" L= 20cm (Incluye perforación y adhesivo epóxico)</v>
          </cell>
          <cell r="C406" t="str">
            <v>Actividad</v>
          </cell>
          <cell r="D406" t="str">
            <v>UND</v>
          </cell>
          <cell r="E406">
            <v>18364</v>
          </cell>
        </row>
        <row r="407">
          <cell r="A407" t="str">
            <v>006.031</v>
          </cell>
          <cell r="B407" t="str">
            <v>SUMINISTRO, TRANSPORTE E INSTALACION ANCLAJE EPOXICO 3/8" L=15 CM (INCLUYE PERFORACIÓN Y ADHESIVO EPÓXICO)</v>
          </cell>
          <cell r="C407" t="str">
            <v>Actividad</v>
          </cell>
          <cell r="D407" t="str">
            <v>UND</v>
          </cell>
          <cell r="E407">
            <v>31685</v>
          </cell>
        </row>
        <row r="408">
          <cell r="A408" t="str">
            <v>006.032</v>
          </cell>
          <cell r="B408" t="str">
            <v>SUMINISTRO, TRANSPORTE E INSTALACION ANCLAJE EPOXICO 3/8" L=20 cm (Incluye perforación y adhesivo epóxico)</v>
          </cell>
          <cell r="C408" t="str">
            <v>Actividad</v>
          </cell>
          <cell r="D408" t="str">
            <v>UND</v>
          </cell>
          <cell r="E408">
            <v>18225</v>
          </cell>
        </row>
        <row r="409">
          <cell r="A409" t="str">
            <v>006.033</v>
          </cell>
          <cell r="B409" t="str">
            <v>SUMINISTRO, TRANSPORTE E INSTALACION ANCLAJE EPOXICO 1/2" L=15 cm (Incluye perforación y adhesivo epóxico)</v>
          </cell>
          <cell r="C409" t="str">
            <v>Actividad</v>
          </cell>
          <cell r="D409" t="str">
            <v>UND</v>
          </cell>
          <cell r="E409">
            <v>18042</v>
          </cell>
        </row>
        <row r="410">
          <cell r="A410" t="str">
            <v>006.034</v>
          </cell>
          <cell r="B410" t="str">
            <v>SUMINISTRO, TRANSPORTE E INSTALACION ANCLAJE EPOXICO 5/8" L=15 CM (INCLUYE PERFORACIÓN Y ADHESIVO EPÓXICO)</v>
          </cell>
          <cell r="C410" t="str">
            <v>Actividad</v>
          </cell>
          <cell r="D410" t="str">
            <v>UND</v>
          </cell>
          <cell r="E410">
            <v>18793</v>
          </cell>
        </row>
        <row r="411">
          <cell r="A411" t="str">
            <v>006.035</v>
          </cell>
          <cell r="B411" t="str">
            <v>SUMINISTRO, TRANSPORTE E INSTALACION ANCLAJE EPOXICO 3/4" L=15 cm (Incluye perforación y adhesivo epóxico)</v>
          </cell>
          <cell r="C411" t="str">
            <v>Actividad</v>
          </cell>
          <cell r="D411" t="str">
            <v>UND</v>
          </cell>
          <cell r="E411">
            <v>18961</v>
          </cell>
        </row>
        <row r="412">
          <cell r="A412" t="str">
            <v>006.036</v>
          </cell>
          <cell r="B412" t="str">
            <v>SUMINISTRO, TRANSPORTE E INSTALACION ANCLAJE EPOXICO 7/8" L=15 cm (Incluye perforación y adhesivo epóxico)</v>
          </cell>
          <cell r="C412" t="str">
            <v>Actividad</v>
          </cell>
          <cell r="D412" t="str">
            <v>UND</v>
          </cell>
          <cell r="E412">
            <v>19414</v>
          </cell>
        </row>
        <row r="413">
          <cell r="A413" t="str">
            <v>006.037</v>
          </cell>
          <cell r="B413" t="str">
            <v>SUMINISTRO, TRANSPORTE E INSTALACION ANCLAJE EPOXICO 5/8" L=25 CM (INCLUYE PERFORACIÓN Y ADHESIVO EPÓXICO)</v>
          </cell>
          <cell r="C413" t="str">
            <v>Actividad</v>
          </cell>
          <cell r="D413" t="str">
            <v>UND</v>
          </cell>
          <cell r="E413">
            <v>20322</v>
          </cell>
        </row>
        <row r="414">
          <cell r="A414" t="str">
            <v>006.038</v>
          </cell>
          <cell r="B414" t="str">
            <v>SUMINISTRO TRANSPORTE E INSTALACION MURO EN SUPERBOARD DE 10 MM, DOS CARAS (INCLUYE FRESCASA). (ÍTEM INCOMPLETO)</v>
          </cell>
          <cell r="C414" t="str">
            <v>Actividad</v>
          </cell>
          <cell r="D414" t="str">
            <v>M2</v>
          </cell>
          <cell r="E414">
            <v>168410</v>
          </cell>
        </row>
        <row r="415">
          <cell r="A415" t="str">
            <v>006.039</v>
          </cell>
          <cell r="B415" t="str">
            <v>SUMINISTRO, TRANSPORTE E INSTALACION DE CALADOS EN CELOSIA CERAMICA ACABADO EN GRES DE 20X20X10 CMS</v>
          </cell>
          <cell r="C415" t="str">
            <v>Actividad</v>
          </cell>
          <cell r="D415" t="str">
            <v>M2</v>
          </cell>
          <cell r="E415">
            <v>436047</v>
          </cell>
        </row>
        <row r="416">
          <cell r="A416" t="str">
            <v>006.040</v>
          </cell>
          <cell r="B416" t="str">
            <v>SUMINISTRO TRANSPORTE E INSTALACION DE MURO EN LADRILLO FAROL PANDERETA E=12CMS. INCLUYE MORTERO DE PEGA.</v>
          </cell>
          <cell r="C416" t="str">
            <v>Actividad</v>
          </cell>
          <cell r="D416" t="str">
            <v>M2</v>
          </cell>
          <cell r="E416">
            <v>52274</v>
          </cell>
        </row>
        <row r="417">
          <cell r="A417" t="str">
            <v>006.041</v>
          </cell>
          <cell r="B417" t="str">
            <v>SUMINISTRO TRANSPORTE E INSTALACION DE ICOPOR PARA DILATACION EN ESTRUCTURAS</v>
          </cell>
          <cell r="C417" t="str">
            <v>Actividad</v>
          </cell>
          <cell r="D417" t="str">
            <v>ML</v>
          </cell>
          <cell r="E417">
            <v>3215</v>
          </cell>
        </row>
        <row r="418">
          <cell r="A418" t="str">
            <v>006.042</v>
          </cell>
          <cell r="B418" t="str">
            <v>SUMINISTRO, TRANSPORTE E INSTALACIÓN DE ESTRUCTURA DE CUBIERTA EN STEEL FRAMING CON PERFILERÍA PGU Y PGC EN LÁMINA GALVANIZADA DE ACERO GR 50</v>
          </cell>
          <cell r="C418" t="str">
            <v>Actividad</v>
          </cell>
          <cell r="D418" t="str">
            <v>KG</v>
          </cell>
          <cell r="E418">
            <v>19364</v>
          </cell>
        </row>
        <row r="419">
          <cell r="A419" t="str">
            <v>006.043</v>
          </cell>
          <cell r="B419" t="str">
            <v>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v>
          </cell>
          <cell r="C419" t="str">
            <v>Actividad</v>
          </cell>
          <cell r="D419" t="str">
            <v>M2</v>
          </cell>
          <cell r="E419">
            <v>95694</v>
          </cell>
        </row>
        <row r="420">
          <cell r="A420" t="str">
            <v>006.044</v>
          </cell>
          <cell r="B420" t="str">
            <v>SUMINISTRO, TRANSPORTE E INSTALACIÓN DE ENTREPISO EN SISTEMA STEEL FRAMING CON PLACAS DE SUPERBOARD DE 20 MM (AMBAS CARAS) Y ESTRUCTURA METÁLICA CON PERFILES DE ACERO GALVANIZADO PGC GR50</v>
          </cell>
          <cell r="C420" t="str">
            <v>Actividad</v>
          </cell>
          <cell r="D420" t="str">
            <v>M2</v>
          </cell>
          <cell r="E420">
            <v>320541</v>
          </cell>
        </row>
        <row r="421">
          <cell r="A421" t="str">
            <v>006.045</v>
          </cell>
          <cell r="B421" t="str">
            <v>SUMINISTRO, TRANSPORTE E INSTALACIÓN A TODO COSTO DE CIELO RASO EN SUPERBOARD TEXTURIZADO MODULADO 1,20 X 0,60 PINTADO Y TERMINADO. INCLUYE PERFILERÍA, ANCLAJES Y TODO LO NECESARIO PARA SU CORRECTA INSTALACIÓN</v>
          </cell>
          <cell r="C421" t="str">
            <v>Actividad</v>
          </cell>
          <cell r="D421" t="str">
            <v>M2</v>
          </cell>
          <cell r="E421">
            <v>39136</v>
          </cell>
        </row>
        <row r="422">
          <cell r="A422" t="str">
            <v>006.046</v>
          </cell>
          <cell r="B422" t="str">
            <v>SUMINISTRO, TRANSPORTE E INSTALACIÓN A TODO COSTO DE MURO EN SUPERBOARD 10 MM PINTADO Y TERMINADO (DOS CARAS). INCLUYE PERFILERÍA Y TODO LO NECESARIO PARA SU CORRECTA INSTALACIÓN</v>
          </cell>
          <cell r="C422" t="str">
            <v>Actividad</v>
          </cell>
          <cell r="D422" t="str">
            <v>M2</v>
          </cell>
          <cell r="E422">
            <v>178767</v>
          </cell>
        </row>
        <row r="423">
          <cell r="A423" t="str">
            <v>006.047</v>
          </cell>
          <cell r="B423" t="str">
            <v>SUMINISTRO, TRANSPORTE E INSTALACIÓN A TODO COSTO DE MURO EN SUPERBOARD 8 MM PINTADO Y TERMINADO (DOS CARAS). INCLUYE PERFILERÍA Y TODO LO NECESARIO PARA SU CORRECTA INSTALACIÓN. ALTURA MAYOR A 3 METROS.</v>
          </cell>
          <cell r="C423" t="str">
            <v>Actividad</v>
          </cell>
          <cell r="D423" t="str">
            <v>M2</v>
          </cell>
          <cell r="E423">
            <v>172280</v>
          </cell>
        </row>
        <row r="424">
          <cell r="A424" t="str">
            <v>006.048</v>
          </cell>
          <cell r="B424" t="str">
            <v>SUMINISTRO, TRANSPORTE E INSTALACION ANCLAJE EPOXICO 5/8" L=20 CM (INCLUYE PERFORACIÓN Y ADHESIVO EPÓXICO)</v>
          </cell>
          <cell r="C424" t="str">
            <v>Actividad</v>
          </cell>
          <cell r="D424" t="str">
            <v>UND</v>
          </cell>
          <cell r="E424">
            <v>46111</v>
          </cell>
        </row>
        <row r="425">
          <cell r="A425" t="str">
            <v>006.049</v>
          </cell>
          <cell r="B425" t="str">
            <v>SUMINISTRO, TRANSPORTE E INSTALACION ANCLAJE EPOXICO 3/4" L=20 CM (INCLUYE PERFORACIÓN Y ADHESIVO EPÓXICO)</v>
          </cell>
          <cell r="C425" t="str">
            <v>Actividad</v>
          </cell>
          <cell r="D425" t="str">
            <v>UND</v>
          </cell>
          <cell r="E425">
            <v>49699</v>
          </cell>
        </row>
        <row r="426">
          <cell r="A426" t="str">
            <v>006.050</v>
          </cell>
          <cell r="B426" t="str">
            <v>SUMINISTRO TRANSPORTE E INSTALACIÓN DE MURO EN SUPERBOARD 8MM UNA CARA (PERFILERÍA CAL. 26 CADA 60 CM). INCLUYE TRES MANOS DE PINTURA. ANCHO &lt; 50 CM (A TODO COSTO)</v>
          </cell>
          <cell r="C426" t="str">
            <v>Actividad</v>
          </cell>
          <cell r="D426" t="str">
            <v>ML</v>
          </cell>
          <cell r="E426">
            <v>96011</v>
          </cell>
        </row>
        <row r="427">
          <cell r="A427" t="str">
            <v>006.051</v>
          </cell>
          <cell r="B427" t="str">
            <v>SUMINISTRO, TRANSPORTE E INSTALACIÓN A TODO COSTO DE ALERO PARA FACHADA EN SUPERBOARD DE 8 MM. INCLUYE ESTRUCTURA METÁLICA DE SOPORTE Y ANDAMIOS PARA SU CONSTRUCCIÓN</v>
          </cell>
          <cell r="C427" t="str">
            <v>Actividad</v>
          </cell>
          <cell r="D427" t="str">
            <v>ML</v>
          </cell>
          <cell r="E427">
            <v>511809</v>
          </cell>
        </row>
        <row r="428">
          <cell r="A428" t="str">
            <v>006.052</v>
          </cell>
          <cell r="B428" t="str">
            <v>SUMINISTRO, TRANSPORTE E INSTALACIÓN A TODO COSTO DE MURO EN SUPERBOARD 8 MM PINTADO Y TERMINADO ACRILTEX (DOS CARAS). INCLUYE PERFILERÍA Y TODO LO NECESARIO PARA SU CORRECTA INSTALACIÓN</v>
          </cell>
          <cell r="C428" t="str">
            <v>Actividad</v>
          </cell>
          <cell r="D428" t="str">
            <v>M2</v>
          </cell>
          <cell r="E428">
            <v>180728</v>
          </cell>
        </row>
        <row r="429">
          <cell r="A429" t="str">
            <v>006.053</v>
          </cell>
          <cell r="B429" t="str">
            <v>SUMINISTRO, TRANSPORTE E INSTALACION MURO EN BLOQUE Nº5  ARCILLA 30*20*12 CM.</v>
          </cell>
          <cell r="C429" t="str">
            <v>Actividad</v>
          </cell>
          <cell r="D429" t="str">
            <v>M2</v>
          </cell>
          <cell r="E429">
            <v>66027</v>
          </cell>
        </row>
        <row r="430">
          <cell r="A430" t="str">
            <v>006.054</v>
          </cell>
          <cell r="B430" t="str">
            <v>SUMINISTRO, TRANSPORTE E INSTALACIÓN A TODO COSTO DE CIELO RASO EN SUPERBOARD 4 MM TEXTURIZADO MODULADO 0,60 X 0,60 PINTADO Y TERMINADO. INCLUYE PERFILERÍA, ANCLAJES Y TODO LO NECESARIO PARA SU CORRECTA INSTALACIÓN</v>
          </cell>
          <cell r="C430" t="str">
            <v>Actividad</v>
          </cell>
          <cell r="D430" t="str">
            <v>M2</v>
          </cell>
          <cell r="E430">
            <v>47139</v>
          </cell>
        </row>
        <row r="431">
          <cell r="A431" t="str">
            <v>006.056</v>
          </cell>
          <cell r="B431" t="str">
            <v>SUMINISTRO, TRANSPORTE E INSTALACIÓN DE MURO PARA MEDIDA SEMIDIRECTA</v>
          </cell>
          <cell r="C431" t="str">
            <v>Actividad</v>
          </cell>
          <cell r="D431" t="str">
            <v>UND</v>
          </cell>
          <cell r="E431">
            <v>802836</v>
          </cell>
        </row>
        <row r="432">
          <cell r="A432" t="str">
            <v>006.057</v>
          </cell>
          <cell r="B432" t="str">
            <v>ADECUACIÓN PARA TABLERO Y REGATA</v>
          </cell>
          <cell r="C432" t="str">
            <v>Actividad</v>
          </cell>
          <cell r="D432" t="str">
            <v>UND</v>
          </cell>
          <cell r="E432">
            <v>530882</v>
          </cell>
        </row>
        <row r="433">
          <cell r="A433" t="str">
            <v>006.37</v>
          </cell>
          <cell r="B433" t="str">
            <v>SUMINISTRO TRANSPORTE INSTALACION DE ANCLAJE DE 1/2"CON EPOXICO ESTRUCTURAL, PERFORACION 5/8" (NO INCLUYE REFUERZO) LONGITUD ANCLAJE 0.15 M</v>
          </cell>
          <cell r="C433" t="str">
            <v>Actividad</v>
          </cell>
          <cell r="D433" t="str">
            <v>UND</v>
          </cell>
          <cell r="E433">
            <v>25557</v>
          </cell>
        </row>
        <row r="434">
          <cell r="A434" t="str">
            <v>006.39</v>
          </cell>
          <cell r="B434" t="str">
            <v>SUMINISTRO, TRANSPORTE E INSTALACION DE FORRADO DUCTOS</v>
          </cell>
          <cell r="C434" t="str">
            <v>Actividad</v>
          </cell>
          <cell r="D434" t="str">
            <v>M</v>
          </cell>
          <cell r="E434">
            <v>95007</v>
          </cell>
        </row>
        <row r="435">
          <cell r="A435" t="str">
            <v>006.058</v>
          </cell>
          <cell r="B435" t="str">
            <v>SUMINISTRO TRANSPORTE E INSTALACION DE DILATACIONES ESTRUCTURALES CON ICOPOR E=2.0CM  Y SELLO CON SIKAFLEX 1A PLUS</v>
          </cell>
          <cell r="C435" t="str">
            <v>Actividad</v>
          </cell>
          <cell r="D435" t="str">
            <v>ML</v>
          </cell>
          <cell r="E435">
            <v>43036</v>
          </cell>
        </row>
        <row r="436">
          <cell r="A436" t="str">
            <v>007</v>
          </cell>
          <cell r="B436" t="str">
            <v>INSTALACIONES HIDRAULICAS</v>
          </cell>
          <cell r="C436" t="str">
            <v>Capitulo</v>
          </cell>
          <cell r="D436"/>
          <cell r="E436" t="str">
            <v>--</v>
          </cell>
        </row>
        <row r="437">
          <cell r="A437" t="str">
            <v>007.001</v>
          </cell>
          <cell r="B437" t="str">
            <v>SUMINISTRO, TRANSPORTE E INSTALACION REGISTRO Red White 1/2 (Incluye accesorios)</v>
          </cell>
          <cell r="C437" t="str">
            <v>Actividad</v>
          </cell>
          <cell r="D437" t="str">
            <v>UND</v>
          </cell>
          <cell r="E437">
            <v>136675</v>
          </cell>
        </row>
        <row r="438">
          <cell r="A438" t="str">
            <v>007.002</v>
          </cell>
          <cell r="B438" t="str">
            <v>SUMINISTRO, TRANSPORTE E INSTALACION REGISTRO Red White 3/4" (Incluye accesorios)</v>
          </cell>
          <cell r="C438" t="str">
            <v>Actividad</v>
          </cell>
          <cell r="D438" t="str">
            <v>UND</v>
          </cell>
          <cell r="E438">
            <v>167762</v>
          </cell>
        </row>
        <row r="439">
          <cell r="A439" t="str">
            <v>007.003</v>
          </cell>
          <cell r="B439" t="str">
            <v>SUMINISTRO, TRANSPORTE E INSTALACION REGISTRO Red White  1" (Incluye universal)</v>
          </cell>
          <cell r="C439" t="str">
            <v>Actividad</v>
          </cell>
          <cell r="D439" t="str">
            <v>UND</v>
          </cell>
          <cell r="E439">
            <v>198085</v>
          </cell>
        </row>
        <row r="440">
          <cell r="A440" t="str">
            <v>007.004</v>
          </cell>
          <cell r="B440" t="str">
            <v>SUMINISTRO, TRANSPORTE E INSTALACION REGISTRO Red White  1 1/4" (Incluye universal)</v>
          </cell>
          <cell r="C440" t="str">
            <v>Actividad</v>
          </cell>
          <cell r="D440" t="str">
            <v>UND</v>
          </cell>
          <cell r="E440">
            <v>245767</v>
          </cell>
        </row>
        <row r="441">
          <cell r="A441" t="str">
            <v>007.005</v>
          </cell>
          <cell r="B441" t="str">
            <v>SUMINISTRO, TRANSPORTE E INSTALACION REGISTRO Red White  1 1/2" (Incluye universal )</v>
          </cell>
          <cell r="C441" t="str">
            <v>Actividad</v>
          </cell>
          <cell r="D441" t="str">
            <v>UND</v>
          </cell>
          <cell r="E441">
            <v>360593</v>
          </cell>
        </row>
        <row r="442">
          <cell r="A442" t="str">
            <v>007.006</v>
          </cell>
          <cell r="B442" t="str">
            <v>SUMINISTRO, TRANSPORTE E INSTALACION REGISTRO Red White 2"  (Incluye Universal)</v>
          </cell>
          <cell r="C442" t="str">
            <v>Actividad</v>
          </cell>
          <cell r="D442" t="str">
            <v>UND</v>
          </cell>
          <cell r="E442">
            <v>587563</v>
          </cell>
        </row>
        <row r="443">
          <cell r="A443" t="str">
            <v>007.007</v>
          </cell>
          <cell r="B443" t="str">
            <v>SUMINISTRO, TRANSPORTE E INSTALACION REGISTRO Red White 2 1/2"  (Incluye Universal)</v>
          </cell>
          <cell r="C443" t="str">
            <v>Actividad</v>
          </cell>
          <cell r="D443" t="str">
            <v>UND</v>
          </cell>
          <cell r="E443">
            <v>1002233</v>
          </cell>
        </row>
        <row r="444">
          <cell r="A444" t="str">
            <v>007.008</v>
          </cell>
          <cell r="B444" t="str">
            <v>SUMINISTRO, TRANSPORTE E INSTALACION REGISTRO Red White 3"  (Incluye Universal)</v>
          </cell>
          <cell r="C444" t="str">
            <v>Actividad</v>
          </cell>
          <cell r="D444" t="str">
            <v>UND</v>
          </cell>
          <cell r="E444">
            <v>1267872</v>
          </cell>
        </row>
        <row r="445">
          <cell r="A445" t="str">
            <v>007.009</v>
          </cell>
          <cell r="B445" t="str">
            <v>SUMINISTRO, TRANSPORTE E INSTALACION REGISTRO Red White 4"  (Incluye Universal)</v>
          </cell>
          <cell r="C445" t="str">
            <v>Actividad</v>
          </cell>
          <cell r="D445" t="str">
            <v>UND</v>
          </cell>
          <cell r="E445">
            <v>3025953</v>
          </cell>
        </row>
        <row r="446">
          <cell r="A446" t="str">
            <v>007.010</v>
          </cell>
          <cell r="B446" t="str">
            <v>SUMINISTRO, TRANSPORTE E INSTALACION CHEQUE Roscado Red White 3/4"  (Incluye Universal).</v>
          </cell>
          <cell r="C446" t="str">
            <v>Actividad</v>
          </cell>
          <cell r="D446" t="str">
            <v>UND</v>
          </cell>
          <cell r="E446">
            <v>103018</v>
          </cell>
        </row>
        <row r="447">
          <cell r="A447" t="str">
            <v>007.011</v>
          </cell>
          <cell r="B447" t="str">
            <v>SUMINISTRO, TRANSPORTE E INSTALACION CHEQUE Roscado Red White 1"  (Incluye Universal).</v>
          </cell>
          <cell r="C447" t="str">
            <v>Actividad</v>
          </cell>
          <cell r="D447" t="str">
            <v>UND</v>
          </cell>
          <cell r="E447">
            <v>130496</v>
          </cell>
        </row>
        <row r="448">
          <cell r="A448" t="str">
            <v>007.012</v>
          </cell>
          <cell r="B448" t="str">
            <v>SUMINISTRO, TRANSPORTE E INSTALACION CHEQUE Roscado Red White 1 1/2"  (Incluye Universal).</v>
          </cell>
          <cell r="C448" t="str">
            <v>Actividad</v>
          </cell>
          <cell r="D448" t="str">
            <v>UND</v>
          </cell>
          <cell r="E448">
            <v>371121</v>
          </cell>
        </row>
        <row r="449">
          <cell r="A449" t="str">
            <v>007.013</v>
          </cell>
          <cell r="B449" t="str">
            <v>SUMINISTRO, TRANSPORTE E INSTALACION CHEQUE Roscado Red White 2"  (Incluye Universal).</v>
          </cell>
          <cell r="C449" t="str">
            <v>Actividad</v>
          </cell>
          <cell r="D449" t="str">
            <v>UND</v>
          </cell>
          <cell r="E449">
            <v>417659</v>
          </cell>
        </row>
        <row r="450">
          <cell r="A450" t="str">
            <v>007.014</v>
          </cell>
          <cell r="B450" t="str">
            <v>SUMINISTRO, TRANSPORTE E INSTALACION CHEQUE Roscado Red White 2 1/2"  (Incluye Universal).</v>
          </cell>
          <cell r="C450" t="str">
            <v>Actividad</v>
          </cell>
          <cell r="D450" t="str">
            <v>UND</v>
          </cell>
          <cell r="E450">
            <v>606044</v>
          </cell>
        </row>
        <row r="451">
          <cell r="A451" t="str">
            <v>007.015</v>
          </cell>
          <cell r="B451" t="str">
            <v>SUMINISTRO, TRANSPORTE E INSTALACION CHEQUE Roscado Red White 3"  (Incluye Universal).</v>
          </cell>
          <cell r="C451" t="str">
            <v>Actividad</v>
          </cell>
          <cell r="D451" t="str">
            <v>UND</v>
          </cell>
          <cell r="E451">
            <v>941648</v>
          </cell>
        </row>
        <row r="452">
          <cell r="A452" t="str">
            <v>007.016</v>
          </cell>
          <cell r="B452" t="str">
            <v>SUMINISTRO, TRANSPORTE E INSTALACION CHEQUE Roscado Red White 4"  (Incluye Universal).</v>
          </cell>
          <cell r="C452" t="str">
            <v>Actividad</v>
          </cell>
          <cell r="D452" t="str">
            <v>UND</v>
          </cell>
          <cell r="E452">
            <v>2724868</v>
          </cell>
        </row>
        <row r="453">
          <cell r="A453" t="str">
            <v>007.017</v>
          </cell>
          <cell r="B453" t="str">
            <v>SUMINISTRO, TRANSPORTE E INSTALACION PUNTO  AGUA FRIA  1/2" PVC -P ( Incluye accesorios de instalación )</v>
          </cell>
          <cell r="C453" t="str">
            <v>Actividad</v>
          </cell>
          <cell r="D453" t="str">
            <v>UND</v>
          </cell>
          <cell r="E453">
            <v>60969</v>
          </cell>
        </row>
        <row r="454">
          <cell r="A454" t="str">
            <v>007.018</v>
          </cell>
          <cell r="B454" t="str">
            <v>SUMINISTRO, TRANSPORTE E INSTALACION PUNTO  AGUA FRIA  3/4" PVC -P ( Incluye accesorios de instalación )</v>
          </cell>
          <cell r="C454" t="str">
            <v>Actividad</v>
          </cell>
          <cell r="D454" t="str">
            <v>UND</v>
          </cell>
          <cell r="E454">
            <v>66975</v>
          </cell>
        </row>
        <row r="455">
          <cell r="A455" t="str">
            <v>007.019</v>
          </cell>
          <cell r="B455" t="str">
            <v>SUMINISTRO, TRANSPORTE E INSTALACION PUNTO  AGUA FRIA  1" PVC-P ( Incluye accesorios de instalación )</v>
          </cell>
          <cell r="C455" t="str">
            <v>Actividad</v>
          </cell>
          <cell r="D455" t="str">
            <v>UND</v>
          </cell>
          <cell r="E455">
            <v>89953</v>
          </cell>
        </row>
        <row r="456">
          <cell r="A456" t="str">
            <v>007.020</v>
          </cell>
          <cell r="B456" t="str">
            <v>SUMINISTRO, TRANSPORTE E INSTALACION PUNTO  AGUA FRIA  1 1/2" PVC-P ( Incluye accesorios de instalación )</v>
          </cell>
          <cell r="C456" t="str">
            <v>Actividad</v>
          </cell>
          <cell r="D456" t="str">
            <v>UND</v>
          </cell>
          <cell r="E456">
            <v>176396</v>
          </cell>
        </row>
        <row r="457">
          <cell r="A457" t="str">
            <v>007.021</v>
          </cell>
          <cell r="B457" t="str">
            <v>SUMINISTRO, TRANSPORTE E INSTALACION PUNTO  AGUA CALIENTE  1/2" CPVC-P ( Incluye accesorios de instalación )</v>
          </cell>
          <cell r="C457" t="str">
            <v>Actividad</v>
          </cell>
          <cell r="D457" t="str">
            <v>UND</v>
          </cell>
          <cell r="E457">
            <v>115913</v>
          </cell>
        </row>
        <row r="458">
          <cell r="A458" t="str">
            <v>007.022</v>
          </cell>
          <cell r="B458" t="str">
            <v>SUMINISTRO, TRANSPORTE E INSTALACION TUBERIA PVC-P RDE 9 1/2" Agua Fria ( Red de suministro ) Incluye accesorios</v>
          </cell>
          <cell r="C458" t="str">
            <v>Actividad</v>
          </cell>
          <cell r="D458" t="str">
            <v>ML</v>
          </cell>
          <cell r="E458">
            <v>15712</v>
          </cell>
        </row>
        <row r="459">
          <cell r="A459" t="str">
            <v>007.023</v>
          </cell>
          <cell r="B459" t="str">
            <v>SUMINISTRO, TRANSPORTE E INSTALACION TUBERIA PVC-P RDE 11 3/4" Agua Fria ( Red de suministro ) Incluye accesorios</v>
          </cell>
          <cell r="C459" t="str">
            <v>Actividad</v>
          </cell>
          <cell r="D459" t="str">
            <v>ML</v>
          </cell>
          <cell r="E459">
            <v>20810</v>
          </cell>
        </row>
        <row r="460">
          <cell r="A460" t="str">
            <v>007.024</v>
          </cell>
          <cell r="B460" t="str">
            <v>SUMINISTRO, TRANSPORTE E INSTALACION TUBERIA PVC-P  RDE 13.5  1" Agua Fria  (Red de suministro)  Incluye accesorios</v>
          </cell>
          <cell r="C460" t="str">
            <v>Actividad</v>
          </cell>
          <cell r="D460" t="str">
            <v>ML</v>
          </cell>
          <cell r="E460">
            <v>22710</v>
          </cell>
        </row>
        <row r="461">
          <cell r="A461" t="str">
            <v>007.025</v>
          </cell>
          <cell r="B461" t="str">
            <v>SUMINISTRO, TRANSPORTE E INSTALACION TUBERIA PVC-P  RDE 21  1 1/4"  Agua Fria  (Red de suministro) Incluye accesorios</v>
          </cell>
          <cell r="C461" t="str">
            <v>Actividad</v>
          </cell>
          <cell r="D461" t="str">
            <v>ML</v>
          </cell>
          <cell r="E461">
            <v>29501</v>
          </cell>
        </row>
        <row r="462">
          <cell r="A462" t="str">
            <v>007.026</v>
          </cell>
          <cell r="B462" t="str">
            <v>SUMINISTRO, TRANSPORTE E INSTALACION TUBERIA PVC-P  RDE 21  1 1/2"  Agua Fria  (Red de suministro)  Incluye accesorios</v>
          </cell>
          <cell r="C462" t="str">
            <v>Actividad</v>
          </cell>
          <cell r="D462" t="str">
            <v>ML</v>
          </cell>
          <cell r="E462">
            <v>31812</v>
          </cell>
        </row>
        <row r="463">
          <cell r="A463" t="str">
            <v>007.027</v>
          </cell>
          <cell r="B463" t="str">
            <v>SUMINISTRO, TRANSPORTE E INSTALACION TUBERIA PVC-P  RDE 21  2" Agua Fria (Red de suministro) Incluye accesorios</v>
          </cell>
          <cell r="C463" t="str">
            <v>Actividad</v>
          </cell>
          <cell r="D463" t="str">
            <v>ML</v>
          </cell>
          <cell r="E463">
            <v>41798</v>
          </cell>
        </row>
        <row r="464">
          <cell r="A464" t="str">
            <v>007.028</v>
          </cell>
          <cell r="B464" t="str">
            <v>SUMINISTRO, TRANSPORTE E INSTALACION TUBERIA PVC-P  RDE 21  2 1/2" Agua Fria  (Red de suministro) Incluye accesorios</v>
          </cell>
          <cell r="C464" t="str">
            <v>Actividad</v>
          </cell>
          <cell r="D464" t="str">
            <v>ML</v>
          </cell>
          <cell r="E464">
            <v>74887</v>
          </cell>
        </row>
        <row r="465">
          <cell r="A465" t="str">
            <v>007.029</v>
          </cell>
          <cell r="B465" t="str">
            <v>SUMINISTRO, TRANSPORTE E INSTALACION TUBERIA PVC-P  RDE 21  3" Agua Fria  (Red de suministro) Incluye accesorios</v>
          </cell>
          <cell r="C465" t="str">
            <v>Actividad</v>
          </cell>
          <cell r="D465" t="str">
            <v>ML</v>
          </cell>
          <cell r="E465">
            <v>89840</v>
          </cell>
        </row>
        <row r="466">
          <cell r="A466" t="str">
            <v>007.030</v>
          </cell>
          <cell r="B466" t="str">
            <v>SUMINISTRO, TRANSPORTE E INSTALACION TUBERIA PVC-P  RDE 21  4" Agua Fria (Red de suministro) Incluye accesorios</v>
          </cell>
          <cell r="C466" t="str">
            <v>Actividad</v>
          </cell>
          <cell r="D466" t="str">
            <v>ML</v>
          </cell>
          <cell r="E466">
            <v>147864</v>
          </cell>
        </row>
        <row r="467">
          <cell r="A467" t="str">
            <v>007.031</v>
          </cell>
          <cell r="B467" t="str">
            <v>SUMINISTRO, TRANSPORTE E INSTALACION TUBERIA PVC-P RDE 11 3/4" Agua Fria ( Red de suministro Descolgada) Incluye instalación y accesorios.</v>
          </cell>
          <cell r="C467" t="str">
            <v>Actividad</v>
          </cell>
          <cell r="D467" t="str">
            <v>ML</v>
          </cell>
          <cell r="E467">
            <v>24997</v>
          </cell>
        </row>
        <row r="468">
          <cell r="A468" t="str">
            <v>007.032</v>
          </cell>
          <cell r="B468" t="str">
            <v>SUMINISTRO, TRANSPORTE E INSTALACION TUBERIA PVC-P  RDE 21  1" Agua Fria  (Red de suministro Descolgada) Incluye instalación y accesorios.</v>
          </cell>
          <cell r="C468" t="str">
            <v>Actividad</v>
          </cell>
          <cell r="D468" t="str">
            <v>ML</v>
          </cell>
          <cell r="E468">
            <v>26841</v>
          </cell>
        </row>
        <row r="469">
          <cell r="A469" t="str">
            <v>007.033</v>
          </cell>
          <cell r="B469" t="str">
            <v>SUMINISTRO, TRANSPORTE E INSTALACION TUBERIA PVC-P  RDE 21  1 1/4"  Agua Fria  (Red de suministro Descolgada) Incluye instalación y accesorios.</v>
          </cell>
          <cell r="C469" t="str">
            <v>Actividad</v>
          </cell>
          <cell r="D469" t="str">
            <v>ML</v>
          </cell>
          <cell r="E469">
            <v>34666</v>
          </cell>
        </row>
        <row r="470">
          <cell r="A470" t="str">
            <v>007.034</v>
          </cell>
          <cell r="B470" t="str">
            <v>SUMINISTRO, TRANSPORTE E INSTALACION TUBERIA PVC-P  RDE 21  1 1/2"  Agua Fria  (Red de suministro Descolgada) Incluye instalación y accesorios.</v>
          </cell>
          <cell r="C470" t="str">
            <v>Actividad</v>
          </cell>
          <cell r="D470" t="str">
            <v>ML</v>
          </cell>
          <cell r="E470">
            <v>37123</v>
          </cell>
        </row>
        <row r="471">
          <cell r="A471" t="str">
            <v>007.035</v>
          </cell>
          <cell r="B471" t="str">
            <v>SUMINISTRO, TRANSPORTE E INSTALACION TUBERIA PVC-P  RDE 21  2" Agua Fria  (Red de suministro Descolgada) Incluye instalación y accesorios.</v>
          </cell>
          <cell r="C471" t="str">
            <v>Actividad</v>
          </cell>
          <cell r="D471" t="str">
            <v>ML</v>
          </cell>
          <cell r="E471">
            <v>46910</v>
          </cell>
        </row>
        <row r="472">
          <cell r="A472" t="str">
            <v>007.036</v>
          </cell>
          <cell r="B472" t="str">
            <v>SUMINISTRO, TRANSPORTE E INSTALACION TUBERIA PVC-P  RDE 21  2 1/2" Agua Fria  (Red de suministro Descolgada) Incluye instalación y accesorios.</v>
          </cell>
          <cell r="C472" t="str">
            <v>Actividad</v>
          </cell>
          <cell r="D472" t="str">
            <v>ML</v>
          </cell>
          <cell r="E472">
            <v>81495</v>
          </cell>
        </row>
        <row r="473">
          <cell r="A473" t="str">
            <v>007.037</v>
          </cell>
          <cell r="B473" t="str">
            <v>SUMINISTRO, TRANSPORTE E INSTALACION TUBERIA PVC-P  RDE 21  3" Agua Fria  (Red de suministro Descolgada) Incluye instalación y accesorios.</v>
          </cell>
          <cell r="C473" t="str">
            <v>Actividad</v>
          </cell>
          <cell r="D473" t="str">
            <v>ML</v>
          </cell>
          <cell r="E473">
            <v>96448</v>
          </cell>
        </row>
        <row r="474">
          <cell r="A474" t="str">
            <v>007.038</v>
          </cell>
          <cell r="B474" t="str">
            <v>SUMINISTRO, TRANSPORTE E INSTALACION TUBERIA PVC-P  RDE 21  4" Agua Fria  (Red de suministro Descolgada) Incluye instalación y accesorios.</v>
          </cell>
          <cell r="C474" t="str">
            <v>Actividad</v>
          </cell>
          <cell r="D474" t="str">
            <v>ML</v>
          </cell>
          <cell r="E474">
            <v>155305</v>
          </cell>
        </row>
        <row r="475">
          <cell r="A475" t="str">
            <v>007.039</v>
          </cell>
          <cell r="B475" t="str">
            <v>SUMINISTRO, TRANSPORTE E INSTALACION TUBERIA PVC-P  RDE 21  4" UNION PLATINO (Red de suministro) Incluye accesorios</v>
          </cell>
          <cell r="C475" t="str">
            <v>Actividad</v>
          </cell>
          <cell r="D475" t="str">
            <v>ML</v>
          </cell>
          <cell r="E475">
            <v>77816</v>
          </cell>
        </row>
        <row r="476">
          <cell r="A476" t="str">
            <v>007.040</v>
          </cell>
          <cell r="B476" t="str">
            <v>SUMINISTRO, TRANSPORTE E INSTALACION TUBERIA PVC-P  RDE 21  6" UNION PLATINO (Red de suministro) Incluye accesorios</v>
          </cell>
          <cell r="C476" t="str">
            <v>Actividad</v>
          </cell>
          <cell r="D476" t="str">
            <v>ML</v>
          </cell>
          <cell r="E476">
            <v>142675</v>
          </cell>
        </row>
        <row r="477">
          <cell r="A477" t="str">
            <v>007.041</v>
          </cell>
          <cell r="B477" t="str">
            <v>SUMINISTRO, TRANSPORTE E INSTALACION TUBERIA PVC-P  RDE 21  10" UNION PLATINO (Red de suministro) Incluye accesorios</v>
          </cell>
          <cell r="C477" t="str">
            <v>Actividad</v>
          </cell>
          <cell r="D477" t="str">
            <v>ML</v>
          </cell>
          <cell r="E477">
            <v>345593</v>
          </cell>
        </row>
        <row r="478">
          <cell r="A478" t="str">
            <v>007.042</v>
          </cell>
          <cell r="B478" t="str">
            <v>SUMINISTRO, TRANSPORTE E INSTALACION CODO 90° GRAN RADIO RDE 21  200 PSI 4" UNION PLATINO. Incluye anclaje en concreto.</v>
          </cell>
          <cell r="C478" t="str">
            <v>Actividad</v>
          </cell>
          <cell r="D478" t="str">
            <v>UND</v>
          </cell>
          <cell r="E478">
            <v>494874</v>
          </cell>
        </row>
        <row r="479">
          <cell r="A479" t="str">
            <v>007.043</v>
          </cell>
          <cell r="B479" t="str">
            <v>SUMINISTRO, TRANSPORTE E INSTALACION CODO 90° GRAN RADIO RDE 21  200 PSI 6" UNION PLATINO. Incluye anclaje en concreto.</v>
          </cell>
          <cell r="C479" t="str">
            <v>Actividad</v>
          </cell>
          <cell r="D479" t="str">
            <v>UND</v>
          </cell>
          <cell r="E479">
            <v>847557</v>
          </cell>
        </row>
        <row r="480">
          <cell r="A480" t="str">
            <v>007.044</v>
          </cell>
          <cell r="B480" t="str">
            <v>SUMINISTRO, TRANSPORTE E INSTALACION CODO 90° GRAN RADIO RDE 21  200 PSI  10" UNION PLATINO.  Incluye anclaje en concreto.</v>
          </cell>
          <cell r="C480" t="str">
            <v>Actividad</v>
          </cell>
          <cell r="D480" t="str">
            <v>UND</v>
          </cell>
          <cell r="E480">
            <v>2489222</v>
          </cell>
        </row>
        <row r="481">
          <cell r="A481" t="str">
            <v>007.045</v>
          </cell>
          <cell r="B481" t="str">
            <v>SUMINISTRO, TRANSPORTE E INSTALACION CODO 45° GRAN RADIO RDE 21  200 PSI  4" UNION PLATINO.  Incluye anclaje en concreto.</v>
          </cell>
          <cell r="C481" t="str">
            <v>Actividad</v>
          </cell>
          <cell r="D481" t="str">
            <v>UND</v>
          </cell>
          <cell r="E481">
            <v>346606</v>
          </cell>
        </row>
        <row r="482">
          <cell r="A482" t="str">
            <v>007.046</v>
          </cell>
          <cell r="B482" t="str">
            <v>SUMINISTRO, TRANSPORTE E INSTALACION CODO 45° GRAN RADIO RDE 21  200 PSI 6" UNION PLATINO.  Incluye anclaje en concreto.</v>
          </cell>
          <cell r="C482" t="str">
            <v>Actividad</v>
          </cell>
          <cell r="D482" t="str">
            <v>UND</v>
          </cell>
          <cell r="E482">
            <v>594036</v>
          </cell>
        </row>
        <row r="483">
          <cell r="A483" t="str">
            <v>007.047</v>
          </cell>
          <cell r="B483" t="str">
            <v>SUMINISTRO, TRANSPORTE E INSTALACION CODO 45° GRAN RADIO RDE 21  200 PSI  10" UNION PLATINO.  Incluye anclaje en concreto.</v>
          </cell>
          <cell r="C483" t="str">
            <v>Actividad</v>
          </cell>
          <cell r="D483" t="str">
            <v>UND</v>
          </cell>
          <cell r="E483">
            <v>1750913</v>
          </cell>
        </row>
        <row r="484">
          <cell r="A484" t="str">
            <v>007.048</v>
          </cell>
          <cell r="B484" t="str">
            <v>SUMINISTRO, TRANSPORTE E INSTALACION CODO 22 1/2° GRAN RADIO RDE 21  200 PSI  4" UNION PLATINO.  Incluye anclaje en concreto.</v>
          </cell>
          <cell r="C484" t="str">
            <v>Actividad</v>
          </cell>
          <cell r="D484" t="str">
            <v>UND</v>
          </cell>
          <cell r="E484">
            <v>334708</v>
          </cell>
        </row>
        <row r="485">
          <cell r="A485" t="str">
            <v>007.049</v>
          </cell>
          <cell r="B485" t="str">
            <v>SUMINISTRO, TRANSPORTE E INSTALACION CODO 22  1/2° GRAN RADIO RDE 21  200 PSI 6" UNION PLATINO.  Incluye anclaje en concreto.</v>
          </cell>
          <cell r="C485" t="str">
            <v>Actividad</v>
          </cell>
          <cell r="D485" t="str">
            <v>UND</v>
          </cell>
          <cell r="E485">
            <v>541578</v>
          </cell>
        </row>
        <row r="486">
          <cell r="A486" t="str">
            <v>007.050</v>
          </cell>
          <cell r="B486" t="str">
            <v>SUMINISTRO, TRANSPORTE E INSTALACION CODO 22  1/2° GRAN RADIO RDE 21  200 PSI  10" UNION PLATINO.  Incluye anclaje en concreto.</v>
          </cell>
          <cell r="C486" t="str">
            <v>Actividad</v>
          </cell>
          <cell r="D486" t="str">
            <v>UND</v>
          </cell>
          <cell r="E486">
            <v>1491453</v>
          </cell>
        </row>
        <row r="487">
          <cell r="A487" t="str">
            <v>007.051</v>
          </cell>
          <cell r="B487" t="str">
            <v>SUMINISTRO, TRANSPORTE E INSTALACION CODO 11 1/4° GRAN RADIO RDE 21  200 PSI  4" UNION PLATINO. Incluye anclaje en concreto.</v>
          </cell>
          <cell r="C487" t="str">
            <v>Actividad</v>
          </cell>
          <cell r="D487" t="str">
            <v>UND</v>
          </cell>
          <cell r="E487">
            <v>329839</v>
          </cell>
        </row>
        <row r="488">
          <cell r="A488" t="str">
            <v>007.052</v>
          </cell>
          <cell r="B488" t="str">
            <v>SUMINISTRO, TRANSPORTE E INSTALACION CODO 11  1/4° GRAN RADIO RDE 21  200 PSI 6" UNION PLATINO. Incluye anclaje en concreto.</v>
          </cell>
          <cell r="C488" t="str">
            <v>Actividad</v>
          </cell>
          <cell r="D488" t="str">
            <v>UND</v>
          </cell>
          <cell r="E488">
            <v>508164</v>
          </cell>
        </row>
        <row r="489">
          <cell r="A489" t="str">
            <v>007.053</v>
          </cell>
          <cell r="B489" t="str">
            <v>SUMINISTRO, TRANSPORTE E INSTALACION CODO 11  1/4° GRAN RADIO RDE 21  200 PSI  10" UNION PLATINO. Incluye anclaje en concreto.</v>
          </cell>
          <cell r="C489" t="str">
            <v>Actividad</v>
          </cell>
          <cell r="D489" t="str">
            <v>UND</v>
          </cell>
          <cell r="E489">
            <v>1284574</v>
          </cell>
        </row>
        <row r="490">
          <cell r="A490" t="str">
            <v>007.054</v>
          </cell>
          <cell r="B490" t="str">
            <v>SUMINISTRO, TRANSPORTE E INSTALACION TUBERIA POLIETILENO ALTA DENSIDAD - PEAD 63 mm. CON UNION A TOPE POR TERMOFUSION. Tipo Acuaflex o similar. (Incluye accesorios y cinta de demarcación.)</v>
          </cell>
          <cell r="C490" t="str">
            <v>Actividad</v>
          </cell>
          <cell r="D490" t="str">
            <v>ML</v>
          </cell>
          <cell r="E490">
            <v>25299</v>
          </cell>
        </row>
        <row r="491">
          <cell r="A491" t="str">
            <v>007.055</v>
          </cell>
          <cell r="B491" t="str">
            <v>SUMINISTRO, TRANSPORTE E INSTALACION TUBERIA POLIETILENO ALTA DENSIDAD - PEAD 90 mm. CON UNION A TOPE POR TERMOFUSION. Tipo Acuaflex o similar. (Incluye cinta de demarcación.)</v>
          </cell>
          <cell r="C491" t="str">
            <v>Actividad</v>
          </cell>
          <cell r="D491" t="str">
            <v>ML</v>
          </cell>
          <cell r="E491">
            <v>39054</v>
          </cell>
        </row>
        <row r="492">
          <cell r="A492" t="str">
            <v>007.056</v>
          </cell>
          <cell r="B492" t="str">
            <v>SUMINISTRO, TRANSPORTE E INSTALACION TUBERIA POLIETILENO ALTA DENSIDAD - PEAD 110 mm. CON UNION A TOPE POR TERMOFUSION. Tipo Acuaflex o similar. (Incluye cinta de demarcación.)</v>
          </cell>
          <cell r="C492" t="str">
            <v>Actividad</v>
          </cell>
          <cell r="D492" t="str">
            <v>ML</v>
          </cell>
          <cell r="E492">
            <v>53814</v>
          </cell>
        </row>
        <row r="493">
          <cell r="A493" t="str">
            <v>007.057</v>
          </cell>
          <cell r="B493" t="str">
            <v>SUMINISTRO, TRANSPORTE E INSTALACION TUBERIA POLIETILENO ALTA DENSIDAD - PEAD 160 mm. CON UNION A TOPE POR TERMOFUSION. Tipo Acuaflex o similar. (Incluye cinta de demarcación.)</v>
          </cell>
          <cell r="C493" t="str">
            <v>Actividad</v>
          </cell>
          <cell r="D493" t="str">
            <v>ML</v>
          </cell>
          <cell r="E493">
            <v>602965</v>
          </cell>
        </row>
        <row r="494">
          <cell r="A494" t="str">
            <v>007.058</v>
          </cell>
          <cell r="B494" t="str">
            <v>SUMINISTRO, TRANSPORTE E INSTALACION TUBERIA POLIETILENO ALTA DENSIDAD - PEAD 200 mm. CON UNION A TOPE POR TERMOFUSION. Tipo Acuaflex o similar. (Incluye cinta de demarcación.)</v>
          </cell>
          <cell r="C494" t="str">
            <v>Actividad</v>
          </cell>
          <cell r="D494" t="str">
            <v>ML</v>
          </cell>
          <cell r="E494">
            <v>937961</v>
          </cell>
        </row>
        <row r="495">
          <cell r="A495" t="str">
            <v>007.059</v>
          </cell>
          <cell r="B495" t="str">
            <v>SUMINISTRO, TRANSPORTE E INSTALACION TUBERIA CPVC 1/2" Agua Caliente (Red de suministro) Incluye accesorios.</v>
          </cell>
          <cell r="C495" t="str">
            <v>Actividad</v>
          </cell>
          <cell r="D495" t="str">
            <v>ML</v>
          </cell>
          <cell r="E495">
            <v>22407</v>
          </cell>
        </row>
        <row r="496">
          <cell r="A496" t="str">
            <v>007.060</v>
          </cell>
          <cell r="B496" t="str">
            <v>SUMINISTRO, TRANSPORTE E INSTALACION TUBERIA CPVC 3/4" Agua Caliente (Red de suministro) Incluye accesorios.</v>
          </cell>
          <cell r="C496" t="str">
            <v>Actividad</v>
          </cell>
          <cell r="D496" t="str">
            <v>ML</v>
          </cell>
          <cell r="E496">
            <v>36813</v>
          </cell>
        </row>
        <row r="497">
          <cell r="A497" t="str">
            <v>007.061</v>
          </cell>
          <cell r="B497" t="str">
            <v>SUMINISTRO, TRANSPORTE E INSTALACION TUBERIA ACERO GALVANIZADO AGUA 3/4"  NIC 505 - 001 (Red de suministro Descolgada) Incluye accesorios.</v>
          </cell>
          <cell r="C497" t="str">
            <v>Actividad</v>
          </cell>
          <cell r="D497" t="str">
            <v>ML</v>
          </cell>
          <cell r="E497">
            <v>54916</v>
          </cell>
        </row>
        <row r="498">
          <cell r="A498" t="str">
            <v>007.062</v>
          </cell>
          <cell r="B498" t="str">
            <v>SUMINISTRO, TRANSPORTE E INSTALACION TUBERIA ACERO GALVANIZADO AGUA 1"  NIC 505 - 001 (Red de suministro Descolgada) Incluye accesorios.</v>
          </cell>
          <cell r="C498" t="str">
            <v>Actividad</v>
          </cell>
          <cell r="D498" t="str">
            <v>ML</v>
          </cell>
          <cell r="E498">
            <v>65077</v>
          </cell>
        </row>
        <row r="499">
          <cell r="A499" t="str">
            <v>007.063</v>
          </cell>
          <cell r="B499" t="str">
            <v>SUMINISTRO, TRANSPORTE E INSTALACION TUBERIA  ACERO GALVANIZADO AGUA 1 1/2"  NIC 505 - 001 (Red de suministro Descolgada) Incluye accesorios.</v>
          </cell>
          <cell r="C499" t="str">
            <v>Actividad</v>
          </cell>
          <cell r="D499" t="str">
            <v>ML</v>
          </cell>
          <cell r="E499">
            <v>87732</v>
          </cell>
        </row>
        <row r="500">
          <cell r="A500" t="str">
            <v>007.064</v>
          </cell>
          <cell r="B500" t="str">
            <v>SUMINISTRO, TRANSPORTE E INSTALACION TUBERIA ACERO GALVANIZADO AGUA 2"  NIC 505 - 001 (Red de suministro Descolgada) Incluye accesorios.</v>
          </cell>
          <cell r="C500" t="str">
            <v>Actividad</v>
          </cell>
          <cell r="D500" t="str">
            <v>ML</v>
          </cell>
          <cell r="E500">
            <v>108618</v>
          </cell>
        </row>
        <row r="501">
          <cell r="A501" t="str">
            <v>007.065</v>
          </cell>
          <cell r="B501" t="str">
            <v>SUMINISTRO, TRANSPORTE E INSTALACION TUBERIA ACERO GALVANIZADO AGUA 2 1/2"  NIC 505 - 001 (Red de suministro Descolgada) Incluye accesorios.</v>
          </cell>
          <cell r="C501" t="str">
            <v>Actividad</v>
          </cell>
          <cell r="D501" t="str">
            <v>ML</v>
          </cell>
          <cell r="E501">
            <v>128265</v>
          </cell>
        </row>
        <row r="502">
          <cell r="A502" t="str">
            <v>007.066</v>
          </cell>
          <cell r="B502" t="str">
            <v>SUMINISTRO, TRANSPORTE E INSTALACION TUBERIA ACERO GALVANIZADO AGUA  3"  NIC 505 - 001 (Red de suministro Descolgada) Incluye accesorios.</v>
          </cell>
          <cell r="C502" t="str">
            <v>Actividad</v>
          </cell>
          <cell r="D502" t="str">
            <v>ML</v>
          </cell>
          <cell r="E502">
            <v>150279</v>
          </cell>
        </row>
        <row r="503">
          <cell r="A503" t="str">
            <v>007.067</v>
          </cell>
          <cell r="B503" t="str">
            <v>SUMINISTRO, TRANSPORTE E INSTALACION TUBERIA ACERO GALVANIZADO AGUA  4"  NIC 505 - 001 (Red de suministro Descolgada) Incluye accesorios.</v>
          </cell>
          <cell r="C503" t="str">
            <v>Actividad</v>
          </cell>
          <cell r="D503" t="str">
            <v>ML</v>
          </cell>
          <cell r="E503">
            <v>386838</v>
          </cell>
        </row>
        <row r="504">
          <cell r="A504" t="str">
            <v>007.068</v>
          </cell>
          <cell r="B504" t="str">
            <v>SUMINISTRO, TRANSPORTE E INSTALACION TUBERIA ACERO NEGRA  2 1/2"  Calibre 10  ASTM A 795 (Red Contra Incendio Descolgada) Incluye accesorios.</v>
          </cell>
          <cell r="C504" t="str">
            <v>Actividad</v>
          </cell>
          <cell r="D504" t="str">
            <v>ML</v>
          </cell>
          <cell r="E504">
            <v>77725</v>
          </cell>
        </row>
        <row r="505">
          <cell r="A505" t="str">
            <v>007.069</v>
          </cell>
          <cell r="B505" t="str">
            <v>SUMINISTRO, TRANSPORTE E INSTALACION TUBERIA ACERO NEGRA  4"  Calibre 10  ASTM A 795 (Red Contra Incendio Descolgada) Incluye accesorios.</v>
          </cell>
          <cell r="C505" t="str">
            <v>Actividad</v>
          </cell>
          <cell r="D505" t="str">
            <v>ML</v>
          </cell>
          <cell r="E505">
            <v>118339</v>
          </cell>
        </row>
        <row r="506">
          <cell r="A506" t="str">
            <v>007.070</v>
          </cell>
          <cell r="B506" t="str">
            <v>SUMINISTRO, TRANSPORTE E INSTALACION VALVULA REGULADORA DE PRESION 1" (Incluye universal)</v>
          </cell>
          <cell r="C506" t="str">
            <v>Actividad</v>
          </cell>
          <cell r="D506" t="str">
            <v>UND</v>
          </cell>
          <cell r="E506">
            <v>587336</v>
          </cell>
        </row>
        <row r="507">
          <cell r="A507" t="str">
            <v>007.071</v>
          </cell>
          <cell r="B507" t="str">
            <v>SUMINISTRO, TRANSPORTE E INSTALACION VALVULA DE PIE CON COLADERA  1 1/2"  (Incluye universal )</v>
          </cell>
          <cell r="C507" t="str">
            <v>Actividad</v>
          </cell>
          <cell r="D507" t="str">
            <v>UND</v>
          </cell>
          <cell r="E507">
            <v>322083</v>
          </cell>
        </row>
        <row r="508">
          <cell r="A508" t="str">
            <v>007.072</v>
          </cell>
          <cell r="B508" t="str">
            <v>SUMINISTRO, TRANSPORTE E INSTALACION VALVULA DE PIE CON COLADERA  2 1/2"  (Incluye universal )</v>
          </cell>
          <cell r="C508" t="str">
            <v>Actividad</v>
          </cell>
          <cell r="D508" t="str">
            <v>UND</v>
          </cell>
          <cell r="E508">
            <v>513274</v>
          </cell>
        </row>
        <row r="509">
          <cell r="A509" t="str">
            <v>007.073</v>
          </cell>
          <cell r="B509" t="str">
            <v>SUMINISTRO, TRANSPORTE E INSTALACION VALVULA DE PIE CANASTILLA BRONCE 3"  (Incluye universal )</v>
          </cell>
          <cell r="C509" t="str">
            <v>Actividad</v>
          </cell>
          <cell r="D509" t="str">
            <v>UND</v>
          </cell>
          <cell r="E509">
            <v>794491</v>
          </cell>
        </row>
        <row r="510">
          <cell r="A510" t="str">
            <v>007.074</v>
          </cell>
          <cell r="B510" t="str">
            <v xml:space="preserve">SUMINISTRO, TRANSPORTE E INSTALACION MEDIDORES AGUA  1/2"  (Incluye caja de 60*60*14) </v>
          </cell>
          <cell r="C510" t="str">
            <v>Actividad</v>
          </cell>
          <cell r="D510" t="str">
            <v>UND</v>
          </cell>
          <cell r="E510">
            <v>722578</v>
          </cell>
        </row>
        <row r="511">
          <cell r="A511" t="str">
            <v>007.075</v>
          </cell>
          <cell r="B511" t="str">
            <v xml:space="preserve">SUMINISTRO, TRANSPORTE E INSTALACION MEDIDORES AGUA  3/4"  (Incluye caja de 60*60*14) </v>
          </cell>
          <cell r="C511" t="str">
            <v>Actividad</v>
          </cell>
          <cell r="D511" t="str">
            <v>UND</v>
          </cell>
          <cell r="E511">
            <v>984996</v>
          </cell>
        </row>
        <row r="512">
          <cell r="A512" t="str">
            <v>007.076</v>
          </cell>
          <cell r="B512" t="str">
            <v xml:space="preserve">SUMINISTRO, TRANSPORTE E INSTALACION MEDIDORES AGUA  1"  (Incluye caja de 60*60*14) </v>
          </cell>
          <cell r="C512" t="str">
            <v>Actividad</v>
          </cell>
          <cell r="D512" t="str">
            <v>UND</v>
          </cell>
          <cell r="E512">
            <v>1185755</v>
          </cell>
        </row>
        <row r="513">
          <cell r="A513" t="str">
            <v>007.077</v>
          </cell>
          <cell r="B513" t="str">
            <v xml:space="preserve">SUMINISTRO, TRANSPORTE E INSTALACION MEDIDORES AGUA  1 1/2"  (Incluye caja de 60*60*14) </v>
          </cell>
          <cell r="C513" t="str">
            <v>Actividad</v>
          </cell>
          <cell r="D513" t="str">
            <v>UND</v>
          </cell>
          <cell r="E513">
            <v>1151270</v>
          </cell>
        </row>
        <row r="514">
          <cell r="A514" t="str">
            <v>007.078</v>
          </cell>
          <cell r="B514" t="str">
            <v>SUMINISTRO, TRANSPORTE E INSTALACION ACOMETIDA  AGUA PRESION PVC  1 ".  Incluye accesorios.</v>
          </cell>
          <cell r="C514" t="str">
            <v>Actividad</v>
          </cell>
          <cell r="D514" t="str">
            <v>ML</v>
          </cell>
          <cell r="E514">
            <v>47000</v>
          </cell>
        </row>
        <row r="515">
          <cell r="A515" t="str">
            <v>007.079</v>
          </cell>
          <cell r="B515" t="str">
            <v>SUMINISTRO, TRANSPORTE E INSTALACION ACOMETIDA  AGUA PRESION  PVC 2 ".  Incluye accesorios.</v>
          </cell>
          <cell r="C515" t="str">
            <v>Actividad</v>
          </cell>
          <cell r="D515" t="str">
            <v>ML</v>
          </cell>
          <cell r="E515">
            <v>66314</v>
          </cell>
        </row>
        <row r="516">
          <cell r="A516" t="str">
            <v>007.080</v>
          </cell>
          <cell r="B516" t="str">
            <v>SUMINISTRO, TRANSPORTE E INSTALACION TUBERIA POLIETILENO ALTA DENSIDAD - PEAD 63 mm. CON UNION A TOPE POR TERMOFUSION. Tipo Acuaflex o similar. (Incluye accesorios y cinta de demarcación.)</v>
          </cell>
          <cell r="C516" t="str">
            <v>Actividad</v>
          </cell>
          <cell r="D516" t="str">
            <v>ML</v>
          </cell>
          <cell r="E516">
            <v>17763</v>
          </cell>
        </row>
        <row r="517">
          <cell r="A517" t="str">
            <v>007.083</v>
          </cell>
          <cell r="B517" t="str">
            <v>SUMINISTRO, TRANSPORTE E INSTALACION HIDRANTE CHICAGO 3" EXTREMO LISO ( a todo costo) Incluye ese de nivelación extremo garra de tigre, accesorios, union,caja para valvula tipo chorote.</v>
          </cell>
          <cell r="C517" t="str">
            <v>Actividad</v>
          </cell>
          <cell r="D517" t="str">
            <v>UND</v>
          </cell>
          <cell r="E517">
            <v>4718755</v>
          </cell>
        </row>
        <row r="518">
          <cell r="A518" t="str">
            <v>007.084</v>
          </cell>
          <cell r="B518" t="str">
            <v>SUMINISTRO, TRANSPORTE E INSTALACION HIDRANTE CHICAGO 4" EXTREMO LISO ( a todo costo) Incluye ese de nivelación extremo garra de tigre, accesorios, union, caja para valvula tipo chorote.</v>
          </cell>
          <cell r="C518" t="str">
            <v>Actividad</v>
          </cell>
          <cell r="D518" t="str">
            <v>UND</v>
          </cell>
          <cell r="E518">
            <v>6318924</v>
          </cell>
        </row>
        <row r="519">
          <cell r="A519" t="str">
            <v>007.085</v>
          </cell>
          <cell r="B519" t="str">
            <v>SUMINISTRO, TRANSPORTE E INSTALACION VALVULA BETA COMPUERTA ELASTICA 2" ( Hierro ductil ASTM A-536 Clase 65-48-18 ). Incluye bridas y llave de operar.</v>
          </cell>
          <cell r="C519" t="str">
            <v>Actividad</v>
          </cell>
          <cell r="D519" t="str">
            <v>UND</v>
          </cell>
          <cell r="E519">
            <v>1076122</v>
          </cell>
        </row>
        <row r="520">
          <cell r="A520" t="str">
            <v>007.086</v>
          </cell>
          <cell r="B520" t="str">
            <v>SUMINISTRO, TRANSPORTE E INSTALACION VALVULA BETA COMPUERTA ELASTICA 3"  EXTREMO LISO (Hierro ductil ASTM A-536 Clase 65-48-18). Incluye accesorios.</v>
          </cell>
          <cell r="C520" t="str">
            <v>Actividad</v>
          </cell>
          <cell r="D520" t="str">
            <v>UND</v>
          </cell>
          <cell r="E520">
            <v>1385522</v>
          </cell>
        </row>
        <row r="521">
          <cell r="A521" t="str">
            <v>007.087</v>
          </cell>
          <cell r="B521" t="str">
            <v>SUMINISTRO, TRANSPORTE E INSTALACION VALVULA BETA COMPUERTA ELASTICA 4"  EXTREMO LISO (Hierro ductil ASTM A-536 Clase 65-48-18). Incluye accesorios.</v>
          </cell>
          <cell r="C521" t="str">
            <v>Actividad</v>
          </cell>
          <cell r="D521" t="str">
            <v>UND</v>
          </cell>
          <cell r="E521">
            <v>1653430</v>
          </cell>
        </row>
        <row r="522">
          <cell r="A522" t="str">
            <v>007.088</v>
          </cell>
          <cell r="B522" t="str">
            <v>SUMINISTRO, TRANSPORTE E INSTALACION VALVULA BETA COMPUERTA ELASTICA 6"  EXTREMO LISO (Hierro ductil ASTM A-536 Clase 65-48-18). Incluye accesorios.</v>
          </cell>
          <cell r="C522" t="str">
            <v>Actividad</v>
          </cell>
          <cell r="D522" t="str">
            <v>UND</v>
          </cell>
          <cell r="E522">
            <v>2601582</v>
          </cell>
        </row>
        <row r="523">
          <cell r="A523" t="str">
            <v>007.089</v>
          </cell>
          <cell r="B523" t="str">
            <v>SUMINISTRO, TRANSPORTE E INSTALACION VALVULA BETA COMPUERTA ELASTICA 10"  EXTREMO BRIDAS (Hierro ductil ASTM A-536 Clase 65-48-18). Incluye Bridas Locas</v>
          </cell>
          <cell r="C523" t="str">
            <v>Actividad</v>
          </cell>
          <cell r="D523" t="str">
            <v>UND</v>
          </cell>
          <cell r="E523">
            <v>6454242</v>
          </cell>
        </row>
        <row r="524">
          <cell r="A524" t="str">
            <v>007.090</v>
          </cell>
          <cell r="B524" t="str">
            <v>SUMINISTRO, TRANSPORTE E INSTALACION VENTOSA 3" DOBLE CAMARA TRIPLE EFECTO BRIDADA (Incluye accesorios)</v>
          </cell>
          <cell r="C524" t="str">
            <v>Actividad</v>
          </cell>
          <cell r="D524" t="str">
            <v>UND</v>
          </cell>
          <cell r="E524">
            <v>2010670</v>
          </cell>
        </row>
        <row r="525">
          <cell r="A525" t="str">
            <v>007.091</v>
          </cell>
          <cell r="B525" t="str">
            <v>SUMINISTRO, TRANSPORTE E INSTALACION TANQUE AGUA POTABLE PLASTICO CAP. 1.000 lts, Incluye: Valvula flotadora de 1" cobre, tapa, accesorios y manguera flexible. A todo costo.</v>
          </cell>
          <cell r="C525" t="str">
            <v>Actividad</v>
          </cell>
          <cell r="D525" t="str">
            <v>UND</v>
          </cell>
          <cell r="E525">
            <v>1336366</v>
          </cell>
        </row>
        <row r="526">
          <cell r="A526" t="str">
            <v>007.092</v>
          </cell>
          <cell r="B526" t="str">
            <v>SUMINISTRO, TRANSPORTE E INSTALACION TANQUE AGUA POTABLE PLASTICO CAP. 20.000 lts, Incluye: Valvula flotadora de 1" cobre, tapa, accesorios y manguera flexible. A todo costo.</v>
          </cell>
          <cell r="C526" t="str">
            <v>Actividad</v>
          </cell>
          <cell r="D526" t="str">
            <v>UND</v>
          </cell>
          <cell r="E526">
            <v>18899554</v>
          </cell>
        </row>
        <row r="527">
          <cell r="A527" t="str">
            <v>007.093</v>
          </cell>
          <cell r="B527" t="str">
            <v>SUMINISTRO, TRANSPORTE E INSTALACION TANQUE AGUA POTABLE PLASTICO CAP. 10.000 lts, Incluye: Valvula flotadora de 1" cobre, tapa, accesorios y manguera flexible. A todo costo.</v>
          </cell>
          <cell r="C527" t="str">
            <v>Actividad</v>
          </cell>
          <cell r="D527" t="str">
            <v>UND</v>
          </cell>
          <cell r="E527">
            <v>9690236</v>
          </cell>
        </row>
        <row r="528">
          <cell r="A528" t="str">
            <v>007.104</v>
          </cell>
          <cell r="B528" t="str">
            <v>SUMINISTRO, TRANSPORTE E INSTALACION CHEQUE Roscado Red White 1 1/4"  (Incluye Universal).</v>
          </cell>
          <cell r="C528" t="str">
            <v>Actividad</v>
          </cell>
          <cell r="D528" t="str">
            <v>UND</v>
          </cell>
          <cell r="E528">
            <v>258751</v>
          </cell>
        </row>
        <row r="529">
          <cell r="A529" t="str">
            <v>007.105</v>
          </cell>
          <cell r="B529" t="str">
            <v>SUMINISTRO, TRANSPORTE E INSTALACION PUNTO  AGUA FRIA  1 1/4" PVC-P ( Incluye accesorios de instalación )</v>
          </cell>
          <cell r="C529" t="str">
            <v>Actividad</v>
          </cell>
          <cell r="D529" t="str">
            <v>UND</v>
          </cell>
          <cell r="E529">
            <v>155743</v>
          </cell>
        </row>
        <row r="530">
          <cell r="A530" t="str">
            <v>007.107</v>
          </cell>
          <cell r="B530" t="str">
            <v>SUMINISTRO, TRANSPORTE E INSTALACION CAJAS REGISTROS 15*15 ( Incluye marco y tapa Ladrillo Tolete )</v>
          </cell>
          <cell r="C530" t="str">
            <v>Actividad</v>
          </cell>
          <cell r="D530" t="str">
            <v>UND</v>
          </cell>
          <cell r="E530">
            <v>121678</v>
          </cell>
        </row>
        <row r="531">
          <cell r="A531" t="str">
            <v>007.108</v>
          </cell>
          <cell r="B531" t="str">
            <v>SUMINISTRO, TRANSPORTE E INSTALACION PUNTO  AGUA FRIA  1/2" PVC -P ( Incluye accesorios de instalación ) HASTA 3 MTS</v>
          </cell>
          <cell r="C531" t="str">
            <v>Actividad</v>
          </cell>
          <cell r="D531" t="str">
            <v>UND</v>
          </cell>
          <cell r="E531">
            <v>27160</v>
          </cell>
        </row>
        <row r="532">
          <cell r="A532" t="str">
            <v>007.109</v>
          </cell>
          <cell r="B532" t="str">
            <v>SUMINISTRO, TRANSPORTE E INSTALACION DE GABINETE CONTRA INCENDIOS COMPLETO TIPO 3, INCLUYE VALVUA</v>
          </cell>
          <cell r="C532" t="str">
            <v>Actividad</v>
          </cell>
          <cell r="D532" t="str">
            <v>UND</v>
          </cell>
          <cell r="E532">
            <v>2763097</v>
          </cell>
        </row>
        <row r="533">
          <cell r="A533" t="str">
            <v>007.110</v>
          </cell>
          <cell r="B533" t="str">
            <v>SUMINISTRO TRANSPORTE E INSTALACION PUNTO DE AGUA FRIA EN P.V.C - PRESION F 1/2" CON SALIDA EN HIERRO GALVANIZADO.</v>
          </cell>
          <cell r="C533" t="str">
            <v>Actividad</v>
          </cell>
          <cell r="D533" t="str">
            <v>UND</v>
          </cell>
          <cell r="E533">
            <v>51729</v>
          </cell>
        </row>
        <row r="534">
          <cell r="A534" t="str">
            <v>007.111</v>
          </cell>
          <cell r="B534" t="str">
            <v>SUMINISTRO, TRANSPORTE E INSTALACIÓN DE LLAVE TERMINAL DE COBRE ROSCADA DE 1/2"</v>
          </cell>
          <cell r="C534" t="str">
            <v>Actividad</v>
          </cell>
          <cell r="D534" t="str">
            <v>UND</v>
          </cell>
          <cell r="E534">
            <v>44328</v>
          </cell>
        </row>
        <row r="535">
          <cell r="A535" t="str">
            <v>007.112</v>
          </cell>
          <cell r="B535" t="str">
            <v>ACOMETIDA HIDRAULICA EN TUBERIA PVC 1"</v>
          </cell>
          <cell r="C535" t="str">
            <v>Actividad</v>
          </cell>
          <cell r="D535" t="str">
            <v>M</v>
          </cell>
          <cell r="E535">
            <v>28968</v>
          </cell>
        </row>
        <row r="536">
          <cell r="A536" t="str">
            <v>007.113</v>
          </cell>
          <cell r="B536" t="str">
            <v>SUMINISTRO, TRANSPORTE E INSTALACION TUBERIA PVC-P  RDE 21  2" UNION PLATINO (RED DE SUMINISTRO) INCLUYE ACCESORIOS</v>
          </cell>
          <cell r="C536" t="str">
            <v>Actividad</v>
          </cell>
          <cell r="D536" t="str">
            <v>ML</v>
          </cell>
          <cell r="E536">
            <v>171627</v>
          </cell>
        </row>
        <row r="537">
          <cell r="A537" t="str">
            <v>007.114</v>
          </cell>
          <cell r="B537" t="str">
            <v>SUMINISTRO, TRANSPORTE E INSTALACIÓN DE MEDIDOR VOLUMÉTRICO DE 1"</v>
          </cell>
          <cell r="C537" t="str">
            <v>Actividad</v>
          </cell>
          <cell r="D537" t="str">
            <v>UND</v>
          </cell>
          <cell r="E537">
            <v>2352304</v>
          </cell>
        </row>
        <row r="538">
          <cell r="A538" t="str">
            <v>007.115</v>
          </cell>
          <cell r="B538" t="str">
            <v>MONTAJE DE TANQUE AGUA POTABLE CAP. 1.000 LTS, INCLUYE: ACCESORIOS NECESARIOS Y ANDAMIOS.</v>
          </cell>
          <cell r="C538" t="str">
            <v>Actividad</v>
          </cell>
          <cell r="D538" t="str">
            <v>UND</v>
          </cell>
          <cell r="E538">
            <v>546832</v>
          </cell>
        </row>
        <row r="539">
          <cell r="A539" t="str">
            <v>007.116</v>
          </cell>
          <cell r="B539" t="str">
            <v>SUMINISTRO, TRANSPORTE E INSTALACION LAVAMANOS DE EMPOTRAR LINEA SAN LORENZO COLOR BLANCO DE CORONA REF: O19001001 O SIMILAR. (INCLUYE ELEMENTOS DE GRIFERÍA PARA INSTALACIÓN).</v>
          </cell>
          <cell r="C539" t="str">
            <v>Actividad</v>
          </cell>
          <cell r="D539" t="str">
            <v>UND</v>
          </cell>
          <cell r="E539">
            <v>496058</v>
          </cell>
        </row>
        <row r="540">
          <cell r="A540" t="str">
            <v>007.117</v>
          </cell>
          <cell r="B540" t="str">
            <v>SUMINISTRO, TRANSPORTE E INSTALACION DE ROCIADORES TIPO PENDIENTE DE 1/2" (INCLUYE ACCESORIOS)</v>
          </cell>
          <cell r="C540" t="str">
            <v>Actividad</v>
          </cell>
          <cell r="D540" t="str">
            <v>UND</v>
          </cell>
          <cell r="E540">
            <v>209995</v>
          </cell>
        </row>
        <row r="541">
          <cell r="A541" t="str">
            <v>007.118</v>
          </cell>
          <cell r="B541" t="str">
            <v>SUMINISTRO, TRANSPORTE E INSTALACION TUBERIA ROCIADORES TIPO PENDIENTE DE 1/2" (INCLUYE ACEESORIOS)</v>
          </cell>
          <cell r="C541" t="str">
            <v>Actividad</v>
          </cell>
          <cell r="D541" t="str">
            <v>ML</v>
          </cell>
          <cell r="E541">
            <v>52539</v>
          </cell>
        </row>
        <row r="542">
          <cell r="A542" t="str">
            <v>007.119</v>
          </cell>
          <cell r="B542" t="str">
            <v>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v>
          </cell>
          <cell r="C542" t="str">
            <v>Actividad</v>
          </cell>
          <cell r="D542" t="str">
            <v>UND</v>
          </cell>
          <cell r="E542">
            <v>7822510</v>
          </cell>
        </row>
        <row r="543">
          <cell r="A543" t="str">
            <v>007.120</v>
          </cell>
          <cell r="B543" t="str">
            <v>SONDEO DE TUBERÍAS Y BAJANTES DE AGUAS LLUVIA</v>
          </cell>
          <cell r="C543" t="str">
            <v>Actividad</v>
          </cell>
          <cell r="D543" t="str">
            <v>ML</v>
          </cell>
          <cell r="E543">
            <v>8551</v>
          </cell>
        </row>
        <row r="544">
          <cell r="A544" t="str">
            <v>007.121</v>
          </cell>
          <cell r="B544" t="str">
            <v>SUMINISTRO, TRANSPORTE E INSTALACIÓN DE CAJAS DE ANDÉN PLÁSTICAS. INSTALACIÓN A TODO COSTO.</v>
          </cell>
          <cell r="C544" t="str">
            <v>Actividad</v>
          </cell>
          <cell r="D544" t="str">
            <v>UND</v>
          </cell>
          <cell r="E544">
            <v>89688</v>
          </cell>
        </row>
        <row r="545">
          <cell r="A545" t="str">
            <v>007.122</v>
          </cell>
          <cell r="B545" t="str">
            <v>SUMINISTRO, TRANSPORTE E INSTALACION CARCAMO CON REJILLA METALICA EN CONTRAMARCO Y MARCO EN ANGULO 2"2*3/16 Y REJILLA EN PLATINA DE 2"*3/16 (INCLUYE REJILLA METALICA). INSTALACIÓN A TODO COSTO.</v>
          </cell>
          <cell r="C545" t="str">
            <v>Actividad</v>
          </cell>
          <cell r="D545" t="str">
            <v>ML</v>
          </cell>
          <cell r="E545">
            <v>150400</v>
          </cell>
        </row>
        <row r="546">
          <cell r="A546" t="str">
            <v>007.123</v>
          </cell>
          <cell r="B546" t="str">
            <v>SUMINISTRO, TRANSPORTE E INSTALACIÓN DE SISTEMA SÉPTICO - FILTROS ANAEROBIOS INTEGRADOS O INDEPENDIENTES (SÉPTICO 10.000 L + FILTRO ANAEROBIO DE 7.500 L + 1000 ROSETONES PLÁSTICOS) FABRICADO EN POLÑIETILENO LINEAL 100% VIRGEN. INCLUYE ACCESORIOS.</v>
          </cell>
          <cell r="C546" t="str">
            <v>Actividad</v>
          </cell>
          <cell r="D546" t="str">
            <v>UND</v>
          </cell>
          <cell r="E546">
            <v>52652932</v>
          </cell>
        </row>
        <row r="547">
          <cell r="A547" t="str">
            <v>007.124</v>
          </cell>
          <cell r="B547" t="str">
            <v>SUMINISTRO, TRANSPORTE E INSTALACIÓN DE TRAMPA DE GRASAS PLÁSTICA DE 150 LITROS. INCLUYE TODO LO NECESARIO PARA SU CORRECTA INSTALACIÓN Y PUESTA EN FUNCIONAMIENTO.</v>
          </cell>
          <cell r="C547" t="str">
            <v>Actividad</v>
          </cell>
          <cell r="D547" t="str">
            <v>UND</v>
          </cell>
          <cell r="E547">
            <v>767806</v>
          </cell>
        </row>
        <row r="548">
          <cell r="A548" t="str">
            <v>007.126</v>
          </cell>
          <cell r="B548" t="str">
            <v>SUMINISTRO, TRANSPORTE E INSTALACIÓN DE EMPALME A CÁMARAS DE INSPECCIÓN CONCRETO DE 3000 PSI</v>
          </cell>
          <cell r="C548" t="str">
            <v>Actividad</v>
          </cell>
          <cell r="D548" t="str">
            <v>UND</v>
          </cell>
          <cell r="E548">
            <v>76189</v>
          </cell>
        </row>
        <row r="549">
          <cell r="A549" t="str">
            <v>007.127</v>
          </cell>
          <cell r="B549" t="str">
            <v>SUMINISTRO, TRANSPORTE E INSTALACIÓN DE ARO TAPA HF D=0,68 MTS PARA CÁMARA DE INSPECCIÓN</v>
          </cell>
          <cell r="C549" t="str">
            <v>Actividad</v>
          </cell>
          <cell r="D549" t="str">
            <v>UND</v>
          </cell>
          <cell r="E549">
            <v>630251</v>
          </cell>
        </row>
        <row r="550">
          <cell r="A550" t="str">
            <v>007.128</v>
          </cell>
          <cell r="B550" t="str">
            <v>SUMINISTRO, TRANSPORTE E INSTALACIÓN DE  LLAVE DE PASO TIPO RED WHITE 1/2"</v>
          </cell>
          <cell r="C550" t="str">
            <v>Actividad</v>
          </cell>
          <cell r="D550" t="str">
            <v>UND</v>
          </cell>
          <cell r="E550">
            <v>58732</v>
          </cell>
        </row>
        <row r="551">
          <cell r="A551" t="str">
            <v>007.129</v>
          </cell>
          <cell r="B551" t="str">
            <v>SUMINISTRO, TRANSPORTE E INSTALACION DE ABRAZADERAS DE FIJACION PARA TUBERIA COLGANTE 3/4"</v>
          </cell>
          <cell r="C551" t="str">
            <v>Actividad</v>
          </cell>
          <cell r="D551" t="str">
            <v>UND</v>
          </cell>
          <cell r="E551">
            <v>14325</v>
          </cell>
        </row>
        <row r="552">
          <cell r="A552" t="str">
            <v>007.130</v>
          </cell>
          <cell r="B552" t="str">
            <v>SUMINISTRO, TRANSPORTE E INSTALACION DE ABRAZADERAS DE FIJACION PARA TUBERIA COLGANTE 1"</v>
          </cell>
          <cell r="C552" t="str">
            <v>Actividad</v>
          </cell>
          <cell r="D552" t="str">
            <v>ML</v>
          </cell>
          <cell r="E552">
            <v>14625</v>
          </cell>
        </row>
        <row r="553">
          <cell r="A553" t="str">
            <v>007.131</v>
          </cell>
          <cell r="B553" t="str">
            <v>SUMINISTRO, TRANSPORTE E INSTALACION DE ABRAZADERAS DE FIJACION PARA TUBERIA COLGANTE 1.1/4</v>
          </cell>
          <cell r="C553" t="str">
            <v>Actividad</v>
          </cell>
          <cell r="D553" t="str">
            <v>UND</v>
          </cell>
          <cell r="E553">
            <v>14935</v>
          </cell>
        </row>
        <row r="554">
          <cell r="A554" t="str">
            <v>007.132</v>
          </cell>
          <cell r="B554" t="str">
            <v>SUMINISTRO, TRANSPORTE E INSTALACION DE ABRAZADERAS DE FIJACION PARA TUBERIA COLGANTE 1.1/2</v>
          </cell>
          <cell r="C554" t="str">
            <v>Actividad</v>
          </cell>
          <cell r="D554" t="str">
            <v>UND</v>
          </cell>
          <cell r="E554">
            <v>15343</v>
          </cell>
        </row>
        <row r="555">
          <cell r="A555" t="str">
            <v>007.133</v>
          </cell>
          <cell r="B555" t="str">
            <v>SUMINISTRO, TRANSPORTE E INSTALACION DE TUBERIA PVC PRESION POR PLACAS Y DUCTOS 1/2"</v>
          </cell>
          <cell r="C555" t="str">
            <v>Actividad</v>
          </cell>
          <cell r="D555" t="str">
            <v>ML</v>
          </cell>
          <cell r="E555">
            <v>15073</v>
          </cell>
        </row>
        <row r="556">
          <cell r="A556" t="str">
            <v>007.134</v>
          </cell>
          <cell r="B556" t="str">
            <v>SUMINISTRO, TRANSPORTE E INSTALACION DE TUBERIA PVC PRESION POR PLACAS Y DUCTOS 3/4"</v>
          </cell>
          <cell r="C556" t="str">
            <v>Actividad</v>
          </cell>
          <cell r="D556" t="str">
            <v>ML</v>
          </cell>
          <cell r="E556">
            <v>20599</v>
          </cell>
        </row>
        <row r="557">
          <cell r="A557" t="str">
            <v>007.135</v>
          </cell>
          <cell r="B557" t="str">
            <v>SUMINISTRO, TRANSPORTE E INSTALACION DE TUBERIA PVC PRESION POR PLACAS Y DUCTOS 1"</v>
          </cell>
          <cell r="C557" t="str">
            <v>Actividad</v>
          </cell>
          <cell r="D557" t="str">
            <v>ML</v>
          </cell>
          <cell r="E557">
            <v>21462</v>
          </cell>
        </row>
        <row r="558">
          <cell r="A558" t="str">
            <v>007.136</v>
          </cell>
          <cell r="B558" t="str">
            <v>SUMINISTRO, TRANSPORTE E INSTALACION DE TUBERIA PVC PRESION POR PLACAS Y DUCTOS 1.1/4"</v>
          </cell>
          <cell r="C558" t="str">
            <v>Actividad</v>
          </cell>
          <cell r="D558" t="str">
            <v>ML</v>
          </cell>
          <cell r="E558">
            <v>28289</v>
          </cell>
        </row>
        <row r="559">
          <cell r="A559" t="str">
            <v>007.137</v>
          </cell>
          <cell r="B559" t="str">
            <v>SUMINISTRO, TRANSPORTE E INSTALACION DE TUBERIA PVC PRESION POR PLACAS Y DUCTOS 1.1/2"</v>
          </cell>
          <cell r="C559" t="str">
            <v>Actividad</v>
          </cell>
          <cell r="D559" t="str">
            <v>ML</v>
          </cell>
          <cell r="E559">
            <v>30510</v>
          </cell>
        </row>
        <row r="560">
          <cell r="A560" t="str">
            <v>007.138</v>
          </cell>
          <cell r="B560" t="str">
            <v>SUMINISTRO, TRANSPORTE E INSTALACION DE TUBERIA PVC PRESION BAJO TIERRA 1/2"</v>
          </cell>
          <cell r="C560" t="str">
            <v>Actividad</v>
          </cell>
          <cell r="D560" t="str">
            <v>ML</v>
          </cell>
          <cell r="E560">
            <v>13771</v>
          </cell>
        </row>
        <row r="561">
          <cell r="A561" t="str">
            <v>007.139</v>
          </cell>
          <cell r="B561" t="str">
            <v>SUMINISTRO, TRANSPORTE E INSTALACION DE TUBERIA PVC PRESION BAJO TIERRA 1"</v>
          </cell>
          <cell r="C561" t="str">
            <v>Actividad</v>
          </cell>
          <cell r="D561" t="str">
            <v>ML</v>
          </cell>
          <cell r="E561">
            <v>20769</v>
          </cell>
        </row>
        <row r="562">
          <cell r="A562" t="str">
            <v>007.140</v>
          </cell>
          <cell r="B562" t="str">
            <v>SUMINISTRO, TRANSPORTE E INSTALACION DE TUBERIA PVC PRESION BAJO TIERRA 1.1/2"</v>
          </cell>
          <cell r="C562" t="str">
            <v>Actividad</v>
          </cell>
          <cell r="D562" t="str">
            <v>ML</v>
          </cell>
          <cell r="E562">
            <v>30394</v>
          </cell>
        </row>
        <row r="563">
          <cell r="A563" t="str">
            <v>007.141</v>
          </cell>
          <cell r="B563" t="str">
            <v>SUMINISTRO, TRANSPORTE E INSTALACION DE VALVULA DE CORTINA DE BRONCE 3/4"</v>
          </cell>
          <cell r="C563" t="str">
            <v>Actividad</v>
          </cell>
          <cell r="D563" t="str">
            <v>UND</v>
          </cell>
          <cell r="E563">
            <v>177236</v>
          </cell>
        </row>
        <row r="564">
          <cell r="A564" t="str">
            <v>007.142</v>
          </cell>
          <cell r="B564" t="str">
            <v>SUMINISTRO, TRANSPORTE E INSTALACION DE VALVULA DE CORTINA DE BRONCE 1"</v>
          </cell>
          <cell r="C564" t="str">
            <v>Actividad</v>
          </cell>
          <cell r="D564" t="str">
            <v>UND</v>
          </cell>
          <cell r="E564">
            <v>247323</v>
          </cell>
        </row>
        <row r="565">
          <cell r="A565" t="str">
            <v>007.143</v>
          </cell>
          <cell r="B565" t="str">
            <v>SUMINISTRO, TRANSPORTE E INSTALACION DE VALVULA DE CORTINA DE BRONCE 1.1/4"</v>
          </cell>
          <cell r="C565" t="str">
            <v>Actividad</v>
          </cell>
          <cell r="D565" t="str">
            <v>UND</v>
          </cell>
          <cell r="E565">
            <v>296743</v>
          </cell>
        </row>
        <row r="566">
          <cell r="A566" t="str">
            <v>007.144</v>
          </cell>
          <cell r="B566" t="str">
            <v>SUMINISTRO, TRANSPORTE E INSTALACION DE VALVULA DE REGULACION PARA INODORO DE TANQUE 1/2"</v>
          </cell>
          <cell r="C566" t="str">
            <v>Actividad</v>
          </cell>
          <cell r="D566" t="str">
            <v>UND</v>
          </cell>
          <cell r="E566">
            <v>59313</v>
          </cell>
        </row>
        <row r="567">
          <cell r="A567" t="str">
            <v>007.145</v>
          </cell>
          <cell r="B567" t="str">
            <v>SUMINISTRO, TRANSPORTE E INSTALACION DE TAPA REGISTRO PLASTICO BLANCO 20 X 20 CMS</v>
          </cell>
          <cell r="C567" t="str">
            <v>Actividad</v>
          </cell>
          <cell r="D567" t="str">
            <v>UND</v>
          </cell>
          <cell r="E567">
            <v>31374</v>
          </cell>
        </row>
        <row r="568">
          <cell r="A568" t="str">
            <v>007.146</v>
          </cell>
          <cell r="B568" t="str">
            <v>SUMINISTRO, TRANSPORTE E INSTALACION DE CAMARAS DE AIRE</v>
          </cell>
          <cell r="C568" t="str">
            <v>Actividad</v>
          </cell>
          <cell r="D568" t="str">
            <v>UND</v>
          </cell>
          <cell r="E568">
            <v>30007</v>
          </cell>
        </row>
        <row r="569">
          <cell r="A569" t="str">
            <v>007.147</v>
          </cell>
          <cell r="B569" t="str">
            <v>SUMINISTRO, TRANSPORTE E INSTALACION DE  TUBERIA ACERO AL CARBON RANURADO CON PINTURA 1.1/2"</v>
          </cell>
          <cell r="C569" t="str">
            <v>Actividad</v>
          </cell>
          <cell r="D569" t="str">
            <v>ML</v>
          </cell>
          <cell r="E569">
            <v>101117</v>
          </cell>
        </row>
        <row r="570">
          <cell r="A570" t="str">
            <v>007.148</v>
          </cell>
          <cell r="B570" t="str">
            <v>SUMINISTRO, TRANSPORTE E INSTALACION DE  TUBERIA ACERO AL CARBON RANURADO CON PINTURA 2.1/2"</v>
          </cell>
          <cell r="C570" t="str">
            <v>Actividad</v>
          </cell>
          <cell r="D570" t="str">
            <v>ML</v>
          </cell>
          <cell r="E570">
            <v>147585</v>
          </cell>
        </row>
        <row r="571">
          <cell r="A571" t="str">
            <v>007.149</v>
          </cell>
          <cell r="B571" t="str">
            <v>SUMINISTRO, TRANSPORTE E INSTALACION DE  TUBERIA ACERO AL CARBON RANURADO CON PINTURA 4"</v>
          </cell>
          <cell r="C571" t="str">
            <v>Actividad</v>
          </cell>
          <cell r="D571" t="str">
            <v>ML</v>
          </cell>
          <cell r="E571">
            <v>204054</v>
          </cell>
        </row>
        <row r="572">
          <cell r="A572" t="str">
            <v>007.150</v>
          </cell>
          <cell r="B572" t="str">
            <v>SUMINISTRO, TRANSPORTE E INSTALACION DE TUBERIA PVC C-900 ENTERRADA 4"</v>
          </cell>
          <cell r="C572" t="str">
            <v>Actividad</v>
          </cell>
          <cell r="D572" t="str">
            <v>ML</v>
          </cell>
          <cell r="E572">
            <v>224348</v>
          </cell>
        </row>
        <row r="573">
          <cell r="A573" t="str">
            <v>007.151</v>
          </cell>
          <cell r="B573" t="str">
            <v>SUMINISTRO, TRANSPORTE E INSTALACION CONEXIÓN PARA MANGUERA 2.1/2", BOQUILLA REDUCTORA Y EXTINTOR</v>
          </cell>
          <cell r="C573" t="str">
            <v>Actividad</v>
          </cell>
          <cell r="D573" t="str">
            <v>UND</v>
          </cell>
          <cell r="E573">
            <v>1436613</v>
          </cell>
        </row>
        <row r="574">
          <cell r="A574" t="str">
            <v>007.152</v>
          </cell>
          <cell r="B574" t="str">
            <v>SUMINISTRO, TRANSPORTE E INSTALACION DE ABRAZADERAS DE FIJACION PARA TUBERIA COLGANTE 2.1/2"</v>
          </cell>
          <cell r="C574" t="str">
            <v>Actividad</v>
          </cell>
          <cell r="D574" t="str">
            <v>UND</v>
          </cell>
          <cell r="E574">
            <v>25579</v>
          </cell>
        </row>
        <row r="575">
          <cell r="A575" t="str">
            <v>007.153</v>
          </cell>
          <cell r="B575" t="str">
            <v>SUMINISTRO, TRANSPORTE E INSTALACION DE TUBERIA PVC PRESION POR PLACAS Y DUCTOS 2"</v>
          </cell>
          <cell r="C575" t="str">
            <v>Actividad</v>
          </cell>
          <cell r="D575" t="str">
            <v>ML</v>
          </cell>
          <cell r="E575">
            <v>40478</v>
          </cell>
        </row>
        <row r="576">
          <cell r="A576" t="str">
            <v>007.154</v>
          </cell>
          <cell r="B576" t="str">
            <v>SUMINISTRO, TRANSPORTE E INSTALACION DE TUBERIA PVC PRESION POR PLACAS Y DUCTOS 3"</v>
          </cell>
          <cell r="C576" t="str">
            <v>Actividad</v>
          </cell>
          <cell r="D576" t="str">
            <v>ML</v>
          </cell>
          <cell r="E576">
            <v>81983</v>
          </cell>
        </row>
        <row r="577">
          <cell r="A577" t="str">
            <v>007.155</v>
          </cell>
          <cell r="B577" t="str">
            <v>SUMINISTRO, TRANSPORTE E INSTALACION DE TUBERIA PVC PRESION BAJO TIERRA 1.1/4"</v>
          </cell>
          <cell r="C577" t="str">
            <v>Actividad</v>
          </cell>
          <cell r="D577" t="str">
            <v>ML</v>
          </cell>
          <cell r="E577">
            <v>27596</v>
          </cell>
        </row>
        <row r="578">
          <cell r="A578" t="str">
            <v>007.156</v>
          </cell>
          <cell r="B578" t="str">
            <v>SUMINISTRO, TRANSPORTE E INSTALACION DE VALVULA DE CORTINA DE BRONCE 1.1/2"</v>
          </cell>
          <cell r="C578" t="str">
            <v>Actividad</v>
          </cell>
          <cell r="D578" t="str">
            <v>UND</v>
          </cell>
          <cell r="E578">
            <v>453913</v>
          </cell>
        </row>
        <row r="579">
          <cell r="A579" t="str">
            <v>007.158</v>
          </cell>
          <cell r="B579" t="str">
            <v>SUMINISTRO, TRANSPORTE E INSTALACION DE ABRAZADERAS DE FIJACION PARA TUBERIA COLGANTE 2"</v>
          </cell>
          <cell r="C579" t="str">
            <v>Actividad</v>
          </cell>
          <cell r="D579" t="str">
            <v>UND</v>
          </cell>
          <cell r="E579">
            <v>18035</v>
          </cell>
        </row>
        <row r="580">
          <cell r="A580" t="str">
            <v>007.157</v>
          </cell>
          <cell r="B580" t="str">
            <v>SUMINISTRO, TRANSPORTE E INSTALACION DE VALVULA DE CORTINA DE BRONCE 3"</v>
          </cell>
          <cell r="C580" t="str">
            <v>Actividad</v>
          </cell>
          <cell r="D580" t="str">
            <v>UND</v>
          </cell>
          <cell r="E580">
            <v>892471</v>
          </cell>
        </row>
        <row r="581">
          <cell r="A581" t="str">
            <v>007.159</v>
          </cell>
          <cell r="B581" t="str">
            <v>SUMINISTRO, TRANSPORTE E INSTALACION DE MANOMETRO DE GLICERINA DE 0 - 200 PSI</v>
          </cell>
          <cell r="C581" t="str">
            <v>Actividad</v>
          </cell>
          <cell r="D581" t="str">
            <v>UND</v>
          </cell>
          <cell r="E581">
            <v>108724</v>
          </cell>
        </row>
        <row r="582">
          <cell r="A582" t="str">
            <v>007.160</v>
          </cell>
          <cell r="B582" t="str">
            <v>SUMINISTRO, TRANSPORTE E INSTALACION DE TUBERIA PVC PRESION BAJO TIERRA 3/4"</v>
          </cell>
          <cell r="C582" t="str">
            <v>Actividad</v>
          </cell>
          <cell r="D582" t="str">
            <v>ML</v>
          </cell>
          <cell r="E582">
            <v>18993</v>
          </cell>
        </row>
        <row r="583">
          <cell r="A583" t="str">
            <v>007.161</v>
          </cell>
          <cell r="B583" t="str">
            <v>SUMINISTRO, TRANSPORTE E INSTALACION DE TUBERIA PVC PRESION BAJO TIERRA 2"</v>
          </cell>
          <cell r="C583" t="str">
            <v>Actividad</v>
          </cell>
          <cell r="D583" t="str">
            <v>ML</v>
          </cell>
          <cell r="E583">
            <v>48172</v>
          </cell>
        </row>
        <row r="584">
          <cell r="A584" t="str">
            <v>007.162</v>
          </cell>
          <cell r="B584" t="str">
            <v>SUMINISTRO, TRANSPORTE E INSTALACION DE VALVULA DE CORTINA DE BRONCE 2"</v>
          </cell>
          <cell r="C584" t="str">
            <v>Actividad</v>
          </cell>
          <cell r="D584" t="str">
            <v>UND</v>
          </cell>
          <cell r="E584">
            <v>670450</v>
          </cell>
        </row>
        <row r="585">
          <cell r="A585" t="str">
            <v>007.163</v>
          </cell>
          <cell r="B585" t="str">
            <v>SUMINISTRO, TRANSPORTE E INSTALACION DE TUBERIA PVC PRESION BAJO TIERRA 3"</v>
          </cell>
          <cell r="C585" t="str">
            <v>Actividad</v>
          </cell>
          <cell r="D585" t="str">
            <v>ML</v>
          </cell>
          <cell r="E585">
            <v>89281</v>
          </cell>
        </row>
        <row r="586">
          <cell r="A586" t="str">
            <v>007.164</v>
          </cell>
          <cell r="B586" t="str">
            <v>SUMINISTRO, TRANSPORTE E INSTALACION DE CHEQUE DE CORTINA 3"</v>
          </cell>
          <cell r="C586" t="str">
            <v>Actividad</v>
          </cell>
          <cell r="D586" t="str">
            <v>UND</v>
          </cell>
          <cell r="E586">
            <v>908560</v>
          </cell>
        </row>
        <row r="587">
          <cell r="A587" t="str">
            <v>007.165</v>
          </cell>
          <cell r="B587" t="str">
            <v>SUMINISTRO, TRANSPORTE E INSTALACION MACROMEDIDOR 2"</v>
          </cell>
          <cell r="C587" t="str">
            <v>Actividad</v>
          </cell>
          <cell r="D587" t="str">
            <v>UND</v>
          </cell>
          <cell r="E587">
            <v>3437926</v>
          </cell>
        </row>
        <row r="588">
          <cell r="A588" t="str">
            <v>007.166</v>
          </cell>
          <cell r="B588" t="str">
            <v>SUMINISTRO, TRANSPORTE E INSTALACION ACOMETIDA DE LA RED PUBLICA</v>
          </cell>
          <cell r="C588" t="str">
            <v>Actividad</v>
          </cell>
          <cell r="D588" t="str">
            <v>GLB</v>
          </cell>
          <cell r="E588">
            <v>785111</v>
          </cell>
        </row>
        <row r="589">
          <cell r="A589" t="str">
            <v>007.167</v>
          </cell>
          <cell r="B589" t="str">
            <v>SUMINISTRO, TRANSPORTE E INSTALACION EQUIPO DE PRESION CONSTANTE AGUA POTABLE COMPLETO CON HIDROFLOT 300 LTS</v>
          </cell>
          <cell r="C589" t="str">
            <v>Actividad</v>
          </cell>
          <cell r="D589" t="str">
            <v>UND</v>
          </cell>
          <cell r="E589">
            <v>20154541</v>
          </cell>
        </row>
        <row r="590">
          <cell r="A590" t="str">
            <v>007.168</v>
          </cell>
          <cell r="B590" t="str">
            <v>VALVULA FLOTADOR 3"</v>
          </cell>
          <cell r="C590" t="str">
            <v>Actividad</v>
          </cell>
          <cell r="D590" t="str">
            <v>UND</v>
          </cell>
          <cell r="E590">
            <v>888805</v>
          </cell>
        </row>
        <row r="591">
          <cell r="A591" t="str">
            <v>007.169</v>
          </cell>
          <cell r="B591" t="str">
            <v>VARIOS - IE INEM BALDOMERO SANIN CANO ZONAS EXTERIORES - REDES SANITARIAS, HIDRAULICAS Y CONTRA INCENDIOS</v>
          </cell>
          <cell r="C591" t="str">
            <v>Actividad</v>
          </cell>
          <cell r="D591" t="str">
            <v>GLB</v>
          </cell>
          <cell r="E591">
            <v>3227827</v>
          </cell>
        </row>
        <row r="592">
          <cell r="A592" t="str">
            <v>007.170</v>
          </cell>
          <cell r="B592" t="str">
            <v>SUMINISTRO, TRANSPORTE E INSTALACION DE  TOMA SIAMESA EN BRONCE 4" X 2.1/2" X 2.1/2"</v>
          </cell>
          <cell r="C592" t="str">
            <v>Actividad</v>
          </cell>
          <cell r="D592" t="str">
            <v>UND</v>
          </cell>
          <cell r="E592">
            <v>1312272</v>
          </cell>
        </row>
        <row r="593">
          <cell r="A593" t="str">
            <v>007.171</v>
          </cell>
          <cell r="B593" t="str">
            <v>SUMINISTRO, TRANSPORTE E INSTALACION DE EQUIPO DE PRESION RED CONTRAINCENDIOS COMPLETO LISTADO Y APROBADO</v>
          </cell>
          <cell r="C593" t="str">
            <v>Actividad</v>
          </cell>
          <cell r="D593" t="str">
            <v>UND</v>
          </cell>
          <cell r="E593">
            <v>136626238</v>
          </cell>
        </row>
        <row r="594">
          <cell r="A594" t="str">
            <v>007.172</v>
          </cell>
          <cell r="B594" t="str">
            <v>SUMINISTRO, TRANSPORTE E INSTALACION  DE VALVULA DE CHEQUE 4"</v>
          </cell>
          <cell r="C594" t="str">
            <v>Actividad</v>
          </cell>
          <cell r="D594" t="str">
            <v>UND</v>
          </cell>
          <cell r="E594">
            <v>1788639</v>
          </cell>
        </row>
        <row r="595">
          <cell r="A595" t="str">
            <v>007.173</v>
          </cell>
          <cell r="B595" t="str">
            <v>SUMINISTRO, TRANSPORTE E INSTALACION  DE VALVULA SENSOR DE FLUJO 4"</v>
          </cell>
          <cell r="C595" t="str">
            <v>Actividad</v>
          </cell>
          <cell r="D595" t="str">
            <v>UND</v>
          </cell>
          <cell r="E595">
            <v>1035812</v>
          </cell>
        </row>
        <row r="596">
          <cell r="A596" t="str">
            <v>007.174</v>
          </cell>
          <cell r="B596" t="str">
            <v>SUMINISTRO, TRANSPORTE E INSTALACIÓN DE PUNTO AGUA FRIA  PARA SANITARIO CON FLUXÓMETRO</v>
          </cell>
          <cell r="C596" t="str">
            <v>Actividad</v>
          </cell>
          <cell r="D596" t="str">
            <v>UND</v>
          </cell>
          <cell r="E596">
            <v>98444</v>
          </cell>
        </row>
        <row r="597">
          <cell r="A597" t="str">
            <v>007.175</v>
          </cell>
          <cell r="B597" t="str">
            <v>SUMINISTRO, TRANSPORTE E INSTALACION DE TUBERIA PVC PRESION POR PLACAS Y DUCTOS 2-1/2"</v>
          </cell>
          <cell r="C597" t="str">
            <v>Actividad</v>
          </cell>
          <cell r="D597" t="str">
            <v>ML</v>
          </cell>
          <cell r="E597">
            <v>72310</v>
          </cell>
        </row>
        <row r="598">
          <cell r="A598" t="str">
            <v>007.176</v>
          </cell>
          <cell r="B598" t="str">
            <v>SUMINISTRO, TRANSPORTE E INSTALACIÓN DE VALVULA FLOTADOR BRONCE BOLA PLASTICA DE 1"</v>
          </cell>
          <cell r="C598" t="str">
            <v>Actividad</v>
          </cell>
          <cell r="D598" t="str">
            <v>UND</v>
          </cell>
          <cell r="E598">
            <v>186594</v>
          </cell>
        </row>
        <row r="599">
          <cell r="A599" t="str">
            <v>007.177</v>
          </cell>
          <cell r="B599" t="str">
            <v>SUMINISTRO, TRANSPORTE E INSTALACIÓN DE VALVULA FLOTADOR BRONCE BOLA PLASTICA DE 2"</v>
          </cell>
          <cell r="C599" t="str">
            <v>Actividad</v>
          </cell>
          <cell r="D599" t="str">
            <v>UND</v>
          </cell>
          <cell r="E599">
            <v>599924</v>
          </cell>
        </row>
        <row r="600">
          <cell r="A600" t="str">
            <v>007.178</v>
          </cell>
          <cell r="B600" t="str">
            <v>SUMINISTRO, TRANSPORTE E INSTALACIÓN DE VALVULA MARIPOSA 2"</v>
          </cell>
          <cell r="C600" t="str">
            <v>Actividad</v>
          </cell>
          <cell r="D600" t="str">
            <v>UND</v>
          </cell>
          <cell r="E600">
            <v>335921</v>
          </cell>
        </row>
        <row r="601">
          <cell r="A601" t="str">
            <v>007.179</v>
          </cell>
          <cell r="B601" t="str">
            <v>SUMINISTRO, TRANSPORTE E INSTALACIÓN DE MANIFOLD DE 3" EN ACERO GALVANIZADO</v>
          </cell>
          <cell r="C601" t="str">
            <v>Actividad</v>
          </cell>
          <cell r="D601" t="str">
            <v>UND</v>
          </cell>
          <cell r="E601">
            <v>749164</v>
          </cell>
        </row>
        <row r="602">
          <cell r="A602" t="str">
            <v>007.180</v>
          </cell>
          <cell r="B602" t="str">
            <v>SUMINISTRO, TRANSPORTE E INSTALACION DE  TUBERIA ACERO AL CARBON RANURADO CON PINTURA 6"</v>
          </cell>
          <cell r="C602" t="str">
            <v>Actividad</v>
          </cell>
          <cell r="D602" t="str">
            <v>ML</v>
          </cell>
          <cell r="E602">
            <v>215466</v>
          </cell>
        </row>
        <row r="603">
          <cell r="A603" t="str">
            <v>007.181</v>
          </cell>
          <cell r="B603" t="str">
            <v>SUMINISTRO, TRANSPORTE E INSTALACIÓN DE VÁLVULA MARIPOSA  RANURADA DE  6" SUPERVISADA UL/FM 300 PSI</v>
          </cell>
          <cell r="C603" t="str">
            <v>Actividad</v>
          </cell>
          <cell r="D603" t="str">
            <v>UND</v>
          </cell>
          <cell r="E603">
            <v>0</v>
          </cell>
        </row>
        <row r="604">
          <cell r="A604" t="str">
            <v>007.182</v>
          </cell>
          <cell r="B604" t="str">
            <v>SUMINISTRO, TRANSPORTE E INSTALACIÓN DE VALVULA DE BASTAGO ASCENDENTE OS&amp;Y LISTADA UL BRIDAS 6"</v>
          </cell>
          <cell r="C604" t="str">
            <v>Actividad</v>
          </cell>
          <cell r="D604" t="str">
            <v>UND</v>
          </cell>
          <cell r="E604">
            <v>0</v>
          </cell>
        </row>
        <row r="605">
          <cell r="A605" t="str">
            <v>007.183</v>
          </cell>
          <cell r="B605" t="str">
            <v>SUMINISTRO, TRANSPORTE E INSTALACIÓN DE CHEQUE COMPUERTA RANURADA DE 6" UL/FM 300 PSI</v>
          </cell>
          <cell r="C605" t="str">
            <v>Actividad</v>
          </cell>
          <cell r="D605" t="str">
            <v>UND</v>
          </cell>
          <cell r="E605">
            <v>0</v>
          </cell>
        </row>
        <row r="606">
          <cell r="A606" t="str">
            <v>007.184</v>
          </cell>
          <cell r="B606" t="str">
            <v>SUMINISTRO, TRANSPORTE E INSTALACIÓN DE PLACA ANTIVORTICE 6"</v>
          </cell>
          <cell r="C606" t="str">
            <v>Actividad</v>
          </cell>
          <cell r="D606" t="str">
            <v>UND</v>
          </cell>
          <cell r="E606">
            <v>0</v>
          </cell>
        </row>
        <row r="607">
          <cell r="A607" t="str">
            <v>007.185</v>
          </cell>
          <cell r="B607" t="str">
            <v>SUMINISTRO, TRANSPORTE E INSTALACIÓN DE UNION EXPANSIÓN 6"</v>
          </cell>
          <cell r="C607" t="str">
            <v>Actividad</v>
          </cell>
          <cell r="D607" t="str">
            <v>UND</v>
          </cell>
          <cell r="E607">
            <v>0</v>
          </cell>
        </row>
        <row r="608">
          <cell r="A608" t="str">
            <v>007.186</v>
          </cell>
          <cell r="B608" t="str">
            <v xml:space="preserve">SUMINISTRO, TRANSPORTE E INSTALACIÓN DE VALVULA ANGULAR DE 2.1/2" </v>
          </cell>
          <cell r="C608" t="str">
            <v>Actividad</v>
          </cell>
          <cell r="D608" t="str">
            <v>UND</v>
          </cell>
          <cell r="E608">
            <v>0</v>
          </cell>
        </row>
        <row r="609">
          <cell r="A609" t="str">
            <v>007.187</v>
          </cell>
          <cell r="B609" t="str">
            <v>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v>
          </cell>
          <cell r="C609" t="str">
            <v>Actividad</v>
          </cell>
          <cell r="D609" t="str">
            <v>UND</v>
          </cell>
          <cell r="E609">
            <v>0</v>
          </cell>
        </row>
        <row r="610">
          <cell r="A610" t="str">
            <v>007.188</v>
          </cell>
          <cell r="B610"/>
          <cell r="C610" t="str">
            <v>Actividad</v>
          </cell>
          <cell r="D610"/>
          <cell r="E610"/>
        </row>
        <row r="611">
          <cell r="A611" t="str">
            <v>007.189</v>
          </cell>
          <cell r="B611"/>
          <cell r="C611" t="str">
            <v>Actividad</v>
          </cell>
          <cell r="D611"/>
          <cell r="E611"/>
        </row>
        <row r="612">
          <cell r="A612" t="str">
            <v>007.190</v>
          </cell>
          <cell r="B612"/>
          <cell r="C612" t="str">
            <v>Actividad</v>
          </cell>
          <cell r="D612"/>
          <cell r="E612"/>
        </row>
        <row r="613">
          <cell r="A613" t="str">
            <v>08B</v>
          </cell>
          <cell r="B613" t="str">
            <v>INSTALACIONES ELECTRICAS - REDES INTERNAS</v>
          </cell>
          <cell r="C613" t="str">
            <v>Capitulo</v>
          </cell>
          <cell r="D613"/>
          <cell r="E613" t="str">
            <v>--</v>
          </cell>
        </row>
        <row r="614">
          <cell r="A614" t="str">
            <v>08B.001</v>
          </cell>
          <cell r="B614" t="str">
            <v>SUMINISTRO, TRANSPORTE E INSTALACION ACOMETIDA 3F4H Cu THHN/THWN EN CABLE 3X250MCM + 250MCM (N). NO INCLUYE CONDULINADO.</v>
          </cell>
          <cell r="C614" t="str">
            <v>Actividad</v>
          </cell>
          <cell r="D614" t="str">
            <v>ML</v>
          </cell>
          <cell r="E614">
            <v>448229</v>
          </cell>
        </row>
        <row r="615">
          <cell r="A615" t="str">
            <v>08B.002</v>
          </cell>
          <cell r="B615" t="str">
            <v>SUMINISTRO, TRANSPORTE E INSTALACION ACOMETIDA 3F4H Cu THHN/THWN EN CABLE 3X4/0AWG + 4/0 AWG (N). NO INCLUYE CONDULINADO.</v>
          </cell>
          <cell r="C615" t="str">
            <v>Actividad</v>
          </cell>
          <cell r="D615" t="str">
            <v>ML</v>
          </cell>
          <cell r="E615">
            <v>297931</v>
          </cell>
        </row>
        <row r="616">
          <cell r="A616" t="str">
            <v>08B.003</v>
          </cell>
          <cell r="B616" t="str">
            <v>SUMINISTRO, TRANSPORTE E INSTALACION ACOMETIDA 3F4H Cu THHN/THWN EN CABLE 3X2/0AWG + 2/0 AWG (N). NO INCLUYE CONDULINADO.</v>
          </cell>
          <cell r="C616" t="str">
            <v>Actividad</v>
          </cell>
          <cell r="D616" t="str">
            <v>ML</v>
          </cell>
          <cell r="E616">
            <v>170764</v>
          </cell>
        </row>
        <row r="617">
          <cell r="A617" t="str">
            <v>08B.004</v>
          </cell>
          <cell r="B617" t="str">
            <v>SUMINISTRO, TRANSPORTE E INSTALACION ACOMETIDA 3F4H Cu THHN/THWN EN CABLE 3X1/0AWG + 1/0 AWG (N). NO INCLUYE CONDULINADO.</v>
          </cell>
          <cell r="C617" t="str">
            <v>Actividad</v>
          </cell>
          <cell r="D617" t="str">
            <v>ML</v>
          </cell>
          <cell r="E617">
            <v>151256</v>
          </cell>
        </row>
        <row r="618">
          <cell r="A618" t="str">
            <v>08B.005</v>
          </cell>
          <cell r="B618" t="str">
            <v>SUMINISTRO, TRANSPORTE E INSTALACION ACOMETIDA 3F4H Cu THHN/THWN EN CABLE 3X2AWG + 2AWG (N). NO INCLUYE CONDULINADO.</v>
          </cell>
          <cell r="C618" t="str">
            <v>Actividad</v>
          </cell>
          <cell r="D618" t="str">
            <v>ML</v>
          </cell>
          <cell r="E618">
            <v>86731</v>
          </cell>
        </row>
        <row r="619">
          <cell r="A619" t="str">
            <v>08B.006</v>
          </cell>
          <cell r="B619" t="str">
            <v>SUMINISTRO, TRANSPORTE E INSTALACION ACOMETIDA 3F4H Cu THHN/THWN EN CABLE 3X4AWG + 4AWG (N). NO INCLUYE CONDULINADO.</v>
          </cell>
          <cell r="C619" t="str">
            <v>Actividad</v>
          </cell>
          <cell r="D619" t="str">
            <v>ML</v>
          </cell>
          <cell r="E619">
            <v>56455</v>
          </cell>
        </row>
        <row r="620">
          <cell r="A620" t="str">
            <v>08B.007</v>
          </cell>
          <cell r="B620" t="str">
            <v>SUMINISTRO, TRANSPORTE E INSTALACION ACOMETIDA 3F4H Cu THHN/THWN EN CABLE 3X6AWG + 6AWG (N). NO INCLUYE CONDULINADO.</v>
          </cell>
          <cell r="C620" t="str">
            <v>Actividad</v>
          </cell>
          <cell r="D620" t="str">
            <v>ML</v>
          </cell>
          <cell r="E620">
            <v>44042</v>
          </cell>
        </row>
        <row r="621">
          <cell r="A621" t="str">
            <v>08B.008</v>
          </cell>
          <cell r="B621" t="str">
            <v>SUMINISTRO, TRANSPORTE E INSTALACION ACOMETIDA 3F4H Cu THHN/THWN EN CABLE 3X8AWG + 8AWG (N). NO INCLUYE CONDULINADO.</v>
          </cell>
          <cell r="C621" t="str">
            <v>Actividad</v>
          </cell>
          <cell r="D621" t="str">
            <v>ML</v>
          </cell>
          <cell r="E621">
            <v>32731</v>
          </cell>
        </row>
        <row r="622">
          <cell r="A622" t="str">
            <v>08B.009</v>
          </cell>
          <cell r="B622" t="str">
            <v>SUMINISTRO, TRANSPORTE E INSTALACION ACOMETIDA 3F4H Cu THHN/THWN EN CABLE 2X(3X250MCM + 250MCM (N)). NO INCLUYE CONDULINADO.</v>
          </cell>
          <cell r="C622" t="str">
            <v>Actividad</v>
          </cell>
          <cell r="D622" t="str">
            <v>ML</v>
          </cell>
          <cell r="E622">
            <v>896870</v>
          </cell>
        </row>
        <row r="623">
          <cell r="A623" t="str">
            <v>08B.010</v>
          </cell>
          <cell r="B623" t="str">
            <v>SUMINISTRO, TRANSPORTE E INSTALACION ACOMETIDA 3F4H Cu THHN/THWN EN CABLE 2X(3X4/0AWG + 4/0 AWG (N)). NO INCLUYE CONDULINADO.</v>
          </cell>
          <cell r="C623" t="str">
            <v>Actividad</v>
          </cell>
          <cell r="D623" t="str">
            <v>ML</v>
          </cell>
          <cell r="E623">
            <v>595977</v>
          </cell>
        </row>
        <row r="624">
          <cell r="A624" t="str">
            <v>08B.011</v>
          </cell>
          <cell r="B624" t="str">
            <v>SUMINISTRO, TRANSPORTE E INSTALACION ACOMETIDA 3F4H Cu THHN/THWN EN CABLE 2X(3X2/0AWG + 2/0 AWG (N)). NO INCLUYE CONDULINADO.</v>
          </cell>
          <cell r="C624" t="str">
            <v>Actividad</v>
          </cell>
          <cell r="D624" t="str">
            <v>ML</v>
          </cell>
          <cell r="E624">
            <v>341362</v>
          </cell>
        </row>
        <row r="625">
          <cell r="A625" t="str">
            <v>08B.012</v>
          </cell>
          <cell r="B625" t="str">
            <v>SUMINISTRO, TRANSPORTE E INSTALACION ACOMETIDA 3F4H Cu THHN/THWN EN CABLE 2X(3X1/0AWG + 1/0 AWG (N)). NO INCLUYE CONDULINADO.</v>
          </cell>
          <cell r="C625" t="str">
            <v>Actividad</v>
          </cell>
          <cell r="D625" t="str">
            <v>ML</v>
          </cell>
          <cell r="E625">
            <v>301267</v>
          </cell>
        </row>
        <row r="626">
          <cell r="A626" t="str">
            <v>08B.013</v>
          </cell>
          <cell r="B626" t="str">
            <v>SUMINISTRO, TRANSPORTE E INSTALACION ACOMETIDA 3F5H Cu THHN/THWN EN CABLE 3X4/0AWG + 4/0 AWG (N) + DESNUDO 2/0 AWG (T). NO INCLUYE CONDULINADO.</v>
          </cell>
          <cell r="C626" t="str">
            <v>Actividad</v>
          </cell>
          <cell r="D626" t="str">
            <v>ML</v>
          </cell>
          <cell r="E626">
            <v>340533</v>
          </cell>
        </row>
        <row r="627">
          <cell r="A627" t="str">
            <v>08B.014</v>
          </cell>
          <cell r="B627" t="str">
            <v>SUMINISTRO, TRANSPORTE E INSTALACION ACOMETIDA 3F5H Cu THHN/THWN EN CABLE 3X2/0AWG + 2/0 AWG (N) + DESNUDO 1/0 AWG. NO INCLUYE CONDULINADO.</v>
          </cell>
          <cell r="C627" t="str">
            <v>Actividad</v>
          </cell>
          <cell r="D627" t="str">
            <v>ML</v>
          </cell>
          <cell r="E627">
            <v>203138</v>
          </cell>
        </row>
        <row r="628">
          <cell r="A628" t="str">
            <v>08B.015</v>
          </cell>
          <cell r="B628" t="str">
            <v>SUMINISTRO, TRANSPORTE E INSTALACION ACOMETIDA 3F5H Cu THHN/THWN EN CABLE 3X1/0AWG + 1/0 AWG (N) + DESNUDO 2 AWG. NO INCLUYE CONDULINADO.</v>
          </cell>
          <cell r="C628" t="str">
            <v>Actividad</v>
          </cell>
          <cell r="D628" t="str">
            <v>ML</v>
          </cell>
          <cell r="E628">
            <v>169756</v>
          </cell>
        </row>
        <row r="629">
          <cell r="A629" t="str">
            <v>08B.016</v>
          </cell>
          <cell r="B629" t="str">
            <v>SUMINISTRO, TRANSPORTE E INSTALACION ACOMETIDA 3F5H Cu THHN/THWN EN CABLE 3X2AWG + 2AWG (N) + DESNUDO 4 AWG. NO INCLUYE CONDULINADO.</v>
          </cell>
          <cell r="C629" t="str">
            <v>Actividad</v>
          </cell>
          <cell r="D629" t="str">
            <v>ML</v>
          </cell>
          <cell r="E629">
            <v>102192</v>
          </cell>
        </row>
        <row r="630">
          <cell r="A630" t="str">
            <v>08B.017</v>
          </cell>
          <cell r="B630" t="str">
            <v>SUMINISTRO, TRANSPORTE E INSTALACION ACOMETIDA 3F5H Cu THHN/THWN EN CABLE 3X4AWG + 4AWG (N) + DESNUDO 6 AWG. NO INCLUYE CONDULINADO.</v>
          </cell>
          <cell r="C630" t="str">
            <v>Actividad</v>
          </cell>
          <cell r="D630" t="str">
            <v>ML</v>
          </cell>
          <cell r="E630">
            <v>65404</v>
          </cell>
        </row>
        <row r="631">
          <cell r="A631" t="str">
            <v>08B.018</v>
          </cell>
          <cell r="B631" t="str">
            <v>SUMINISTRO, TRANSPORTE E INSTALACION ACOMETIDA 3F5H Cu THHN/THWN EN CABLE 3X6AWG + 6AWG (N) + DESNUDO 8 AWG. NO INCLUYE CONDULINADO.</v>
          </cell>
          <cell r="C631" t="str">
            <v>Actividad</v>
          </cell>
          <cell r="D631" t="str">
            <v>ML</v>
          </cell>
          <cell r="E631">
            <v>47169</v>
          </cell>
        </row>
        <row r="632">
          <cell r="A632" t="str">
            <v>08B.019</v>
          </cell>
          <cell r="B632" t="str">
            <v>SUMINISTRO, TRANSPORTE E INSTALACION ACOMETIDA 3F5H Cu THHN/THWN EN CABLE 3X8AWG + 8AWG (N) + DESNUDO 8 AWG. NO INCLUYE CONDULINADO.</v>
          </cell>
          <cell r="C632" t="str">
            <v>Actividad</v>
          </cell>
          <cell r="D632" t="str">
            <v>ML</v>
          </cell>
          <cell r="E632">
            <v>36206</v>
          </cell>
        </row>
        <row r="633">
          <cell r="A633" t="str">
            <v>08B.020</v>
          </cell>
          <cell r="B633" t="str">
            <v>SUMINISTRO, TRANSPORTE E INSTALACION ACOMETIDA 3F5H Cu THHN/THWN EN CABLE 3X10AWG + 10AWG (N) + DESNUDO 10 AWG. NO INCLUYE CONDULINADO.</v>
          </cell>
          <cell r="C633" t="str">
            <v>Actividad</v>
          </cell>
          <cell r="D633" t="str">
            <v>ML</v>
          </cell>
          <cell r="E633">
            <v>22962</v>
          </cell>
        </row>
        <row r="634">
          <cell r="A634" t="str">
            <v>08B.021</v>
          </cell>
          <cell r="B634" t="str">
            <v>SUMINISTRO, TRANSPORTE E INSTALACION ACOMETIDA 2F3H Cu THHN/THWN EN CABLE 2X1/0AWG + 1/0AWG (N). NO INCLUYE CONDULINADO.</v>
          </cell>
          <cell r="C634" t="str">
            <v>Actividad</v>
          </cell>
          <cell r="D634" t="str">
            <v>ML</v>
          </cell>
          <cell r="E634">
            <v>115007</v>
          </cell>
        </row>
        <row r="635">
          <cell r="A635" t="str">
            <v>08B.022</v>
          </cell>
          <cell r="B635" t="str">
            <v>SUMINISTRO, TRANSPORTE E INSTALACION ACOMETIDA 2F3H Cu THHN/THWN EN CABLE 2X2AWG + 2AWG (N). NO INCLUYE CONDULINADO.</v>
          </cell>
          <cell r="C635" t="str">
            <v>Actividad</v>
          </cell>
          <cell r="D635" t="str">
            <v>ML</v>
          </cell>
          <cell r="E635">
            <v>66495</v>
          </cell>
        </row>
        <row r="636">
          <cell r="A636" t="str">
            <v>08B.023</v>
          </cell>
          <cell r="B636" t="str">
            <v>SUMINISTRO, TRANSPORTE E INSTALACION ACOMETIDA 2F3H Cu THHN/THWN EN CABLE 2X4AWG + 4AWG (N). NO INCLUYE CONDULINADO.</v>
          </cell>
          <cell r="C636" t="str">
            <v>Actividad</v>
          </cell>
          <cell r="D636" t="str">
            <v>ML</v>
          </cell>
          <cell r="E636">
            <v>43374</v>
          </cell>
        </row>
        <row r="637">
          <cell r="A637" t="str">
            <v>08B.024</v>
          </cell>
          <cell r="B637" t="str">
            <v>SUMINISTRO, TRANSPORTE E INSTALACION ACOMETIDA 2F3H Cu THHN/THWN EN CABLE 2X6AWG + 6AWG (N). NO INCLUYE CONDULINADO.</v>
          </cell>
          <cell r="C637" t="str">
            <v>Actividad</v>
          </cell>
          <cell r="D637" t="str">
            <v>ML</v>
          </cell>
          <cell r="E637">
            <v>31461</v>
          </cell>
        </row>
        <row r="638">
          <cell r="A638" t="str">
            <v>08B.025</v>
          </cell>
          <cell r="B638" t="str">
            <v>SUMINISTRO, TRANSPORTE E INSTALACION ACOMETIDA 2F3H Cu THHN/THWN EN CABLE 2X8AWG + 8AWG (N). NO INCLUYE CONDULINADO.</v>
          </cell>
          <cell r="C638" t="str">
            <v>Actividad</v>
          </cell>
          <cell r="D638" t="str">
            <v>ML</v>
          </cell>
          <cell r="E638">
            <v>24280</v>
          </cell>
        </row>
        <row r="639">
          <cell r="A639" t="str">
            <v>08B.026</v>
          </cell>
          <cell r="B639" t="str">
            <v>SUMINISTRO, TRANSPORTE E INSTALACION ACOMETIDA 2F3H Cu THHN/THWN EN CABLE 2X10AWG + 10AWG (N). NO INCLUYE CONDULINADO.</v>
          </cell>
          <cell r="C639" t="str">
            <v>Actividad</v>
          </cell>
          <cell r="D639" t="str">
            <v>ML</v>
          </cell>
          <cell r="E639">
            <v>14772</v>
          </cell>
        </row>
        <row r="640">
          <cell r="A640" t="str">
            <v>08B.027</v>
          </cell>
          <cell r="B640" t="str">
            <v>SUMINISTRO, TRANSPORTE E INSTALACION ACOMETIDA 2F4H Cu THHN/THWN EN CABLE 2X1/0AWG + 10AWG (N) + DESNUDO 10 AWG (T). NO INCLUYE CONDULINADO.</v>
          </cell>
          <cell r="C640" t="str">
            <v>Actividad</v>
          </cell>
          <cell r="D640" t="str">
            <v>ML</v>
          </cell>
          <cell r="E640">
            <v>126890</v>
          </cell>
        </row>
        <row r="641">
          <cell r="A641" t="str">
            <v>08B.028</v>
          </cell>
          <cell r="B641" t="str">
            <v>SUMINISTRO, TRANSPORTE E INSTALACION ACOMETIDA 2F4H Cu THHN/THWN EN CABLE 2X2AWG + 2AWG (N) + DESNUDO 4 AWG (T). NO INCLUYE CONDULINADO.</v>
          </cell>
          <cell r="C641" t="str">
            <v>Actividad</v>
          </cell>
          <cell r="D641" t="str">
            <v>ML</v>
          </cell>
          <cell r="E641">
            <v>82007</v>
          </cell>
        </row>
        <row r="642">
          <cell r="A642" t="str">
            <v>08B.029</v>
          </cell>
          <cell r="B642" t="str">
            <v>SUMINISTRO, TRANSPORTE E INSTALACION ACOMETIDA 2F4H Cu THHN/THWN EN CABLE 2X4AWG + 4AWG (N)  + DESNUDO 6 AWG (T). NO INCLUYE CONDULINADO.</v>
          </cell>
          <cell r="C642" t="str">
            <v>Actividad</v>
          </cell>
          <cell r="D642" t="str">
            <v>ML</v>
          </cell>
          <cell r="E642">
            <v>52505</v>
          </cell>
        </row>
        <row r="643">
          <cell r="A643" t="str">
            <v>08B.030</v>
          </cell>
          <cell r="B643" t="str">
            <v>SUMINISTRO, TRANSPORTE E INSTALACION ACOMETIDA 2F4H Cu THHN/THWN EN CABLE 2X6AWG + 6AWG (N) + DESNUDO 8 AWG (T). NO INCLUYE CONDULINADO.</v>
          </cell>
          <cell r="C643" t="str">
            <v>Actividad</v>
          </cell>
          <cell r="D643" t="str">
            <v>ML</v>
          </cell>
          <cell r="E643">
            <v>37580</v>
          </cell>
        </row>
        <row r="644">
          <cell r="A644" t="str">
            <v>08B.031</v>
          </cell>
          <cell r="B644" t="str">
            <v>SUMINISTRO, TRANSPORTE E INSTALACION ACOMETIDA 2F4H Cu THHN/THWN EN CABLE 2X8AWG + 8AWG (N) + DESNUDO 8 AWG (T). NO INCLUYE CONDULINADO.</v>
          </cell>
          <cell r="C644" t="str">
            <v>Actividad</v>
          </cell>
          <cell r="D644" t="str">
            <v>ML</v>
          </cell>
          <cell r="E644">
            <v>30399</v>
          </cell>
        </row>
        <row r="645">
          <cell r="A645" t="str">
            <v>08B.032</v>
          </cell>
          <cell r="B645" t="str">
            <v>SUMINISTRO, TRANSPORTE E INSTALACION ACOMETIDA 2F4H Cu THHN/THWN EN CABLE 2X10AWG + 10AWG (N) + DESNUDO 10 AWG (T). NO INCLUYE CONDULINADO.</v>
          </cell>
          <cell r="C645" t="str">
            <v>Actividad</v>
          </cell>
          <cell r="D645" t="str">
            <v>ML</v>
          </cell>
          <cell r="E645">
            <v>19823</v>
          </cell>
        </row>
        <row r="646">
          <cell r="A646" t="str">
            <v>08B.033</v>
          </cell>
          <cell r="B646" t="str">
            <v>SUMINISTRO, TRANSPORTE E INSTALACION ACOMETIDA 1F3H Cu THHN/THWN EN CABLE 4AWG + 4AWG (N) + DESNUDO 6AWG (T). NO INCLUYE CONDULINADO.</v>
          </cell>
          <cell r="C646" t="str">
            <v>Actividad</v>
          </cell>
          <cell r="D646" t="str">
            <v>ML</v>
          </cell>
          <cell r="E646">
            <v>39442</v>
          </cell>
        </row>
        <row r="647">
          <cell r="A647" t="str">
            <v>08B.034</v>
          </cell>
          <cell r="B647" t="str">
            <v>SUMINISTRO, TRANSPORTE E INSTALACION ACOMETIDA 2F3H Cu THHN/THWN EN CABLE 6AWG + 6AWG (N) + DESNUDO 8AWG (T). NO INCLUYE CONDULINADO.</v>
          </cell>
          <cell r="C647" t="str">
            <v>Actividad</v>
          </cell>
          <cell r="D647" t="str">
            <v>ML</v>
          </cell>
          <cell r="E647">
            <v>28117</v>
          </cell>
        </row>
        <row r="648">
          <cell r="A648" t="str">
            <v>08B.035</v>
          </cell>
          <cell r="B648" t="str">
            <v>SUMINISTRO, TRANSPORTE E INSTALACION ACOMETIDA 2F3H Cu THHN/THWN EN CABLE 8AWG + 8AWG (N) + DESNUDO 8AWG (T). NO INCLUYE CONDULINADO.</v>
          </cell>
          <cell r="C648" t="str">
            <v>Actividad</v>
          </cell>
          <cell r="D648" t="str">
            <v>ML</v>
          </cell>
          <cell r="E648">
            <v>23313</v>
          </cell>
        </row>
        <row r="649">
          <cell r="A649" t="str">
            <v>08B.036</v>
          </cell>
          <cell r="B649" t="str">
            <v>SUMINISTRO, TRANSPORTE E INSTALACION ACOMETIDA 2F3H Cu THHN/THWN EN CABLE 10AWG + 10AWG (N) + DESNUDO 10AWG (T). NO INCLUYE CONDULINADO.</v>
          </cell>
          <cell r="C649" t="str">
            <v>Actividad</v>
          </cell>
          <cell r="D649" t="str">
            <v>ML</v>
          </cell>
          <cell r="E649">
            <v>15532</v>
          </cell>
        </row>
        <row r="650">
          <cell r="A650" t="str">
            <v>08B.037</v>
          </cell>
          <cell r="B650" t="str">
            <v xml:space="preserve"> SUMINISTRO E INSTALACION DE TUBERIA CONDUIT PVC 1/2". EMBEBIDA EN PLACA O MURO</v>
          </cell>
          <cell r="C650" t="str">
            <v>Actividad</v>
          </cell>
          <cell r="D650" t="str">
            <v>ML</v>
          </cell>
          <cell r="E650">
            <v>9345</v>
          </cell>
        </row>
        <row r="651">
          <cell r="A651" t="str">
            <v>08B.038</v>
          </cell>
          <cell r="B651" t="str">
            <v xml:space="preserve"> SUMINISTRO E INSTALACION DE TUBERIA CONDUIT PVC 3/4". EMBEBIDA EN PLACA O MURO</v>
          </cell>
          <cell r="C651" t="str">
            <v>Actividad</v>
          </cell>
          <cell r="D651" t="str">
            <v>ML</v>
          </cell>
          <cell r="E651">
            <v>10049</v>
          </cell>
        </row>
        <row r="652">
          <cell r="A652" t="str">
            <v>08B.039</v>
          </cell>
          <cell r="B652" t="str">
            <v>SUMINISTRO E INSTALACION DE TUBERIA CONDUIT PVC 1" EMBEBIDA EN PLACA O MURO</v>
          </cell>
          <cell r="C652" t="str">
            <v>Actividad</v>
          </cell>
          <cell r="D652" t="str">
            <v>ML</v>
          </cell>
          <cell r="E652">
            <v>10842</v>
          </cell>
        </row>
        <row r="653">
          <cell r="A653" t="str">
            <v>08B.040</v>
          </cell>
          <cell r="B653" t="str">
            <v xml:space="preserve"> SUMINISTRO E INSTALACION DE TUBERIA CONDUIT PVC 1_1/2". EMBEBIDA EN PLACA O MURO</v>
          </cell>
          <cell r="C653" t="str">
            <v>Actividad</v>
          </cell>
          <cell r="D653" t="str">
            <v>ML</v>
          </cell>
          <cell r="E653">
            <v>11977</v>
          </cell>
        </row>
        <row r="654">
          <cell r="A654" t="str">
            <v>08B.041</v>
          </cell>
          <cell r="B654" t="str">
            <v xml:space="preserve"> SUMINISTRO E INSTALACION DE TUBERIA CONDUIT PVC 2". EMBEBIDA EN PLACA O MURO</v>
          </cell>
          <cell r="C654" t="str">
            <v>Actividad</v>
          </cell>
          <cell r="D654" t="str">
            <v>ML</v>
          </cell>
          <cell r="E654">
            <v>17269</v>
          </cell>
        </row>
        <row r="655">
          <cell r="A655" t="str">
            <v>08B.041A</v>
          </cell>
          <cell r="B655" t="str">
            <v xml:space="preserve"> SUMINISTRO E INSTALACION DE TUBERIA CONDUIT PVC 2" EN ZANJA</v>
          </cell>
          <cell r="C655" t="str">
            <v>Actividad</v>
          </cell>
          <cell r="D655" t="str">
            <v>ML</v>
          </cell>
          <cell r="E655">
            <v>14785</v>
          </cell>
        </row>
        <row r="656">
          <cell r="A656" t="str">
            <v>08B.042</v>
          </cell>
          <cell r="B656" t="str">
            <v xml:space="preserve"> SUMINISTRO E INSTALACION DE TUBERIA CONDUIT PVC DB 3". EMBEBIDA EN PLACA O MURO</v>
          </cell>
          <cell r="C656" t="str">
            <v>Actividad</v>
          </cell>
          <cell r="D656" t="str">
            <v>ML</v>
          </cell>
          <cell r="E656">
            <v>22206</v>
          </cell>
        </row>
        <row r="657">
          <cell r="A657" t="str">
            <v>08B.042A</v>
          </cell>
          <cell r="B657" t="str">
            <v xml:space="preserve"> SUMINISTRO E INSTALACION DE TUBERIA CONDUIT PVC DB 3" EN ZANJA</v>
          </cell>
          <cell r="C657" t="str">
            <v>Actividad</v>
          </cell>
          <cell r="D657" t="str">
            <v>ML</v>
          </cell>
          <cell r="E657">
            <v>19408</v>
          </cell>
        </row>
        <row r="658">
          <cell r="A658" t="str">
            <v>08B.043</v>
          </cell>
          <cell r="B658" t="str">
            <v>SUMINISTRO E INSTALACION SALIDA DE ILUMINACION EN TUBERIA CONDUIT EMT 1/2"</v>
          </cell>
          <cell r="C658" t="str">
            <v>Actividad</v>
          </cell>
          <cell r="D658" t="str">
            <v>ML</v>
          </cell>
          <cell r="E658">
            <v>25912</v>
          </cell>
        </row>
        <row r="659">
          <cell r="A659" t="str">
            <v>08B.044</v>
          </cell>
          <cell r="B659" t="str">
            <v>SUMINISTRO E INSTALACION DE TUBERIA CONDUIT EMT 3/4".</v>
          </cell>
          <cell r="C659" t="str">
            <v>Actividad</v>
          </cell>
          <cell r="D659" t="str">
            <v>ML</v>
          </cell>
          <cell r="E659">
            <v>27689</v>
          </cell>
        </row>
        <row r="660">
          <cell r="A660" t="str">
            <v>08B.045</v>
          </cell>
          <cell r="B660" t="str">
            <v xml:space="preserve">SUMINISTRO E INSTALACION DE TUBERIA CONDUIT EMT 1". </v>
          </cell>
          <cell r="C660" t="str">
            <v>Actividad</v>
          </cell>
          <cell r="D660" t="str">
            <v>ML</v>
          </cell>
          <cell r="E660">
            <v>40721</v>
          </cell>
        </row>
        <row r="661">
          <cell r="A661" t="str">
            <v>08B.046</v>
          </cell>
          <cell r="B661" t="str">
            <v xml:space="preserve">SUMINISTRO E INSTALACION DE TUBERIA CONDUIT EMT 1_1/2". </v>
          </cell>
          <cell r="C661" t="str">
            <v>Actividad</v>
          </cell>
          <cell r="D661" t="str">
            <v>ML</v>
          </cell>
          <cell r="E661">
            <v>63321</v>
          </cell>
        </row>
        <row r="662">
          <cell r="A662" t="str">
            <v>08B.047</v>
          </cell>
          <cell r="B662" t="str">
            <v xml:space="preserve">SUMINISTRO E INSTALACION DE TUBERIA CONDUIT EMT 2". </v>
          </cell>
          <cell r="C662" t="str">
            <v>Actividad</v>
          </cell>
          <cell r="D662" t="str">
            <v>ML</v>
          </cell>
          <cell r="E662">
            <v>88996</v>
          </cell>
        </row>
        <row r="663">
          <cell r="A663" t="str">
            <v>08B.048</v>
          </cell>
          <cell r="B663" t="str">
            <v xml:space="preserve">SUMINISTRO E INSTALACION DE TUBERIA CONDUIT EMT 3". </v>
          </cell>
          <cell r="C663" t="str">
            <v>Actividad</v>
          </cell>
          <cell r="D663" t="str">
            <v>ML</v>
          </cell>
          <cell r="E663">
            <v>264565</v>
          </cell>
        </row>
        <row r="664">
          <cell r="A664" t="str">
            <v>08B.049</v>
          </cell>
          <cell r="B664" t="str">
            <v xml:space="preserve">SUMINISTRO E INSTALACION DE TUBERIA CONDUIT IMC ó RIDGID 1/2". </v>
          </cell>
          <cell r="C664" t="str">
            <v>Actividad</v>
          </cell>
          <cell r="D664" t="str">
            <v>ML</v>
          </cell>
          <cell r="E664">
            <v>42471</v>
          </cell>
        </row>
        <row r="665">
          <cell r="A665" t="str">
            <v>08B.050</v>
          </cell>
          <cell r="B665" t="str">
            <v xml:space="preserve">SUMINISTRO E INSTALACION DE TUBERIA CONDUIT IMC ó RIDGID 3/4". </v>
          </cell>
          <cell r="C665" t="str">
            <v>Actividad</v>
          </cell>
          <cell r="D665" t="str">
            <v>ML</v>
          </cell>
          <cell r="E665">
            <v>50116</v>
          </cell>
        </row>
        <row r="666">
          <cell r="A666" t="str">
            <v>08B.051</v>
          </cell>
          <cell r="B666" t="str">
            <v xml:space="preserve">SUMINISTRO E INSTALACION DE TUBERIA CONDUIT IMC ó RIDGID 1". </v>
          </cell>
          <cell r="C666" t="str">
            <v>Actividad</v>
          </cell>
          <cell r="D666" t="str">
            <v>ML</v>
          </cell>
          <cell r="E666">
            <v>65371</v>
          </cell>
        </row>
        <row r="667">
          <cell r="A667" t="str">
            <v>08B.052</v>
          </cell>
          <cell r="B667" t="str">
            <v xml:space="preserve">SUMINISTRO E INSTALACION DE TUBERIA CONDUIT IMC ó RIDGID 1_1/2". </v>
          </cell>
          <cell r="C667" t="str">
            <v>Actividad</v>
          </cell>
          <cell r="D667" t="str">
            <v>ML</v>
          </cell>
          <cell r="E667">
            <v>106423</v>
          </cell>
        </row>
        <row r="668">
          <cell r="A668" t="str">
            <v>08B.053</v>
          </cell>
          <cell r="B668" t="str">
            <v xml:space="preserve">SUMINISTRO E INSTALACION DE TUBERIA CONDUIT IMC ó RIDGID 2". </v>
          </cell>
          <cell r="C668" t="str">
            <v>Actividad</v>
          </cell>
          <cell r="D668" t="str">
            <v>ML</v>
          </cell>
          <cell r="E668">
            <v>144025</v>
          </cell>
        </row>
        <row r="669">
          <cell r="A669" t="str">
            <v>08B.054</v>
          </cell>
          <cell r="B669" t="str">
            <v xml:space="preserve">SUMINISTRO E INSTALACION DE TUBERIA CONDUIT IMC ó RIDGID 3". </v>
          </cell>
          <cell r="C669" t="str">
            <v>Actividad</v>
          </cell>
          <cell r="D669" t="str">
            <v>ML</v>
          </cell>
          <cell r="E669">
            <v>394470</v>
          </cell>
        </row>
        <row r="670">
          <cell r="A670" t="str">
            <v>08B.055</v>
          </cell>
          <cell r="B670" t="str">
            <v xml:space="preserve">SUMINISTRO E INSTALACION DE TUBERIA CONDUIT IMC ó RIDGID 4". </v>
          </cell>
          <cell r="C670" t="str">
            <v>Actividad</v>
          </cell>
          <cell r="D670" t="str">
            <v>ML</v>
          </cell>
          <cell r="E670">
            <v>580625</v>
          </cell>
        </row>
        <row r="671">
          <cell r="A671" t="str">
            <v>08B.056</v>
          </cell>
          <cell r="B671" t="str">
            <v xml:space="preserve">SUMINISTRO E INSTALACION DE BANDEJA PORTACABLE ACERO GALVANIZADO EN CALIENTE SEMIPESADA ANCHO=10CM. </v>
          </cell>
          <cell r="C671" t="str">
            <v>Actividad</v>
          </cell>
          <cell r="D671" t="str">
            <v>ML</v>
          </cell>
          <cell r="E671">
            <v>85135</v>
          </cell>
        </row>
        <row r="672">
          <cell r="A672" t="str">
            <v>08B.057</v>
          </cell>
          <cell r="B672" t="str">
            <v xml:space="preserve">SUMINISTRO E INSTALACION DE BANDEJA PORTACABLE ACERO GALVANIZADO EN CALIENTE SEMIPESADA ANCHO=20CM. </v>
          </cell>
          <cell r="C672" t="str">
            <v>Actividad</v>
          </cell>
          <cell r="D672" t="str">
            <v>ML</v>
          </cell>
          <cell r="E672">
            <v>90741</v>
          </cell>
        </row>
        <row r="673">
          <cell r="A673" t="str">
            <v>08B.058</v>
          </cell>
          <cell r="B673" t="str">
            <v xml:space="preserve">SUMINISTRO E INSTALACION DE BANDEJA PORTACABLE ACERO GALVANIZADO EN CALIENTE SEMIPESADA ANCHO=30CM. </v>
          </cell>
          <cell r="C673" t="str">
            <v>Actividad</v>
          </cell>
          <cell r="D673" t="str">
            <v>ML</v>
          </cell>
          <cell r="E673">
            <v>100403</v>
          </cell>
        </row>
        <row r="674">
          <cell r="A674" t="str">
            <v>08B.059</v>
          </cell>
          <cell r="B674" t="str">
            <v xml:space="preserve">SUMINISTRO E INSTALACION DE BANDEJA PORTACABLE ACERO GALVANIZADO EN CALIENTE SEMIPESADA ANCHO=40CM. </v>
          </cell>
          <cell r="C674" t="str">
            <v>Actividad</v>
          </cell>
          <cell r="D674" t="str">
            <v>ML</v>
          </cell>
          <cell r="E674">
            <v>107226</v>
          </cell>
        </row>
        <row r="675">
          <cell r="A675" t="str">
            <v>08B.060</v>
          </cell>
          <cell r="B675" t="str">
            <v xml:space="preserve">SUMINISTRO E INSTALACION DE BANDEJA PORTACABLE ACERO GALVANIZADO EN CALIENTE SEMIPESADA ANCHO=50CM. </v>
          </cell>
          <cell r="C675" t="str">
            <v>Actividad</v>
          </cell>
          <cell r="D675" t="str">
            <v>ML</v>
          </cell>
          <cell r="E675">
            <v>116770</v>
          </cell>
        </row>
        <row r="676">
          <cell r="A676" t="str">
            <v>08B.061</v>
          </cell>
          <cell r="B676" t="str">
            <v xml:space="preserve">SUMINISTRO E INSTALACION DE BANDEJA PORTACABLE ACERO GALVANIZADO EN CALIENTE SEMIPESADA ANCHO=60CM. </v>
          </cell>
          <cell r="C676" t="str">
            <v>Actividad</v>
          </cell>
          <cell r="D676" t="str">
            <v>ML</v>
          </cell>
          <cell r="E676">
            <v>123167</v>
          </cell>
        </row>
        <row r="677">
          <cell r="A677" t="str">
            <v>08B.062</v>
          </cell>
          <cell r="B677" t="str">
            <v xml:space="preserve">SUMINISTRO E INSTALACION DE SOPORTE TIPO MENSULA ACERO GALVANIZADO EN CALIENTE PARA BANDEJA PORTACABLE SEMIPESADA ANCHO=10CM. </v>
          </cell>
          <cell r="C677" t="str">
            <v>Actividad</v>
          </cell>
          <cell r="D677" t="str">
            <v>UND</v>
          </cell>
          <cell r="E677">
            <v>60630</v>
          </cell>
        </row>
        <row r="678">
          <cell r="A678" t="str">
            <v>08B.063</v>
          </cell>
          <cell r="B678" t="str">
            <v xml:space="preserve">SUMINISTRO E INSTALACION DE SOPORTE TIPO MENSULA ACERO GALVANIZADO EN CALIENTE PARA BANDEJA PORTACABLE SEMIPESADA ANCHO=20CM. </v>
          </cell>
          <cell r="C678" t="str">
            <v>Actividad</v>
          </cell>
          <cell r="D678" t="str">
            <v>UND</v>
          </cell>
          <cell r="E678">
            <v>65951</v>
          </cell>
        </row>
        <row r="679">
          <cell r="A679" t="str">
            <v>08B.064</v>
          </cell>
          <cell r="B679" t="str">
            <v xml:space="preserve">SUMINISTRO E INSTALACION DE SOPORTE TIPO MENSULA ACERO GALVANIZADO EN CALIENTE PARA BANDEJA PORTACABLE SEMIPESADA ANCHO=30CM. </v>
          </cell>
          <cell r="C679" t="str">
            <v>Actividad</v>
          </cell>
          <cell r="D679" t="str">
            <v>UND</v>
          </cell>
          <cell r="E679">
            <v>71167</v>
          </cell>
        </row>
        <row r="680">
          <cell r="A680" t="str">
            <v>08B.065</v>
          </cell>
          <cell r="B680" t="str">
            <v xml:space="preserve">SUMINISTRO E INSTALACION DE SOPORTE TIPO MENSULA ACERO GALVANIZADO EN CALIENTE PARA BANDEJA PORTACABLE SEMIPESADA ANCHO=40CM. </v>
          </cell>
          <cell r="C680" t="str">
            <v>Actividad</v>
          </cell>
          <cell r="D680" t="str">
            <v>UND</v>
          </cell>
          <cell r="E680">
            <v>76642</v>
          </cell>
        </row>
        <row r="681">
          <cell r="A681" t="str">
            <v>08B.066</v>
          </cell>
          <cell r="B681" t="str">
            <v xml:space="preserve">SUMINISTRO E INSTALACION DE SOPORTE TIPO MENSULA ACERO GALVANIZADO EN CALIENTE PARA BANDEJA PORTACABLE SEMIPESADA ANCHO=50CM. </v>
          </cell>
          <cell r="C681" t="str">
            <v>Actividad</v>
          </cell>
          <cell r="D681" t="str">
            <v>UND</v>
          </cell>
          <cell r="E681">
            <v>82159</v>
          </cell>
        </row>
        <row r="682">
          <cell r="A682" t="str">
            <v>08B.067</v>
          </cell>
          <cell r="B682" t="str">
            <v xml:space="preserve">SUMINISTRO E INSTALACION DE SOPORTE TIPO MENSULA ACERO GALVANIZADO EN CALIENTE PARA BANDEJA PORTACABLE SEMIPESADA ANCHO=60CM. </v>
          </cell>
          <cell r="C682" t="str">
            <v>Actividad</v>
          </cell>
          <cell r="D682" t="str">
            <v>UND</v>
          </cell>
          <cell r="E682">
            <v>86663</v>
          </cell>
        </row>
        <row r="683">
          <cell r="A683" t="str">
            <v>08B.068</v>
          </cell>
          <cell r="B683" t="str">
            <v xml:space="preserve">SUMINISTRO E INSTALACION DE SOPORTE TIPO PELDAÑO EN SUSPENSION ACERO GALVANIZADO EN CALIENTE PARA BANDEJA PORTACABLE SEMIPESADA ANCHO=10CM. </v>
          </cell>
          <cell r="C683" t="str">
            <v>Actividad</v>
          </cell>
          <cell r="D683" t="str">
            <v>UND</v>
          </cell>
          <cell r="E683">
            <v>77796</v>
          </cell>
        </row>
        <row r="684">
          <cell r="A684" t="str">
            <v>08B.069</v>
          </cell>
          <cell r="B684" t="str">
            <v xml:space="preserve">SUMINISTRO E INSTALACION DE SOPORTE TIPO PELDAÑO EN SUSPENSION ACERO GALVANIZADO EN CALIENTE PARA BANDEJA PORTACABLE SEMIPESADA ANCHO=20CM. </v>
          </cell>
          <cell r="C684" t="str">
            <v>Actividad</v>
          </cell>
          <cell r="D684" t="str">
            <v>UND</v>
          </cell>
          <cell r="E684">
            <v>83289</v>
          </cell>
        </row>
        <row r="685">
          <cell r="A685" t="str">
            <v>08B.070</v>
          </cell>
          <cell r="B685" t="str">
            <v xml:space="preserve">SUMINISTRO E INSTALACION DE SOPORTE TIPO PELDAÑO EN SUSPENSION ACERO GALVANIZADO EN CALIENTE PARA BANDEJA PORTACABLE SEMIPESADA ANCHO=30CM. </v>
          </cell>
          <cell r="C685" t="str">
            <v>Actividad</v>
          </cell>
          <cell r="D685" t="str">
            <v>UND</v>
          </cell>
          <cell r="E685">
            <v>88781</v>
          </cell>
        </row>
        <row r="686">
          <cell r="A686" t="str">
            <v>08B.071</v>
          </cell>
          <cell r="B686" t="str">
            <v xml:space="preserve">SUMINISTRO E INSTALACION DE SOPORTE TIPO PELDAÑO EN SUSPENSION ACERO GALVANIZADO EN CALIENTE PARA BANDEJA PORTACABLE SEMIPESADA ANCHO=40CM. </v>
          </cell>
          <cell r="C686" t="str">
            <v>Actividad</v>
          </cell>
          <cell r="D686" t="str">
            <v>UND</v>
          </cell>
          <cell r="E686">
            <v>94256</v>
          </cell>
        </row>
        <row r="687">
          <cell r="A687" t="str">
            <v>08B.072</v>
          </cell>
          <cell r="B687" t="str">
            <v xml:space="preserve">SUMINISTRO E INSTALACION DE SOPORTE TIPO PELDAÑO EN SUSPENSION ACERO GALVANIZADO EN CALIENTE PARA BANDEJA PORTACABLE SEMIPESADA ANCHO=50CM. </v>
          </cell>
          <cell r="C687" t="str">
            <v>Actividad</v>
          </cell>
          <cell r="D687" t="str">
            <v>UND</v>
          </cell>
          <cell r="E687">
            <v>99749</v>
          </cell>
        </row>
        <row r="688">
          <cell r="A688" t="str">
            <v>08B.073</v>
          </cell>
          <cell r="B688" t="str">
            <v xml:space="preserve">SUMINISTRO E INSTALACION DE SOPORTE TIPO PELDAÑO EN SUSPENSION ACERO GALVANIZADO EN CALIENTE PARA BANDEJA PORTACABLE SEMIPESADA ANCHO=60CM. </v>
          </cell>
          <cell r="C688" t="str">
            <v>Actividad</v>
          </cell>
          <cell r="D688" t="str">
            <v>UND</v>
          </cell>
          <cell r="E688">
            <v>105242</v>
          </cell>
        </row>
        <row r="689">
          <cell r="A689" t="str">
            <v>08B.074</v>
          </cell>
          <cell r="B689" t="str">
            <v>SUMINISTRO E INSTALACION DE CURVA PORTACABLE ACERO GALVANIZADO EN CALIENTE SEMIPESADA ANCHO=10CM. (HORIZONTAL O VERTICAL)</v>
          </cell>
          <cell r="C689" t="str">
            <v>Actividad</v>
          </cell>
          <cell r="D689" t="str">
            <v>UND</v>
          </cell>
          <cell r="E689">
            <v>82867</v>
          </cell>
        </row>
        <row r="690">
          <cell r="A690" t="str">
            <v>08B.075</v>
          </cell>
          <cell r="B690" t="str">
            <v>SUMINISTRO E INSTALACION DE CURVA PORTACABLE ACERO GALVANIZADO EN CALIENTE SEMIPESADA ANCHO=20CM. (HORIZONTAL O VERTICAL)</v>
          </cell>
          <cell r="C690" t="str">
            <v>Actividad</v>
          </cell>
          <cell r="D690" t="str">
            <v>UND</v>
          </cell>
          <cell r="E690">
            <v>93087</v>
          </cell>
        </row>
        <row r="691">
          <cell r="A691" t="str">
            <v>08B.076</v>
          </cell>
          <cell r="B691" t="str">
            <v>SUMINISTRO E INSTALACION DE CURVA PORTACABLE ACERO GALVANIZADO EN CALIENTE SEMIPESADA ANCHO=30CM. (HORIZONTAL O VERTICAL)</v>
          </cell>
          <cell r="C691" t="str">
            <v>Actividad</v>
          </cell>
          <cell r="D691" t="str">
            <v>UND</v>
          </cell>
          <cell r="E691">
            <v>103702</v>
          </cell>
        </row>
        <row r="692">
          <cell r="A692" t="str">
            <v>08B.077</v>
          </cell>
          <cell r="B692" t="str">
            <v>SUMINISTRO E INSTALACION DE CURVA PORTACABLE ACERO GALVANIZADO EN CALIENTE SEMIPESADA ANCHO=40CM. (HORIZONTAL O VERTICAL)</v>
          </cell>
          <cell r="C692" t="str">
            <v>Actividad</v>
          </cell>
          <cell r="D692" t="str">
            <v>UND</v>
          </cell>
          <cell r="E692">
            <v>115845</v>
          </cell>
        </row>
        <row r="693">
          <cell r="A693" t="str">
            <v>08B.078</v>
          </cell>
          <cell r="B693" t="str">
            <v>SUMINISTRO E INSTALACION DE CURVA PORTACABLE ACERO GALVANIZADO EN CALIENTE SEMIPESADA ANCHO=50CM. (HORIZONTAL O VERTICAL)</v>
          </cell>
          <cell r="C693" t="str">
            <v>Actividad</v>
          </cell>
          <cell r="D693" t="str">
            <v>UND</v>
          </cell>
          <cell r="E693">
            <v>132426</v>
          </cell>
        </row>
        <row r="694">
          <cell r="A694" t="str">
            <v>08B.079</v>
          </cell>
          <cell r="B694" t="str">
            <v>SUMINISTRO E INSTALACION DE CURVA PORTACABLE ACERO GALVANIZADO EN CALIENTE SEMIPESADA ANCHO=60CM. (HORIZONTAL O VERTICAL)</v>
          </cell>
          <cell r="C694" t="str">
            <v>Actividad</v>
          </cell>
          <cell r="D694" t="str">
            <v>UND</v>
          </cell>
          <cell r="E694">
            <v>152305</v>
          </cell>
        </row>
        <row r="695">
          <cell r="A695" t="str">
            <v>08B.08B.270</v>
          </cell>
          <cell r="B695" t="str">
            <v>ALIMENTADOR (3X2) AWG, THHN; TUBERIA PVC DE 1 1/2"</v>
          </cell>
          <cell r="C695" t="str">
            <v>Actividad</v>
          </cell>
          <cell r="D695" t="str">
            <v>UND</v>
          </cell>
          <cell r="E695">
            <v>734999</v>
          </cell>
        </row>
        <row r="696">
          <cell r="A696" t="str">
            <v>08B.080</v>
          </cell>
          <cell r="B696" t="str">
            <v xml:space="preserve">SUMINISTRO E INSTALACION DE CRUCE PORTACABLE ACERO GALVANIZADO EN CALIENTE SEMIPESADA ANCHO=10CM. </v>
          </cell>
          <cell r="C696" t="str">
            <v>Actividad</v>
          </cell>
          <cell r="D696" t="str">
            <v>UND</v>
          </cell>
          <cell r="E696">
            <v>152207</v>
          </cell>
        </row>
        <row r="697">
          <cell r="A697" t="str">
            <v>08B.081</v>
          </cell>
          <cell r="B697" t="str">
            <v xml:space="preserve">SUMINISTRO E INSTALACION DE CRUCE PORTACABLE ACERO GALVANIZADO EN CALIENTE SEMIPESADA ANCHO=20CM. </v>
          </cell>
          <cell r="C697" t="str">
            <v>Actividad</v>
          </cell>
          <cell r="D697" t="str">
            <v>UND</v>
          </cell>
          <cell r="E697">
            <v>161045</v>
          </cell>
        </row>
        <row r="698">
          <cell r="A698" t="str">
            <v>08B.082</v>
          </cell>
          <cell r="B698" t="str">
            <v xml:space="preserve">SUMINISTRO E INSTALACION DE CRUCE PORTACABLE ACERO GALVANIZADO EN CALIENTE SEMIPESADA ANCHO=30CM. </v>
          </cell>
          <cell r="C698" t="str">
            <v>Actividad</v>
          </cell>
          <cell r="D698" t="str">
            <v>UND</v>
          </cell>
          <cell r="E698">
            <v>174379</v>
          </cell>
        </row>
        <row r="699">
          <cell r="A699" t="str">
            <v>08B.083</v>
          </cell>
          <cell r="B699" t="str">
            <v xml:space="preserve">SUMINISTRO E INSTALACION DE CRUCE PORTACABLE ACERO GALVANIZADO EN CALIENTE SEMIPESADA ANCHO=40CM. </v>
          </cell>
          <cell r="C699" t="str">
            <v>Actividad</v>
          </cell>
          <cell r="D699" t="str">
            <v>UND</v>
          </cell>
          <cell r="E699">
            <v>191127</v>
          </cell>
        </row>
        <row r="700">
          <cell r="A700" t="str">
            <v>08B.084</v>
          </cell>
          <cell r="B700" t="str">
            <v xml:space="preserve">SUMINISTRO E INSTALACION DE CRUCE PORTACABLE ACERO GALVANIZADO EN CALIENTE SEMIPESADA ANCHO=50CM. </v>
          </cell>
          <cell r="C700" t="str">
            <v>Actividad</v>
          </cell>
          <cell r="D700" t="str">
            <v>UND</v>
          </cell>
          <cell r="E700">
            <v>205445</v>
          </cell>
        </row>
        <row r="701">
          <cell r="A701" t="str">
            <v>08B.085</v>
          </cell>
          <cell r="B701" t="str">
            <v xml:space="preserve">SUMINISTRO E INSTALACION DE CRUCE PORTACABLE ACERO GALVANIZADO EN CALIENTE SEMIPESADA ANCHO=60CM. </v>
          </cell>
          <cell r="C701" t="str">
            <v>Actividad</v>
          </cell>
          <cell r="D701" t="str">
            <v>UND</v>
          </cell>
          <cell r="E701">
            <v>223263</v>
          </cell>
        </row>
        <row r="702">
          <cell r="A702" t="str">
            <v>08B.086</v>
          </cell>
          <cell r="B702" t="str">
            <v xml:space="preserve">SUMINISTRO E INSTALACION DE TE PORTACABLE ACERO GALVANIZADO EN CALIENTE SEMIPESADA ANCHO=10CM. </v>
          </cell>
          <cell r="C702" t="str">
            <v>Actividad</v>
          </cell>
          <cell r="D702" t="str">
            <v>UND</v>
          </cell>
          <cell r="E702">
            <v>109488</v>
          </cell>
        </row>
        <row r="703">
          <cell r="A703" t="str">
            <v>08B.087</v>
          </cell>
          <cell r="B703" t="str">
            <v xml:space="preserve">SUMINISTRO E INSTALACION DE TE PORTACABLE ACERO GALVANIZADO EN CALIENTE SEMIPESADA ANCHO=20CM. </v>
          </cell>
          <cell r="C703" t="str">
            <v>Actividad</v>
          </cell>
          <cell r="D703" t="str">
            <v>UND</v>
          </cell>
          <cell r="E703">
            <v>119813</v>
          </cell>
        </row>
        <row r="704">
          <cell r="A704" t="str">
            <v>08B.088</v>
          </cell>
          <cell r="B704" t="str">
            <v xml:space="preserve">SUMINISTRO E INSTALACION DE TE PORTACABLE ACERO GALVANIZADO EN CALIENTE SEMIPESADA ANCHO=30CM. </v>
          </cell>
          <cell r="C704" t="str">
            <v>Actividad</v>
          </cell>
          <cell r="D704" t="str">
            <v>UND</v>
          </cell>
          <cell r="E704">
            <v>129548</v>
          </cell>
        </row>
        <row r="705">
          <cell r="A705" t="str">
            <v>08B.089</v>
          </cell>
          <cell r="B705" t="str">
            <v xml:space="preserve">SUMINISTRO E INSTALACION DE TE PORTACABLE ACERO GALVANIZADO EN CALIENTE SEMIPESADA ANCHO=40CM. </v>
          </cell>
          <cell r="C705" t="str">
            <v>Actividad</v>
          </cell>
          <cell r="D705" t="str">
            <v>UND</v>
          </cell>
          <cell r="E705">
            <v>144703</v>
          </cell>
        </row>
        <row r="706">
          <cell r="A706" t="str">
            <v>08B.090</v>
          </cell>
          <cell r="B706" t="str">
            <v xml:space="preserve">SUMINISTRO E INSTALACION DE TE PORTACABLE ACERO GALVANIZADO EN CALIENTE SEMIPESADA ANCHO=50CM. </v>
          </cell>
          <cell r="C706" t="str">
            <v>Actividad</v>
          </cell>
          <cell r="D706" t="str">
            <v>UND</v>
          </cell>
          <cell r="E706">
            <v>157911</v>
          </cell>
        </row>
        <row r="707">
          <cell r="A707" t="str">
            <v>08B.091</v>
          </cell>
          <cell r="B707" t="str">
            <v xml:space="preserve">SUMINISTRO E INSTALACION DE TE PORTACABLE ACERO GALVANIZADO EN CALIENTE SEMIPESADA ANCHO=60CM. </v>
          </cell>
          <cell r="C707" t="str">
            <v>Actividad</v>
          </cell>
          <cell r="D707" t="str">
            <v>UND</v>
          </cell>
          <cell r="E707">
            <v>177659</v>
          </cell>
        </row>
        <row r="708">
          <cell r="A708" t="str">
            <v>08B.092</v>
          </cell>
          <cell r="B708" t="str">
            <v xml:space="preserve">SUMINISTRO E INSTALACION DE TAPA PARA BANDEJA PORTACABLE ACERO GALVANIZADO EN CALIENTE SEMIPESADA DE ANCHO=10CM. </v>
          </cell>
          <cell r="C708" t="str">
            <v>Actividad</v>
          </cell>
          <cell r="D708" t="str">
            <v>UND</v>
          </cell>
          <cell r="E708">
            <v>40604</v>
          </cell>
        </row>
        <row r="709">
          <cell r="A709" t="str">
            <v>08B.093</v>
          </cell>
          <cell r="B709" t="str">
            <v xml:space="preserve">SUMINISTRO E INSTALACION DE TAPA PARA BANDEJA PORTACABLE ACERO GALVANIZADO EN CALIENTE SEMIPESADA DE ANCHO=20CM. </v>
          </cell>
          <cell r="C709" t="str">
            <v>Actividad</v>
          </cell>
          <cell r="D709" t="str">
            <v>ML</v>
          </cell>
          <cell r="E709">
            <v>51432</v>
          </cell>
        </row>
        <row r="710">
          <cell r="A710" t="str">
            <v>08B.094</v>
          </cell>
          <cell r="B710" t="str">
            <v xml:space="preserve">SUMINISTRO E INSTALACION DE TAPA PARA BANDEJA PORTACABLE ACERO GALVANIZADO EN CALIENTE SEMIPESADA DE ANCHO=30CM. </v>
          </cell>
          <cell r="C710" t="str">
            <v>Actividad</v>
          </cell>
          <cell r="D710" t="str">
            <v>ML</v>
          </cell>
          <cell r="E710">
            <v>65448</v>
          </cell>
        </row>
        <row r="711">
          <cell r="A711" t="str">
            <v>08B.095</v>
          </cell>
          <cell r="B711" t="str">
            <v xml:space="preserve">SUMINISTRO E INSTALACION DE TAPA PARA BANDEJA PORTACABLE ACERO GALVANIZADO EN CALIENTE SEMIPESADA DE ANCHO=40CM. </v>
          </cell>
          <cell r="C711" t="str">
            <v>Actividad</v>
          </cell>
          <cell r="D711" t="str">
            <v>ML</v>
          </cell>
          <cell r="E711">
            <v>79245</v>
          </cell>
        </row>
        <row r="712">
          <cell r="A712" t="str">
            <v>08B.096</v>
          </cell>
          <cell r="B712" t="str">
            <v xml:space="preserve">SUMINISTRO E INSTALACION DE TAPA PARA BANDEJA PORTACABLE ACERO GALVANIZADO EN CALIENTE SEMIPESADA DE ANCHO=50CM. </v>
          </cell>
          <cell r="C712" t="str">
            <v>Actividad</v>
          </cell>
          <cell r="D712" t="str">
            <v>ML</v>
          </cell>
          <cell r="E712">
            <v>93031</v>
          </cell>
        </row>
        <row r="713">
          <cell r="A713" t="str">
            <v>08B.097</v>
          </cell>
          <cell r="B713" t="str">
            <v xml:space="preserve">SUMINISTRO E INSTALACION DE TAPA PARA BANDEJA PORTACABLE ACERO GALVANIZADO EN CALIENTE SEMIPESADA DE ANCHO=60CM. </v>
          </cell>
          <cell r="C713" t="str">
            <v>Actividad</v>
          </cell>
          <cell r="D713" t="str">
            <v>ML</v>
          </cell>
          <cell r="E713">
            <v>106790</v>
          </cell>
        </row>
        <row r="714">
          <cell r="A714" t="str">
            <v>08B.098</v>
          </cell>
          <cell r="B714" t="str">
            <v>SUMINISTRO E INSTALACION DE TABLERO DE 42 CIRCUITOS 3F5H, CON PUERTA Y ESPACIO PARA TOTALIZADOR, BARRAJE PARA 200A BARRA NEUTRO Y BARRA TIERRA  Calidad Legrand, Siemens, SqareD o superior de marca reconocida y homologada por el CIDET</v>
          </cell>
          <cell r="C714" t="str">
            <v>Actividad</v>
          </cell>
          <cell r="D714" t="str">
            <v>UND</v>
          </cell>
          <cell r="E714">
            <v>1412230</v>
          </cell>
        </row>
        <row r="715">
          <cell r="A715" t="str">
            <v>08B.099</v>
          </cell>
          <cell r="B715" t="str">
            <v>SUMINISTRO E INSTALACION DE TABLERO DE 36 CIRCUITOS 3F5H, CON PUERTA Y ESPACIO PARA TOTALIZADOR, BARRAJE PARA 200A BARRA NEUTRO Y BARRA TIERRA  Calidad Legrand, Siemens, SqareD o superior de marca reconocida y homologada por el CIDET</v>
          </cell>
          <cell r="C715" t="str">
            <v>Actividad</v>
          </cell>
          <cell r="D715" t="str">
            <v>UND</v>
          </cell>
          <cell r="E715">
            <v>1339106</v>
          </cell>
        </row>
        <row r="716">
          <cell r="A716" t="str">
            <v>08B.100</v>
          </cell>
          <cell r="B716" t="str">
            <v>SUMINISTRO E INSTALACION DE TABLERO DE 30 CIRCUITOS 3F5H, CON PUERTA Y ESPACIO PARA TOTALIZADOR, BARRAJE PARA 200A BARRA NEUTRO Y BARRA TIERRA  Calidad Legrand, Siemens, SqareD o superior de marca reconocida y homologada por el CIDET</v>
          </cell>
          <cell r="C716" t="str">
            <v>Actividad</v>
          </cell>
          <cell r="D716" t="str">
            <v>UND</v>
          </cell>
          <cell r="E716">
            <v>1310786</v>
          </cell>
        </row>
        <row r="717">
          <cell r="A717" t="str">
            <v>08B.101</v>
          </cell>
          <cell r="B717" t="str">
            <v>SUMINISTRO E INSTALACION DE TABLERO DE 24 CIRCUITOS 3F5H, CON PUERTA Y ESPACIO PARA TOTALIZADOR, BARRAJE PARA 200A BARRA NEUTRO Y BARRA TIERRA  Calidad Legrand, Siemens, SqareD o superior de marca reconocida y homologada por el CIDET</v>
          </cell>
          <cell r="C717" t="str">
            <v>Actividad</v>
          </cell>
          <cell r="D717" t="str">
            <v>UND</v>
          </cell>
          <cell r="E717">
            <v>1050802</v>
          </cell>
        </row>
        <row r="718">
          <cell r="A718" t="str">
            <v>08B.102</v>
          </cell>
          <cell r="B718" t="str">
            <v>SUMINISTRO E INSTALACION DE TABLERO DE 18 CIRCUITOS 3F5H, CON PUERTA Y ESPACIO PARA TOTALIZADOR, BARRAJE PARA 200A BARRA NEUTRO Y BARRA TIERRA  Calidad Legrand, Siemens, SqareD o superior de marca reconocida y homologada por el CIDET</v>
          </cell>
          <cell r="C718" t="str">
            <v>Actividad</v>
          </cell>
          <cell r="D718" t="str">
            <v>UND</v>
          </cell>
          <cell r="E718">
            <v>868057</v>
          </cell>
        </row>
        <row r="719">
          <cell r="A719" t="str">
            <v>08B.103</v>
          </cell>
          <cell r="B719" t="str">
            <v>SUMINISTRO E INSTALACION DE TABLERO DE 12 CIRCUITOS 3F5H, CON PUERTA Y ESPACIO PARA TOTALIZADOR, BARRAJE PARA 200A BARRA NEUTRO Y BARRA TIERRA  Calidad Legrand, Siemens, SqareD o superior de marca reconocida y homologada por el CIDET</v>
          </cell>
          <cell r="C719" t="str">
            <v>Actividad</v>
          </cell>
          <cell r="D719" t="str">
            <v>UND</v>
          </cell>
          <cell r="E719">
            <v>739811</v>
          </cell>
        </row>
        <row r="720">
          <cell r="A720" t="str">
            <v>08B.104</v>
          </cell>
          <cell r="B720" t="str">
            <v>SUMINISTRO E INSTALACION DE TABLERO DE 42 CIRCUITOS 3F5H, CON PUERTA. BARRAJE PARA 200A BARRA NEUTRO Y BARRA TIERRA  Calidad Legrand, Siemens, SqareD o superior de marca reconocida y homologada por el CIDET</v>
          </cell>
          <cell r="C720" t="str">
            <v>Actividad</v>
          </cell>
          <cell r="D720" t="str">
            <v>UND</v>
          </cell>
          <cell r="E720">
            <v>1055048</v>
          </cell>
        </row>
        <row r="721">
          <cell r="A721" t="str">
            <v>08B.105</v>
          </cell>
          <cell r="B721" t="str">
            <v>SUMINISTRO E INSTALACION DE TABLERO DE 36 CIRCUITOS 3F5H, CON PUERTA. BARRAJE PARA 200A BARRA NEUTRO Y BARRA TIERRA  Calidad Legrand, Siemens, SqareD o superior de marca reconocida y homologada por el CIDET</v>
          </cell>
          <cell r="C721" t="str">
            <v>Actividad</v>
          </cell>
          <cell r="D721" t="str">
            <v>UND</v>
          </cell>
          <cell r="E721">
            <v>965571</v>
          </cell>
        </row>
        <row r="722">
          <cell r="A722" t="str">
            <v>08B.106</v>
          </cell>
          <cell r="B722" t="str">
            <v>SUMINISTRO E INSTALACION DE TABLERO DE 30 CIRCUITOS 3F5H, CON PUERTA. BARRAJE PARA 200A BARRA NEUTRO Y BARRA TIERRA  Calidad Legrand, Siemens, SqareD o superior de marca reconocida y homologada por el CIDET</v>
          </cell>
          <cell r="C722" t="str">
            <v>Actividad</v>
          </cell>
          <cell r="D722" t="str">
            <v>UND</v>
          </cell>
          <cell r="E722">
            <v>935485</v>
          </cell>
        </row>
        <row r="723">
          <cell r="A723" t="str">
            <v>08B.107</v>
          </cell>
          <cell r="B723" t="str">
            <v>SUMINISTRO E INSTALACION DE TABLERO DE 24 CIRCUITOS 3F5H, CON PUERTA. BARRAJE PARA 200A BARRA NEUTRO Y BARRA TIERRA  Calidad Legrand, Siemens, SqareD o superior de marca reconocida y homologada por el CIDET</v>
          </cell>
          <cell r="C723" t="str">
            <v>Actividad</v>
          </cell>
          <cell r="D723" t="str">
            <v>UND</v>
          </cell>
          <cell r="E723">
            <v>733730</v>
          </cell>
        </row>
        <row r="724">
          <cell r="A724" t="str">
            <v>08B.108</v>
          </cell>
          <cell r="B724" t="str">
            <v>SUMINISTRO E INSTALACION DE TABLERO DE 18 CIRCUITOS 3F5H, CON PUERTA. BARRAJE PARA 200A BARRA NEUTRO Y BARRA TIERRA  Calidad Legrand, Siemens, SqareD o superior de marca reconocida y homologada por el CIDET</v>
          </cell>
          <cell r="C724" t="str">
            <v>Actividad</v>
          </cell>
          <cell r="D724" t="str">
            <v>UND</v>
          </cell>
          <cell r="E724">
            <v>573721</v>
          </cell>
        </row>
        <row r="725">
          <cell r="A725" t="str">
            <v>08B.109</v>
          </cell>
          <cell r="B725" t="str">
            <v>SUMINISTRO E INSTALACION DE TABLERO DE 12 CIRCUITOS 3F5H, CON PUERTA. BARRAJE PARA 200A BARRA NEUTRO Y BARRA TIERRA  Calidad Legrand, Siemens, SqareD o superior de marca reconocida y homologada por el CIDET</v>
          </cell>
          <cell r="C725" t="str">
            <v>Actividad</v>
          </cell>
          <cell r="D725" t="str">
            <v>UND</v>
          </cell>
          <cell r="E725">
            <v>483593</v>
          </cell>
        </row>
        <row r="726">
          <cell r="A726" t="str">
            <v>08B.110</v>
          </cell>
          <cell r="B726" t="str">
            <v>SUMINISTRO E INSTALACION DE TABLERO DE 18 CIRCUITOS 2F4H, CON PUERTA. BARRAJE PARA 200A BARRA NEUTRO Y BARRA TIERRA  Calidad Legrand, Siemens, SqareD o superior de marca reconocida y homologada por el CIDET</v>
          </cell>
          <cell r="C726" t="str">
            <v>Actividad</v>
          </cell>
          <cell r="D726" t="str">
            <v>UND</v>
          </cell>
          <cell r="E726">
            <v>503764</v>
          </cell>
        </row>
        <row r="727">
          <cell r="A727" t="str">
            <v>08B.111</v>
          </cell>
          <cell r="B727" t="str">
            <v>SUMINISTRO E INSTALACION DE TABLERO DE 12 CIRCUITOS 2F4H, CON PUERTA. BARRAJE PARA 200A BARRA NEUTRO Y BARRA TIERRA  CALIDAD LEGRAND, SIEMENS, SQARED O SUPERIOR DE MARCA RECONOCIDA Y HOMOLOGADA POR EL CIDET</v>
          </cell>
          <cell r="C727" t="str">
            <v>Actividad</v>
          </cell>
          <cell r="D727" t="str">
            <v>UND</v>
          </cell>
          <cell r="E727">
            <v>581212</v>
          </cell>
        </row>
        <row r="728">
          <cell r="A728" t="str">
            <v>08B.112</v>
          </cell>
          <cell r="B728" t="str">
            <v>SUMINISTRO E INSTALACION DE TABLERO DE 8 CIRCUITOS 2F4H, CON PUERTA. BARRAJE PARA 200A BARRA NEUTRO Y BARRA TIERRA  CALIDAD LEGRAND, SIEMENS, SQARED O SUPERIOR DE MARCA RECONOCIDA Y HOMOLOGADA POR EL CIDET</v>
          </cell>
          <cell r="C728" t="str">
            <v>Actividad</v>
          </cell>
          <cell r="D728" t="str">
            <v>UND</v>
          </cell>
          <cell r="E728">
            <v>448810</v>
          </cell>
        </row>
        <row r="729">
          <cell r="A729" t="str">
            <v>08B.113</v>
          </cell>
          <cell r="B729" t="str">
            <v>SUMINISTRO E INSTALACION DE TABLERO DE 12 CIRCUITOS 1F3H. BARRAJE PARA 75A BARRA NEUTRO Y BARRA TIERRA  Calidad Legrand, Siemens, SqareD o superior de marca reconocida y homologada por el CIDET</v>
          </cell>
          <cell r="C729" t="str">
            <v>Actividad</v>
          </cell>
          <cell r="D729" t="str">
            <v>UND</v>
          </cell>
          <cell r="E729">
            <v>333742</v>
          </cell>
        </row>
        <row r="730">
          <cell r="A730" t="str">
            <v>08B.114</v>
          </cell>
          <cell r="B730" t="str">
            <v>SUMINISTRO E INSTALACION DE TABLERO DE 8 CIRCUITOS 1F3H. BARRAJE PARA 75A BARRA NEUTRO Y BARRA TIERRA  Calidad Legrand, Siemens, SqareD o superior de marca reconocida y homologada por el CIDET</v>
          </cell>
          <cell r="C730" t="str">
            <v>Actividad</v>
          </cell>
          <cell r="D730" t="str">
            <v>UND</v>
          </cell>
          <cell r="E730">
            <v>246754</v>
          </cell>
        </row>
        <row r="731">
          <cell r="A731" t="str">
            <v>08B.115</v>
          </cell>
          <cell r="B731" t="str">
            <v>SUMINISTRO E INSTALACION DE TABLERO DE 6 CIRCUITOS 1F3H. BARRAJE PARA 75A BARRA NEUTRO Y BARRA TIERRA  Calidad Legrand, Siemens, SqareD o superior de marca reconocida y homologada por el CIDET</v>
          </cell>
          <cell r="C731" t="str">
            <v>Actividad</v>
          </cell>
          <cell r="D731" t="str">
            <v>UND</v>
          </cell>
          <cell r="E731">
            <v>227195</v>
          </cell>
        </row>
        <row r="732">
          <cell r="A732" t="str">
            <v>08B.116</v>
          </cell>
          <cell r="B732" t="str">
            <v>SUMINISTRO E INSTALACION DE INTERRUPTOR ENCHUFABLE 1X20A. Calidad Legrand, Siemens, SqareD o superior de marca reconocida y homologada por el CIDET</v>
          </cell>
          <cell r="C732" t="str">
            <v>Actividad</v>
          </cell>
          <cell r="D732" t="str">
            <v>UND</v>
          </cell>
          <cell r="E732">
            <v>20359</v>
          </cell>
        </row>
        <row r="733">
          <cell r="A733" t="str">
            <v>08B.117</v>
          </cell>
          <cell r="B733" t="str">
            <v>SUMINISTRO E INSTALACION DE INTERRUPTOR ATORNILLABLE 1X20A. Calidad Legrand, Siemens, SqareD o superior de marca reconocida y homologada por el CIDET</v>
          </cell>
          <cell r="C733" t="str">
            <v>Actividad</v>
          </cell>
          <cell r="D733" t="str">
            <v>UND</v>
          </cell>
          <cell r="E733">
            <v>31865</v>
          </cell>
        </row>
        <row r="734">
          <cell r="A734" t="str">
            <v>08B.118</v>
          </cell>
          <cell r="B734" t="str">
            <v>SUMINISTRO E INSTALACION DE INTERRUPTOR ENCHUFABLE 1X30A. Calidad Legrand, Siemens, SqareD o superior de marca reconocida y homologada por el CIDET</v>
          </cell>
          <cell r="C734" t="str">
            <v>Actividad</v>
          </cell>
          <cell r="D734" t="str">
            <v>UND</v>
          </cell>
          <cell r="E734">
            <v>17724</v>
          </cell>
        </row>
        <row r="735">
          <cell r="A735" t="str">
            <v>08B.119</v>
          </cell>
          <cell r="B735" t="str">
            <v>SUMINISTRO E INSTALACION DE INTERRUPTOR ATORNILLABLE 1X30A. Calidad Legrand, Siemens, SqareD o superior de marca reconocida y homologada por el CIDET</v>
          </cell>
          <cell r="C735" t="str">
            <v>Actividad</v>
          </cell>
          <cell r="D735" t="str">
            <v>UND</v>
          </cell>
          <cell r="E735">
            <v>31865</v>
          </cell>
        </row>
        <row r="736">
          <cell r="A736" t="str">
            <v>08B.120</v>
          </cell>
          <cell r="B736" t="str">
            <v>SUMINISTRO E INSTALACION DE INTERRUPTOR ENCHUFABLE 1X40A. Calidad Legrand, Siemens, SqareD o superior de marca reconocida y homologada por el CIDET</v>
          </cell>
          <cell r="C736" t="str">
            <v>Actividad</v>
          </cell>
          <cell r="D736" t="str">
            <v>UND</v>
          </cell>
          <cell r="E736">
            <v>17724</v>
          </cell>
        </row>
        <row r="737">
          <cell r="A737" t="str">
            <v>08B.121</v>
          </cell>
          <cell r="B737" t="str">
            <v>SUMINISTRO E INSTALACION DE INTERRUPTOR ATORNILLABLE 1X40A. Calidad Legrand, Siemens, SqareD o superior de marca reconocida y homologada por el CIDET</v>
          </cell>
          <cell r="C737" t="str">
            <v>Actividad</v>
          </cell>
          <cell r="D737" t="str">
            <v>UND</v>
          </cell>
          <cell r="E737">
            <v>39393</v>
          </cell>
        </row>
        <row r="738">
          <cell r="A738" t="str">
            <v>08B.122</v>
          </cell>
          <cell r="B738" t="str">
            <v>SUMINISTRO E INSTALACION DE INTERRUPTOR ENCHUFABLE 1X50A. Calidad Legrand, Siemens, SqareD o superior de marca reconocida y homologada por el CIDET</v>
          </cell>
          <cell r="C738" t="str">
            <v>Actividad</v>
          </cell>
          <cell r="D738" t="str">
            <v>UND</v>
          </cell>
          <cell r="E738">
            <v>24381</v>
          </cell>
        </row>
        <row r="739">
          <cell r="A739" t="str">
            <v>08B.123</v>
          </cell>
          <cell r="B739" t="str">
            <v>SUMINISTRO E INSTALACION DE INTERRUPTOR ATORNILLABLE 1X50A. Calidad Legrand, Siemens, SqareD o superior de marca reconocida y homologada por el CIDET</v>
          </cell>
          <cell r="C739" t="str">
            <v>Actividad</v>
          </cell>
          <cell r="D739" t="str">
            <v>UND</v>
          </cell>
          <cell r="E739">
            <v>39393</v>
          </cell>
        </row>
        <row r="740">
          <cell r="A740" t="str">
            <v>08B.124</v>
          </cell>
          <cell r="B740" t="str">
            <v>SUMINISTRO E INSTALACION DE INTERRUPTOR ENCHUFABLE 1X60A. Calidad Legrand, Siemens, SqareD o superior de marca reconocida y homologada por el CIDET</v>
          </cell>
          <cell r="C740" t="str">
            <v>Actividad</v>
          </cell>
          <cell r="D740" t="str">
            <v>ML</v>
          </cell>
          <cell r="E740">
            <v>21545</v>
          </cell>
        </row>
        <row r="741">
          <cell r="A741" t="str">
            <v>08B.125</v>
          </cell>
          <cell r="B741" t="str">
            <v>SUMINISTRO E INSTALACION DE INTERRUPTOR ATORNILLABLE 1X60A. Calidad Legrand, Siemens, SqareD o superior de marca reconocida y homologada por el CIDET</v>
          </cell>
          <cell r="C741" t="str">
            <v>Actividad</v>
          </cell>
          <cell r="D741" t="str">
            <v>UND</v>
          </cell>
          <cell r="E741">
            <v>42548</v>
          </cell>
        </row>
        <row r="742">
          <cell r="A742" t="str">
            <v>08B.126</v>
          </cell>
          <cell r="B742" t="str">
            <v>SUMINISTRO E INSTALACION DE INTERRUPTOR ENCHUFABLE 2X20A. Calidad Legrand, Siemens, SqareD o superior de marca reconocida y homologada por el CIDET</v>
          </cell>
          <cell r="C742" t="str">
            <v>Actividad</v>
          </cell>
          <cell r="D742" t="str">
            <v>UND</v>
          </cell>
          <cell r="E742">
            <v>36219</v>
          </cell>
        </row>
        <row r="743">
          <cell r="A743" t="str">
            <v>08B.127</v>
          </cell>
          <cell r="B743" t="str">
            <v>SUMINISTRO E INSTALACION DE INTERRUPTOR ATORNILLABLE 2X20A. Calidad Legrand, Siemens, SqareD o superior de marca reconocida y homologada por el CIDET</v>
          </cell>
          <cell r="C743" t="str">
            <v>Actividad</v>
          </cell>
          <cell r="D743" t="str">
            <v>UND</v>
          </cell>
          <cell r="E743">
            <v>65091</v>
          </cell>
        </row>
        <row r="744">
          <cell r="A744" t="str">
            <v>08B.128</v>
          </cell>
          <cell r="B744" t="str">
            <v>SUMINISTRO E INSTALACION DE INTERRUPTOR ENCHUFABLE 2X30A. Calidad Legrand, Siemens, SqareD o superior de marca reconocida y homologada por el CIDET</v>
          </cell>
          <cell r="C744" t="str">
            <v>Actividad</v>
          </cell>
          <cell r="D744" t="str">
            <v>UND</v>
          </cell>
          <cell r="E744">
            <v>36248</v>
          </cell>
        </row>
        <row r="745">
          <cell r="A745" t="str">
            <v>08B.129</v>
          </cell>
          <cell r="B745" t="str">
            <v>SUMINISTRO E INSTALACION DE INTERRUPTOR ATORNILLABLE 2X30A. Calidad Legrand, Siemens, SqareD o superior de marca reconocida y homologada por el CIDET</v>
          </cell>
          <cell r="C745" t="str">
            <v>Actividad</v>
          </cell>
          <cell r="D745" t="str">
            <v>UND</v>
          </cell>
          <cell r="E745">
            <v>65091</v>
          </cell>
        </row>
        <row r="746">
          <cell r="A746" t="str">
            <v>08B.130</v>
          </cell>
          <cell r="B746" t="str">
            <v>SUMINISTRO E INSTALACION DE INTERRUPTOR ENCHUFABLE 2X40A. Calidad Legrand, Siemens, SqareD o superior de marca reconocida y homologada por el CIDET</v>
          </cell>
          <cell r="C746" t="str">
            <v>Actividad</v>
          </cell>
          <cell r="D746" t="str">
            <v>UND</v>
          </cell>
          <cell r="E746">
            <v>41548</v>
          </cell>
        </row>
        <row r="747">
          <cell r="A747" t="str">
            <v>08B.131</v>
          </cell>
          <cell r="B747" t="str">
            <v>SUMINISTRO E INSTALACION DE INTERRUPTOR ATORNILLABLE 2X40A. Calidad Legrand, Siemens, SqareD o superior de marca reconocida y homologada por el CIDET</v>
          </cell>
          <cell r="C747" t="str">
            <v>Actividad</v>
          </cell>
          <cell r="D747" t="str">
            <v>UND</v>
          </cell>
          <cell r="E747">
            <v>77904</v>
          </cell>
        </row>
        <row r="748">
          <cell r="A748" t="str">
            <v>08B.132</v>
          </cell>
          <cell r="B748" t="str">
            <v>SUMINISTRO E INSTALACION DE INTERRUPTOR ENCHUFABLE 2X50A. Calidad Legrand, Siemens, SqareD o superior de marca reconocida y homologada por el CIDET</v>
          </cell>
          <cell r="C748" t="str">
            <v>Actividad</v>
          </cell>
          <cell r="D748" t="str">
            <v>UND</v>
          </cell>
          <cell r="E748">
            <v>41584</v>
          </cell>
        </row>
        <row r="749">
          <cell r="A749" t="str">
            <v>08B.133</v>
          </cell>
          <cell r="B749" t="str">
            <v>SUMINISTRO E INSTALACION DE INTERRUPTOR ATORNILLABLE 2X50A. Calidad Legrand, Siemens, SqareD o superior de marca reconocida y homologada por el CIDET</v>
          </cell>
          <cell r="C749" t="str">
            <v>Actividad</v>
          </cell>
          <cell r="D749" t="str">
            <v>UND</v>
          </cell>
          <cell r="E749">
            <v>80385</v>
          </cell>
        </row>
        <row r="750">
          <cell r="A750" t="str">
            <v>08B.134</v>
          </cell>
          <cell r="B750" t="str">
            <v>SUMINISTRO E INSTALACION DE INTERRUPTOR ENCHUFABLE 2X60A. Calidad Legrand, Siemens, SqareD o superior de marca reconocida y homologada por el CIDET</v>
          </cell>
          <cell r="C750" t="str">
            <v>Actividad</v>
          </cell>
          <cell r="D750" t="str">
            <v>UND</v>
          </cell>
          <cell r="E750">
            <v>41584</v>
          </cell>
        </row>
        <row r="751">
          <cell r="A751" t="str">
            <v>08B.135</v>
          </cell>
          <cell r="B751" t="str">
            <v>SUMINISTRO E INSTALACION DE INTERRUPTOR ATORNILLABLE 2X60A. Calidad Legrand, Siemens, SqareD o superior de marca reconocida y homologada por el CIDET</v>
          </cell>
          <cell r="C751" t="str">
            <v>Actividad</v>
          </cell>
          <cell r="D751" t="str">
            <v>UND</v>
          </cell>
          <cell r="E751">
            <v>87387</v>
          </cell>
        </row>
        <row r="752">
          <cell r="A752" t="str">
            <v>08B.136</v>
          </cell>
          <cell r="B752" t="str">
            <v>SUMINISTRO E INSTALACION DE INTERRUPTOR ENCHUFABLE 3X20A. Calidad Legrand, Siemens, SqareD o superior de marca reconocida y homologada por el CIDET</v>
          </cell>
          <cell r="C752" t="str">
            <v>Actividad</v>
          </cell>
          <cell r="D752" t="str">
            <v>UND</v>
          </cell>
          <cell r="E752">
            <v>82419</v>
          </cell>
        </row>
        <row r="753">
          <cell r="A753" t="str">
            <v>08B.137</v>
          </cell>
          <cell r="B753" t="str">
            <v>SUMINISTRO E INSTALACION DE INTERRUPTOR ATORNILLABLE 3X20A. Calidad Legrand, Siemens, SqareD o superior de marca reconocida y homologada por el CIDET</v>
          </cell>
          <cell r="C753" t="str">
            <v>Actividad</v>
          </cell>
          <cell r="D753" t="str">
            <v>UND</v>
          </cell>
          <cell r="E753">
            <v>131501</v>
          </cell>
        </row>
        <row r="754">
          <cell r="A754" t="str">
            <v>08B.138</v>
          </cell>
          <cell r="B754" t="str">
            <v>SUMINISTRO E INSTALACION DE INTERRUPTOR ENCHUFABLE 3X30A. Calidad Legrand, Siemens, SqareD o superior de marca reconocida y homologada por el CIDET</v>
          </cell>
          <cell r="C754" t="str">
            <v>Actividad</v>
          </cell>
          <cell r="D754" t="str">
            <v>UND</v>
          </cell>
          <cell r="E754">
            <v>82461</v>
          </cell>
        </row>
        <row r="755">
          <cell r="A755" t="str">
            <v>08B.139</v>
          </cell>
          <cell r="B755" t="str">
            <v>SUMINISTRO E INSTALACION DE INTERRUPTOR ATORNILLABLE 3X30A. Calidad Legrand, Siemens, SqareD o superior de marca reconocida y homologada por el CIDET</v>
          </cell>
          <cell r="C755" t="str">
            <v>Actividad</v>
          </cell>
          <cell r="D755" t="str">
            <v>UND</v>
          </cell>
          <cell r="E755">
            <v>90176</v>
          </cell>
        </row>
        <row r="756">
          <cell r="A756" t="str">
            <v>08B.140</v>
          </cell>
          <cell r="B756" t="str">
            <v>SUMINISTRO E INSTALACION DE INTERRUPTOR ENCHUFABLE 3X40A. Calidad Legrand, Siemens, SqareD o superior de marca reconocida y homologada por el CIDET</v>
          </cell>
          <cell r="C756" t="str">
            <v>Actividad</v>
          </cell>
          <cell r="D756" t="str">
            <v>UND</v>
          </cell>
          <cell r="E756">
            <v>85847</v>
          </cell>
        </row>
        <row r="757">
          <cell r="A757" t="str">
            <v>08B.141</v>
          </cell>
          <cell r="B757" t="str">
            <v>SUMINISTRO E INSTALACION DE INTERRUPTOR ATORNILLABLE 3X40A. Calidad Legrand, Siemens, SqareD o superior de marca reconocida y homologada por el CIDET</v>
          </cell>
          <cell r="C757" t="str">
            <v>Actividad</v>
          </cell>
          <cell r="D757" t="str">
            <v>UND</v>
          </cell>
          <cell r="E757">
            <v>90176</v>
          </cell>
        </row>
        <row r="758">
          <cell r="A758" t="str">
            <v>08B.142</v>
          </cell>
          <cell r="B758" t="str">
            <v>SUMINISTRO E INSTALACION DE INTERRUPTOR ENCHUFABLE 3X50A. Calidad Legrand, Siemens, SqareD o superior de marca reconocida y homologada por el CIDET</v>
          </cell>
          <cell r="C758" t="str">
            <v>Actividad</v>
          </cell>
          <cell r="D758" t="str">
            <v>UND</v>
          </cell>
          <cell r="E758">
            <v>85847</v>
          </cell>
        </row>
        <row r="759">
          <cell r="A759" t="str">
            <v>08B.143</v>
          </cell>
          <cell r="B759" t="str">
            <v>SUMINISTRO E INSTALACION DE INTERRUPTOR ATORNILLABLE 3X50A. Calidad Legrand, Siemens, SqareD o superior de marca reconocida y homologada por el CIDET</v>
          </cell>
          <cell r="C759" t="str">
            <v>Actividad</v>
          </cell>
          <cell r="D759" t="str">
            <v>UND</v>
          </cell>
          <cell r="E759">
            <v>87355</v>
          </cell>
        </row>
        <row r="760">
          <cell r="A760" t="str">
            <v>08B.144</v>
          </cell>
          <cell r="B760" t="str">
            <v>SUMINISTRO E INSTALACION DE INTERRUPTOR ENCHUFABLE 3X60A. Calidad Legrand, Siemens, SqareD o superior de marca reconocida y homologada por el CIDET</v>
          </cell>
          <cell r="C760" t="str">
            <v>Actividad</v>
          </cell>
          <cell r="D760" t="str">
            <v>UND</v>
          </cell>
          <cell r="E760">
            <v>97627</v>
          </cell>
        </row>
        <row r="761">
          <cell r="A761" t="str">
            <v>08B.145</v>
          </cell>
          <cell r="B761" t="str">
            <v>SUMINISTRO E INSTALACION DE INTERRUPTOR ATORNILLABLE 3X60A. Calidad Legrand, Siemens, SqareD o superior de marca reconocida y homologada por el CIDET</v>
          </cell>
          <cell r="C761" t="str">
            <v>Actividad</v>
          </cell>
          <cell r="D761" t="str">
            <v>UND</v>
          </cell>
          <cell r="E761">
            <v>87355</v>
          </cell>
        </row>
        <row r="762">
          <cell r="A762" t="str">
            <v>08B.146</v>
          </cell>
          <cell r="B762" t="str">
            <v>SUMINISTRO E INSTALACION DE INTERRUPTOR TRIPOLAR TIPO INDUSTRIAL CAJA MOLDEADA 3X20A; 25KA/240V. Calidad Legrand, Siemens, Merlin Gerin o superior de marca reconocida y homologada por el CIDET</v>
          </cell>
          <cell r="C762" t="str">
            <v>Actividad</v>
          </cell>
          <cell r="D762" t="str">
            <v>UND</v>
          </cell>
          <cell r="E762">
            <v>211149</v>
          </cell>
        </row>
        <row r="763">
          <cell r="A763" t="str">
            <v>08B.147</v>
          </cell>
          <cell r="B763" t="str">
            <v>SUMINISTRO E INSTALACION DE INTERRUPTOR TRIPOLAR TIPO INDUSTRIAL CAJA MOLDEADA 3X30A; 25KA/240V. Calidad Legrand, Siemens, Merlin Gerin o superior de marca reconocida y homologada por el CIDET</v>
          </cell>
          <cell r="C763" t="str">
            <v>Actividad</v>
          </cell>
          <cell r="D763" t="str">
            <v>UND</v>
          </cell>
          <cell r="E763">
            <v>213705</v>
          </cell>
        </row>
        <row r="764">
          <cell r="A764" t="str">
            <v>08B.148</v>
          </cell>
          <cell r="B764" t="str">
            <v>SUMINISTRO E INSTALACION DE INTERRUPTOR TRIPOLAR TIPO INDUSTRIAL CAJA MOLDEADA 3X40A; 25KA/240V. Calidad Legrand, Siemens, Merlin Gerin o superior de marca reconocida y homologada por el CIDET</v>
          </cell>
          <cell r="C764" t="str">
            <v>Actividad</v>
          </cell>
          <cell r="D764" t="str">
            <v>UND</v>
          </cell>
          <cell r="E764">
            <v>211149</v>
          </cell>
        </row>
        <row r="765">
          <cell r="A765" t="str">
            <v>08B.149</v>
          </cell>
          <cell r="B765" t="str">
            <v>SUMINISTRO E INSTALACION DE INTERRUPTOR TRIPOLAR TIPO INDUSTRIAL CAJA MOLDEADA 3X50A; 25KA/240V. Calidad Legrand, Siemens, Merlin Gerin o superior de marca reconocida y homologada por el CIDET</v>
          </cell>
          <cell r="C765" t="str">
            <v>Actividad</v>
          </cell>
          <cell r="D765" t="str">
            <v>UND</v>
          </cell>
          <cell r="E765">
            <v>211149</v>
          </cell>
        </row>
        <row r="766">
          <cell r="A766" t="str">
            <v>08B.150</v>
          </cell>
          <cell r="B766" t="str">
            <v>SUMINISTRO E INSTALACION DE INTERRUPTOR TRIPOLAR TIPO INDUSTRIAL CAJA MOLDEADA 3X60A; 25KA/240V. Calidad Legrand, Siemens, Merlin Gerin o superior de marca reconocida y homologada por el CIDET</v>
          </cell>
          <cell r="C766" t="str">
            <v>Actividad</v>
          </cell>
          <cell r="D766" t="str">
            <v>UND</v>
          </cell>
          <cell r="E766">
            <v>211149</v>
          </cell>
        </row>
        <row r="767">
          <cell r="A767" t="str">
            <v>08B.151</v>
          </cell>
          <cell r="B767" t="str">
            <v>SUMINISTRO E INSTALACION DE INTERRUPTOR TRIPOLAR TIPO INDUSTRIAL CAJA MOLDEADA 3X80A; 25KA/240V. Calidad Legrand, Siemens, Merlin Gerin o superior de marca reconocida y homologada por el CIDET</v>
          </cell>
          <cell r="C767" t="str">
            <v>Actividad</v>
          </cell>
          <cell r="D767" t="str">
            <v>UND</v>
          </cell>
          <cell r="E767">
            <v>211149</v>
          </cell>
        </row>
        <row r="768">
          <cell r="A768" t="str">
            <v>08B.152</v>
          </cell>
          <cell r="B768" t="str">
            <v>SUMINISTRO E INSTALACION DE INTERRUPTOR TRIPOLAR TIPO INDUSTRIAL CAJA MOLDEADA 3X100A; 25KA/240V. Calidad Legrand, Siemens, Merlin Gerin o superior de marca reconocida y homologada por el CIDET</v>
          </cell>
          <cell r="C768" t="str">
            <v>Actividad</v>
          </cell>
          <cell r="D768" t="str">
            <v>UND</v>
          </cell>
          <cell r="E768">
            <v>410778</v>
          </cell>
        </row>
        <row r="769">
          <cell r="A769" t="str">
            <v>08B.153</v>
          </cell>
          <cell r="B769" t="str">
            <v>SUMINISTRO E INSTALACION DE INTERRUPTOR TRIPOLAR TIPO INDUSTRIAL CAJA MOLDEADA 3X125A; 50KA/240V. Calidad Legrand, Siemens, Merlin Gerin o superior de marca reconocida y homologada por el CIDET</v>
          </cell>
          <cell r="C769" t="str">
            <v>Actividad</v>
          </cell>
          <cell r="D769" t="str">
            <v>UND</v>
          </cell>
          <cell r="E769">
            <v>510487</v>
          </cell>
        </row>
        <row r="770">
          <cell r="A770" t="str">
            <v>08B.154</v>
          </cell>
          <cell r="B770" t="str">
            <v>SUMINISTRO E INSTALACION DE INTERRUPTOR TRIPOLAR TIPO INDUSTRIAL CAJA MOLDEADA 3X150A; 50KA/240V. Calidad Legrand, Siemens, Merlin Gerin o superior de marca reconocida y homologada por el CIDET</v>
          </cell>
          <cell r="C770" t="str">
            <v>Actividad</v>
          </cell>
          <cell r="D770" t="str">
            <v>UND</v>
          </cell>
          <cell r="E770">
            <v>612075</v>
          </cell>
        </row>
        <row r="771">
          <cell r="A771" t="str">
            <v>08B.155</v>
          </cell>
          <cell r="B771" t="str">
            <v>SUMINISTRO E INSTALACION DE INTERRUPTOR TRIPOLAR TIPO INDUSTRIAL CAJA MOLDEADA 3X175A; 50KA/240V. Calidad Legrand, Siemens, Merlin Gerin o superior de marca reconocida y homologada por el CIDET</v>
          </cell>
          <cell r="C771" t="str">
            <v>Actividad</v>
          </cell>
          <cell r="D771" t="str">
            <v>UND</v>
          </cell>
          <cell r="E771">
            <v>730694</v>
          </cell>
        </row>
        <row r="772">
          <cell r="A772" t="str">
            <v>08B.156</v>
          </cell>
          <cell r="B772" t="str">
            <v>SUMINISTRO E INSTALACION DE INTERRUPTOR TRIPOLAR TIPO INDUSTRIAL CAJA MOLDEADA 3X200A; 50KA/240V. Calidad Legrand, Siemens, Merlin Gerin o superior de marca reconocida y homologada por el CIDET</v>
          </cell>
          <cell r="C772" t="str">
            <v>Actividad</v>
          </cell>
          <cell r="D772" t="str">
            <v>UND</v>
          </cell>
          <cell r="E772">
            <v>626796</v>
          </cell>
        </row>
        <row r="773">
          <cell r="A773" t="str">
            <v>08B.157</v>
          </cell>
          <cell r="B773" t="str">
            <v>SUMINISTRO E INSTALACION DE INTERRUPTOR TRIPOLAR TIPO INDUSTRIAL CAJA MOLDEADA 3X250A; 50KA/240V. Calidad Legrand, Siemens, Merlin Gerin o superior de marca reconocida y homologada por el CIDET</v>
          </cell>
          <cell r="C773" t="str">
            <v>Actividad</v>
          </cell>
          <cell r="D773" t="str">
            <v>UND</v>
          </cell>
          <cell r="E773">
            <v>935514</v>
          </cell>
        </row>
        <row r="774">
          <cell r="A774" t="str">
            <v>08B.158</v>
          </cell>
          <cell r="B774" t="str">
            <v>SUMINISTRO E INSTALACION DE INTERRUPTOR TRIPOLAR TIPO INDUSTRIAL CAJA MOLDEADA 3X300A; 50KA/240V. Calidad Legrand, Siemens, Merlin Gerin o superior de marca reconocida y homologada por el CIDET</v>
          </cell>
          <cell r="C774" t="str">
            <v>Actividad</v>
          </cell>
          <cell r="D774" t="str">
            <v>UND</v>
          </cell>
          <cell r="E774">
            <v>1841157</v>
          </cell>
        </row>
        <row r="775">
          <cell r="A775" t="str">
            <v>08B.159</v>
          </cell>
          <cell r="B775" t="str">
            <v>SUMINISTRO E INSTALACION DE INTERRUPTOR TRIPOLAR TIPO INDUSTRIAL CAJA MOLDEADA 3X350A; 50KA/240V. Calidad Legrand, Siemens, Merlin Gerin o superior de marca reconocida y homologada por el CIDET</v>
          </cell>
          <cell r="C775" t="str">
            <v>Actividad</v>
          </cell>
          <cell r="D775" t="str">
            <v>UND</v>
          </cell>
          <cell r="E775">
            <v>1298933</v>
          </cell>
        </row>
        <row r="776">
          <cell r="A776" t="str">
            <v>08B.160</v>
          </cell>
          <cell r="B776" t="str">
            <v>SUMINISTRO E INSTALACION DE INTERRUPTOR TRIPOLAR TIPO INDUSTRIAL CAJA MOLDEADA 3X400A; 50KA/240V. Calidad Legrand, Siemens, Merlin Gerin o superior de marca reconocida y homologada por el CIDET</v>
          </cell>
          <cell r="C776" t="str">
            <v>Actividad</v>
          </cell>
          <cell r="D776" t="str">
            <v>UND</v>
          </cell>
          <cell r="E776">
            <v>1186429</v>
          </cell>
        </row>
        <row r="777">
          <cell r="A777" t="str">
            <v>08B.161</v>
          </cell>
          <cell r="B777" t="str">
            <v>SUMINISTRO E INSTALACION DE INTERRUPTOR TRIPOLAR TIPO INDUSTRIAL CAJA MOLDEADA. REGULABLE 3X250A; 85KA/240V. Calidad Legrand, Siemens, Merlin Gerin o superior de marca reconocida y homologada por el CIDET</v>
          </cell>
          <cell r="C777" t="str">
            <v>Actividad</v>
          </cell>
          <cell r="D777" t="str">
            <v>UND</v>
          </cell>
          <cell r="E777">
            <v>1609652</v>
          </cell>
        </row>
        <row r="778">
          <cell r="A778" t="str">
            <v>08B.162</v>
          </cell>
          <cell r="B778" t="str">
            <v>SUMINISTRO E INSTALACION DE INTERRUPTOR TRIPOLAR TIPO INDUSTRIAL CAJA MOLDEADA. REGULABLE 3X400A; 85KA/240V. Calidad Legrand, Siemens, Merlin Gerin o superior de marca reconocida y homologada por el CIDET</v>
          </cell>
          <cell r="C778" t="str">
            <v>Actividad</v>
          </cell>
          <cell r="D778" t="str">
            <v>UND</v>
          </cell>
          <cell r="E778">
            <v>3042218</v>
          </cell>
        </row>
        <row r="779">
          <cell r="A779" t="str">
            <v>08B.163</v>
          </cell>
          <cell r="B779" t="str">
            <v>SUMINISTRO E INSTALACION DE INTERRUPTOR TRIPOLAR TIPO INDUSTRIAL CAJA MOLDEADA. REGULABLE 3X600A; 85KA/240V. Calidad Legrand, Siemens, Merlin Gerin o superior de marca reconocida y homologada por el CIDET</v>
          </cell>
          <cell r="C779" t="str">
            <v>Actividad</v>
          </cell>
          <cell r="D779" t="str">
            <v>UND</v>
          </cell>
          <cell r="E779">
            <v>5246953</v>
          </cell>
        </row>
        <row r="780">
          <cell r="A780" t="str">
            <v>08B.164</v>
          </cell>
          <cell r="B780" t="str">
            <v>SUMINISTRO E INSTALACION DE INTERRUPTOR TRIPOLAR TIPO INDUSTRIAL CAJA MOLDEADA. REGULABLE 3X800A; 50KA/240V. Calidad Legrand, Siemens, Merlin Gerin o superior de marca reconocida y homologada por el CIDET</v>
          </cell>
          <cell r="C780" t="str">
            <v>Actividad</v>
          </cell>
          <cell r="D780" t="str">
            <v>UND</v>
          </cell>
          <cell r="E780">
            <v>373959</v>
          </cell>
        </row>
        <row r="781">
          <cell r="A781" t="str">
            <v>08B.165</v>
          </cell>
          <cell r="B781" t="str">
            <v>SUMINISTRO E INSTALACION DE INTERRUPTOR TRIPOLAR TIPO INDUSTRIAL CAJA MOLDEADA. REGULABLE 3X1000A; 50KA/240V. Calidad Legrand, Siemens, Merlin Gerin o superior de marca reconocida y homologada por el CIDET</v>
          </cell>
          <cell r="C781" t="str">
            <v>Actividad</v>
          </cell>
          <cell r="D781" t="str">
            <v>UND</v>
          </cell>
          <cell r="E781">
            <v>415386</v>
          </cell>
        </row>
        <row r="782">
          <cell r="A782" t="str">
            <v>08B.166</v>
          </cell>
          <cell r="B782" t="str">
            <v>SUMINISTRO E INSTALACION DE INTERRUPTOR TRIPOLAR TIPO INDUSTRIAL CAJA MOLDEADA. REGULABLE 3X1250A; 50KA/240V. Calidad Legrand, Siemens, Merlin Gerin o superior de marca reconocida y homologada por el CIDET</v>
          </cell>
          <cell r="C782" t="str">
            <v>Actividad</v>
          </cell>
          <cell r="D782" t="str">
            <v>UND</v>
          </cell>
          <cell r="E782">
            <v>911173</v>
          </cell>
        </row>
        <row r="783">
          <cell r="A783" t="str">
            <v>08B.167</v>
          </cell>
          <cell r="B783" t="str">
            <v>SUMINISTRO E INSTALACION DE INTERRUPTOR TRIPOLAR TIPO INDUSTRIAL CAJA MOLDEADA. REGULABLE 3X1600A; 50KA/240V. Calidad Legrand, Siemens, Merlin Gerin o superior de marca reconocida y homologada por el CIDET</v>
          </cell>
          <cell r="C783" t="str">
            <v>Actividad</v>
          </cell>
          <cell r="D783" t="str">
            <v>UND</v>
          </cell>
          <cell r="E783">
            <v>377021</v>
          </cell>
        </row>
        <row r="784">
          <cell r="A784" t="str">
            <v>08B.168</v>
          </cell>
          <cell r="B784" t="str">
            <v>SUMINISTRO E INSTALACION DE INTERRUPTOR TRIPOLAR INDUSTRIAL TIPO ABIERTO. REGULABLE 3X1600A; 65KA/240V. Calidad Legrand, Siemens, Merlin Gerin o superior de marca reconocida y homologada por el CIDET</v>
          </cell>
          <cell r="C784" t="str">
            <v>Actividad</v>
          </cell>
          <cell r="D784" t="str">
            <v>UND</v>
          </cell>
          <cell r="E784">
            <v>19618179</v>
          </cell>
        </row>
        <row r="785">
          <cell r="A785" t="str">
            <v>08B.169</v>
          </cell>
          <cell r="B785" t="str">
            <v>SUMINISTRO E INSTALACION DE INTERRUPTOR TRIPOLAR INDUSTRIAL TIPO ABIERTO. REGULABLE 3X2000A; 65KA/240V. Calidad Legrand, Siemens, Merlin Gerin o superior de marca reconocida y homologada por el CIDET</v>
          </cell>
          <cell r="C785" t="str">
            <v>Actividad</v>
          </cell>
          <cell r="D785" t="str">
            <v>UND</v>
          </cell>
          <cell r="E785">
            <v>58496998</v>
          </cell>
        </row>
        <row r="786">
          <cell r="A786" t="str">
            <v>08B.170</v>
          </cell>
          <cell r="B786" t="str">
            <v>SUMINISTRO E INSTALACION DE INTERRUPTOR TRIPOLAR INDUSTRIAL TIPO ABIERTO. REGULABLE 3X2500A; 65KA/240V. Calidad Legrand, Siemens, Merlin Gerin o superior de marca reconocida y homologada por el CIDET</v>
          </cell>
          <cell r="C786" t="str">
            <v>Actividad</v>
          </cell>
          <cell r="D786" t="str">
            <v>UND</v>
          </cell>
          <cell r="E786">
            <v>31523666</v>
          </cell>
        </row>
        <row r="787">
          <cell r="A787" t="str">
            <v>08B.171</v>
          </cell>
          <cell r="B787" t="str">
            <v>SUMINISTRO E INSTALACION DE INTERRUPTOR TRIPOLAR INDUSTRIAL TIPO ABIERTO. REGULABLE 3X3200A; 65KA/240V. Calidad Legrand, Siemens, Merlin Gerin o superior de marca reconocida y homologada por el CIDET</v>
          </cell>
          <cell r="C787" t="str">
            <v>Actividad</v>
          </cell>
          <cell r="D787" t="str">
            <v>UND</v>
          </cell>
          <cell r="E787">
            <v>92701958</v>
          </cell>
        </row>
        <row r="788">
          <cell r="A788" t="str">
            <v>08B.172</v>
          </cell>
          <cell r="B788" t="str">
            <v xml:space="preserve">SUMINISTRO, TRANSPORTE E INSTALACION SALIDA ILUMINACION EN TUBERIA CONDUIT PVC 3/4", ALAMBRE No 12 AWG </v>
          </cell>
          <cell r="C788" t="str">
            <v>Actividad</v>
          </cell>
          <cell r="D788" t="str">
            <v>UND</v>
          </cell>
          <cell r="E788">
            <v>146188</v>
          </cell>
        </row>
        <row r="789">
          <cell r="A789" t="str">
            <v>08B.173</v>
          </cell>
          <cell r="B789" t="str">
            <v xml:space="preserve">SUMINISTRO, TRANSPORTE E INSTALACION SALIDA ILUMINACION EN TUBERIA CONDUIT EMT 3/4", ALAMBRE No 12 AWG </v>
          </cell>
          <cell r="C789" t="str">
            <v>Actividad</v>
          </cell>
          <cell r="D789" t="str">
            <v>UND</v>
          </cell>
          <cell r="E789">
            <v>161997</v>
          </cell>
        </row>
        <row r="790">
          <cell r="A790" t="str">
            <v>08B.174</v>
          </cell>
          <cell r="B790" t="str">
            <v xml:space="preserve">SUMINISTRO, TRANSPORTE E INSTALACION SALIDA ILUMINACION EN TUBERIA CONDUIT IMC 3/4", ALAMBRE No 12 AWG </v>
          </cell>
          <cell r="C790" t="str">
            <v>Actividad</v>
          </cell>
          <cell r="D790" t="str">
            <v>UND</v>
          </cell>
          <cell r="E790">
            <v>209705</v>
          </cell>
        </row>
        <row r="791">
          <cell r="A791" t="str">
            <v>08B.175</v>
          </cell>
          <cell r="B791" t="str">
            <v xml:space="preserve">SUMINISTRO, TRANSPORTE E INSTALACION SALIDA TOMACORRIENTE NORMAL DOBLE PT EN TUBERIA CONDUIT PVC 3/4", ALAMBRE No 12 AWG </v>
          </cell>
          <cell r="C791" t="str">
            <v>Actividad</v>
          </cell>
          <cell r="D791" t="str">
            <v>UND</v>
          </cell>
          <cell r="E791">
            <v>157015</v>
          </cell>
        </row>
        <row r="792">
          <cell r="A792" t="str">
            <v>08B.176</v>
          </cell>
          <cell r="B792" t="str">
            <v xml:space="preserve">SUMINISTRO, TRANSPORTE E INSTALACION SALIDA TOMACORRIENTE NORMAL DOBLE PT  EN TUBERIA CONDUIT EMT 3/4", ALAMBRE No 12 AWG </v>
          </cell>
          <cell r="C792" t="str">
            <v>Actividad</v>
          </cell>
          <cell r="D792" t="str">
            <v>UND</v>
          </cell>
          <cell r="E792">
            <v>175249</v>
          </cell>
        </row>
        <row r="793">
          <cell r="A793" t="str">
            <v>08B.177</v>
          </cell>
          <cell r="B793" t="str">
            <v xml:space="preserve">SUMINISTRO, TRANSPORTE E INSTALACION SALIDA TOMACORRIENTE NORMAL DOBLE PT  EN TUBERIA CONDUIT IMC 3/4", ALAMBRE No 12 AWG </v>
          </cell>
          <cell r="C793" t="str">
            <v>Actividad</v>
          </cell>
          <cell r="D793" t="str">
            <v>UND</v>
          </cell>
          <cell r="E793">
            <v>197766</v>
          </cell>
        </row>
        <row r="794">
          <cell r="A794" t="str">
            <v>08B.178</v>
          </cell>
          <cell r="B794" t="str">
            <v xml:space="preserve">SUMINISTRO, TRANSPORTE E INSTALACION SALIDA TOMACORRIENTE GFCI DOBLE EN TUBERIA CONDUIT PVC 3/4", ALAMBRE No 12 AWG </v>
          </cell>
          <cell r="C794" t="str">
            <v>Actividad</v>
          </cell>
          <cell r="D794" t="str">
            <v>UND</v>
          </cell>
          <cell r="E794">
            <v>121055</v>
          </cell>
        </row>
        <row r="795">
          <cell r="A795" t="str">
            <v>08B.179</v>
          </cell>
          <cell r="B795" t="str">
            <v xml:space="preserve">SUMINISTRO, TRANSPORTE E INSTALACION SALIDA TOMACORRIENTE GFCI DOBLE EN TUBERIA CONDUIT EMT 3/4", ALAMBRE No 12 AWG </v>
          </cell>
          <cell r="C795" t="str">
            <v>Actividad</v>
          </cell>
          <cell r="D795" t="str">
            <v>UND</v>
          </cell>
          <cell r="E795">
            <v>190744</v>
          </cell>
        </row>
        <row r="796">
          <cell r="A796" t="str">
            <v>08B.180</v>
          </cell>
          <cell r="B796" t="str">
            <v xml:space="preserve">SUMINISTRO, TRANSPORTE E INSTALACION SALIDA TOMACORRIENTE GFCI DOBLE EN TUBERIA CONDUIT IMC 3/4", ALAMBRE No 12 AWG </v>
          </cell>
          <cell r="C796" t="str">
            <v>Actividad</v>
          </cell>
          <cell r="D796" t="str">
            <v>UND</v>
          </cell>
          <cell r="E796">
            <v>239516</v>
          </cell>
        </row>
        <row r="797">
          <cell r="A797" t="str">
            <v>08B.181</v>
          </cell>
          <cell r="B797" t="str">
            <v xml:space="preserve">SUMINISTRO, TRANSPORTE E INSTALACION SALIDA VENTILADOR EN TECHO EN TUBERIA CONDUIT PVC 3/4", ALAMBRE No 12 AWG </v>
          </cell>
          <cell r="C797" t="str">
            <v>Actividad</v>
          </cell>
          <cell r="D797" t="str">
            <v>UND</v>
          </cell>
          <cell r="E797">
            <v>155831</v>
          </cell>
        </row>
        <row r="798">
          <cell r="A798" t="str">
            <v>08B.182</v>
          </cell>
          <cell r="B798" t="str">
            <v xml:space="preserve">SUMINISTRO, TRANSPORTE E INSTALACION SALIDA VENTILADOR EN TECHO EN TUBERIA CONDUIT EMT 3/4", ALAMBRE No 12 AWG </v>
          </cell>
          <cell r="C798" t="str">
            <v>Actividad</v>
          </cell>
          <cell r="D798" t="str">
            <v>UND</v>
          </cell>
          <cell r="E798">
            <v>150346</v>
          </cell>
        </row>
        <row r="799">
          <cell r="A799" t="str">
            <v>08B.183</v>
          </cell>
          <cell r="B799" t="str">
            <v xml:space="preserve">SUMINISTRO, TRANSPORTE E INSTALACION SALIDA VENTILADOR EN TECHO EN TUBERIA CONDUIT IMC 3/4", ALAMBRE No 12 AWG </v>
          </cell>
          <cell r="C799" t="str">
            <v>Actividad</v>
          </cell>
          <cell r="D799" t="str">
            <v>UND</v>
          </cell>
          <cell r="E799">
            <v>198054</v>
          </cell>
        </row>
        <row r="800">
          <cell r="A800" t="str">
            <v>08B.184</v>
          </cell>
          <cell r="B800" t="str">
            <v xml:space="preserve">SUMINISTRO, TRANSPORTE E INSTALACION SALIDA VENTILADOR EN MURO EN TUBERIA CONDUIT PVC 3/4", ALAMBRE No 12 AWG </v>
          </cell>
          <cell r="C800" t="str">
            <v>Actividad</v>
          </cell>
          <cell r="D800" t="str">
            <v>UND</v>
          </cell>
          <cell r="E800">
            <v>154437</v>
          </cell>
        </row>
        <row r="801">
          <cell r="A801" t="str">
            <v>08B.185</v>
          </cell>
          <cell r="B801" t="str">
            <v xml:space="preserve">SUMINISTRO, TRANSPORTE E INSTALACION SALIDA VENTILADOR EN MURO EN TUBERIA CONDUIT EMT 3/4", ALAMBRE No 12 AWG </v>
          </cell>
          <cell r="C801" t="str">
            <v>Actividad</v>
          </cell>
          <cell r="D801" t="str">
            <v>UND</v>
          </cell>
          <cell r="E801">
            <v>150528</v>
          </cell>
        </row>
        <row r="802">
          <cell r="A802" t="str">
            <v>08B.186</v>
          </cell>
          <cell r="B802" t="str">
            <v xml:space="preserve">SUMINISTRO, TRANSPORTE E INSTALACION SALIDA VENTILADOR EN MURO EN TUBERIA CONDUIT IMC 3/4", ALAMBRE No 12 AWG </v>
          </cell>
          <cell r="C802" t="str">
            <v>Actividad</v>
          </cell>
          <cell r="D802" t="str">
            <v>UND</v>
          </cell>
          <cell r="E802">
            <v>198236</v>
          </cell>
        </row>
        <row r="803">
          <cell r="A803" t="str">
            <v>08B.187</v>
          </cell>
          <cell r="B803" t="str">
            <v>SUMINISTRO, TRANSPORTE E INSTALACION SALIDA TOMACORRIENTE 2F3H EN TUBERIA CONDUIT PVC 3/4", ALAMBRE No 12 AWG. SIN APARATO</v>
          </cell>
          <cell r="C803" t="str">
            <v>Actividad</v>
          </cell>
          <cell r="D803" t="str">
            <v>UND</v>
          </cell>
          <cell r="E803">
            <v>186173</v>
          </cell>
        </row>
        <row r="804">
          <cell r="A804" t="str">
            <v>08B.188</v>
          </cell>
          <cell r="B804" t="str">
            <v>SUMINISTRO, TRANSPORTE E INSTALACION SALIDA TOMACORRIENTE 2F3H EN TUBERIA CONDUIT EMT 3/4", ALAMBRE No 12 AWG. SIN APARATO</v>
          </cell>
          <cell r="C804" t="str">
            <v>Actividad</v>
          </cell>
          <cell r="D804" t="str">
            <v>UND</v>
          </cell>
          <cell r="E804">
            <v>180869</v>
          </cell>
        </row>
        <row r="805">
          <cell r="A805" t="str">
            <v>08B.189</v>
          </cell>
          <cell r="B805" t="str">
            <v>SUMINISTRO, TRANSPORTE E INSTALACION SALIDA TOMACORRIENTE 2F3H EN TUBERIA CONDUIT IMC 3/4", ALAMBRE No 12 AWG. SIN APARATO</v>
          </cell>
          <cell r="C805" t="str">
            <v>Actividad</v>
          </cell>
          <cell r="D805" t="str">
            <v>UND</v>
          </cell>
          <cell r="E805">
            <v>228577</v>
          </cell>
        </row>
        <row r="806">
          <cell r="A806" t="str">
            <v>08B.190</v>
          </cell>
          <cell r="B806" t="str">
            <v>SUMINISTRO, TRANSPORTE E INSTALACION SALIDA TOMACORRIENTE 3F4H EN TUBERIA CONDUIT PVC 3/4", ALAMBRE No 10 AWG. SIN APARATO</v>
          </cell>
          <cell r="C806" t="str">
            <v>Actividad</v>
          </cell>
          <cell r="D806" t="str">
            <v>UND</v>
          </cell>
          <cell r="E806">
            <v>262798</v>
          </cell>
        </row>
        <row r="807">
          <cell r="A807" t="str">
            <v>08B.191</v>
          </cell>
          <cell r="B807" t="str">
            <v>SUMINISTRO, TRANSPORTE E INSTALACION SALIDA TOMACORRIENTE 3F4H EN TUBERIA CONDUIT EMT 3/4", ALAMBRE No 10 AWG. SIN APARATO</v>
          </cell>
          <cell r="C807" t="str">
            <v>Actividad</v>
          </cell>
          <cell r="D807" t="str">
            <v>UND</v>
          </cell>
          <cell r="E807">
            <v>257495</v>
          </cell>
        </row>
        <row r="808">
          <cell r="A808" t="str">
            <v>08B.192</v>
          </cell>
          <cell r="B808" t="str">
            <v>SUMINISTRO, TRANSPORTE E INSTALACION SALIDA TOMACORRIENTE 3F4H EN TUBERIA CONDUIT IMC 3/4", ALAMBRE No 10 AWG. SIN APARATO</v>
          </cell>
          <cell r="C808" t="str">
            <v>Actividad</v>
          </cell>
          <cell r="D808" t="str">
            <v>UND</v>
          </cell>
          <cell r="E808">
            <v>305203</v>
          </cell>
        </row>
        <row r="809">
          <cell r="A809" t="str">
            <v>08B.193</v>
          </cell>
          <cell r="B809" t="str">
            <v>SUMINISTRO, TRANSPORTE E INSTALACION SALIDA TOMACORRIENTE 3F5H EN TUBERIA CONDUIT PVC 3/4", ALAMBRE No 10 AWG. SIN APARATO</v>
          </cell>
          <cell r="C809" t="str">
            <v>Actividad</v>
          </cell>
          <cell r="D809" t="str">
            <v>UND</v>
          </cell>
          <cell r="E809">
            <v>296963</v>
          </cell>
        </row>
        <row r="810">
          <cell r="A810" t="str">
            <v>08B.194</v>
          </cell>
          <cell r="B810" t="str">
            <v>SUMINISTRO, TRANSPORTE E INSTALACION SALIDA TOMACORRIENTE 3F5H EN TUBERIA CONDUIT EMT 3/4", ALAMBRE No 10 AWG. SIN APARATO</v>
          </cell>
          <cell r="C810" t="str">
            <v>Actividad</v>
          </cell>
          <cell r="D810" t="str">
            <v>UND</v>
          </cell>
          <cell r="E810">
            <v>293035</v>
          </cell>
        </row>
        <row r="811">
          <cell r="A811" t="str">
            <v>08B.195</v>
          </cell>
          <cell r="B811" t="str">
            <v>SUMINISTRO, TRANSPORTE E INSTALACION SALIDA TOMACORRIENTE 3F5H EN TUBERIA CONDUIT IMC 3/4", ALAMBRE No 10 AWG. SIN APARATO</v>
          </cell>
          <cell r="C811" t="str">
            <v>Actividad</v>
          </cell>
          <cell r="D811" t="str">
            <v>UND</v>
          </cell>
          <cell r="E811">
            <v>342485</v>
          </cell>
        </row>
        <row r="812">
          <cell r="A812" t="str">
            <v>08B.196</v>
          </cell>
          <cell r="B812" t="str">
            <v xml:space="preserve">SUMINISTRO, TRANSPORTE E INSTALACION SALIDA INTERRUPTOR SENCILLO EN TUBERIA CONDUIT PVC 3/4", ALAMBRE No 12 AWG. </v>
          </cell>
          <cell r="C812" t="str">
            <v>Actividad</v>
          </cell>
          <cell r="D812" t="str">
            <v>UND</v>
          </cell>
          <cell r="E812">
            <v>163203</v>
          </cell>
        </row>
        <row r="813">
          <cell r="A813" t="str">
            <v>08B.197</v>
          </cell>
          <cell r="B813" t="str">
            <v xml:space="preserve">SUMINISTRO, TRANSPORTE E INSTALACION SALIDA INTERRUPTOR SENCILLO EN TUBERIA CONDUIT EMT 3/4", ALAMBRE No 12 AWG. </v>
          </cell>
          <cell r="C813" t="str">
            <v>Actividad</v>
          </cell>
          <cell r="D813" t="str">
            <v>UND</v>
          </cell>
          <cell r="E813">
            <v>171384</v>
          </cell>
        </row>
        <row r="814">
          <cell r="A814" t="str">
            <v>08B.198</v>
          </cell>
          <cell r="B814" t="str">
            <v xml:space="preserve">SUMINISTRO, TRANSPORTE E INSTALACION SALIDA INTERRUPTOR SENCILLO EN TUBERIA CONDUIT IMC 3/4", ALAMBRE No 12 AWG. </v>
          </cell>
          <cell r="C814" t="str">
            <v>Actividad</v>
          </cell>
          <cell r="D814" t="str">
            <v>UND</v>
          </cell>
          <cell r="E814">
            <v>242775</v>
          </cell>
        </row>
        <row r="815">
          <cell r="A815" t="str">
            <v>08B.199</v>
          </cell>
          <cell r="B815" t="str">
            <v xml:space="preserve">SUMINISTRO, TRANSPORTE E INSTALACION SALIDA INTERRUPTOR SENCILLO CONMUTABLE EN TUBERIA CONDUIT PVC 3/4", ALAMBRE No 12 AWG. </v>
          </cell>
          <cell r="C815" t="str">
            <v>Actividad</v>
          </cell>
          <cell r="D815" t="str">
            <v>UND</v>
          </cell>
          <cell r="E815">
            <v>176243</v>
          </cell>
        </row>
        <row r="816">
          <cell r="A816" t="str">
            <v>08B.200</v>
          </cell>
          <cell r="B816" t="str">
            <v xml:space="preserve">SUMINISTRO, TRANSPORTE E INSTALACION SALIDA INTERRUPTOR SENCILLO CONMUTABLE EN TUBERIA CONDUIT EMT 3/4", ALAMBRE No 12 AWG. </v>
          </cell>
          <cell r="C816" t="str">
            <v>Actividad</v>
          </cell>
          <cell r="D816" t="str">
            <v>UND</v>
          </cell>
          <cell r="E816">
            <v>183030</v>
          </cell>
        </row>
        <row r="817">
          <cell r="A817" t="str">
            <v>08B.201</v>
          </cell>
          <cell r="B817" t="str">
            <v xml:space="preserve">SUMINISTRO, TRANSPORTE E INSTALACION SALIDA INTERRUPTOR SENCILLO CONMUTABLE EN TUBERIA CONDUIT IMC 3/4", ALAMBRE No 12 AWG. </v>
          </cell>
          <cell r="C817" t="str">
            <v>Actividad</v>
          </cell>
          <cell r="D817" t="str">
            <v>UND</v>
          </cell>
          <cell r="E817">
            <v>254421</v>
          </cell>
        </row>
        <row r="818">
          <cell r="A818" t="str">
            <v>08B.202</v>
          </cell>
          <cell r="B818" t="str">
            <v xml:space="preserve">SUMINISTRO, TRANSPORTE E INSTALACION SALIDA INTERRUPTOR DOBLE EN TUBERIA CONDUIT PVC 3/4", ALAMBRE No 12 AWG. </v>
          </cell>
          <cell r="C818" t="str">
            <v>Actividad</v>
          </cell>
          <cell r="D818" t="str">
            <v>UND</v>
          </cell>
          <cell r="E818">
            <v>176427</v>
          </cell>
        </row>
        <row r="819">
          <cell r="A819" t="str">
            <v>08B.203</v>
          </cell>
          <cell r="B819" t="str">
            <v xml:space="preserve">SUMINISTRO, TRANSPORTE E INSTALACION SALIDA INTERRUPTOR DOBLE EN TUBERIA CONDUIT EMT 3/4", ALAMBRE No 12 AWG. </v>
          </cell>
          <cell r="C819" t="str">
            <v>Actividad</v>
          </cell>
          <cell r="D819" t="str">
            <v>UND</v>
          </cell>
          <cell r="E819">
            <v>184590</v>
          </cell>
        </row>
        <row r="820">
          <cell r="A820" t="str">
            <v>08B.204</v>
          </cell>
          <cell r="B820" t="str">
            <v xml:space="preserve">SUMINISTRO, TRANSPORTE E INSTALACION SALIDA INTERRUPTOR DOBLE EN TUBERIA CONDUIT IMC 3/4", ALAMBRE No 12 AWG. </v>
          </cell>
          <cell r="C820" t="str">
            <v>Actividad</v>
          </cell>
          <cell r="D820" t="str">
            <v>UND</v>
          </cell>
          <cell r="E820">
            <v>255999</v>
          </cell>
        </row>
        <row r="821">
          <cell r="A821" t="str">
            <v>08B.205</v>
          </cell>
          <cell r="B821" t="str">
            <v xml:space="preserve">SUMINISTRO, TRANSPORTE E INSTALACION SALIDA INTERRUPTOR DOBLE CONMUTABLE EN TUBERIA CONDUIT PVC 3/4", ALAMBRE No 12 AWG. </v>
          </cell>
          <cell r="C821" t="str">
            <v>Actividad</v>
          </cell>
          <cell r="D821" t="str">
            <v>UND</v>
          </cell>
          <cell r="E821">
            <v>197083</v>
          </cell>
        </row>
        <row r="822">
          <cell r="A822" t="str">
            <v>08B.206</v>
          </cell>
          <cell r="B822" t="str">
            <v xml:space="preserve">SUMINISTRO, TRANSPORTE E INSTALACION SALIDA INTERRUPTOR DOBLE CONMUTABLE EN TUBERIA CONDUIT EMT 3/4", ALAMBRE No 12 AWG. </v>
          </cell>
          <cell r="C822" t="str">
            <v>Actividad</v>
          </cell>
          <cell r="D822" t="str">
            <v>UND</v>
          </cell>
          <cell r="E822">
            <v>207763</v>
          </cell>
        </row>
        <row r="823">
          <cell r="A823" t="str">
            <v>08B.207</v>
          </cell>
          <cell r="B823" t="str">
            <v xml:space="preserve">SUMINISTRO, TRANSPORTE E INSTALACION SALIDA INTERRUPTOR DOBLE CONMUTABLE EN TUBERIA CONDUIT IMC 3/4", ALAMBRE No 12 AWG. </v>
          </cell>
          <cell r="C823" t="str">
            <v>Actividad</v>
          </cell>
          <cell r="D823" t="str">
            <v>UND</v>
          </cell>
          <cell r="E823">
            <v>277430</v>
          </cell>
        </row>
        <row r="824">
          <cell r="A824" t="str">
            <v>08B.208</v>
          </cell>
          <cell r="B824" t="str">
            <v xml:space="preserve">SUMINISTRO, TRANSPORTE E INSTALACION SALIDA INTERRUPTOR TRIPLE EN TUBERIA CONDUIT PVC 3/4", ALAMBRE No 12 AWG. </v>
          </cell>
          <cell r="C824" t="str">
            <v>Actividad</v>
          </cell>
          <cell r="D824" t="str">
            <v>UND</v>
          </cell>
          <cell r="E824">
            <v>189503</v>
          </cell>
        </row>
        <row r="825">
          <cell r="A825" t="str">
            <v>08B.209</v>
          </cell>
          <cell r="B825" t="str">
            <v xml:space="preserve">SUMINISTRO, TRANSPORTE E INSTALACION SALIDA INTERRUPTOR TRIPLE EN TUBERIA CONDUIT EMT 3/4", ALAMBRE No 12 AWG. </v>
          </cell>
          <cell r="C825" t="str">
            <v>Actividad</v>
          </cell>
          <cell r="D825" t="str">
            <v>UND</v>
          </cell>
          <cell r="E825">
            <v>198789</v>
          </cell>
        </row>
        <row r="826">
          <cell r="A826" t="str">
            <v>08B.210</v>
          </cell>
          <cell r="B826" t="str">
            <v xml:space="preserve">SUMINISTRO, TRANSPORTE E INSTALACION SALIDA INTERRUPTOR TRIPLE EN TUBERIA CONDUIT IMC 3/4", ALAMBRE No 12 AWG. </v>
          </cell>
          <cell r="C826" t="str">
            <v>Actividad</v>
          </cell>
          <cell r="D826" t="str">
            <v>UND</v>
          </cell>
          <cell r="E826">
            <v>268437</v>
          </cell>
        </row>
        <row r="827">
          <cell r="A827" t="str">
            <v>08B.211</v>
          </cell>
          <cell r="B827" t="str">
            <v xml:space="preserve">SUMINISTRO, TRANSPORTE E INSTALACION SALIDA INTERRUPTOR TRIPLE CONMUTABLE EN TUBERIA CONDUIT PVC 3/4", ALAMBRE No 12 AWG. </v>
          </cell>
          <cell r="C827" t="str">
            <v>Actividad</v>
          </cell>
          <cell r="D827" t="str">
            <v>UND</v>
          </cell>
          <cell r="E827">
            <v>223579</v>
          </cell>
        </row>
        <row r="828">
          <cell r="A828" t="str">
            <v>08B.212</v>
          </cell>
          <cell r="B828" t="str">
            <v xml:space="preserve">SUMINISTRO, TRANSPORTE E INSTALACION SALIDA INTERRUPTOR TRIPLE CONMUTABLE EN TUBERIA CONDUIT EMT 3/4", ALAMBRE No 12 AWG. </v>
          </cell>
          <cell r="C828" t="str">
            <v>Actividad</v>
          </cell>
          <cell r="D828" t="str">
            <v>UND</v>
          </cell>
          <cell r="E828">
            <v>232865</v>
          </cell>
        </row>
        <row r="829">
          <cell r="A829" t="str">
            <v>08B.213</v>
          </cell>
          <cell r="B829" t="str">
            <v xml:space="preserve">SUMINISTRO, TRANSPORTE E INSTALACION SALIDA INTERRUPTOR TRIPLE CONMUTABLE EN TUBERIA CONDUIT IMC 3/4", ALAMBRE No 12 AWG. </v>
          </cell>
          <cell r="C829" t="str">
            <v>Actividad</v>
          </cell>
          <cell r="D829" t="str">
            <v>UND</v>
          </cell>
          <cell r="E829">
            <v>304274</v>
          </cell>
        </row>
        <row r="830">
          <cell r="A830" t="str">
            <v>08B.214</v>
          </cell>
          <cell r="B830" t="str">
            <v xml:space="preserve">SUMINISTRO, TRANSPORTE E INSTALACION SALIDA CONTROL VELOCIDADES VENTILADOR DE TECHO EN TUBERIA CONDUIT PVC 3/4", ALAMBRE No 12 AWG. </v>
          </cell>
          <cell r="C830" t="str">
            <v>Actividad</v>
          </cell>
          <cell r="D830" t="str">
            <v>UND</v>
          </cell>
          <cell r="E830">
            <v>167319</v>
          </cell>
        </row>
        <row r="831">
          <cell r="A831" t="str">
            <v>08B.215</v>
          </cell>
          <cell r="B831" t="str">
            <v xml:space="preserve">SUMINISTRO, TRANSPORTE E INSTALACION SALIDA CONTROL VELOCIDADES VENTILADOR DE TECHO EN TUBERIA CONDUIT EMT 3/4", ALAMBRE No 12 AWG. </v>
          </cell>
          <cell r="C831" t="str">
            <v>Actividad</v>
          </cell>
          <cell r="D831" t="str">
            <v>UND</v>
          </cell>
          <cell r="E831">
            <v>176605</v>
          </cell>
        </row>
        <row r="832">
          <cell r="A832" t="str">
            <v>08B.216</v>
          </cell>
          <cell r="B832" t="str">
            <v xml:space="preserve">SUMINISTRO, TRANSPORTE E INSTALACION SALIDA CONTROL VELOCIDADES VENTILADOR DE TECHO EN TUBERIA CONDUIT IMC 3/4", ALAMBRE No 12 AWG. </v>
          </cell>
          <cell r="C832" t="str">
            <v>Actividad</v>
          </cell>
          <cell r="D832" t="str">
            <v>UND</v>
          </cell>
          <cell r="E832">
            <v>246254</v>
          </cell>
        </row>
        <row r="833">
          <cell r="A833" t="str">
            <v>08B.217</v>
          </cell>
          <cell r="B833" t="str">
            <v>SUMINISTRO, TRANSPORTE E INSTALACION TOMA INDUSTRIAL DE SOBREPONER 3P+T 250V/16A IP44; INCLUYE CLAVIJA. MARCA LEGRAND</v>
          </cell>
          <cell r="C833" t="str">
            <v>Actividad</v>
          </cell>
          <cell r="D833" t="str">
            <v>UND</v>
          </cell>
          <cell r="E833">
            <v>199826</v>
          </cell>
        </row>
        <row r="834">
          <cell r="A834" t="str">
            <v>08B.218</v>
          </cell>
          <cell r="B834" t="str">
            <v>SUMINISTRO, TRANSPORTE E INSTALACION TOMA INDUSTRIAL DE SOBREPONER 3P+N+T 250V/16A IP44; INCLUYE CLAVIJA. MARCA LEGRAND</v>
          </cell>
          <cell r="C834" t="str">
            <v>Actividad</v>
          </cell>
          <cell r="D834" t="str">
            <v>UND</v>
          </cell>
          <cell r="E834">
            <v>249921</v>
          </cell>
        </row>
        <row r="835">
          <cell r="A835" t="str">
            <v>08B.219</v>
          </cell>
          <cell r="B835" t="str">
            <v>SUMINISTRO, TRANSPORTE E INSTALACION TOMA INDUSTRIAL DE SOBREPONER 3P+T 250V/32A IP44; INCLUYE CLAVIJA. MARCA LEGRAND</v>
          </cell>
          <cell r="C835" t="str">
            <v>Actividad</v>
          </cell>
          <cell r="D835" t="str">
            <v>UND</v>
          </cell>
          <cell r="E835">
            <v>248283</v>
          </cell>
        </row>
        <row r="836">
          <cell r="A836" t="str">
            <v>08B.220</v>
          </cell>
          <cell r="B836" t="str">
            <v>SUMINISTRO, TRANSPORTE E INSTALACION TOMA INDUSTRIAL DE SOBREPONER 3P+N+T 250V/32A IP44; INCLUYE CLAVIJA. MARCA LEGRAND</v>
          </cell>
          <cell r="C836" t="str">
            <v>Actividad</v>
          </cell>
          <cell r="D836" t="str">
            <v>UND</v>
          </cell>
          <cell r="E836">
            <v>775247</v>
          </cell>
        </row>
        <row r="837">
          <cell r="A837" t="str">
            <v>08B.221</v>
          </cell>
          <cell r="B837" t="str">
            <v>SUMINISTRO, TRANSPORTE E INSTALACION TOMA INDUSTRIAL DE SOBREPONER 3P+T 250V/16A IP67; INCLUYE CLAVIJA. MARCA LEGRAND</v>
          </cell>
          <cell r="C837" t="str">
            <v>Actividad</v>
          </cell>
          <cell r="D837" t="str">
            <v>UND</v>
          </cell>
          <cell r="E837">
            <v>467974</v>
          </cell>
        </row>
        <row r="838">
          <cell r="A838" t="str">
            <v>08B.222</v>
          </cell>
          <cell r="B838" t="str">
            <v>SUMINISTRO, TRANSPORTE E INSTALACION TOMA INDUSTRIAL DE SOBREPONER 3P+N+T 250V/16A IP67; INCLUYE CLAVIJA. MARCA LEGRAND</v>
          </cell>
          <cell r="C838" t="str">
            <v>Actividad</v>
          </cell>
          <cell r="D838" t="str">
            <v>UND</v>
          </cell>
          <cell r="E838">
            <v>514341</v>
          </cell>
        </row>
        <row r="839">
          <cell r="A839" t="str">
            <v>08B.223</v>
          </cell>
          <cell r="B839" t="str">
            <v>SUMINISTRO, TRANSPORTE E INSTALACION TOMA INDUSTRIAL DE SOBREPONER 3P+T 250V/32A IP67; INCLUYE CLAVIJA. MARCA LEGRAND</v>
          </cell>
          <cell r="C839" t="str">
            <v>Actividad</v>
          </cell>
          <cell r="D839" t="str">
            <v>UND</v>
          </cell>
          <cell r="E839">
            <v>516882</v>
          </cell>
        </row>
        <row r="840">
          <cell r="A840" t="str">
            <v>08B.224</v>
          </cell>
          <cell r="B840" t="str">
            <v>SUMINISTRO, TRANSPORTE E INSTALACION TOMA INDUSTRIAL DE SOBREPONER 3P+N+T 250V/32A IP67; INCLUYE CLAVIJA. MARCA LEGRAND</v>
          </cell>
          <cell r="C840" t="str">
            <v>Actividad</v>
          </cell>
          <cell r="D840" t="str">
            <v>UND</v>
          </cell>
          <cell r="E840">
            <v>564658</v>
          </cell>
        </row>
        <row r="841">
          <cell r="A841" t="str">
            <v>08B.225</v>
          </cell>
          <cell r="B841" t="str">
            <v>SUMINISTRO, TRANSPORTE E INSTALACION TOMA INDUSTRIAL DE SOBREPONER 3P+T 250V/63A IP67; INCLUYE CLAVIJA. MARCA LEGRAND</v>
          </cell>
          <cell r="C841" t="str">
            <v>Actividad</v>
          </cell>
          <cell r="D841" t="str">
            <v>UND</v>
          </cell>
          <cell r="E841">
            <v>1114897</v>
          </cell>
        </row>
        <row r="842">
          <cell r="A842" t="str">
            <v>08B.226</v>
          </cell>
          <cell r="B842" t="str">
            <v>SUMINISTRO, TRANSPORTE E INSTALACION TOMA INDUSTRIAL DE SOBREPONER 3P+N+T 250V/63A IP67; INCLUYE CLAVIJA. MARCA LEGRAND</v>
          </cell>
          <cell r="C842" t="str">
            <v>Actividad</v>
          </cell>
          <cell r="D842" t="str">
            <v>UND</v>
          </cell>
          <cell r="E842">
            <v>1177565</v>
          </cell>
        </row>
        <row r="843">
          <cell r="A843" t="str">
            <v>08B.227</v>
          </cell>
          <cell r="B843" t="str">
            <v>SUMINISTRO, TRANSPORTE E INSTALACION TOMA CON SEGURO DE GIRO 2P+T 250V/20A IP67; INCLUYE CLAVIJA. MARCA LEGRAND</v>
          </cell>
          <cell r="C843" t="str">
            <v>Actividad</v>
          </cell>
          <cell r="D843" t="str">
            <v>UND</v>
          </cell>
          <cell r="E843">
            <v>210789</v>
          </cell>
        </row>
        <row r="844">
          <cell r="A844" t="str">
            <v>08B.228</v>
          </cell>
          <cell r="B844" t="str">
            <v>SUMINISTRO, TRANSPORTE E INSTALACION TOMA CON SEGURO DE GIRO 2P+T 250V/20A IP67; INCLUYE CLAVIJA. MARCA LEGRAND</v>
          </cell>
          <cell r="C844" t="str">
            <v>Actividad</v>
          </cell>
          <cell r="D844" t="str">
            <v>UND</v>
          </cell>
          <cell r="E844">
            <v>254813</v>
          </cell>
        </row>
        <row r="845">
          <cell r="A845" t="str">
            <v>08B.229</v>
          </cell>
          <cell r="B845" t="str">
            <v>SUMINISTRO, TRANSPORTE E INSTALACION VENTILADOR DE TECHO 3 a 5 ASPAS, KDK</v>
          </cell>
          <cell r="C845" t="str">
            <v>Actividad</v>
          </cell>
          <cell r="D845" t="str">
            <v>UND</v>
          </cell>
          <cell r="E845">
            <v>409256</v>
          </cell>
        </row>
        <row r="846">
          <cell r="A846" t="str">
            <v>08B.230</v>
          </cell>
          <cell r="B846" t="str">
            <v>SUMINISTRO, TRANSPORTE E INSTALACION VENTILADOR DE MURO</v>
          </cell>
          <cell r="C846" t="str">
            <v>Actividad</v>
          </cell>
          <cell r="D846" t="str">
            <v>UND</v>
          </cell>
          <cell r="E846">
            <v>195586</v>
          </cell>
        </row>
        <row r="847">
          <cell r="A847" t="str">
            <v>08B.231</v>
          </cell>
          <cell r="B847" t="str">
            <v>SUMINISTRO, TRANSPORTE E INSTALACION LAMPARA PARALUX 2X32W. BALASTO ELECTRONICO 2X32T8. INCLUYE 2 TUBOS FLUORESCENTE 32W T8</v>
          </cell>
          <cell r="C847" t="str">
            <v>Actividad</v>
          </cell>
          <cell r="D847" t="str">
            <v>UND</v>
          </cell>
          <cell r="E847">
            <v>274175</v>
          </cell>
        </row>
        <row r="848">
          <cell r="A848" t="str">
            <v>08B.232</v>
          </cell>
          <cell r="B848" t="str">
            <v>SUMINISTRO, TRANSPORTE E INSTALACION LAMPARA PARALUX 4X17W. BALASTO ELECTRONICO 4X17T8. INCLUYE 4 TUBOS FLUORESCENTE 17W T8</v>
          </cell>
          <cell r="C848" t="str">
            <v>Actividad</v>
          </cell>
          <cell r="D848" t="str">
            <v>UND</v>
          </cell>
          <cell r="E848">
            <v>317270</v>
          </cell>
        </row>
        <row r="849">
          <cell r="A849" t="str">
            <v>08B.233</v>
          </cell>
          <cell r="B849" t="str">
            <v>SUMINISTRO, TRANSPORTE E INSTALACION LAMPARA HERMETICA POLICARBONATO IP65, 2X32W. BALASTO ELECTRONICO 2X32T8. INCLUYE 2 TUBOS FLUORESCENTE 32W T8</v>
          </cell>
          <cell r="C849" t="str">
            <v>Actividad</v>
          </cell>
          <cell r="D849" t="str">
            <v>UND</v>
          </cell>
          <cell r="E849">
            <v>259032</v>
          </cell>
        </row>
        <row r="850">
          <cell r="A850" t="str">
            <v>08B.234</v>
          </cell>
          <cell r="B850" t="str">
            <v>SUMINISTRO, TRANSPORTE E INSTALACION LAMPARA SOBREPONER REF. FROST DE HIGH LIGHTS, 2X32W. BALASTO ELECTRONICO 2X32T8. INCLUYE 2 TUBOS FLUORESCENTE 32W T8</v>
          </cell>
          <cell r="C850" t="str">
            <v>Actividad</v>
          </cell>
          <cell r="D850" t="str">
            <v>UND</v>
          </cell>
          <cell r="E850">
            <v>539791</v>
          </cell>
        </row>
        <row r="851">
          <cell r="A851" t="str">
            <v>08B.235</v>
          </cell>
          <cell r="B851" t="str">
            <v>SUMINISTRO, TRANSPORTE E INSTALACION LUMINARIA DESCOLGAR REF. APOLO DE HIGH LIGHTS, MH70W.  INCLUYE BOMBILLERIA</v>
          </cell>
          <cell r="C851" t="str">
            <v>Actividad</v>
          </cell>
          <cell r="D851" t="str">
            <v>UND</v>
          </cell>
          <cell r="E851">
            <v>1192679</v>
          </cell>
        </row>
        <row r="852">
          <cell r="A852" t="str">
            <v>08B.236</v>
          </cell>
          <cell r="B852" t="str">
            <v>SUMINISTRO, TRANSPORTE E INSTALACION BALA HQI RECTANGULAR EQUALIZABLE MARCA HIGH LIGHTS. INCLUYE AUTOTRANSFORMADOR Y BOMBILLA MH70W</v>
          </cell>
          <cell r="C852" t="str">
            <v>Actividad</v>
          </cell>
          <cell r="D852" t="str">
            <v>UND</v>
          </cell>
          <cell r="E852">
            <v>484985</v>
          </cell>
        </row>
        <row r="853">
          <cell r="A853" t="str">
            <v>08B.237</v>
          </cell>
          <cell r="B853" t="str">
            <v>SUMINISTRO, TRANSPORTE E INSTALACION BALA MINI FC HIGH LIGHTS 1X26W. INCLUYE BOMBILLA AHORRADORA 26W. E27. ARO BLANCO REFLECTOR EN ALUMINIO BRILLADO</v>
          </cell>
          <cell r="C853" t="str">
            <v>Actividad</v>
          </cell>
          <cell r="D853" t="str">
            <v>UND</v>
          </cell>
          <cell r="E853">
            <v>123065</v>
          </cell>
        </row>
        <row r="854">
          <cell r="A854" t="str">
            <v>08B.238</v>
          </cell>
          <cell r="B854" t="str">
            <v>SUMINISTRO, TRANSPORTE E INSTALACION BALA DULUX FC HIGH LIGHTS 2X26W. ARO BLANCO Y VIDRIO DECORATIVO. INCLUYE 2 BOMBILLAS AHORRADORAS 26W. E27 Y BALASTO ELECTRONICO.</v>
          </cell>
          <cell r="C854" t="str">
            <v>Actividad</v>
          </cell>
          <cell r="D854" t="str">
            <v>UND</v>
          </cell>
          <cell r="E854">
            <v>274511</v>
          </cell>
        </row>
        <row r="855">
          <cell r="A855" t="str">
            <v>08B.239</v>
          </cell>
          <cell r="B855" t="str">
            <v>SUMINISTRO, TRANSPORTE E INSTALACION BALA HALOGENA INYECTADA CUADRADA HIGH LIGHTS. ARO ESCUALIZABLE. INCLUYE BOMBILLO DICROICO 50W Y ADAPTADOR 12V.</v>
          </cell>
          <cell r="C855" t="str">
            <v>Actividad</v>
          </cell>
          <cell r="D855" t="str">
            <v>UND</v>
          </cell>
          <cell r="E855">
            <v>107763</v>
          </cell>
        </row>
        <row r="856">
          <cell r="A856" t="str">
            <v>08B.240</v>
          </cell>
          <cell r="B856" t="str">
            <v>SUMINISTRO, TRANSPORTE E INSTALACION BALA CUADRADA FC 2X26W HIGH LIGHTS. INCLUYE 2 BOMBILLAS AHORRADORAS 26W. E27, BALASTO ELECTRONICO Y VIDRIO DECORATIVO</v>
          </cell>
          <cell r="C856" t="str">
            <v>Actividad</v>
          </cell>
          <cell r="D856" t="str">
            <v>UND</v>
          </cell>
          <cell r="E856">
            <v>283737</v>
          </cell>
        </row>
        <row r="857">
          <cell r="A857" t="str">
            <v>08B.241</v>
          </cell>
          <cell r="B857" t="str">
            <v>SUMINISTRO, TRANSPORTE E INSTALACION APLIQUE TORTUGA APTO PARA USO A LA INTEMPERIE. BOMBILLO AHORRADOR 26W E27.</v>
          </cell>
          <cell r="C857" t="str">
            <v>Actividad</v>
          </cell>
          <cell r="D857" t="str">
            <v>UND</v>
          </cell>
          <cell r="E857">
            <v>120566</v>
          </cell>
        </row>
        <row r="858">
          <cell r="A858" t="str">
            <v>08B.242</v>
          </cell>
          <cell r="B858" t="str">
            <v>SUMINISTRO, TRANSPORTE E INSTALACION APLIQUE WALLPACK SODIO 70W 208/220V. TIPO QUIMBAYA ROY ALPHA</v>
          </cell>
          <cell r="C858" t="str">
            <v>Actividad</v>
          </cell>
          <cell r="D858" t="str">
            <v>UND</v>
          </cell>
          <cell r="E858">
            <v>768884</v>
          </cell>
        </row>
        <row r="859">
          <cell r="A859" t="str">
            <v>08B.243</v>
          </cell>
          <cell r="B859" t="str">
            <v>SUMINISTRO, TRANSPORTE E INSTALACION LUMINARIA LINEAL LED SERIE SAFESITE DE 60 cm, 3500 lm, EXPLOSION PROFF CLASE 1 DIV 1 GRUPOS C y D. REF LSC3C4D3GEX DE DAYLIGHT.</v>
          </cell>
          <cell r="C859" t="str">
            <v>Actividad</v>
          </cell>
          <cell r="D859" t="str">
            <v>UND</v>
          </cell>
          <cell r="E859">
            <v>2922334</v>
          </cell>
        </row>
        <row r="860">
          <cell r="A860" t="str">
            <v>08B.244</v>
          </cell>
          <cell r="B860" t="str">
            <v xml:space="preserve">SUMINISTRO E INSTALACION DE PROGRAMADOR HORARIO ELECTROMECANICO EN CAJA METALICA EMPOTRADA </v>
          </cell>
          <cell r="C860" t="str">
            <v>Actividad</v>
          </cell>
          <cell r="D860" t="str">
            <v>UND</v>
          </cell>
          <cell r="E860">
            <v>423503</v>
          </cell>
        </row>
        <row r="861">
          <cell r="A861" t="str">
            <v>08B.245</v>
          </cell>
          <cell r="B861" t="str">
            <v>SUMINISTRO, TRANSPORTE E INSTALACION LUMINARIA DE SOBREPONER TIPO ELM</v>
          </cell>
          <cell r="C861" t="str">
            <v>Actividad</v>
          </cell>
          <cell r="D861" t="str">
            <v>UND</v>
          </cell>
          <cell r="E861">
            <v>307028</v>
          </cell>
        </row>
        <row r="862">
          <cell r="A862" t="str">
            <v>08B.246</v>
          </cell>
          <cell r="B862" t="str">
            <v>SUMINISTRO, TRANSPORTE E INSTALACION AVISO SEÑALIZADOR SALIDA DE EMERGENCIA COLOR VERDE</v>
          </cell>
          <cell r="C862" t="str">
            <v>Actividad</v>
          </cell>
          <cell r="D862" t="str">
            <v>UND</v>
          </cell>
          <cell r="E862">
            <v>187511</v>
          </cell>
        </row>
        <row r="863">
          <cell r="A863" t="str">
            <v>08B.247</v>
          </cell>
          <cell r="B863" t="str">
            <v>SUMINISTRO, TRANSPORTE E INSTALACION SUMINISTRO E INSTALACIÓN DE LUMINARIA DE EMPOTRAR TIPO BALA PANEL LED REDONDO, 14W BLANCO OPAL. 1200lm . INCLUYE DRIVER SC</v>
          </cell>
          <cell r="C863" t="str">
            <v>Actividad</v>
          </cell>
          <cell r="D863" t="str">
            <v>UND</v>
          </cell>
          <cell r="E863">
            <v>313047</v>
          </cell>
        </row>
        <row r="864">
          <cell r="A864" t="str">
            <v>08B.248</v>
          </cell>
          <cell r="B864" t="str">
            <v>SUMINISTRO E INSTALACION DE GABINETE METALICO FABRICADO EN LAMINA CR CAL 16-18, ACABADO EN PINTURA EPOXIPOLIESTER TIPO ELECTROSTATICA. INCLUYE DOBLE FONDO, PUERTA Y CHAPA. ALOJA TOTALIZADOR I HASTA 100A, BARRAJES N Y T, DIM MIN: 40X30X20CM</v>
          </cell>
          <cell r="C864" t="str">
            <v>Actividad</v>
          </cell>
          <cell r="D864" t="str">
            <v>UND</v>
          </cell>
          <cell r="E864">
            <v>436338</v>
          </cell>
        </row>
        <row r="865">
          <cell r="A865" t="str">
            <v>08B.249</v>
          </cell>
          <cell r="B865" t="str">
            <v xml:space="preserve">SUMINISTRO E INSTALACION DE CAJA METALICA INCRUSTAR TIPO LEGRAND CP-15X15 CON PUERTA Y CHAPA  </v>
          </cell>
          <cell r="C865" t="str">
            <v>Actividad</v>
          </cell>
          <cell r="D865" t="str">
            <v>UND</v>
          </cell>
          <cell r="E865">
            <v>133782</v>
          </cell>
        </row>
        <row r="866">
          <cell r="A866" t="str">
            <v>08B.250</v>
          </cell>
          <cell r="B866" t="str">
            <v xml:space="preserve">SUMINISTRO, TRANSPORTE E INSTALACION SALIDA TOMA COAXIAL TUBERIA CONDUIT EMT 3/4", ALAMBRE No 12 AWG </v>
          </cell>
          <cell r="C866" t="str">
            <v>Actividad</v>
          </cell>
          <cell r="D866" t="str">
            <v>UND</v>
          </cell>
          <cell r="E866">
            <v>271483</v>
          </cell>
        </row>
        <row r="867">
          <cell r="A867" t="str">
            <v>08B.251</v>
          </cell>
          <cell r="B867" t="str">
            <v xml:space="preserve">SUMINISTRO, TRANSPORTE E INSTALACION SALIDA FOTOCELDA CONDUIT PVC 3/4", ALAMBRE No 12 AWG </v>
          </cell>
          <cell r="C867" t="str">
            <v>Actividad</v>
          </cell>
          <cell r="D867" t="str">
            <v>UND</v>
          </cell>
          <cell r="E867">
            <v>73591</v>
          </cell>
        </row>
        <row r="868">
          <cell r="A868" t="str">
            <v>08B.252</v>
          </cell>
          <cell r="B868" t="str">
            <v>SUMINISTRO, TRANSPORTE E INSTALACION SALIDA TOMA TV (COAXIAL). INCLUYE CONDULINADO Y TUBERIA PVC 3/4" , APARATO. NO INCLUYE CABLEADO.PROM 16 MTS</v>
          </cell>
          <cell r="C868" t="str">
            <v>Actividad</v>
          </cell>
          <cell r="D868" t="str">
            <v>UND</v>
          </cell>
          <cell r="E868">
            <v>137171</v>
          </cell>
        </row>
        <row r="869">
          <cell r="A869" t="str">
            <v>08B.253</v>
          </cell>
          <cell r="B869" t="str">
            <v>SUMINISTRO, TRANSPORTE E INSTALACION CAJA DE PASO TIPO PLEXO LEGRAND 180X140X86mm PARA TV</v>
          </cell>
          <cell r="C869" t="str">
            <v>Actividad</v>
          </cell>
          <cell r="D869" t="str">
            <v>UND</v>
          </cell>
          <cell r="E869">
            <v>209269</v>
          </cell>
        </row>
        <row r="870">
          <cell r="A870" t="str">
            <v>08B.254</v>
          </cell>
          <cell r="B870" t="str">
            <v>SUMINISTRO, TRANSPORTE E INSTALACION SALIDA PARA UNIDAD CONDENDADORA   EN TUBERIA PVC 3/4" PROM 46mts.INCLUYE CAJA DE PASO METALICA TIPO INTEMPERIE PARA INTERRUPTOR ATORNILLABLE. NO INCLUYE  CABLEADO.</v>
          </cell>
          <cell r="C870" t="str">
            <v>Actividad</v>
          </cell>
          <cell r="D870" t="str">
            <v>UND</v>
          </cell>
          <cell r="E870">
            <v>524176</v>
          </cell>
        </row>
        <row r="871">
          <cell r="A871" t="str">
            <v>08B.255</v>
          </cell>
          <cell r="B871" t="str">
            <v xml:space="preserve">SUMINISTRO, TRANSPORTE E INSTALACION SALIDA FOTOCELDA CONDUIT PVC 3/4", ALAMBRE No 12 AWG </v>
          </cell>
          <cell r="C871" t="str">
            <v>Actividad</v>
          </cell>
          <cell r="D871" t="str">
            <v>UND</v>
          </cell>
          <cell r="E871">
            <v>79716</v>
          </cell>
        </row>
        <row r="872">
          <cell r="A872" t="str">
            <v>08B.256</v>
          </cell>
          <cell r="B872" t="str">
            <v>SUMINISTRO, TRANSPORTE E INSTALACION SALIDA TOMACORRIENTE GFCI DOBLE EN TUBERIA CONDUIT PVC 3/4", ALAMBRE No 12 AWG + incluye tapa tipo intemperie</v>
          </cell>
          <cell r="C872" t="str">
            <v>Actividad</v>
          </cell>
          <cell r="D872" t="str">
            <v>UND</v>
          </cell>
          <cell r="E872">
            <v>212961</v>
          </cell>
        </row>
        <row r="873">
          <cell r="A873" t="str">
            <v>08B.257</v>
          </cell>
          <cell r="B873" t="str">
            <v>SUMINISTRO, TRANSPORTE E INSTALACION PLAFON LOZA BLANCO. INCLUYE BOMBILLA AHORRADORA 25W/120V E27. LUZ CALIDA</v>
          </cell>
          <cell r="C873" t="str">
            <v>Actividad</v>
          </cell>
          <cell r="D873" t="str">
            <v>UND</v>
          </cell>
          <cell r="E873">
            <v>92501</v>
          </cell>
        </row>
        <row r="874">
          <cell r="A874" t="str">
            <v>08B.258</v>
          </cell>
          <cell r="B874" t="str">
            <v>SUMINISTRO, TRANSPORTE E INSTALACION APLIQUE EXTERIOR TIPO DUBLIN PHILIPS. BOMBILLO AHORRADOR 26W E27.</v>
          </cell>
          <cell r="C874" t="str">
            <v>Actividad</v>
          </cell>
          <cell r="D874" t="str">
            <v>UND</v>
          </cell>
          <cell r="E874">
            <v>120402</v>
          </cell>
        </row>
        <row r="875">
          <cell r="A875" t="str">
            <v>08B.259</v>
          </cell>
          <cell r="B875" t="str">
            <v>SUMINISTRO, TRANSPORTE E INSTALACION LUMINARIA LINEAL LED SERIE SAFESITE DE 60 cm, 3500 lm, EXPLOSION PROFF CLASE 1 DIV 1 GRUPOS C y D. REF LSC3C4D3GEX DE DAYLIGHT.</v>
          </cell>
          <cell r="C875" t="str">
            <v>Actividad</v>
          </cell>
          <cell r="D875" t="str">
            <v>UND</v>
          </cell>
          <cell r="E875">
            <v>1410733</v>
          </cell>
        </row>
        <row r="876">
          <cell r="A876" t="str">
            <v>08B.260</v>
          </cell>
          <cell r="B876" t="str">
            <v>SUMINISTRO, TRANSPORTE E INSTALACION SELLOS CORTAFUEGO PARA TUBERIA DE 3/4"</v>
          </cell>
          <cell r="C876" t="str">
            <v>Actividad</v>
          </cell>
          <cell r="D876" t="str">
            <v>UND</v>
          </cell>
          <cell r="E876">
            <v>67703</v>
          </cell>
        </row>
        <row r="877">
          <cell r="A877" t="str">
            <v>08B.261</v>
          </cell>
          <cell r="B877" t="str">
            <v>SUMINISTRO, TRANSPORTE E INSTALACION LUZ DE OBSTRUCCIÓN TIPO LED ¿ Ref. RTO-1R07-001 Consumo 7 vatios</v>
          </cell>
          <cell r="C877" t="str">
            <v>Actividad</v>
          </cell>
          <cell r="D877" t="str">
            <v>UND</v>
          </cell>
          <cell r="E877">
            <v>810912</v>
          </cell>
        </row>
        <row r="878">
          <cell r="A878" t="str">
            <v>08B.262</v>
          </cell>
          <cell r="B878" t="str">
            <v>SUMINISTRO, TRANSPORTE E INSTALACION LUMINARIA TIPO QUIMBAYA WALL PACK 70W 220V PARA EXTERIORES; INCLUYE FOTOCELDA</v>
          </cell>
          <cell r="C878" t="str">
            <v>Actividad</v>
          </cell>
          <cell r="D878" t="str">
            <v>UND</v>
          </cell>
          <cell r="E878">
            <v>573753</v>
          </cell>
        </row>
        <row r="879">
          <cell r="A879" t="str">
            <v>08B.263</v>
          </cell>
          <cell r="B879" t="str">
            <v>SUMINISTRO, TRANSPORTE E INSTALACION LUMINARIA A PRUEBA DE EXPLOSION TIPO COLGANTE ¿ Ref. RTO-0W07-001 / TIPO LED</v>
          </cell>
          <cell r="C879" t="str">
            <v>Actividad</v>
          </cell>
          <cell r="D879" t="str">
            <v>UND</v>
          </cell>
          <cell r="E879">
            <v>927067</v>
          </cell>
        </row>
        <row r="880">
          <cell r="A880" t="str">
            <v>08B.264</v>
          </cell>
          <cell r="B880" t="str">
            <v xml:space="preserve">CERTIFICACIÓN RETIE DE LA INSTALACIÓN </v>
          </cell>
          <cell r="C880" t="str">
            <v>Actividad</v>
          </cell>
          <cell r="D880" t="str">
            <v>M2</v>
          </cell>
          <cell r="E880">
            <v>6503</v>
          </cell>
        </row>
        <row r="881">
          <cell r="A881" t="str">
            <v>08B.265</v>
          </cell>
          <cell r="B881" t="str">
            <v>CAJA ELECTRICA DE 4 CIRCUITOS</v>
          </cell>
          <cell r="C881" t="str">
            <v>Actividad</v>
          </cell>
          <cell r="D881" t="str">
            <v>UND</v>
          </cell>
          <cell r="E881">
            <v>151345</v>
          </cell>
        </row>
        <row r="882">
          <cell r="A882" t="str">
            <v>08B.266</v>
          </cell>
          <cell r="B882" t="str">
            <v>SUMINISTRO, TRANSPORTE E INSTALACION LUMINARIA PANEL LED DE INCRUSTAR-REF. 9PULG-24W TIPO PALNETA O SIMILAR</v>
          </cell>
          <cell r="C882" t="str">
            <v>Actividad</v>
          </cell>
          <cell r="D882" t="str">
            <v>UND</v>
          </cell>
          <cell r="E882">
            <v>160161</v>
          </cell>
        </row>
        <row r="883">
          <cell r="A883" t="str">
            <v>08B.267</v>
          </cell>
          <cell r="B883" t="str">
            <v>SUMINISTRO, TRANSPORTE E INSTALACION SALIDA PARA CAMARA DE VIDEO EN TUBERIA CONDUIT PVC 3/4", ALAMBRE NO 12 AWG</v>
          </cell>
          <cell r="C883" t="str">
            <v>Actividad</v>
          </cell>
          <cell r="D883" t="str">
            <v>UND</v>
          </cell>
          <cell r="E883">
            <v>148362</v>
          </cell>
        </row>
        <row r="884">
          <cell r="A884" t="str">
            <v>08B.268</v>
          </cell>
          <cell r="B884" t="str">
            <v>SUMINISTRO E INSTALACIÓN MEDIDOR 2F-N-100A, CABLE 2 AWG, INCLUYE CAJA HERMETICA PARA MAEDIDOR</v>
          </cell>
          <cell r="C884" t="str">
            <v>Actividad</v>
          </cell>
          <cell r="D884" t="str">
            <v>UND</v>
          </cell>
          <cell r="E884">
            <v>0</v>
          </cell>
        </row>
        <row r="885">
          <cell r="A885" t="str">
            <v>08B.269</v>
          </cell>
          <cell r="B885" t="str">
            <v>SUMINISTRO E INSTALACION MEDIDOR 2F-N-100A, INCLUYE CAJA HERMETICA PARA MEDIDOR</v>
          </cell>
          <cell r="C885" t="str">
            <v>Actividad</v>
          </cell>
          <cell r="D885" t="str">
            <v>UND</v>
          </cell>
          <cell r="E885">
            <v>557765</v>
          </cell>
        </row>
        <row r="886">
          <cell r="A886" t="str">
            <v>08B.271</v>
          </cell>
          <cell r="B886" t="str">
            <v>BANCO DE DUCTO  T- PARA CANALIZACION DE 2Ø 1 1/2" TIPO TDP- ZONA VERDE ( INCLUYE EXCAVACION, BASE EN ARENA DE PEÑA, RELLENO CON TIERRA DE LA EXCAVACION COMPACTADA EN CAPAS DE 15CM, BANDA PLASTICA, EMPRADIZACION Y RETIRO DE MATERIAL SOBRANTE DE LA EXCAVACION A BOTADERO)</v>
          </cell>
          <cell r="C886" t="str">
            <v>Actividad</v>
          </cell>
          <cell r="D886" t="str">
            <v>UND</v>
          </cell>
          <cell r="E886">
            <v>196027</v>
          </cell>
        </row>
        <row r="887">
          <cell r="A887" t="str">
            <v>08B.272</v>
          </cell>
          <cell r="B887" t="str">
            <v>CAJA DE INSPECCION PARA ALUMBRADO PUBLICO Y ACOMETIDAS EN BAJA TENSION = 0.8X 0.8 X 1.0 ( INCLUYE EXCAVACION BASE COMUN EN RECEBO COMUN, PLACA CONCRETO, LADRILLO COMUN, MARCO EN ANGULO 2 1/2 X 2 1/2 * 3/16 ", TAPA REFORAZADAEN PLATINA DE 2 1/2* 3/16" CON</v>
          </cell>
          <cell r="C887" t="str">
            <v>Actividad</v>
          </cell>
          <cell r="D887" t="str">
            <v>UND</v>
          </cell>
          <cell r="E887">
            <v>706222</v>
          </cell>
        </row>
        <row r="888">
          <cell r="A888" t="str">
            <v>08B.273</v>
          </cell>
          <cell r="B888" t="str">
            <v>TABLERO GENERAL DE BAJA TENSION</v>
          </cell>
          <cell r="C888" t="str">
            <v>Actividad</v>
          </cell>
          <cell r="D888" t="str">
            <v>UND</v>
          </cell>
          <cell r="E888">
            <v>3047025</v>
          </cell>
        </row>
        <row r="889">
          <cell r="A889" t="str">
            <v>08B.274</v>
          </cell>
          <cell r="B889" t="str">
            <v>SUMINISTRO E INSTALACION DEL SISTEMA DE PUESTA A TIERRA</v>
          </cell>
          <cell r="C889" t="str">
            <v>Actividad</v>
          </cell>
          <cell r="D889" t="str">
            <v>UND</v>
          </cell>
          <cell r="E889">
            <v>1675090</v>
          </cell>
        </row>
        <row r="890">
          <cell r="A890" t="str">
            <v>08B.275</v>
          </cell>
          <cell r="B890" t="str">
            <v>SUMINISTRO E INSTALACION DE ALIMENTADOR (3X8) (1X10) AWG, THHN; TUBERIA PVC DE 1"</v>
          </cell>
          <cell r="C890" t="str">
            <v>Actividad</v>
          </cell>
          <cell r="D890" t="str">
            <v>ML</v>
          </cell>
          <cell r="E890">
            <v>61912</v>
          </cell>
        </row>
        <row r="891">
          <cell r="A891" t="str">
            <v>08B.276</v>
          </cell>
          <cell r="B891" t="str">
            <v>SUMINISTRO E INSTALACION TABLERO DE DISTRIBUCCION MONOFASICO 2F-N+T CIRCUITOS</v>
          </cell>
          <cell r="C891" t="str">
            <v>Actividad</v>
          </cell>
          <cell r="D891" t="str">
            <v>UND</v>
          </cell>
          <cell r="E891">
            <v>563626</v>
          </cell>
        </row>
        <row r="892">
          <cell r="A892" t="str">
            <v>08B.277</v>
          </cell>
          <cell r="B892" t="str">
            <v>SUMINISTRO TABLERO RED REGULADA</v>
          </cell>
          <cell r="C892" t="str">
            <v>Actividad</v>
          </cell>
          <cell r="D892" t="str">
            <v>UND</v>
          </cell>
          <cell r="E892">
            <v>773126</v>
          </cell>
        </row>
        <row r="893">
          <cell r="A893" t="str">
            <v>08B.278</v>
          </cell>
          <cell r="B893" t="str">
            <v>SUMINISTRO E INSTALACION DE BREAKER 1X20 A</v>
          </cell>
          <cell r="C893" t="str">
            <v>Actividad</v>
          </cell>
          <cell r="D893" t="str">
            <v>UND</v>
          </cell>
          <cell r="E893">
            <v>80835</v>
          </cell>
        </row>
        <row r="894">
          <cell r="A894" t="str">
            <v>08B.279</v>
          </cell>
          <cell r="B894" t="str">
            <v>SUMINISTRO E INSTALACION SALIDA PUNTO ELECTRICO BALA LED 18W, 120 V</v>
          </cell>
          <cell r="C894" t="str">
            <v>Actividad</v>
          </cell>
          <cell r="D894" t="str">
            <v>UND</v>
          </cell>
          <cell r="E894">
            <v>68394</v>
          </cell>
        </row>
        <row r="895">
          <cell r="A895" t="str">
            <v>08B.280</v>
          </cell>
          <cell r="B895" t="str">
            <v>SUMINISTRO E INSTALACION SALIDA PUNTO ELECTRICO LUMINARIA LED CON REJILLA 30X120 T8 2X 40W ESPECULAR DE INCRUSTAR 1.5"</v>
          </cell>
          <cell r="C895" t="str">
            <v>Actividad</v>
          </cell>
          <cell r="D895" t="str">
            <v>UND</v>
          </cell>
          <cell r="E895">
            <v>400647</v>
          </cell>
        </row>
        <row r="896">
          <cell r="A896" t="str">
            <v>08B.281</v>
          </cell>
          <cell r="B896" t="str">
            <v>SUMINISTRO E INSTALACION SALIDA PUNTO ELECTRICO LUMINARIA LED CON REJILLA 60X60 T8 4X10 W-LED ESPECULAR DE INCRUSTAR 1.5"</v>
          </cell>
          <cell r="C896" t="str">
            <v>Actividad</v>
          </cell>
          <cell r="D896" t="str">
            <v>UND</v>
          </cell>
          <cell r="E896">
            <v>445180</v>
          </cell>
        </row>
        <row r="897">
          <cell r="A897" t="str">
            <v>08B.282</v>
          </cell>
          <cell r="B897" t="str">
            <v>SUMINISTRO E INSTALCION SALIDA PUNTO ELECTRICO LUMINARIA TIPO TORTUGA 20W</v>
          </cell>
          <cell r="C897" t="str">
            <v>Actividad</v>
          </cell>
          <cell r="D897" t="str">
            <v>UND</v>
          </cell>
          <cell r="E897">
            <v>139756</v>
          </cell>
        </row>
        <row r="898">
          <cell r="A898" t="str">
            <v>08B.283</v>
          </cell>
          <cell r="B898" t="str">
            <v>SUMINISTRO E INSTALACION SALIDA INTERRUPTOR  SENCILLO</v>
          </cell>
          <cell r="C898" t="str">
            <v>Actividad</v>
          </cell>
          <cell r="D898" t="str">
            <v>UND</v>
          </cell>
          <cell r="E898">
            <v>153659</v>
          </cell>
        </row>
        <row r="899">
          <cell r="A899" t="str">
            <v>08B.284</v>
          </cell>
          <cell r="B899" t="str">
            <v>SUMINISTRO E INSTALACION SALIDA INTERRUPTOR DOBLE</v>
          </cell>
          <cell r="C899" t="str">
            <v>Actividad</v>
          </cell>
          <cell r="D899" t="str">
            <v>UND</v>
          </cell>
          <cell r="E899">
            <v>164569</v>
          </cell>
        </row>
        <row r="900">
          <cell r="A900" t="str">
            <v>08B.285</v>
          </cell>
          <cell r="B900" t="str">
            <v>SUMINISTRO E INSTALCION  SALIDA INTERRUPTOR SENCILLO CONMUTABLE</v>
          </cell>
          <cell r="C900" t="str">
            <v>Actividad</v>
          </cell>
          <cell r="D900" t="str">
            <v>UND</v>
          </cell>
          <cell r="E900">
            <v>140969</v>
          </cell>
        </row>
        <row r="901">
          <cell r="A901" t="str">
            <v>08B.286</v>
          </cell>
          <cell r="B901" t="str">
            <v>SUMINISTRO E INSTALACION SALIDA INTERRUPTOR DOBLE CONMUTABLE</v>
          </cell>
          <cell r="C901" t="str">
            <v>Actividad</v>
          </cell>
          <cell r="D901" t="str">
            <v>UND</v>
          </cell>
          <cell r="E901">
            <v>103641</v>
          </cell>
        </row>
        <row r="902">
          <cell r="A902" t="str">
            <v>08B.287</v>
          </cell>
          <cell r="B902" t="str">
            <v>SUMINISTRO E INSTALACION SALIDA INTERRUPTOR TRIPLE CONMUTABALE</v>
          </cell>
          <cell r="C902" t="str">
            <v>Actividad</v>
          </cell>
          <cell r="D902" t="str">
            <v>UND</v>
          </cell>
          <cell r="E902">
            <v>103641</v>
          </cell>
        </row>
        <row r="903">
          <cell r="A903" t="str">
            <v>08B.288</v>
          </cell>
          <cell r="B903" t="str">
            <v>SUMINISTRO E INSTALACION SALIDA INTERRUPTOR CUATRO VIAS EMT 3/4"</v>
          </cell>
          <cell r="C903" t="str">
            <v>Actividad</v>
          </cell>
          <cell r="D903" t="str">
            <v>UND</v>
          </cell>
          <cell r="E903">
            <v>206547</v>
          </cell>
        </row>
        <row r="904">
          <cell r="A904" t="str">
            <v>08B.289</v>
          </cell>
          <cell r="B904" t="str">
            <v>SUMINISTRO E INSTALACION SALIDA SENSOR DE MOVIMIENTO</v>
          </cell>
          <cell r="C904" t="str">
            <v>Actividad</v>
          </cell>
          <cell r="D904" t="str">
            <v>UND</v>
          </cell>
          <cell r="E904">
            <v>153655</v>
          </cell>
        </row>
        <row r="905">
          <cell r="A905" t="str">
            <v>08B.290</v>
          </cell>
          <cell r="B905" t="str">
            <v>SUMINISTRO E INSTALACION SALIDA PUNTO TOMACORRIENTE DOBLE TIPO NORMAL. INCLUYE 12 METROS DE ALAMBRE Y 4 METROS DE TUBO</v>
          </cell>
          <cell r="C905" t="str">
            <v>Actividad</v>
          </cell>
          <cell r="D905" t="str">
            <v>UND</v>
          </cell>
          <cell r="E905">
            <v>98695</v>
          </cell>
        </row>
        <row r="906">
          <cell r="A906" t="str">
            <v>08B.291</v>
          </cell>
          <cell r="B906" t="str">
            <v>SUMINISTRO E INSTALACION SALIDA  PUNTO TOMACORRIENTE DOBLE TIPO REGULADO COLOR NARANJA</v>
          </cell>
          <cell r="C906" t="str">
            <v>Actividad</v>
          </cell>
          <cell r="D906" t="str">
            <v>UND</v>
          </cell>
          <cell r="E906">
            <v>162565</v>
          </cell>
        </row>
        <row r="907">
          <cell r="A907" t="str">
            <v>08B.292</v>
          </cell>
          <cell r="B907" t="str">
            <v>SUMINISTRO E INSTALACION SALIDA PUNTO TOMACORRIENTE GFCI</v>
          </cell>
          <cell r="C907" t="str">
            <v>Actividad</v>
          </cell>
          <cell r="D907" t="str">
            <v>UND</v>
          </cell>
          <cell r="E907">
            <v>210837</v>
          </cell>
        </row>
        <row r="908">
          <cell r="A908" t="str">
            <v>08B.293</v>
          </cell>
          <cell r="B908" t="str">
            <v>SUMINISTRO E INSTALACION SALIDA VOZ Y DATOS CAT 6A - CAT 5E</v>
          </cell>
          <cell r="C908" t="str">
            <v>Actividad</v>
          </cell>
          <cell r="D908" t="str">
            <v>UND</v>
          </cell>
          <cell r="E908">
            <v>450198</v>
          </cell>
        </row>
        <row r="909">
          <cell r="A909" t="str">
            <v>08B.294</v>
          </cell>
          <cell r="B909" t="str">
            <v>SALIDAS PUNTOS VGA</v>
          </cell>
          <cell r="C909" t="str">
            <v>Actividad</v>
          </cell>
          <cell r="D909" t="str">
            <v>UND</v>
          </cell>
          <cell r="E909">
            <v>220236</v>
          </cell>
        </row>
        <row r="910">
          <cell r="A910" t="str">
            <v>08B.295</v>
          </cell>
          <cell r="B910" t="str">
            <v>SALIDAS PUNTOS HDMI</v>
          </cell>
          <cell r="C910" t="str">
            <v>Actividad</v>
          </cell>
          <cell r="D910" t="str">
            <v>UND</v>
          </cell>
          <cell r="E910">
            <v>509965</v>
          </cell>
        </row>
        <row r="911">
          <cell r="A911" t="str">
            <v>08B.296</v>
          </cell>
          <cell r="B911" t="str">
            <v>SUMINISTRO E INSTALACION  BANDEJA PORTACABLE TIPO CABIOFIL 0.4X0.1 ACCESORIOS</v>
          </cell>
          <cell r="C911" t="str">
            <v>Actividad</v>
          </cell>
          <cell r="D911" t="str">
            <v>UND</v>
          </cell>
          <cell r="E911">
            <v>137027</v>
          </cell>
        </row>
        <row r="912">
          <cell r="A912" t="str">
            <v>08B.297</v>
          </cell>
          <cell r="B912" t="str">
            <v>SUMINISTRO E INSTALACION ADMINISTRACION CABLEADO ESTRUCTURADO CAT 6A -  CAT 5E</v>
          </cell>
          <cell r="C912" t="str">
            <v>Actividad</v>
          </cell>
          <cell r="D912" t="str">
            <v>UND</v>
          </cell>
          <cell r="E912">
            <v>6238047</v>
          </cell>
        </row>
        <row r="913">
          <cell r="A913" t="str">
            <v>08B.298</v>
          </cell>
          <cell r="B913" t="str">
            <v>SUMINISTRO E INSTALACION SWICHE 12 PUNTOS</v>
          </cell>
          <cell r="C913" t="str">
            <v>Actividad</v>
          </cell>
          <cell r="D913" t="str">
            <v>UND</v>
          </cell>
          <cell r="E913">
            <v>1860627</v>
          </cell>
        </row>
        <row r="914">
          <cell r="A914" t="str">
            <v>08B.300</v>
          </cell>
          <cell r="B914" t="str">
            <v>LEGALIZACION Y RETIE</v>
          </cell>
          <cell r="C914" t="str">
            <v>Actividad</v>
          </cell>
          <cell r="D914" t="str">
            <v>UND</v>
          </cell>
          <cell r="E914">
            <v>4667683</v>
          </cell>
        </row>
        <row r="915">
          <cell r="A915" t="str">
            <v>08B.301</v>
          </cell>
          <cell r="B915" t="str">
            <v>SUMINISTRO E INSTALACION DE BREAKER 2X20 A</v>
          </cell>
          <cell r="C915" t="str">
            <v>Actividad</v>
          </cell>
          <cell r="D915" t="str">
            <v>UND</v>
          </cell>
          <cell r="E915">
            <v>113140</v>
          </cell>
        </row>
        <row r="916">
          <cell r="A916" t="str">
            <v>08B.302</v>
          </cell>
          <cell r="B916" t="str">
            <v>SUMINISTRO, TRANSPORTE E INSTALACION DE AFLORAMIENTO TUBERIA METALICA IMC 1-1/2"</v>
          </cell>
          <cell r="C916" t="str">
            <v>Actividad</v>
          </cell>
          <cell r="D916" t="str">
            <v>UND</v>
          </cell>
          <cell r="E916">
            <v>517969</v>
          </cell>
        </row>
        <row r="917">
          <cell r="A917" t="str">
            <v>08B.303</v>
          </cell>
          <cell r="B917" t="str">
            <v>SUMINISTRO, TRANSPORTE E INSTALACION DE LUMINARIA DE SOBREPONER TIPO BALA PANEL LED REDONDO, 24W BLANCO OPAL. INCLUYE DRIVER SC</v>
          </cell>
          <cell r="C917" t="str">
            <v>Actividad</v>
          </cell>
          <cell r="D917" t="str">
            <v>UND</v>
          </cell>
          <cell r="E917">
            <v>67984</v>
          </cell>
        </row>
        <row r="918">
          <cell r="A918" t="str">
            <v>08B.304</v>
          </cell>
          <cell r="B918" t="str">
            <v>DESMONTE DE LÁMPARAS DE SOBREPONER, INCRUSTAR O SIMILAR. ALTURA &lt; 3 METROS (INCLUYE ESCALERA CERTIFICADA)</v>
          </cell>
          <cell r="C918" t="str">
            <v>Actividad</v>
          </cell>
          <cell r="D918" t="str">
            <v>UND</v>
          </cell>
          <cell r="E918">
            <v>26116</v>
          </cell>
        </row>
        <row r="919">
          <cell r="A919" t="str">
            <v>08B.305</v>
          </cell>
          <cell r="B919" t="str">
            <v>INSTALACIÓN DE LAMPARA SOBREPONER REF. FROST DE HIGH LIGHTS O SIMILAR, 2X32W. BALASTO ELECTRONICO 2X32T8. INCLUYE 2 TUBOS FLUORESCENTE 32W T8 (INCLUYE ESCALERA CERTIFICADA Y ACCESORIOS DE FIJACIÓN)</v>
          </cell>
          <cell r="C919" t="str">
            <v>Actividad</v>
          </cell>
          <cell r="D919" t="str">
            <v>UND</v>
          </cell>
          <cell r="E919">
            <v>35968</v>
          </cell>
        </row>
        <row r="920">
          <cell r="A920" t="str">
            <v>08B.306</v>
          </cell>
          <cell r="B920" t="str">
            <v>DESMONTE DE LÁMPARAS DE SOBREPONER, INCRUSTAR O SIMILAR. ALTURA &gt; 3 METROS (INCLUYE ANDAMIOS CERTIFICADOS)</v>
          </cell>
          <cell r="C920" t="str">
            <v>Actividad</v>
          </cell>
          <cell r="D920" t="str">
            <v>UND</v>
          </cell>
          <cell r="E920">
            <v>26458</v>
          </cell>
        </row>
        <row r="921">
          <cell r="A921" t="str">
            <v>08B.307</v>
          </cell>
          <cell r="B921" t="str">
            <v>DESMONTE DE INTERRUPTORES (DOBLE O SENCILLOS), TOMACORRIENTES (DOBLES O SENCILLOS), PUNTOS TELEFÓNICOS, DE DATOS O SIMILARES</v>
          </cell>
          <cell r="C921" t="str">
            <v>Actividad</v>
          </cell>
          <cell r="D921" t="str">
            <v>UND</v>
          </cell>
          <cell r="E921">
            <v>9772</v>
          </cell>
        </row>
        <row r="922">
          <cell r="A922" t="str">
            <v>08B.308</v>
          </cell>
          <cell r="B922" t="str">
            <v>SUMINISTRO, TRANSPORTE E INSTALACIÓN DE INTERRUPTOR DOBLE O SENCILLO HASTA 250V</v>
          </cell>
          <cell r="C922" t="str">
            <v>Actividad</v>
          </cell>
          <cell r="D922" t="str">
            <v>UND</v>
          </cell>
          <cell r="E922">
            <v>19036</v>
          </cell>
        </row>
        <row r="923">
          <cell r="A923" t="str">
            <v>08B.309</v>
          </cell>
          <cell r="B923" t="str">
            <v>SUMINISTRO, TRANSPORTE E INSTALACIÓN LAMPARA LED 2 X (18W - 25W) 6500 K Ó SIMILAR (INCLUYE ACCESORIOS DE FIJACIÓN E INSTALACIÓN)</v>
          </cell>
          <cell r="C923" t="str">
            <v>Actividad</v>
          </cell>
          <cell r="D923" t="str">
            <v>UND</v>
          </cell>
          <cell r="E923">
            <v>169707</v>
          </cell>
        </row>
        <row r="924">
          <cell r="A924" t="str">
            <v>08B.310</v>
          </cell>
          <cell r="B924" t="str">
            <v>SUMINISTRO, TRANSPORTE E INSTALACION DE LUMINARIA DE SOBREPONER TIPO BALA PANEL LED REDONDO, 12W BLANCO. INCLUYE ALAMBRE NO. 12 Y TUBERÍA DE PVC 1/2"  HASTA 10 MTS. INCLUYE CAJA PLÁSTICA 2X4"</v>
          </cell>
          <cell r="C924" t="str">
            <v>Actividad</v>
          </cell>
          <cell r="D924" t="str">
            <v>UND</v>
          </cell>
          <cell r="E924">
            <v>136059</v>
          </cell>
        </row>
        <row r="925">
          <cell r="A925" t="str">
            <v>08B.311</v>
          </cell>
          <cell r="B925" t="str">
            <v>DESMONTE Y RETIRO DE REDES ELÉCTRICAS PARÁSITAS. INCLUYE ANDAMIO CERTIFICADO</v>
          </cell>
          <cell r="C925" t="str">
            <v>Actividad</v>
          </cell>
          <cell r="D925" t="str">
            <v>ML</v>
          </cell>
          <cell r="E925">
            <v>8966</v>
          </cell>
        </row>
        <row r="926">
          <cell r="A926" t="str">
            <v>08B.312</v>
          </cell>
          <cell r="B926" t="str">
            <v>SUMINISTRO, TRANSPORTE E INSTALACIÓN DE TRANSFORMADOR DE 50 W A 12 W. INSTALACIÓN A TODO COSTO.</v>
          </cell>
          <cell r="C926" t="str">
            <v>Actividad</v>
          </cell>
          <cell r="D926" t="str">
            <v>UND</v>
          </cell>
          <cell r="E926">
            <v>40059</v>
          </cell>
        </row>
        <row r="927">
          <cell r="A927" t="str">
            <v>08B.313</v>
          </cell>
          <cell r="B927" t="str">
            <v>SUMINISTRO, TRANSPORTE E INSTALACIÓN DE BOMBA SUMERGIBLE MONOFASICA REF DM 20-N. INSTALACIÓN A TODO COSTO</v>
          </cell>
          <cell r="C927" t="str">
            <v>Actividad</v>
          </cell>
          <cell r="D927" t="str">
            <v>UND</v>
          </cell>
          <cell r="E927">
            <v>6726419</v>
          </cell>
        </row>
        <row r="928">
          <cell r="A928" t="str">
            <v>08B.314</v>
          </cell>
          <cell r="B928" t="str">
            <v>SUMINISTRO, TRANSPORTE E INSTALACIÓN DE SENSOR ELECTRICO TIPO FLOTADOR. INSTALACIÓN A TODO COSTO.</v>
          </cell>
          <cell r="C928" t="str">
            <v>Actividad</v>
          </cell>
          <cell r="D928" t="str">
            <v>UND</v>
          </cell>
          <cell r="E928">
            <v>224214</v>
          </cell>
        </row>
        <row r="929">
          <cell r="A929" t="str">
            <v>08B.315</v>
          </cell>
          <cell r="B929" t="str">
            <v>SUMINISTRO E INSTALACION  CABLE ENCAUCHETADO 3X14 AWG (SENSORES, CHORROS,  Y FLOTADORES). INSTALACIÒN A TODO COSTO.</v>
          </cell>
          <cell r="C929" t="str">
            <v>Actividad</v>
          </cell>
          <cell r="D929" t="str">
            <v>ML</v>
          </cell>
          <cell r="E929">
            <v>17937</v>
          </cell>
        </row>
        <row r="930">
          <cell r="A930" t="str">
            <v>08B.316</v>
          </cell>
          <cell r="B930" t="str">
            <v>SUMINISTRO E INSTALACION  CABLE ENCAUCHETADO 3X12 AWG (SENSORES, CHORROS,  Y FLOTADORES). INSTALACIÒN A TODO COSTO.</v>
          </cell>
          <cell r="C930" t="str">
            <v>Actividad</v>
          </cell>
          <cell r="D930" t="str">
            <v>ML</v>
          </cell>
          <cell r="E930">
            <v>22422</v>
          </cell>
        </row>
        <row r="931">
          <cell r="A931" t="str">
            <v>08B.317</v>
          </cell>
          <cell r="B931" t="str">
            <v>SUMINISTRO E INSTALACIÓN TABLERO ELECTRICO DE 1,20M X 0,60M X 0,30 TIPO INTEMPERIE, ANTIVANDALICO PARA ALOJAR EQUIPOS DE CONTROL Y FUERZA PARA MOTORES Y ALUMBRADO FUENTE. INCLIUYE BREAKERS. INSTALACIÓN A TODO COSTO.</v>
          </cell>
          <cell r="C931" t="str">
            <v>Actividad</v>
          </cell>
          <cell r="D931" t="str">
            <v>UND</v>
          </cell>
          <cell r="E931">
            <v>7473798</v>
          </cell>
        </row>
        <row r="932">
          <cell r="A932" t="str">
            <v>08B.318</v>
          </cell>
          <cell r="B932"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932" t="str">
            <v>Actividad</v>
          </cell>
          <cell r="D932" t="str">
            <v>UND</v>
          </cell>
          <cell r="E932">
            <v>607070</v>
          </cell>
        </row>
        <row r="933">
          <cell r="A933" t="str">
            <v>08B.319</v>
          </cell>
          <cell r="B933" t="str">
            <v>AJUSTE E INSTALACION DE LAMPARAS DE SOBREPONER</v>
          </cell>
          <cell r="C933" t="str">
            <v>Actividad</v>
          </cell>
          <cell r="D933" t="str">
            <v>UND</v>
          </cell>
          <cell r="E933">
            <v>42199</v>
          </cell>
        </row>
        <row r="934">
          <cell r="A934" t="str">
            <v>08B.320</v>
          </cell>
          <cell r="B934" t="str">
            <v>SUMINISTRO, TRANSPORTE E INSTALACION EXTRACTOR TECHO BROAN O SIMILAR 5 PUL</v>
          </cell>
          <cell r="C934" t="str">
            <v>Actividad</v>
          </cell>
          <cell r="D934" t="str">
            <v>UND</v>
          </cell>
          <cell r="E934">
            <v>348213</v>
          </cell>
        </row>
        <row r="935">
          <cell r="A935" t="str">
            <v>08B.321</v>
          </cell>
          <cell r="B935" t="str">
            <v>SUMINISTRO, TRANSPORTE E INSTALACION EXTRACTOR TECHO BROAN O SIMILAR 6 PUL</v>
          </cell>
          <cell r="C935" t="str">
            <v>Actividad</v>
          </cell>
          <cell r="D935" t="str">
            <v>UND</v>
          </cell>
          <cell r="E935">
            <v>426440</v>
          </cell>
        </row>
        <row r="936">
          <cell r="A936" t="str">
            <v>08B.322</v>
          </cell>
          <cell r="B936" t="str">
            <v>SUMINISTRO, TRANSPORTE E INSTALACION SALIDA EXTRACTOR EN TECHO EN TUBERIA CONDUIT PVC 3/4", ALAMBRE NO 12 AWG</v>
          </cell>
          <cell r="C936" t="str">
            <v>Actividad</v>
          </cell>
          <cell r="D936" t="str">
            <v>UND</v>
          </cell>
          <cell r="E936">
            <v>155831</v>
          </cell>
        </row>
        <row r="937">
          <cell r="A937" t="str">
            <v>08B.323</v>
          </cell>
          <cell r="B937" t="str">
            <v>SUMINISTRO, TRANSPORTE E INSTALACIÓN DE CANALETA ELÉCTRICA PLÁSTICA DE 10 X 100 CM</v>
          </cell>
          <cell r="C937" t="str">
            <v>Actividad</v>
          </cell>
          <cell r="D937" t="str">
            <v>ML</v>
          </cell>
          <cell r="E937">
            <v>66878</v>
          </cell>
        </row>
        <row r="938">
          <cell r="A938" t="str">
            <v>08B.324</v>
          </cell>
          <cell r="B938" t="str">
            <v>SUMINISTRO, TRANSPORTE E INSTALACIÓN DE CAJA ELÉCTRICA 4X4 BLANCA CONDUIT O SIMILAR. INCLUYE ACCESORIOS DE FIJACIÓN.</v>
          </cell>
          <cell r="C938" t="str">
            <v>Actividad</v>
          </cell>
          <cell r="D938" t="str">
            <v>UND</v>
          </cell>
          <cell r="E938">
            <v>30689</v>
          </cell>
        </row>
        <row r="939">
          <cell r="A939" t="str">
            <v>08B.325</v>
          </cell>
          <cell r="B939" t="str">
            <v>SUMINISTRO, TRANSPORTE E INSTALACION PANEL LED REDONDO DE INCRUSTAR 18W LUZ BLANCA NEUTRA 1080 LÚMENES TIPO SYLVANA O SIMILAR</v>
          </cell>
          <cell r="C939" t="str">
            <v>Actividad</v>
          </cell>
          <cell r="D939" t="str">
            <v>UND</v>
          </cell>
          <cell r="E939">
            <v>68616</v>
          </cell>
        </row>
        <row r="940">
          <cell r="A940" t="str">
            <v>08B.326</v>
          </cell>
          <cell r="B940" t="str">
            <v>SUMINISTRO E INSTALACION DE BREAKER 2X50 A</v>
          </cell>
          <cell r="C940" t="str">
            <v>Actividad</v>
          </cell>
          <cell r="D940" t="str">
            <v>UND</v>
          </cell>
          <cell r="E940">
            <v>87679</v>
          </cell>
        </row>
        <row r="941">
          <cell r="A941" t="str">
            <v>08B.327</v>
          </cell>
          <cell r="B941" t="str">
            <v>SUMINISTRO E INSTALACION DE BREAKER 1X50 A</v>
          </cell>
          <cell r="C941" t="str">
            <v>Actividad</v>
          </cell>
          <cell r="D941" t="str">
            <v>UND</v>
          </cell>
          <cell r="E941">
            <v>69673</v>
          </cell>
        </row>
        <row r="942">
          <cell r="A942" t="str">
            <v>08B.328</v>
          </cell>
          <cell r="B942" t="str">
            <v>SUMINISTRO E INSTALACION DE BREAKER 1X15 A</v>
          </cell>
          <cell r="C942" t="str">
            <v>Actividad</v>
          </cell>
          <cell r="D942" t="str">
            <v>UND</v>
          </cell>
          <cell r="E942">
            <v>69387</v>
          </cell>
        </row>
        <row r="943">
          <cell r="A943" t="str">
            <v>08B.329</v>
          </cell>
          <cell r="B943" t="str">
            <v>SUMINISTRO, TRANSPORTE E INSTALACIÓN DE LUMINARIA LED SOLAR PARA ALUMBRADO PÚBLICO 100W MAS BRAZO. INCLUYE POSTE METÁLICO D = 100 MM E = 4,8 MM DE 6 METROS DE LARGO. INCLUYE PLACA BASE PARA ANCLAJE.</v>
          </cell>
          <cell r="C943" t="str">
            <v>Actividad</v>
          </cell>
          <cell r="D943" t="str">
            <v>UND</v>
          </cell>
          <cell r="E943">
            <v>1452049</v>
          </cell>
        </row>
        <row r="944">
          <cell r="A944" t="str">
            <v>08B.330</v>
          </cell>
          <cell r="B944" t="str">
            <v>SUMINISTRO, TRANSPORTE E INSTALACION DE LUMINARIA DE EMPOTRAR TIPO  PANEL LED CUADRADO 60 X 60, 48W BLANCO OPAL. INCLUYE DRIVER SC CLAVIJA Y TODOS LOS ACCESORIOS PARA SU CORRECTA INSTALACIÓN Y MONTAJE</v>
          </cell>
          <cell r="C944" t="str">
            <v>Actividad</v>
          </cell>
          <cell r="D944" t="str">
            <v>UND</v>
          </cell>
          <cell r="E944">
            <v>304844</v>
          </cell>
        </row>
        <row r="945">
          <cell r="A945" t="str">
            <v>08B.331</v>
          </cell>
          <cell r="B945" t="str">
            <v>CANALIZACIÓN SUBTERRANEA PVC 2X3"</v>
          </cell>
          <cell r="C945" t="str">
            <v>Actividad</v>
          </cell>
          <cell r="D945" t="str">
            <v>M</v>
          </cell>
          <cell r="E945">
            <v>326187</v>
          </cell>
        </row>
        <row r="946">
          <cell r="A946" t="str">
            <v>08B.332</v>
          </cell>
          <cell r="B946" t="str">
            <v>SUMINISTRO E INSTALACIÓN DE ALIMENTADOR (3X2) (1X8) AWG, HFFR LS; TUBERÍA PVC DE 1-1/2"</v>
          </cell>
          <cell r="C946" t="str">
            <v>Actividad</v>
          </cell>
          <cell r="D946" t="str">
            <v>M</v>
          </cell>
          <cell r="E946">
            <v>100261</v>
          </cell>
        </row>
        <row r="947">
          <cell r="A947" t="str">
            <v>08B.333</v>
          </cell>
          <cell r="B947" t="str">
            <v>SUMINISTRO, TRANSPORTE E INSTALACION SISTEMA DE PUESTA A TIERRA GENERAL CON TRES VARILAS DE COBRE 5/8"X2,4M, CABLE NO.2/0AWG (SPAT-3V).</v>
          </cell>
          <cell r="C947" t="str">
            <v>Actividad</v>
          </cell>
          <cell r="D947" t="str">
            <v>UND</v>
          </cell>
          <cell r="E947">
            <v>2803594</v>
          </cell>
        </row>
        <row r="948">
          <cell r="A948" t="str">
            <v>08B.334</v>
          </cell>
          <cell r="B948" t="str">
            <v>SUMINISTRO E INSTALACION DE SISTEMA DE APANTALLAMIENTO CONTRA DESCARGAS ELÉCTRICAS LATINOAMERICANO SEDE PRINCIPAL</v>
          </cell>
          <cell r="C948" t="str">
            <v>Actividad</v>
          </cell>
          <cell r="D948" t="str">
            <v>UND</v>
          </cell>
          <cell r="E948">
            <v>6483545</v>
          </cell>
        </row>
        <row r="949">
          <cell r="A949" t="str">
            <v>08B.335</v>
          </cell>
          <cell r="B949" t="str">
            <v>SIMINISTRO E INSTALACION TABLERO GENERAL DE BAJA TENSIÓN 2F+N+T</v>
          </cell>
          <cell r="C949" t="str">
            <v>Actividad</v>
          </cell>
          <cell r="D949" t="str">
            <v>UND</v>
          </cell>
          <cell r="E949">
            <v>71445</v>
          </cell>
        </row>
        <row r="950">
          <cell r="A950" t="str">
            <v>08B.336</v>
          </cell>
          <cell r="B950" t="str">
            <v>SUMINISTRO E INSTALACIÓN TABLERO DE DISTRIBUCIÓN BIFASICO 2F+N+T, 20 CIRCUITOS</v>
          </cell>
          <cell r="C950" t="str">
            <v>Actividad</v>
          </cell>
          <cell r="D950" t="str">
            <v>UND</v>
          </cell>
          <cell r="E950">
            <v>1725869</v>
          </cell>
        </row>
        <row r="951">
          <cell r="A951" t="str">
            <v>08B.337</v>
          </cell>
          <cell r="B951" t="str">
            <v>SUMINISTRO E INSTALACIÓN DE ALIMENTADOR (3X8+1X10) AWG Y (2X8+1X10) AWG, HFFR LS; TUBERÍA EMT DE 1"</v>
          </cell>
          <cell r="C951" t="str">
            <v>Actividad</v>
          </cell>
          <cell r="D951" t="str">
            <v>M</v>
          </cell>
          <cell r="E951">
            <v>68337</v>
          </cell>
        </row>
        <row r="952">
          <cell r="A952" t="str">
            <v>08B.338</v>
          </cell>
          <cell r="B952" t="str">
            <v>SUMINISTRO E INSTALACIÓN DE ALIMENTADOR (3X8) (1X10) AWG Y (3X8) (1X10) AWG, HFFR LS; TUBERÍA EMT DE 1-1/4"</v>
          </cell>
          <cell r="C952" t="str">
            <v>Actividad</v>
          </cell>
          <cell r="D952" t="str">
            <v>M</v>
          </cell>
          <cell r="E952">
            <v>83204</v>
          </cell>
        </row>
        <row r="953">
          <cell r="A953" t="str">
            <v>08B.339</v>
          </cell>
          <cell r="B953" t="str">
            <v>SUMINISTRO E INSTALACIÓN DE ALIMENTADOR (3X8) (1X10) AWG, HFFR LS; TUBERÍA EMT DE 3/4"</v>
          </cell>
          <cell r="C953" t="str">
            <v>Actividad</v>
          </cell>
          <cell r="D953" t="str">
            <v>UND</v>
          </cell>
          <cell r="E953">
            <v>44732</v>
          </cell>
        </row>
        <row r="954">
          <cell r="A954" t="str">
            <v>08B.340</v>
          </cell>
          <cell r="B954" t="str">
            <v>SUMINISTRO, E INSTALACION DE AFLORAMIENTO TUBERIA METALICA EMT 3/4"</v>
          </cell>
          <cell r="C954" t="str">
            <v>Actividad</v>
          </cell>
          <cell r="D954" t="str">
            <v>UND</v>
          </cell>
          <cell r="E954">
            <v>252903</v>
          </cell>
        </row>
        <row r="955">
          <cell r="A955" t="str">
            <v>08B.341</v>
          </cell>
          <cell r="B955" t="str">
            <v>SUMINISTRO E INSTALACIÓN DE ALIMENTADOR (3X8) (1X10) AWG, HFFR LS</v>
          </cell>
          <cell r="C955" t="str">
            <v>Actividad</v>
          </cell>
          <cell r="D955" t="str">
            <v>UND</v>
          </cell>
          <cell r="E955">
            <v>33891</v>
          </cell>
        </row>
        <row r="956">
          <cell r="A956" t="str">
            <v>08B.342</v>
          </cell>
          <cell r="B956" t="str">
            <v>SUMINISTRO E INSTALCION SALIDA PUNTO ELECTRICO LUMINARIA TIPO HONGO</v>
          </cell>
          <cell r="C956" t="str">
            <v>Actividad</v>
          </cell>
          <cell r="D956" t="str">
            <v>UND</v>
          </cell>
          <cell r="E956">
            <v>166645</v>
          </cell>
        </row>
        <row r="957">
          <cell r="A957" t="str">
            <v>08B.407</v>
          </cell>
          <cell r="B957" t="str">
            <v>SUMINISTRO, TRANSPORTE E INSTALACION SALIDA SENSOR ON/OFF</v>
          </cell>
          <cell r="C957" t="str">
            <v>Actividad</v>
          </cell>
          <cell r="D957" t="str">
            <v>UND</v>
          </cell>
          <cell r="E957">
            <v>355939</v>
          </cell>
        </row>
        <row r="958">
          <cell r="A958" t="str">
            <v>08B.413</v>
          </cell>
          <cell r="B958" t="str">
            <v>SUMINISTRO E INSTALACIÓN DE ALIMENTADOR (3X4) (1X8) AWG, HFFR LS</v>
          </cell>
          <cell r="C958" t="str">
            <v>Actividad</v>
          </cell>
          <cell r="D958" t="str">
            <v>M</v>
          </cell>
          <cell r="E958">
            <v>54039</v>
          </cell>
        </row>
        <row r="959">
          <cell r="A959" t="str">
            <v>08B.441</v>
          </cell>
          <cell r="B959" t="str">
            <v>CANALIZACIÓN SUBTERRANEA PVC 2X2"</v>
          </cell>
          <cell r="C959" t="str">
            <v>Actividad</v>
          </cell>
          <cell r="D959" t="str">
            <v>M</v>
          </cell>
          <cell r="E959">
            <v>147499</v>
          </cell>
        </row>
        <row r="960">
          <cell r="A960" t="str">
            <v>08B.442</v>
          </cell>
          <cell r="B960" t="str">
            <v>SUMINISTRO E INSTALACION DE TABLERO DE 4 CIRCUITOS 1F3H. BARRAJE PARA 75A BARRA NEUTRO Y BARRA TIERRA  CALIDAD LEGRAND, SIEMENS, SQARED O SUPERIOR DE MARCA RECONOCIDA Y HOMOLOGADA POR EL CIDET</v>
          </cell>
          <cell r="C960" t="str">
            <v>Actividad</v>
          </cell>
          <cell r="D960" t="str">
            <v>UND</v>
          </cell>
          <cell r="E960">
            <v>252925</v>
          </cell>
        </row>
        <row r="961">
          <cell r="A961" t="str">
            <v>08B.443</v>
          </cell>
          <cell r="B961" t="str">
            <v>SUMINISTRO E INSTALACION DE INTERRUPTOR ENCHUFABLE 1X15A. CALIDAD LEGRAND, SIEMENS, SQARED O SUPERIOR DE MARCA RECONOCIDA Y HOMOLOGADA POR EL CIDET</v>
          </cell>
          <cell r="C961" t="str">
            <v>Actividad</v>
          </cell>
          <cell r="D961" t="str">
            <v>UND</v>
          </cell>
          <cell r="E961">
            <v>17059</v>
          </cell>
        </row>
        <row r="962">
          <cell r="A962" t="str">
            <v>08B.444</v>
          </cell>
          <cell r="B962" t="str">
            <v>SUMINISTRO, TRANSPORTE E INSTALACIÓN SALIDA DE IILUMINACIÓN EN TUBERÍA PVC SCH40 1/2", CABLE 12 AWG HFFR LS</v>
          </cell>
          <cell r="C962" t="str">
            <v>Actividad</v>
          </cell>
          <cell r="D962" t="str">
            <v>UND</v>
          </cell>
          <cell r="E962">
            <v>140999</v>
          </cell>
        </row>
        <row r="963">
          <cell r="A963" t="str">
            <v>08B.445</v>
          </cell>
          <cell r="B963" t="str">
            <v>SUMINISTRO E INSTALACIÓN SALIDA DE ILUMINACIÓN EN TUBERÍA CONDUIT EMT1/2", CABLE 12 AWG</v>
          </cell>
          <cell r="C963" t="str">
            <v>Actividad</v>
          </cell>
          <cell r="D963" t="str">
            <v>UND</v>
          </cell>
          <cell r="E963">
            <v>149306</v>
          </cell>
        </row>
        <row r="964">
          <cell r="A964" t="str">
            <v>08B.446</v>
          </cell>
          <cell r="B964" t="str">
            <v>SUMINISTRO E INSTALACIÓN REPOTENCIALIZACION LUMINARIA LED TUBO 18W T8</v>
          </cell>
          <cell r="C964" t="str">
            <v>Actividad</v>
          </cell>
          <cell r="D964" t="str">
            <v>UND</v>
          </cell>
          <cell r="E964">
            <v>104417</v>
          </cell>
        </row>
        <row r="965">
          <cell r="A965" t="str">
            <v>08B.447</v>
          </cell>
          <cell r="B965" t="str">
            <v>SUMINISTRO, TRANSPORTE E INSTALACION SALIDA ILUMINACION EN TUBERIA CONDUIT PVC SCH40 1/2", CABLE N° 12 AWG</v>
          </cell>
          <cell r="C965" t="str">
            <v>Actividad</v>
          </cell>
          <cell r="D965" t="str">
            <v>UND</v>
          </cell>
          <cell r="E965">
            <v>167375</v>
          </cell>
        </row>
        <row r="966">
          <cell r="A966" t="str">
            <v>08B.448</v>
          </cell>
          <cell r="B966" t="str">
            <v>SUMINISTRO, TRANSPORTE E INSTALACION SALIDA ILUMINACION EN TUBERIA CONDUIT EMT 1/2", CABLE N° 12 AWG HFFR LS</v>
          </cell>
          <cell r="C966" t="str">
            <v>Actividad</v>
          </cell>
          <cell r="D966" t="str">
            <v>UND</v>
          </cell>
          <cell r="E966">
            <v>206952</v>
          </cell>
        </row>
        <row r="967">
          <cell r="A967" t="str">
            <v>08B.449</v>
          </cell>
          <cell r="B967" t="str">
            <v>SUMINISTRO, TRANSPORTE E INSTALACIÓN LUMINARIA LFS MARCA ILTEC O SIMILAR</v>
          </cell>
          <cell r="C967" t="str">
            <v>Actividad</v>
          </cell>
          <cell r="D967" t="str">
            <v>UND</v>
          </cell>
          <cell r="E967">
            <v>338152</v>
          </cell>
        </row>
        <row r="968">
          <cell r="A968" t="str">
            <v>08B.450</v>
          </cell>
          <cell r="B968" t="str">
            <v>SUMINISTRO, TRANSPORTE E INSTALACIÓN LUMINARIA CCCE 36 W MARCA ILTEC O SIMILAR</v>
          </cell>
          <cell r="C968" t="str">
            <v>Actividad</v>
          </cell>
          <cell r="D968" t="str">
            <v>UND</v>
          </cell>
          <cell r="E968">
            <v>250995</v>
          </cell>
        </row>
        <row r="969">
          <cell r="A969" t="str">
            <v>08B.451</v>
          </cell>
          <cell r="B969" t="str">
            <v>SUMINISTRO, TRANSPORTE E INSTALACIÓN LUMINARIA EMERGENCIA R1 - SYLVANIA O SIMILAR</v>
          </cell>
          <cell r="C969" t="str">
            <v>Actividad</v>
          </cell>
          <cell r="D969" t="str">
            <v>UND</v>
          </cell>
          <cell r="E969">
            <v>163890</v>
          </cell>
        </row>
        <row r="970">
          <cell r="A970" t="str">
            <v>08B.452</v>
          </cell>
          <cell r="B970" t="str">
            <v>SUMINISTRO, TRANSPORTE E INSTALACION SALIDA INTERRUPTOR SENCILLO EN TUBERIA CONDUIT EMT 1/2", CABLE N° 12 AWG HFFR LS</v>
          </cell>
          <cell r="C970" t="str">
            <v>Actividad</v>
          </cell>
          <cell r="D970" t="str">
            <v>UND</v>
          </cell>
          <cell r="E970">
            <v>187452</v>
          </cell>
        </row>
        <row r="971">
          <cell r="A971" t="str">
            <v>08B.453</v>
          </cell>
          <cell r="B971" t="str">
            <v>SUMINISTRO E INSTALACION SALIDA TOMACORRIENTE NORMAL DOBLE PT EN TUBERA CONDUIT EMT 1/2", CABLE 10 AWG HFFR LS</v>
          </cell>
          <cell r="C971" t="str">
            <v>Actividad</v>
          </cell>
          <cell r="D971" t="str">
            <v>UND</v>
          </cell>
          <cell r="E971">
            <v>160089</v>
          </cell>
        </row>
        <row r="972">
          <cell r="A972" t="str">
            <v>08B.454</v>
          </cell>
          <cell r="B972" t="str">
            <v>SUMINISTRO E INSTALACION SALIDA TOMACORRIENTE NORMAL DOBLE PT EN TUBERA CONDUIT EMT 1/2", CABLE 12 AWG HFFR LS</v>
          </cell>
          <cell r="C972" t="str">
            <v>Actividad</v>
          </cell>
          <cell r="D972" t="str">
            <v>UND</v>
          </cell>
          <cell r="E972">
            <v>151270</v>
          </cell>
        </row>
        <row r="973">
          <cell r="A973" t="str">
            <v>08B.455</v>
          </cell>
          <cell r="B973" t="str">
            <v>SUMINISTRO, TRANSPORTE E INSTALACIÓN LUMINARIA PANEL LED CIRCULAR SOBREPONER 12W - SYLVANIA O SIMILAR</v>
          </cell>
          <cell r="C973" t="str">
            <v>Actividad</v>
          </cell>
          <cell r="D973" t="str">
            <v>UND</v>
          </cell>
          <cell r="E973">
            <v>73527</v>
          </cell>
        </row>
        <row r="974">
          <cell r="A974" t="str">
            <v>08B.456</v>
          </cell>
          <cell r="B974" t="str">
            <v>SUMINISTRO, TRANSPORTE E INSTALACIÓN LUMINARIA HERMETICA 36W - SYLVANIA O SIMILAR</v>
          </cell>
          <cell r="C974" t="str">
            <v>Actividad</v>
          </cell>
          <cell r="D974" t="str">
            <v>UND</v>
          </cell>
          <cell r="E974">
            <v>135471</v>
          </cell>
        </row>
        <row r="975">
          <cell r="A975" t="str">
            <v>08B.457</v>
          </cell>
          <cell r="B975" t="str">
            <v>SUMINISTRO, TRANSPORTE E INSTALACIÓN PROYECTOR LED SYLVEO 150W - SYLVANIA O SIMILAR</v>
          </cell>
          <cell r="C975" t="str">
            <v>Actividad</v>
          </cell>
          <cell r="D975" t="str">
            <v>UND</v>
          </cell>
          <cell r="E975">
            <v>1305764</v>
          </cell>
        </row>
        <row r="976">
          <cell r="A976" t="str">
            <v>08B.458</v>
          </cell>
          <cell r="B976" t="str">
            <v>SUMINISTRO, TRANSPORTE E INSTALACION SALIDA INTERRUPTOR SENCILLO CONMUTABLE EN TUBERIA CONDUIT EMT 1/2", CABLE N° 12 AWG HFFR LS.</v>
          </cell>
          <cell r="C976" t="str">
            <v>Actividad</v>
          </cell>
          <cell r="D976" t="str">
            <v>UND</v>
          </cell>
          <cell r="E976">
            <v>155362</v>
          </cell>
        </row>
        <row r="977">
          <cell r="A977" t="str">
            <v>08B.459</v>
          </cell>
          <cell r="B977" t="str">
            <v>SUMINISTRO E INSTALACION SALIDA TOMACORRIENTE DOBLE PT GFCI, EN TUBERA CONDUIT EMT 1/2", CABLE 12 AWG HFFR LS</v>
          </cell>
          <cell r="C977" t="str">
            <v>Actividad</v>
          </cell>
          <cell r="D977" t="str">
            <v>UND</v>
          </cell>
          <cell r="E977">
            <v>234469</v>
          </cell>
        </row>
        <row r="978">
          <cell r="A978" t="str">
            <v>08B.460</v>
          </cell>
          <cell r="B978" t="str">
            <v>SUMINISTRO E INSTALACION SALIDA TOMACORRIENTE DOBLE PT GFCI, EN TUBERA CONDUIT EMT 1/2", CABLE 10 AWG HFFR LS</v>
          </cell>
          <cell r="C978" t="str">
            <v>Actividad</v>
          </cell>
          <cell r="D978" t="str">
            <v>UND</v>
          </cell>
          <cell r="E978">
            <v>243288</v>
          </cell>
        </row>
        <row r="979">
          <cell r="A979" t="str">
            <v>08B.461</v>
          </cell>
          <cell r="B979" t="str">
            <v>SUMINISTRO E INSTALACION SALIDA TOMACORRIENTE BIFASICO 2P+T 250V/30A EN TUBERA CONDUIT EMT 1/2", CABLE 10 AWG HFFR LS</v>
          </cell>
          <cell r="C979" t="str">
            <v>Actividad</v>
          </cell>
          <cell r="D979" t="str">
            <v>UND</v>
          </cell>
          <cell r="E979">
            <v>160627</v>
          </cell>
        </row>
        <row r="980">
          <cell r="A980" t="str">
            <v>08B.462</v>
          </cell>
          <cell r="B980" t="str">
            <v>SUMINISTRO E INSTALACION SALIDA TOMACORRIENTE DOBLE REGULADO, EN TUBERA CONDUIT EMT 1/2", CABLE 12 AWG HFFR LS</v>
          </cell>
          <cell r="C980" t="str">
            <v>Actividad</v>
          </cell>
          <cell r="D980" t="str">
            <v>UND</v>
          </cell>
          <cell r="E980">
            <v>159443</v>
          </cell>
        </row>
        <row r="981">
          <cell r="A981" t="str">
            <v>08B.463</v>
          </cell>
          <cell r="B981" t="str">
            <v>SUMINISTRO E INSTALACIÓN CAJA DE PASO 4X4"</v>
          </cell>
          <cell r="C981" t="str">
            <v>Actividad</v>
          </cell>
          <cell r="D981" t="str">
            <v>UND</v>
          </cell>
          <cell r="E981">
            <v>50944</v>
          </cell>
        </row>
        <row r="982">
          <cell r="A982" t="str">
            <v>08B.464</v>
          </cell>
          <cell r="B982" t="str">
            <v>SUMINITSRO E INSTALACIÓN UPS BIFASICA 6KVA - MARCA POWEST O SIMILAR</v>
          </cell>
          <cell r="C982" t="str">
            <v>Actividad</v>
          </cell>
          <cell r="D982" t="str">
            <v>UND</v>
          </cell>
          <cell r="E982">
            <v>8103228</v>
          </cell>
        </row>
        <row r="983">
          <cell r="A983" t="str">
            <v>08B.465</v>
          </cell>
          <cell r="B983" t="str">
            <v>SUMINISTRO E INSTALACIÓN BAJANTES EN TUBO CONDUIT EMT 3/4"</v>
          </cell>
          <cell r="C983" t="str">
            <v>Actividad</v>
          </cell>
          <cell r="D983" t="str">
            <v>UND</v>
          </cell>
          <cell r="E983">
            <v>85002</v>
          </cell>
        </row>
        <row r="984">
          <cell r="A984" t="str">
            <v>08B.466</v>
          </cell>
          <cell r="B984" t="str">
            <v>SUMINISTRO E INSTALACION CANALETA METALICA 12X5CM</v>
          </cell>
          <cell r="C984" t="str">
            <v>Actividad</v>
          </cell>
          <cell r="D984" t="str">
            <v>M</v>
          </cell>
          <cell r="E984">
            <v>67651</v>
          </cell>
        </row>
        <row r="985">
          <cell r="A985" t="str">
            <v>08B.467</v>
          </cell>
          <cell r="B985" t="str">
            <v>SUMINITSRO E INSTALACION BANDEJA CABLOFIL CF54/200 O SIMILAR</v>
          </cell>
          <cell r="C985" t="str">
            <v>Actividad</v>
          </cell>
          <cell r="D985" t="str">
            <v>M</v>
          </cell>
          <cell r="E985">
            <v>87916</v>
          </cell>
        </row>
        <row r="986">
          <cell r="A986" t="str">
            <v>08B.468</v>
          </cell>
          <cell r="B986" t="str">
            <v>SUMINISTRO, TRANSPORTE E INSTALACION PARCIAL TRENZADO 3X12 AWG HFFR LS CT</v>
          </cell>
          <cell r="C986" t="str">
            <v>Actividad</v>
          </cell>
          <cell r="D986" t="str">
            <v>M</v>
          </cell>
          <cell r="E986">
            <v>15851</v>
          </cell>
        </row>
        <row r="987">
          <cell r="A987" t="str">
            <v>08B.469</v>
          </cell>
          <cell r="B987" t="str">
            <v>LEGALIZACION Y RETIE LATINOAMERICANO SEDE PRINCIPAL</v>
          </cell>
          <cell r="C987" t="str">
            <v>Actividad</v>
          </cell>
          <cell r="D987" t="str">
            <v>UND</v>
          </cell>
          <cell r="E987">
            <v>4867833</v>
          </cell>
        </row>
        <row r="988">
          <cell r="A988" t="str">
            <v>08B.470</v>
          </cell>
          <cell r="B988" t="str">
            <v>SUMINISTRO E INSTALACION TOTALIZADOR 2X40A,25KA</v>
          </cell>
          <cell r="C988" t="str">
            <v>Actividad</v>
          </cell>
          <cell r="D988" t="str">
            <v>UND</v>
          </cell>
          <cell r="E988">
            <v>150468</v>
          </cell>
        </row>
        <row r="989">
          <cell r="A989" t="str">
            <v>08B.471</v>
          </cell>
          <cell r="B989" t="str">
            <v>SUMINISTRO E INSTALACIÓN DE ALIMENTADOR (3X4) (1X8) AWG, HFFR LS; TUBERÍA PVC DE 1-1/2"</v>
          </cell>
          <cell r="C989" t="str">
            <v>Actividad</v>
          </cell>
          <cell r="D989" t="str">
            <v>M</v>
          </cell>
          <cell r="E989">
            <v>70805</v>
          </cell>
        </row>
        <row r="990">
          <cell r="A990" t="str">
            <v>08B.472</v>
          </cell>
          <cell r="B990" t="str">
            <v>SUMINISTRO, TRANSPORTE E INSTALACION SISTEMA DE PUESTA A TIERRA CUATRO VARILAS DE COBRE 5/8X2,4M, CABLE NO.2/0AWG COLEGIO RURAL GRANADA</v>
          </cell>
          <cell r="C990" t="str">
            <v>Actividad</v>
          </cell>
          <cell r="D990" t="str">
            <v>UND</v>
          </cell>
          <cell r="E990">
            <v>2108481</v>
          </cell>
        </row>
        <row r="991">
          <cell r="A991" t="str">
            <v>08B.473</v>
          </cell>
          <cell r="B991" t="str">
            <v>SUMINISTRO E INSTALACION DE SISTEMA DE APANTALLAMIENTO CONTRA DESCARGAS ELÉCTRICAS COLEGIO RURAL GRANADA</v>
          </cell>
          <cell r="C991" t="str">
            <v>Actividad</v>
          </cell>
          <cell r="D991" t="str">
            <v>UND</v>
          </cell>
          <cell r="E991">
            <v>11552970</v>
          </cell>
        </row>
        <row r="992">
          <cell r="A992" t="str">
            <v>08B.474</v>
          </cell>
          <cell r="B992" t="str">
            <v>SUMINISTRO E INSTALACIÓN TABLERO DE DISTRIBUCIÓN, 20 CIRCUITOS CON PUERTA Y ESPACIO PARA TOTALIZADOR, CALIDAD LEGRAND, SIEMENS, SQUARED O SUPERIOR DE MARCA RECONOCIDA Y HOMOLOGADA POR EL CIDET</v>
          </cell>
          <cell r="C992" t="str">
            <v>Actividad</v>
          </cell>
          <cell r="D992" t="str">
            <v>UND</v>
          </cell>
          <cell r="E992">
            <v>722898</v>
          </cell>
        </row>
        <row r="993">
          <cell r="A993" t="str">
            <v>08B.475</v>
          </cell>
          <cell r="B993" t="str">
            <v>SUMINISTRO E INSTALACION TOTALIZADOR 2X80A,25KA</v>
          </cell>
          <cell r="C993" t="str">
            <v>Actividad</v>
          </cell>
          <cell r="D993" t="str">
            <v>UND</v>
          </cell>
          <cell r="E993">
            <v>217360</v>
          </cell>
        </row>
        <row r="994">
          <cell r="A994" t="str">
            <v>08B.476</v>
          </cell>
          <cell r="B994" t="str">
            <v>SUMINISTRO E INSTALACIÓN DE ALIMENTADOR (3X8) (1X10) AWG</v>
          </cell>
          <cell r="C994" t="str">
            <v>Actividad</v>
          </cell>
          <cell r="D994" t="str">
            <v>UND</v>
          </cell>
          <cell r="E994">
            <v>38661</v>
          </cell>
        </row>
        <row r="995">
          <cell r="A995" t="str">
            <v>08B.478</v>
          </cell>
          <cell r="B995" t="str">
            <v>SUMINISTRO E INSTALACIÓN DE ALIMENTADOR (2X8) (1X10) AWG, HFFR LS</v>
          </cell>
          <cell r="C995" t="str">
            <v>Actividad</v>
          </cell>
          <cell r="D995" t="str">
            <v>M</v>
          </cell>
          <cell r="E995">
            <v>23645</v>
          </cell>
        </row>
        <row r="996">
          <cell r="A996" t="str">
            <v>08B.479</v>
          </cell>
          <cell r="B996" t="str">
            <v>SUMINISTRO E INSTALACIÓN DE ALIMENTADOR (3X8) (1X10) AWG, HFFR LS</v>
          </cell>
          <cell r="C996" t="str">
            <v>Actividad</v>
          </cell>
          <cell r="D996" t="str">
            <v>M</v>
          </cell>
          <cell r="E996">
            <v>28575</v>
          </cell>
        </row>
        <row r="997">
          <cell r="A997" t="str">
            <v>08B.480</v>
          </cell>
          <cell r="B997" t="str">
            <v>SUMINITSRO, TRANSPORTE E INSTALACION TUBERIA CONDUIT EMT 3/4"</v>
          </cell>
          <cell r="C997" t="str">
            <v>Actividad</v>
          </cell>
          <cell r="D997" t="str">
            <v>M</v>
          </cell>
          <cell r="E997">
            <v>35393</v>
          </cell>
        </row>
        <row r="998">
          <cell r="A998" t="str">
            <v>08B.481</v>
          </cell>
          <cell r="B998" t="str">
            <v>SUMINISTRO, TRANSPORTE E INSTALACION TUBERIA CONDUIT PVC DB 1" EMBEBIDA EN PLACA, MURO O ZONA VERDA</v>
          </cell>
          <cell r="C998" t="str">
            <v>Actividad</v>
          </cell>
          <cell r="D998" t="str">
            <v>M</v>
          </cell>
          <cell r="E998">
            <v>17553</v>
          </cell>
        </row>
        <row r="999">
          <cell r="A999" t="str">
            <v>08B.482</v>
          </cell>
          <cell r="B999" t="str">
            <v>SUMINISTRO E INSTALACION SALIDA TOMACORRIENTE DOBLE REGULADO, CABLE 12 AWG HFFR LS</v>
          </cell>
          <cell r="C999" t="str">
            <v>Actividad</v>
          </cell>
          <cell r="D999" t="str">
            <v>UND</v>
          </cell>
          <cell r="E999">
            <v>74578</v>
          </cell>
        </row>
        <row r="1000">
          <cell r="A1000" t="str">
            <v>08B.483</v>
          </cell>
          <cell r="B1000" t="str">
            <v>SUMINISTRO, TRANSPORTE E INSTALACION DE AFLORAMIENTO TUBERIA METALICA IMC 1"</v>
          </cell>
          <cell r="C1000" t="str">
            <v>Actividad</v>
          </cell>
          <cell r="D1000" t="str">
            <v>UND</v>
          </cell>
          <cell r="E1000">
            <v>666499</v>
          </cell>
        </row>
        <row r="1001">
          <cell r="A1001" t="str">
            <v>08B.484</v>
          </cell>
          <cell r="B1001" t="str">
            <v>LEGALIZACION Y RETIE COLEGIO RURAL GRANADA</v>
          </cell>
          <cell r="C1001" t="str">
            <v>Actividad</v>
          </cell>
          <cell r="D1001" t="str">
            <v>UND</v>
          </cell>
          <cell r="E1001">
            <v>4807399</v>
          </cell>
        </row>
        <row r="1002">
          <cell r="A1002" t="str">
            <v>08B.485</v>
          </cell>
          <cell r="B1002" t="str">
            <v>SUMINISTRO, TRANSPORTE E INSTALACION PARCIAL TRENZADO 3X10 AWG HFFR LS CT</v>
          </cell>
          <cell r="C1002" t="str">
            <v>Actividad</v>
          </cell>
          <cell r="D1002" t="str">
            <v>UND</v>
          </cell>
          <cell r="E1002">
            <v>25489</v>
          </cell>
        </row>
        <row r="1003">
          <cell r="A1003" t="str">
            <v>08B.486</v>
          </cell>
          <cell r="B1003" t="str">
            <v>SUMINISTRO, TRANSPORTE E INSTALACION SALIDA ILUMINACION EN TUBERIA CONDUIT EMT 3/4", CABLE N° 12 AWG HFFR LS</v>
          </cell>
          <cell r="C1003" t="str">
            <v>Actividad</v>
          </cell>
          <cell r="D1003" t="str">
            <v>UND</v>
          </cell>
          <cell r="E1003">
            <v>224935</v>
          </cell>
        </row>
        <row r="1004">
          <cell r="A1004" t="str">
            <v>08B.487</v>
          </cell>
          <cell r="B1004" t="str">
            <v>SUMINISTRO, TRANSPORTE E INSTALACION SALIDA INTERRUPTOR SENCILLO EN TUBERIA CONDUIT EMT 3/4", CABLE N° 12 AWG HFFR LS</v>
          </cell>
          <cell r="C1004" t="str">
            <v>Actividad</v>
          </cell>
          <cell r="D1004" t="str">
            <v>UND</v>
          </cell>
          <cell r="E1004">
            <v>201944</v>
          </cell>
        </row>
        <row r="1005">
          <cell r="A1005" t="str">
            <v>08B.488</v>
          </cell>
          <cell r="B1005" t="str">
            <v>SUMINISTRO E INSTALACION SALIDA TOMACORRIENTE NORMAL DOBLE PT EN TUBERA CONDUIT EMT 3/4", CABLE 12 AWG HFFR LS</v>
          </cell>
          <cell r="C1005" t="str">
            <v>Actividad</v>
          </cell>
          <cell r="D1005" t="str">
            <v>UND</v>
          </cell>
          <cell r="E1005">
            <v>216082</v>
          </cell>
        </row>
        <row r="1006">
          <cell r="A1006" t="str">
            <v>08B.489</v>
          </cell>
          <cell r="B1006" t="str">
            <v>SUMINISTRO, TRANSPORTE E INSTALACION SALIDA INTERRUPTOR SENCILLO CONMUTABLE EN TUBERIA CONDUIT EMT 3/4", CABLE N° 12 AWG HFFR LS.</v>
          </cell>
          <cell r="C1006" t="str">
            <v>Actividad</v>
          </cell>
          <cell r="D1006" t="str">
            <v>UND</v>
          </cell>
          <cell r="E1006">
            <v>184987</v>
          </cell>
        </row>
        <row r="1007">
          <cell r="A1007" t="str">
            <v>08B.490</v>
          </cell>
          <cell r="B1007" t="str">
            <v>SUMINISTRO E INSTALACION SALIDA TOMACORRIENTE DOBLE PT GFCI, EN TUBERA CONDUIT EMT 3/4", CABLE 12 AWG HFFR LS</v>
          </cell>
          <cell r="C1007" t="str">
            <v>Actividad</v>
          </cell>
          <cell r="D1007" t="str">
            <v>UND</v>
          </cell>
          <cell r="E1007">
            <v>250358</v>
          </cell>
        </row>
        <row r="1008">
          <cell r="A1008" t="str">
            <v>08B.491</v>
          </cell>
          <cell r="B1008" t="str">
            <v>SUMINISTRO E INSTALACION SALIDA TOMACORRIENTE DOBLE REGULADO, EN TUBERA CONDUIT EMT 3/4", CABLE 12 AWG HFFR LS</v>
          </cell>
          <cell r="C1008" t="str">
            <v>Actividad</v>
          </cell>
          <cell r="D1008" t="str">
            <v>UND</v>
          </cell>
          <cell r="E1008">
            <v>202086</v>
          </cell>
        </row>
        <row r="1009">
          <cell r="A1009" t="str">
            <v>08B.492</v>
          </cell>
          <cell r="B1009" t="str">
            <v>SUMINISTRO E INSTALACION SALIDA TOMACORRIENTE NORMAL DOBLE PT EN TUBERA CONDUIT EMT 3/4", CABLE 10 AWG HFFR LS</v>
          </cell>
          <cell r="C1009" t="str">
            <v>Actividad</v>
          </cell>
          <cell r="D1009" t="str">
            <v>UND</v>
          </cell>
          <cell r="E1009">
            <v>184579</v>
          </cell>
        </row>
        <row r="1010">
          <cell r="A1010" t="str">
            <v>08B.493</v>
          </cell>
          <cell r="B1010" t="str">
            <v>SUMINISTRO, TRANSPORTE E INSTALACION SALIDA ILUMINACION EN TUBERIA CONDUIT PVC SCH40 3/4", CABLE N° 12 AWG</v>
          </cell>
          <cell r="C1010" t="str">
            <v>Actividad</v>
          </cell>
          <cell r="D1010" t="str">
            <v>UND</v>
          </cell>
          <cell r="E1010">
            <v>151539</v>
          </cell>
        </row>
        <row r="1011">
          <cell r="A1011" t="str">
            <v>08B.494</v>
          </cell>
          <cell r="B1011" t="str">
            <v>SUMINISTRO, TRANSPORTE E INSTALACION LUMINARIA PANEL LED 18W</v>
          </cell>
          <cell r="C1011" t="str">
            <v>Actividad</v>
          </cell>
          <cell r="D1011" t="str">
            <v>UND</v>
          </cell>
          <cell r="E1011">
            <v>101098</v>
          </cell>
        </row>
        <row r="1012">
          <cell r="A1012" t="str">
            <v>08B.495</v>
          </cell>
          <cell r="B1012" t="str">
            <v>SUMINISTRO, TRANSPORTE E INSTALACION LUMINARIA IT 100 AQ LENS 36W</v>
          </cell>
          <cell r="C1012" t="str">
            <v>Actividad</v>
          </cell>
          <cell r="D1012" t="str">
            <v>UND</v>
          </cell>
          <cell r="E1012">
            <v>302847</v>
          </cell>
        </row>
        <row r="1013">
          <cell r="A1013" t="str">
            <v>08B.496</v>
          </cell>
          <cell r="B1013" t="str">
            <v>SUMINISTRO, TRANSPORTE E INSTALACION LUMINARIA ECO 36W</v>
          </cell>
          <cell r="C1013" t="str">
            <v>Actividad</v>
          </cell>
          <cell r="D1013" t="str">
            <v>UND</v>
          </cell>
          <cell r="E1013">
            <v>257972</v>
          </cell>
        </row>
        <row r="1014">
          <cell r="A1014" t="str">
            <v>08B.497</v>
          </cell>
          <cell r="B1014" t="str">
            <v>SUMINISTRO, TRANSPORTE E INSTALACION LUMINARIA IF NORMA 36W</v>
          </cell>
          <cell r="C1014" t="str">
            <v>Actividad</v>
          </cell>
          <cell r="D1014" t="str">
            <v>UND</v>
          </cell>
          <cell r="E1014">
            <v>271399</v>
          </cell>
        </row>
        <row r="1015">
          <cell r="A1015" t="str">
            <v>08B.498</v>
          </cell>
          <cell r="B1015" t="str">
            <v>SUMINISTRO, TRANSPORTE E INSTALACION LUMINARIA HIGH BAY 97W</v>
          </cell>
          <cell r="C1015" t="str">
            <v>Actividad</v>
          </cell>
          <cell r="D1015" t="str">
            <v>UND</v>
          </cell>
          <cell r="E1015">
            <v>934227</v>
          </cell>
        </row>
        <row r="1016">
          <cell r="A1016" t="str">
            <v>08B.499</v>
          </cell>
          <cell r="B1016" t="str">
            <v>SUMINISTRO, TRANSPORTE E INSTALACION LUMINARIA MINI FLOOD 200W (ESSENTIAL FLOOD HP)</v>
          </cell>
          <cell r="C1016" t="str">
            <v>Actividad</v>
          </cell>
          <cell r="D1016" t="str">
            <v>UND</v>
          </cell>
          <cell r="E1016">
            <v>790078</v>
          </cell>
        </row>
        <row r="1017">
          <cell r="A1017" t="str">
            <v>08B.500</v>
          </cell>
          <cell r="B1017" t="str">
            <v>SUMINISTRO, TRANSPORTE E INSTALACION LUMINARIA REFLECTOR ES 10W (REFLECTOR LED LQ)</v>
          </cell>
          <cell r="C1017" t="str">
            <v>Actividad</v>
          </cell>
          <cell r="D1017" t="str">
            <v>UND</v>
          </cell>
          <cell r="E1017">
            <v>114372</v>
          </cell>
        </row>
        <row r="1018">
          <cell r="A1018" t="str">
            <v>08B.501</v>
          </cell>
          <cell r="B1018" t="str">
            <v>SUMINISTRO, TRANSPORTE E INSTALACION LUMINARIA EMERGENCIA ALENA 4W</v>
          </cell>
          <cell r="C1018" t="str">
            <v>Actividad</v>
          </cell>
          <cell r="D1018" t="str">
            <v>UND</v>
          </cell>
          <cell r="E1018">
            <v>191373</v>
          </cell>
        </row>
        <row r="1019">
          <cell r="A1019" t="str">
            <v>08B.502</v>
          </cell>
          <cell r="B1019" t="str">
            <v>SUMINISTRO, TRANSPORTE E INSTALACION LUMINARIA SALIDA EMERGENCIA 2W</v>
          </cell>
          <cell r="C1019" t="str">
            <v>Actividad</v>
          </cell>
          <cell r="D1019" t="str">
            <v>UND</v>
          </cell>
          <cell r="E1019">
            <v>170802</v>
          </cell>
        </row>
        <row r="1020">
          <cell r="A1020" t="str">
            <v>08B.503</v>
          </cell>
          <cell r="B1020" t="str">
            <v>SUMINISTRO, TRANSPORTE E INSTALACION SALIDA TOMACORRIENTE NORMAL EN CANALETA METALICA, CABLE 12 AWG HFFR LS</v>
          </cell>
          <cell r="C1020" t="str">
            <v>Actividad</v>
          </cell>
          <cell r="D1020" t="str">
            <v>UND</v>
          </cell>
          <cell r="E1020">
            <v>125012</v>
          </cell>
        </row>
        <row r="1021">
          <cell r="A1021" t="str">
            <v>08B.504</v>
          </cell>
          <cell r="B1021" t="str">
            <v>SUMINISTRO, TRANSPORTE E INSTALACION SALIDA TOMACORRIENTE REGULADO EN CANALETA METALICA, CABLE 12 AWG HFFR LS</v>
          </cell>
          <cell r="C1021" t="str">
            <v>Actividad</v>
          </cell>
          <cell r="D1021" t="str">
            <v>UND</v>
          </cell>
          <cell r="E1021">
            <v>156291</v>
          </cell>
        </row>
        <row r="1022">
          <cell r="A1022" t="str">
            <v>08B.505</v>
          </cell>
          <cell r="B1022" t="str">
            <v>SUMINISTRO, TRANSPORTE E INSTALACION SALIDA INTERRUPTOR DOBLE EN TUBERIA CONDUIT EMT 3/4", CABLE NO 12 AWG HFFR LS</v>
          </cell>
          <cell r="C1022" t="str">
            <v>Actividad</v>
          </cell>
          <cell r="D1022" t="str">
            <v>UND</v>
          </cell>
          <cell r="E1022">
            <v>226944</v>
          </cell>
        </row>
        <row r="1023">
          <cell r="A1023" t="str">
            <v>08B.506</v>
          </cell>
          <cell r="B1023" t="str">
            <v>SUMINISTRO, TRANSPORTE E INSTALACION SALIDA ILUMINACION EN TUBERIA CONDUIT IMC 3/4", CABLE N° 12 AWG HFFR LS</v>
          </cell>
          <cell r="C1023" t="str">
            <v>Actividad</v>
          </cell>
          <cell r="D1023" t="str">
            <v>UND</v>
          </cell>
          <cell r="E1023">
            <v>229156</v>
          </cell>
        </row>
        <row r="1024">
          <cell r="A1024" t="str">
            <v>08B.507</v>
          </cell>
          <cell r="B1024" t="str">
            <v>SUMINISTRO, TRANSPORTE E INSTALACION SALIDA INTERRUPTOR TRIPLE EN TUBERIA CONDUIT EMT 3/4", CABLE NO 12 AWG HFFR LS</v>
          </cell>
          <cell r="C1024" t="str">
            <v>Actividad</v>
          </cell>
          <cell r="D1024" t="str">
            <v>UND</v>
          </cell>
          <cell r="E1024">
            <v>230158</v>
          </cell>
        </row>
        <row r="1025">
          <cell r="A1025" t="str">
            <v>08B.508</v>
          </cell>
          <cell r="B1025" t="str">
            <v>SUMINISTRO, TRANSPORTE E INSTALACION SALIDA SENSOR PROVOLT</v>
          </cell>
          <cell r="C1025" t="str">
            <v>Actividad</v>
          </cell>
          <cell r="D1025" t="str">
            <v>UND</v>
          </cell>
          <cell r="E1025">
            <v>1921338</v>
          </cell>
        </row>
        <row r="1026">
          <cell r="A1026" t="str">
            <v>08B.509</v>
          </cell>
          <cell r="B1026" t="str">
            <v>SUMINISTRO, TRANSPORTE E INSTALACION UPS 14KV BIFÁSICA</v>
          </cell>
          <cell r="C1026" t="str">
            <v>Actividad</v>
          </cell>
          <cell r="D1026" t="str">
            <v>UND</v>
          </cell>
          <cell r="E1026">
            <v>29792706</v>
          </cell>
        </row>
        <row r="1027">
          <cell r="A1027" t="str">
            <v>08B.510</v>
          </cell>
          <cell r="B1027" t="str">
            <v>BY PASS PARA UPS</v>
          </cell>
          <cell r="C1027" t="str">
            <v>Actividad</v>
          </cell>
          <cell r="D1027" t="str">
            <v>UND</v>
          </cell>
          <cell r="E1027">
            <v>550419</v>
          </cell>
        </row>
        <row r="1028">
          <cell r="A1028" t="str">
            <v>08B.511</v>
          </cell>
          <cell r="B1028" t="str">
            <v>SUMINISTRO, TRANSPORTE E INSTALACION ALIMENTADOR PRINCIPAL 2X250+250 KCMIL THHN, THWN, CU</v>
          </cell>
          <cell r="C1028" t="str">
            <v>Actividad</v>
          </cell>
          <cell r="D1028" t="str">
            <v>M</v>
          </cell>
          <cell r="E1028">
            <v>238132</v>
          </cell>
        </row>
        <row r="1029">
          <cell r="A1029" t="str">
            <v>08B.512</v>
          </cell>
          <cell r="B1029" t="str">
            <v>SUMINISTRO E INSTALACIÓN DE ALIMENTADOR (3X6) (1X10) AWG, HFFR LS</v>
          </cell>
          <cell r="C1029" t="str">
            <v>Actividad</v>
          </cell>
          <cell r="D1029" t="str">
            <v>M</v>
          </cell>
          <cell r="E1029">
            <v>36991</v>
          </cell>
        </row>
        <row r="1030">
          <cell r="A1030" t="str">
            <v>08B.513</v>
          </cell>
          <cell r="B1030" t="str">
            <v>SUMINISTRO, TRANSPORTE E INSTALACION DE LUMINARIA TIPO LED, 600W BLANCO. INCLUYE ALAMBRE NO. 12 Y TUBERÍA DE PVC 1/2"  HASTA 10 MTS. INCLUYE CAJA PLÁSTICA 2X4"</v>
          </cell>
          <cell r="C1030" t="str">
            <v>Actividad</v>
          </cell>
          <cell r="D1030" t="str">
            <v>UND</v>
          </cell>
          <cell r="E1030">
            <v>562575</v>
          </cell>
        </row>
        <row r="1031">
          <cell r="A1031" t="str">
            <v>08B.514</v>
          </cell>
          <cell r="B1031" t="str">
            <v>SUMINISTRO E INSTALACIÓN DE ALIMENTADOR (3X2) (1X8) AWG, HFFR LS</v>
          </cell>
          <cell r="C1031" t="str">
            <v>Actividad</v>
          </cell>
          <cell r="D1031" t="str">
            <v>M</v>
          </cell>
          <cell r="E1031">
            <v>68636</v>
          </cell>
        </row>
        <row r="1032">
          <cell r="A1032" t="str">
            <v>08B.515</v>
          </cell>
          <cell r="B1032" t="str">
            <v>SUMINISTRO, TRANSPORTE E INSTALACION ALIMENTADOR 2X4 + 1X2 + 1X8 AWG HFFR LS</v>
          </cell>
          <cell r="C1032" t="str">
            <v>Actividad</v>
          </cell>
          <cell r="D1032" t="str">
            <v>M</v>
          </cell>
          <cell r="E1032">
            <v>58905</v>
          </cell>
        </row>
        <row r="1033">
          <cell r="A1033" t="str">
            <v>08B.516</v>
          </cell>
          <cell r="B1033" t="str">
            <v>SUMINISTRO, TRANSPORTE E INSTALACION ALIMENTADOR ANTIFRAUDE/CONCENTRICO 1X8+8 PE/PVC</v>
          </cell>
          <cell r="C1033" t="str">
            <v>Actividad</v>
          </cell>
          <cell r="D1033" t="str">
            <v>M</v>
          </cell>
          <cell r="E1033">
            <v>20557</v>
          </cell>
        </row>
        <row r="1034">
          <cell r="A1034" t="str">
            <v>08B.517</v>
          </cell>
          <cell r="B1034" t="str">
            <v>SUMINISTRO, TRANSPORTE E INSTALACIÓN DE CANALETA PLÁSTICA MEDIA CAÑA CON TAPA EN ALUMINIO 60X13</v>
          </cell>
          <cell r="C1034" t="str">
            <v>Actividad</v>
          </cell>
          <cell r="D1034" t="str">
            <v>M</v>
          </cell>
          <cell r="E1034">
            <v>55951</v>
          </cell>
        </row>
        <row r="1035">
          <cell r="A1035" t="str">
            <v>08B.518</v>
          </cell>
          <cell r="B1035" t="str">
            <v>SUMINISTRO, TRANSPORTE E INSTALACION CAJA DE PASO 12X12X5CM</v>
          </cell>
          <cell r="C1035" t="str">
            <v>Actividad</v>
          </cell>
          <cell r="D1035" t="str">
            <v>UND</v>
          </cell>
          <cell r="E1035">
            <v>101384</v>
          </cell>
        </row>
        <row r="1036">
          <cell r="A1036" t="str">
            <v>08B.519</v>
          </cell>
          <cell r="B1036" t="str">
            <v>SUMINISTRO, TRANSPORTE E INSTALACION CAJA DE PASO 20X20X10CM</v>
          </cell>
          <cell r="C1036" t="str">
            <v>Actividad</v>
          </cell>
          <cell r="D1036" t="str">
            <v>UND</v>
          </cell>
          <cell r="E1036">
            <v>125242</v>
          </cell>
        </row>
        <row r="1037">
          <cell r="A1037" t="str">
            <v>08B.520</v>
          </cell>
          <cell r="B1037" t="str">
            <v>SUMINISTRO, TRANSPORTE E INSTALACION CAJA PARA TOMA EN PISO (POP UP)</v>
          </cell>
          <cell r="C1037" t="str">
            <v>Actividad</v>
          </cell>
          <cell r="D1037" t="str">
            <v>UND</v>
          </cell>
          <cell r="E1037">
            <v>375488</v>
          </cell>
        </row>
        <row r="1038">
          <cell r="A1038" t="str">
            <v>08B.521</v>
          </cell>
          <cell r="B1038" t="str">
            <v>SUMINISTRO, TRANSPORTE E INSTALACION MEDIDA DIRECTA MONOFASICA</v>
          </cell>
          <cell r="C1038" t="str">
            <v>Actividad</v>
          </cell>
          <cell r="D1038" t="str">
            <v>UND</v>
          </cell>
          <cell r="E1038">
            <v>1057279</v>
          </cell>
        </row>
        <row r="1039">
          <cell r="A1039" t="str">
            <v>08B.522</v>
          </cell>
          <cell r="B1039" t="str">
            <v>SUMINISTRO, TRANSPORTE E INSTALACION DEL SISTEMA DE PUESTA A TIERRA</v>
          </cell>
          <cell r="C1039" t="str">
            <v>Actividad</v>
          </cell>
          <cell r="D1039" t="str">
            <v>UND</v>
          </cell>
          <cell r="E1039">
            <v>2320396</v>
          </cell>
        </row>
        <row r="1040">
          <cell r="A1040" t="str">
            <v>08B.523</v>
          </cell>
          <cell r="B1040" t="str">
            <v>SUMINISTRO, TRANSPORTE E INSTALACION APANTALLAMIENTO</v>
          </cell>
          <cell r="C1040" t="str">
            <v>Actividad</v>
          </cell>
          <cell r="D1040" t="str">
            <v>UND</v>
          </cell>
          <cell r="E1040">
            <v>8556409</v>
          </cell>
        </row>
        <row r="1041">
          <cell r="A1041" t="str">
            <v>08B.524</v>
          </cell>
          <cell r="B1041" t="str">
            <v>SUMINISTRO, TRANSPORTE E INSTALACION MEDIDA SEMIDIRECTA</v>
          </cell>
          <cell r="C1041" t="str">
            <v>Actividad</v>
          </cell>
          <cell r="D1041" t="str">
            <v>UND</v>
          </cell>
          <cell r="E1041">
            <v>3847229</v>
          </cell>
        </row>
        <row r="1042">
          <cell r="A1042" t="str">
            <v>08B.525</v>
          </cell>
          <cell r="B1042" t="str">
            <v>SUMINISTRO, TRANSPORTE E INSTALACION DE TOTALIZADOR 2X63A, 25KA</v>
          </cell>
          <cell r="C1042" t="str">
            <v>Actividad</v>
          </cell>
          <cell r="D1042" t="str">
            <v>UND</v>
          </cell>
          <cell r="E1042">
            <v>241349</v>
          </cell>
        </row>
        <row r="1043">
          <cell r="A1043" t="str">
            <v>08B.526</v>
          </cell>
          <cell r="B1043" t="str">
            <v>SUMINISTRO, TRANSPORTE E INSTALACION DE TOTALIZADOR 2X80A, 25KA</v>
          </cell>
          <cell r="C1043" t="str">
            <v>Actividad</v>
          </cell>
          <cell r="D1043" t="str">
            <v>UND</v>
          </cell>
          <cell r="E1043">
            <v>288666</v>
          </cell>
        </row>
        <row r="1044">
          <cell r="A1044" t="str">
            <v>08B.527</v>
          </cell>
          <cell r="B1044" t="str">
            <v>SUMINISTRO, TRANSPORTE E INSTALACION TABLERO GENERAL DE BAJA TENSION</v>
          </cell>
          <cell r="C1044" t="str">
            <v>Actividad</v>
          </cell>
          <cell r="D1044" t="str">
            <v>UND</v>
          </cell>
          <cell r="E1044">
            <v>12626994</v>
          </cell>
        </row>
        <row r="1045">
          <cell r="A1045" t="str">
            <v>08B.528</v>
          </cell>
          <cell r="B1045" t="str">
            <v>TRAMITES ANTE EL OPERADOR DE RED</v>
          </cell>
          <cell r="C1045" t="str">
            <v>Actividad</v>
          </cell>
          <cell r="D1045" t="str">
            <v>UND</v>
          </cell>
          <cell r="E1045">
            <v>1373542</v>
          </cell>
        </row>
        <row r="1046">
          <cell r="A1046" t="str">
            <v>08B.529</v>
          </cell>
          <cell r="B1046" t="str">
            <v>LEGALIZACIÓN Y RETIE INSTITUCION EDUCATIVA CHIPRE</v>
          </cell>
          <cell r="C1046" t="str">
            <v>Actividad</v>
          </cell>
          <cell r="D1046" t="str">
            <v>UND</v>
          </cell>
          <cell r="E1046">
            <v>6505175</v>
          </cell>
        </row>
        <row r="1047">
          <cell r="A1047" t="str">
            <v>08B.530</v>
          </cell>
          <cell r="B1047" t="str">
            <v>SUMINISTRO E INSTALACION AFLORAMIENTO TUBERIA IMC 2"</v>
          </cell>
          <cell r="C1047" t="str">
            <v>Actividad</v>
          </cell>
          <cell r="D1047" t="str">
            <v>UND</v>
          </cell>
          <cell r="E1047">
            <v>1062940</v>
          </cell>
        </row>
        <row r="1048">
          <cell r="A1048" t="str">
            <v>08B.531</v>
          </cell>
          <cell r="B1048" t="str">
            <v>SUMINISTRO E INSTALACIÓN GABINETE DE DISTRIBUCION 1F+N+T</v>
          </cell>
          <cell r="C1048" t="str">
            <v>Actividad</v>
          </cell>
          <cell r="D1048" t="str">
            <v>UND</v>
          </cell>
          <cell r="E1048">
            <v>1243372</v>
          </cell>
        </row>
        <row r="1049">
          <cell r="A1049" t="str">
            <v>08B.532</v>
          </cell>
          <cell r="B1049" t="str">
            <v>SUMINISTRO, TRANSPORTE E INSTALACION SISTEMA DE PUESTA A TIERRA GENERAL CON UNA VARILA DE COBRE 5/8X2,4M, CABLE NO.2AWG (SPAT-1V).</v>
          </cell>
          <cell r="C1049" t="str">
            <v>Actividad</v>
          </cell>
          <cell r="D1049" t="str">
            <v>UND</v>
          </cell>
          <cell r="E1049">
            <v>1098059</v>
          </cell>
        </row>
        <row r="1050">
          <cell r="A1050" t="str">
            <v>08B.533</v>
          </cell>
          <cell r="B1050" t="str">
            <v>TRAMITE Y LEGALIZACIÓN</v>
          </cell>
          <cell r="C1050" t="str">
            <v>Actividad</v>
          </cell>
          <cell r="D1050" t="str">
            <v>GLB</v>
          </cell>
          <cell r="E1050">
            <v>2747086</v>
          </cell>
        </row>
        <row r="1051">
          <cell r="A1051" t="str">
            <v>08B.534</v>
          </cell>
          <cell r="B1051" t="str">
            <v>CAMBIO DE TAPA PARA TOMACORRIENTE NORMAL DOBLE</v>
          </cell>
          <cell r="C1051" t="str">
            <v>Actividad</v>
          </cell>
          <cell r="D1051" t="str">
            <v>UND</v>
          </cell>
          <cell r="E1051">
            <v>6068</v>
          </cell>
        </row>
        <row r="1052">
          <cell r="A1052" t="str">
            <v>08B.535</v>
          </cell>
          <cell r="B1052" t="str">
            <v>CAMBIO TAPA PARA INTERRUPTOR SENCILLO</v>
          </cell>
          <cell r="C1052" t="str">
            <v>Actividad</v>
          </cell>
          <cell r="D1052" t="str">
            <v>UND</v>
          </cell>
          <cell r="E1052">
            <v>6068</v>
          </cell>
        </row>
        <row r="1053">
          <cell r="A1053" t="str">
            <v>08B.536</v>
          </cell>
          <cell r="B1053" t="str">
            <v>CAMBIO TAPA PARA INTERRUPTOR DOBLE</v>
          </cell>
          <cell r="C1053" t="str">
            <v>Actividad</v>
          </cell>
          <cell r="D1053" t="str">
            <v>UND</v>
          </cell>
          <cell r="E1053">
            <v>6758</v>
          </cell>
        </row>
        <row r="1054">
          <cell r="A1054" t="str">
            <v>08B.537</v>
          </cell>
          <cell r="B1054" t="str">
            <v>SISTEMA DE PUESTA A TIERRA EN DUCTO PVC 4"</v>
          </cell>
          <cell r="C1054" t="str">
            <v>Actividad</v>
          </cell>
          <cell r="D1054" t="str">
            <v>UND</v>
          </cell>
          <cell r="E1054">
            <v>619356</v>
          </cell>
        </row>
        <row r="1055">
          <cell r="A1055" t="str">
            <v>08B.538</v>
          </cell>
          <cell r="B1055" t="str">
            <v>ADECUACION OBRA CIVIL PARA INSTALACION DE NUEVAS</v>
          </cell>
          <cell r="C1055" t="str">
            <v>Actividad</v>
          </cell>
          <cell r="D1055" t="str">
            <v>GLB</v>
          </cell>
          <cell r="E1055">
            <v>8662790</v>
          </cell>
        </row>
        <row r="1056">
          <cell r="A1056" t="str">
            <v>08B.539</v>
          </cell>
          <cell r="B1056" t="str">
            <v>SUMINISTRO E INSTALACIÓN DE TERMINALES PREMOLDEADAS PARA 15KV-  USO INTERIOR</v>
          </cell>
          <cell r="C1056" t="str">
            <v>Actividad</v>
          </cell>
          <cell r="D1056" t="str">
            <v>UND</v>
          </cell>
          <cell r="E1056">
            <v>583043</v>
          </cell>
        </row>
        <row r="1057">
          <cell r="A1057" t="str">
            <v>08B.540</v>
          </cell>
          <cell r="B1057" t="str">
            <v>SUMINISTRO E INSTALACIÓN CELDA MEDIDA</v>
          </cell>
          <cell r="C1057" t="str">
            <v>Actividad</v>
          </cell>
          <cell r="D1057" t="str">
            <v>UND</v>
          </cell>
          <cell r="E1057">
            <v>31266783</v>
          </cell>
        </row>
        <row r="1058">
          <cell r="A1058" t="str">
            <v>08B.541</v>
          </cell>
          <cell r="B1058" t="str">
            <v>SUMINISTRO E INSTALACIÓN CELDA PROTECCION CON SECCIONADOR SF6</v>
          </cell>
          <cell r="C1058" t="str">
            <v>Actividad</v>
          </cell>
          <cell r="D1058" t="str">
            <v>UND</v>
          </cell>
          <cell r="E1058">
            <v>20514678</v>
          </cell>
        </row>
        <row r="1059">
          <cell r="A1059" t="str">
            <v>08B.542</v>
          </cell>
          <cell r="B1059" t="str">
            <v>SUMINISTRO E INSTALACIÓN TRANSFORMADOR TRIFASICO 300KVA SECO TIPO H</v>
          </cell>
          <cell r="C1059" t="str">
            <v>Actividad</v>
          </cell>
          <cell r="D1059" t="str">
            <v>UND</v>
          </cell>
          <cell r="E1059">
            <v>70782577</v>
          </cell>
        </row>
        <row r="1060">
          <cell r="A1060" t="str">
            <v>08B.543</v>
          </cell>
          <cell r="B1060" t="str">
            <v>SUMINISTRO E INSTALACIÓN DE ALIMENTADOR 3X((4X300)KCMIL + (1X1/0) AWG), HFFR LS</v>
          </cell>
          <cell r="C1060" t="str">
            <v>Actividad</v>
          </cell>
          <cell r="D1060" t="str">
            <v>ML</v>
          </cell>
          <cell r="E1060">
            <v>1922118</v>
          </cell>
        </row>
        <row r="1061">
          <cell r="A1061" t="str">
            <v>08B.544</v>
          </cell>
          <cell r="B1061" t="str">
            <v>LEGALIZACION Y RETIE</v>
          </cell>
          <cell r="C1061" t="str">
            <v>Actividad</v>
          </cell>
          <cell r="D1061" t="str">
            <v>UND</v>
          </cell>
          <cell r="E1061">
            <v>12361879</v>
          </cell>
        </row>
        <row r="1062">
          <cell r="A1062" t="str">
            <v>08B.545</v>
          </cell>
          <cell r="B1062" t="str">
            <v>SUMINISTRO E INSTALACIÓN DE BARRAJE PREMOLDEADO PARA BAJA TENSIÓN SUMERGIBLE</v>
          </cell>
          <cell r="C1062" t="str">
            <v>Actividad</v>
          </cell>
          <cell r="D1062" t="str">
            <v>UND</v>
          </cell>
          <cell r="E1062">
            <v>1279567</v>
          </cell>
        </row>
        <row r="1063">
          <cell r="A1063" t="str">
            <v>08B.546</v>
          </cell>
          <cell r="B1063" t="str">
            <v>SUMINISTRO E INSTALACIÓN DE CABLE RED SUBTERRANEA 4X4/0 THHN</v>
          </cell>
          <cell r="C1063" t="str">
            <v>Actividad</v>
          </cell>
          <cell r="D1063" t="str">
            <v>ML</v>
          </cell>
          <cell r="E1063">
            <v>303406</v>
          </cell>
        </row>
        <row r="1064">
          <cell r="A1064" t="str">
            <v>08B.547</v>
          </cell>
          <cell r="B1064" t="str">
            <v>SUMINISTRO E INSTALACIÓN DE CABLE RED SUBTERRANEA 3X2/0 THHN</v>
          </cell>
          <cell r="C1064" t="str">
            <v>Actividad</v>
          </cell>
          <cell r="D1064" t="str">
            <v>ML</v>
          </cell>
          <cell r="E1064">
            <v>176732</v>
          </cell>
        </row>
        <row r="1065">
          <cell r="A1065" t="str">
            <v>08B.548</v>
          </cell>
          <cell r="B1065" t="str">
            <v>DESMONTE DE RED ELECTRICA EXISTENTE E INSTALACIÓN DE TAPAS CIEGAS INEM BLOQUE A</v>
          </cell>
          <cell r="C1065" t="str">
            <v>Actividad</v>
          </cell>
          <cell r="D1065" t="str">
            <v>GLB</v>
          </cell>
          <cell r="E1065">
            <v>3213650</v>
          </cell>
        </row>
        <row r="1066">
          <cell r="A1066" t="str">
            <v>08B.549</v>
          </cell>
          <cell r="B1066" t="str">
            <v>SUMINISTRO E INSTALACION DE SISTEMA DE APANTALLAMIENTO CONTRA DESCARGAS ELÉCTRICAS BLOQUE A</v>
          </cell>
          <cell r="C1066" t="str">
            <v>Actividad</v>
          </cell>
          <cell r="D1066" t="str">
            <v>UND</v>
          </cell>
          <cell r="E1066">
            <v>13550662</v>
          </cell>
        </row>
        <row r="1067">
          <cell r="A1067" t="str">
            <v>08B.550</v>
          </cell>
          <cell r="B1067" t="str">
            <v>SUMINISTRO E INSTALACIÓN DE ALIMENTADOR (4X2/0) (1X6) AWG, HFFR LS; TUBERÍA EMT DE 2"</v>
          </cell>
          <cell r="C1067" t="str">
            <v>Actividad</v>
          </cell>
          <cell r="D1067" t="str">
            <v>ML</v>
          </cell>
          <cell r="E1067">
            <v>282331</v>
          </cell>
        </row>
        <row r="1068">
          <cell r="A1068" t="str">
            <v>08B.551</v>
          </cell>
          <cell r="B1068" t="str">
            <v>SUMINISTRO E INSTALACIÓN DE ALIMENTADOR (4X8) (1X10) AWG, HFFR LS; TUBERIA EMT 1"</v>
          </cell>
          <cell r="C1068" t="str">
            <v>Actividad</v>
          </cell>
          <cell r="D1068" t="str">
            <v>ML</v>
          </cell>
          <cell r="E1068">
            <v>73772</v>
          </cell>
        </row>
        <row r="1069">
          <cell r="A1069" t="str">
            <v>08B.552</v>
          </cell>
          <cell r="B1069" t="str">
            <v>SUMINISTRO E INSTALACIÓN DE ALIMENTADOR (4X4) (1X8) AWG, HFFR LS; TUBERIA EMT 1-1/2"</v>
          </cell>
          <cell r="C1069" t="str">
            <v>Actividad</v>
          </cell>
          <cell r="D1069" t="str">
            <v>ML</v>
          </cell>
          <cell r="E1069">
            <v>135851</v>
          </cell>
        </row>
        <row r="1070">
          <cell r="A1070" t="str">
            <v>08B.553</v>
          </cell>
          <cell r="B1070" t="str">
            <v>SUMINISTRO E INSTALACIÓN DE ALIMENTADOR (4X2) (1X8) AWG, HFFR LS; TUBERIA EMT 1-1/2"</v>
          </cell>
          <cell r="C1070" t="str">
            <v>Actividad</v>
          </cell>
          <cell r="D1070" t="str">
            <v>ML</v>
          </cell>
          <cell r="E1070">
            <v>185014</v>
          </cell>
        </row>
        <row r="1071">
          <cell r="A1071" t="str">
            <v>08B.555</v>
          </cell>
          <cell r="B1071" t="str">
            <v>SUMINISTRO, TRANSPORTE E INSTALACIÓN LUMINARIA LED HIGH BAY GC350 100W</v>
          </cell>
          <cell r="C1071" t="str">
            <v>Actividad</v>
          </cell>
          <cell r="D1071" t="str">
            <v>UND</v>
          </cell>
          <cell r="E1071">
            <v>783794</v>
          </cell>
        </row>
        <row r="1072">
          <cell r="A1072" t="str">
            <v>08B.556</v>
          </cell>
          <cell r="B1072" t="str">
            <v>SUMINISTRO, TRANSPORTE E INSTALACIÓN LUMINARIA TORTUGA LED 12W</v>
          </cell>
          <cell r="C1072" t="str">
            <v>Actividad</v>
          </cell>
          <cell r="D1072" t="str">
            <v>UND</v>
          </cell>
          <cell r="E1072">
            <v>175657</v>
          </cell>
        </row>
        <row r="1073">
          <cell r="A1073" t="str">
            <v>08B.557</v>
          </cell>
          <cell r="B1073" t="str">
            <v>SUMINISTRO, TRANSPORTE E INSTALACION SALIDA INTERRUPTOR SENCILLO CONMUTABLE EN TUBERIA CONDUIT EMT 3/4", CABLE N° 12 AWG HFFR LS</v>
          </cell>
          <cell r="C1073" t="str">
            <v>Actividad</v>
          </cell>
          <cell r="D1073" t="str">
            <v>UND</v>
          </cell>
          <cell r="E1073">
            <v>202660</v>
          </cell>
        </row>
        <row r="1074">
          <cell r="A1074" t="str">
            <v>08B.558</v>
          </cell>
          <cell r="B1074" t="str">
            <v>SUMINISTRO, TRANSPORTE E INSTALACION SALIDA INTERRUPTOR CONMUTABLE DOBLE EN TUBERIA CONDUIT EMT 3/4", CABLE N° 12 AWG HFFR LS</v>
          </cell>
          <cell r="C1074" t="str">
            <v>Actividad</v>
          </cell>
          <cell r="D1074" t="str">
            <v>UND</v>
          </cell>
          <cell r="E1074">
            <v>219517</v>
          </cell>
        </row>
        <row r="1075">
          <cell r="A1075" t="str">
            <v>08B.559</v>
          </cell>
          <cell r="B1075" t="str">
            <v>SUMINISTRO E INSTALACIÓN CAJA DE PASO RAWELT 4X4"</v>
          </cell>
          <cell r="C1075" t="str">
            <v>Actividad</v>
          </cell>
          <cell r="D1075" t="str">
            <v>UND</v>
          </cell>
          <cell r="E1075">
            <v>122078</v>
          </cell>
        </row>
        <row r="1076">
          <cell r="A1076" t="str">
            <v>08B.560</v>
          </cell>
          <cell r="B1076" t="str">
            <v>SUMINISTRO E INSTALACIÓN DE UPS TRIFÁSICA 30KVA INCLUYE BANCO DE BATERIAS Y BYPASS</v>
          </cell>
          <cell r="C1076" t="str">
            <v>Actividad</v>
          </cell>
          <cell r="D1076" t="str">
            <v>UND</v>
          </cell>
          <cell r="E1076">
            <v>34503377</v>
          </cell>
        </row>
        <row r="1077">
          <cell r="A1077" t="str">
            <v>08B.561</v>
          </cell>
          <cell r="B1077" t="str">
            <v>DESMONTE DE RED ELECTRICA EXISTENTE E INSTALACIÓN DE TAPAS CIEGAS INEM BLOQUE B</v>
          </cell>
          <cell r="C1077" t="str">
            <v>Actividad</v>
          </cell>
          <cell r="D1077" t="str">
            <v>GLB</v>
          </cell>
          <cell r="E1077">
            <v>1636638</v>
          </cell>
        </row>
        <row r="1078">
          <cell r="A1078" t="str">
            <v>08B.562</v>
          </cell>
          <cell r="B1078" t="str">
            <v>SUMINISTRO E INSTALACION DE SISTEMA DE APANTALLAMIENTO CONTRA DESCARGAS ELÉCTRICAS INEM BLOQUE B</v>
          </cell>
          <cell r="C1078" t="str">
            <v>Actividad</v>
          </cell>
          <cell r="D1078" t="str">
            <v>UND</v>
          </cell>
          <cell r="E1078">
            <v>8453807</v>
          </cell>
        </row>
        <row r="1079">
          <cell r="A1079" t="str">
            <v>08B.563</v>
          </cell>
          <cell r="B1079" t="str">
            <v>SUMINISTRO E INSTALACIÓN DE ALIMENTADOR (4X3/0) (1X4) AWG, HFFR LS; TUBERÍA EMT DE 2"</v>
          </cell>
          <cell r="C1079" t="str">
            <v>Actividad</v>
          </cell>
          <cell r="D1079" t="str">
            <v>ML</v>
          </cell>
          <cell r="E1079">
            <v>385923</v>
          </cell>
        </row>
        <row r="1080">
          <cell r="A1080" t="str">
            <v>08B.564</v>
          </cell>
          <cell r="B1080" t="str">
            <v>SUMINISTRO E INSTALACIÓN DE ALIMENTADOR (4X6) (1X8) AWG, HFFR LS; TUBERIA EMT 1"</v>
          </cell>
          <cell r="C1080" t="str">
            <v>Actividad</v>
          </cell>
          <cell r="D1080" t="str">
            <v>ML</v>
          </cell>
          <cell r="E1080">
            <v>99511</v>
          </cell>
        </row>
        <row r="1081">
          <cell r="A1081" t="str">
            <v>08B.565</v>
          </cell>
          <cell r="B1081" t="str">
            <v>DESMONTE DE RED ELECTRICA EXISTENTE E INSTALACIÓN DE TAPAS CIEGAS INEM BLOQUE C</v>
          </cell>
          <cell r="C1081" t="str">
            <v>Actividad</v>
          </cell>
          <cell r="D1081" t="str">
            <v>GLB</v>
          </cell>
          <cell r="E1081">
            <v>1691656</v>
          </cell>
        </row>
        <row r="1082">
          <cell r="A1082" t="str">
            <v>08B.566</v>
          </cell>
          <cell r="B1082" t="str">
            <v>SUMINISTRO E INSTALACION DE SISTEMA DE APANTALLAMIENTO CONTRA DESCARGAS ELÉCTRICAS INEM BLOQUE C</v>
          </cell>
          <cell r="C1082" t="str">
            <v>Actividad</v>
          </cell>
          <cell r="D1082" t="str">
            <v>UND</v>
          </cell>
          <cell r="E1082">
            <v>4370319</v>
          </cell>
        </row>
        <row r="1083">
          <cell r="A1083" t="str">
            <v>08B.567</v>
          </cell>
          <cell r="B1083" t="str">
            <v>SUMINISTRO E INSTALACIÓN DE ALIMENTADOR (3X4) (1X8) AWG, HFFR LS; TUBERIA EMT 1-1/2"</v>
          </cell>
          <cell r="C1083" t="str">
            <v>Actividad</v>
          </cell>
          <cell r="D1083" t="str">
            <v>ML</v>
          </cell>
          <cell r="E1083">
            <v>116237</v>
          </cell>
        </row>
        <row r="1084">
          <cell r="A1084" t="str">
            <v>08B.568</v>
          </cell>
          <cell r="B1084" t="str">
            <v>SUMINISTRO E INSTALACIÓN DE ALIMENTADOR (3X6) (1X8) AWG, HFFR LS; TUBERIA EMT 1"</v>
          </cell>
          <cell r="C1084" t="str">
            <v>Actividad</v>
          </cell>
          <cell r="D1084" t="str">
            <v>ML</v>
          </cell>
          <cell r="E1084">
            <v>81598</v>
          </cell>
        </row>
        <row r="1085">
          <cell r="A1085" t="str">
            <v>08B.569</v>
          </cell>
          <cell r="B1085" t="str">
            <v>SUMINISTRO E INSTALACIÓN DE ALIMENTADOR (3X8) (1X10) AWG, HFFR LS; TUBERIA EMT 1"</v>
          </cell>
          <cell r="C1085" t="str">
            <v>Actividad</v>
          </cell>
          <cell r="D1085" t="str">
            <v>ML</v>
          </cell>
          <cell r="E1085">
            <v>72646</v>
          </cell>
        </row>
        <row r="1086">
          <cell r="A1086" t="str">
            <v>08B.570</v>
          </cell>
          <cell r="B1086" t="str">
            <v>DESMONTE DE RED ELECTRICA EXISTENTE E INSTALACIÓN DE TAPAS CIEGAS BLOQUE D</v>
          </cell>
          <cell r="C1086" t="str">
            <v>Actividad</v>
          </cell>
          <cell r="D1086" t="str">
            <v>GLB</v>
          </cell>
          <cell r="E1086">
            <v>1709076</v>
          </cell>
        </row>
        <row r="1087">
          <cell r="A1087" t="str">
            <v>08B.571</v>
          </cell>
          <cell r="B1087" t="str">
            <v>SUMINISTRO E INSTALACION DE SISTEMA DE APANTALLAMIENTO CONTRA DESCARGAS ELÉCTRICAS INEM BLOQUE D</v>
          </cell>
          <cell r="C1087" t="str">
            <v>Actividad</v>
          </cell>
          <cell r="D1087" t="str">
            <v>UND</v>
          </cell>
          <cell r="E1087">
            <v>7156028</v>
          </cell>
        </row>
        <row r="1088">
          <cell r="A1088" t="str">
            <v>08B.572</v>
          </cell>
          <cell r="B1088" t="str">
            <v>SUMINISTRO E INSTALACIÓN DE ALIMENTADOR (3X2) (1X8) AWG, HFFR LS; TUBERIA EMT 1-1/2"</v>
          </cell>
          <cell r="C1088" t="str">
            <v>Actividad</v>
          </cell>
          <cell r="D1088" t="str">
            <v>ML</v>
          </cell>
          <cell r="E1088">
            <v>140541</v>
          </cell>
        </row>
        <row r="1089">
          <cell r="A1089" t="str">
            <v>08B.573</v>
          </cell>
          <cell r="B1089" t="str">
            <v>DESMONTE DE RED ELECTRICA EXISTENTE E INSTALACIÓN DE TAPAS CIEGAS INEM BLOQUE E</v>
          </cell>
          <cell r="C1089" t="str">
            <v>Actividad</v>
          </cell>
          <cell r="D1089" t="str">
            <v>GLB</v>
          </cell>
          <cell r="E1089">
            <v>2886300</v>
          </cell>
        </row>
        <row r="1090">
          <cell r="A1090" t="str">
            <v>08B.574</v>
          </cell>
          <cell r="B1090" t="str">
            <v>SUMINISTRO E INSTALACION DE SISTEMA DE APANTALLAMIENTO CONTRA DESCARGAS ELÉCTRICAS INEM BLOQUE E</v>
          </cell>
          <cell r="C1090" t="str">
            <v>Actividad</v>
          </cell>
          <cell r="D1090" t="str">
            <v>UND</v>
          </cell>
          <cell r="E1090">
            <v>9946507</v>
          </cell>
        </row>
        <row r="1091">
          <cell r="A1091" t="str">
            <v>08B.575</v>
          </cell>
          <cell r="B1091" t="str">
            <v>SUMINISTRO E INSTALACIÓN DE UPS TRIFÁSICA 15KVA INCLUYE BANCO DE BATERIAS Y BYPASS</v>
          </cell>
          <cell r="C1091" t="str">
            <v>Actividad</v>
          </cell>
          <cell r="D1091" t="str">
            <v>UND</v>
          </cell>
          <cell r="E1091">
            <v>23672397</v>
          </cell>
        </row>
        <row r="1092">
          <cell r="A1092" t="str">
            <v>08B.831</v>
          </cell>
          <cell r="B1092" t="str">
            <v>SUMINISTRO TRANSPORTE E INSTALACION ACOMETIDA (3X4) AWG, HFFR LS</v>
          </cell>
          <cell r="C1092" t="str">
            <v>Actividad</v>
          </cell>
          <cell r="D1092" t="str">
            <v>M</v>
          </cell>
          <cell r="E1092">
            <v>62660</v>
          </cell>
        </row>
        <row r="1093">
          <cell r="A1093" t="str">
            <v>08B.832</v>
          </cell>
          <cell r="B1093" t="str">
            <v>SUMINISTRO, TRANSPORTE E INSTALACION BALA DE PISO LED 3W ACERO INOXIDABLE IP65</v>
          </cell>
          <cell r="C1093" t="str">
            <v>Actividad</v>
          </cell>
          <cell r="D1093" t="str">
            <v>UND</v>
          </cell>
          <cell r="E1093">
            <v>118705</v>
          </cell>
        </row>
        <row r="1094">
          <cell r="A1094" t="str">
            <v>08B.833</v>
          </cell>
          <cell r="B1094" t="str">
            <v>SUMINISTRO, TRANSPORTE E INSTALACION ACOMETIDA CABLE DE ALUMINIO AISLADO NO 4 AWG SERIE 8000 THHN METRO (TRES CABLES X ML).</v>
          </cell>
          <cell r="C1094" t="str">
            <v>Actividad</v>
          </cell>
          <cell r="D1094" t="str">
            <v>ML</v>
          </cell>
          <cell r="E1094">
            <v>24462</v>
          </cell>
        </row>
        <row r="1095">
          <cell r="A1095" t="str">
            <v>08B.834</v>
          </cell>
          <cell r="B1095" t="str">
            <v>SUMINISTRO, TRANSPORTE E INSTALACIÓN LUMINARIA LED HERMÉTICA MÓDULO ANTI POLVO DE 36 W DE SOBREPONER MARCA SYLVANIA O SIMILAR.</v>
          </cell>
          <cell r="C1095" t="str">
            <v>Actividad</v>
          </cell>
          <cell r="D1095" t="str">
            <v>UND</v>
          </cell>
          <cell r="E1095">
            <v>129873</v>
          </cell>
        </row>
        <row r="1096">
          <cell r="A1096" t="str">
            <v>08B.835</v>
          </cell>
          <cell r="B1096" t="str">
            <v>SUMINISTRO, TRANSPORTE E INSTALACIÓN PROYECTOR LED SYLVEO 300W - SYLVANIA O SIMILAR</v>
          </cell>
          <cell r="C1096" t="str">
            <v>Actividad</v>
          </cell>
          <cell r="D1096" t="str">
            <v>UND</v>
          </cell>
          <cell r="E1096">
            <v>1722713</v>
          </cell>
        </row>
        <row r="1097">
          <cell r="A1097" t="str">
            <v>08B.836</v>
          </cell>
          <cell r="B1097" t="str">
            <v>SUMINISTRO, TRANSPORTE E INSTALACION DE CABLE TRENZADO DE 3x12 LHFR LS</v>
          </cell>
          <cell r="C1097" t="str">
            <v>Actividad</v>
          </cell>
          <cell r="D1097" t="str">
            <v>ML</v>
          </cell>
          <cell r="E1097">
            <v>19336</v>
          </cell>
        </row>
        <row r="1098">
          <cell r="A1098" t="str">
            <v>009</v>
          </cell>
          <cell r="B1098" t="str">
            <v>REVOQUES-RESANES</v>
          </cell>
          <cell r="C1098" t="str">
            <v>Capitulo</v>
          </cell>
          <cell r="D1098"/>
          <cell r="E1098" t="str">
            <v>--</v>
          </cell>
        </row>
        <row r="1099">
          <cell r="A1099" t="str">
            <v>009.001</v>
          </cell>
          <cell r="B1099" t="str">
            <v>SUMINISTRO,TRANSPORTE E INSTALACION REVOQUE LISO MUROS   1:3  INTERIOR  ( INCLUYE FILOS Y DILATACIONES )</v>
          </cell>
          <cell r="C1099" t="str">
            <v>Actividad</v>
          </cell>
          <cell r="D1099" t="str">
            <v>M2</v>
          </cell>
          <cell r="E1099">
            <v>32616</v>
          </cell>
        </row>
        <row r="1100">
          <cell r="A1100" t="str">
            <v>009.002</v>
          </cell>
          <cell r="B1100" t="str">
            <v>SUMINISTRO,TRANSPORTE E INSTALACION REVOQUE LISO MUROS   1:3  INTERIOR  ( INCLUYE FILOS Y DILATACIONES ). ANCHO &lt; 0.50 M.</v>
          </cell>
          <cell r="C1100" t="str">
            <v>Actividad</v>
          </cell>
          <cell r="D1100" t="str">
            <v>ML</v>
          </cell>
          <cell r="E1100">
            <v>20545</v>
          </cell>
        </row>
        <row r="1101">
          <cell r="A1101" t="str">
            <v>009.003</v>
          </cell>
          <cell r="B1101" t="str">
            <v>SUMINISTRO,TRANSPORTE E INSTALACION REVOQUE LISO MUROS   1:3  INTERIOR  ALTURA &gt; 3 M.( INCLUYE FILOS Y DILATACIONES )</v>
          </cell>
          <cell r="C1101" t="str">
            <v>Actividad</v>
          </cell>
          <cell r="D1101" t="str">
            <v>M2</v>
          </cell>
          <cell r="E1101">
            <v>39719</v>
          </cell>
        </row>
        <row r="1102">
          <cell r="A1102" t="str">
            <v>009.004</v>
          </cell>
          <cell r="B1102" t="str">
            <v>SUMINISTRO,TRANSPORTE E INSTALACION REVOQUE LISO MUROS   1:3  INTERIOR  ALTURA &gt; 3 M. ( INCLUYE FILOS Y DILATACIONES ). ANCHO &lt; 0.50 M</v>
          </cell>
          <cell r="C1102" t="str">
            <v>Actividad</v>
          </cell>
          <cell r="D1102" t="str">
            <v>ML</v>
          </cell>
          <cell r="E1102">
            <v>22485</v>
          </cell>
        </row>
        <row r="1103">
          <cell r="A1103" t="str">
            <v>009.005</v>
          </cell>
          <cell r="B1103" t="str">
            <v>SUMINISTRO,TRANSPORTE E INSTALACION REVOQUE LISO MUROS 1:3  IMPERMEABILIZADO (INCLUYE FILOS Y DILATACIONES) PARA ALTURAS MENORES A 3 METROS</v>
          </cell>
          <cell r="C1103" t="str">
            <v>Actividad</v>
          </cell>
          <cell r="D1103" t="str">
            <v>M2</v>
          </cell>
          <cell r="E1103">
            <v>37836</v>
          </cell>
        </row>
        <row r="1104">
          <cell r="A1104" t="str">
            <v>009.006</v>
          </cell>
          <cell r="B1104" t="str">
            <v>SUMINISTRO,TRANSPORTE E INSTALACION REVOQUE LISO MUROS 1:3  IMPERMEABILIZADO (INCLUYE FILOS Y DILATACIONES) ANCHO &lt; 0.50 M.</v>
          </cell>
          <cell r="C1104" t="str">
            <v>Actividad</v>
          </cell>
          <cell r="D1104" t="str">
            <v>ML</v>
          </cell>
          <cell r="E1104">
            <v>21432</v>
          </cell>
        </row>
        <row r="1105">
          <cell r="A1105" t="str">
            <v>009.007</v>
          </cell>
          <cell r="B1105" t="str">
            <v>SUMINISTRO,TRANSPORTE E INSTALACION REVOQUE LISO MUROS 1:3  IMPERMEABILIZADO  ALTURA &gt; 3M. (INCLUYE FILOS Y DILATACIONES)</v>
          </cell>
          <cell r="C1105" t="str">
            <v>Actividad</v>
          </cell>
          <cell r="D1105" t="str">
            <v>M2</v>
          </cell>
          <cell r="E1105">
            <v>44288</v>
          </cell>
        </row>
        <row r="1106">
          <cell r="A1106" t="str">
            <v>009.008</v>
          </cell>
          <cell r="B1106" t="str">
            <v>SUMINISTRO,TRANSPORTE E INSTALACION REVOQUE LISO MUROS 1:3  IMPERMEABILIZADO  ALTURA &gt; 3M. (INCLUYE FILOS Y DILATACIONES) ANCHO &lt; 0.50 M.</v>
          </cell>
          <cell r="C1106" t="str">
            <v>Actividad</v>
          </cell>
          <cell r="D1106" t="str">
            <v>ML</v>
          </cell>
          <cell r="E1106">
            <v>23480</v>
          </cell>
        </row>
        <row r="1107">
          <cell r="A1107" t="str">
            <v>009.009</v>
          </cell>
          <cell r="B1107" t="str">
            <v>SUMINISTRO,TRANSPORTE E INSTALACION REVOQUE LISO BAJO PLACAS 1:3 (INCLUYE FILOS Y DILATACIONES)</v>
          </cell>
          <cell r="C1107" t="str">
            <v>Actividad</v>
          </cell>
          <cell r="D1107" t="str">
            <v>M2</v>
          </cell>
          <cell r="E1107">
            <v>35010</v>
          </cell>
        </row>
        <row r="1108">
          <cell r="A1108" t="str">
            <v>009.010</v>
          </cell>
          <cell r="B1108" t="str">
            <v>SUMINISTRO,TRANSPORTE E INSTALACION REVOQUE LISO BAJO PLACAS 1:3 IMPERMEABILIZADO (INCLUYE FILOS Y DILATACIONES)</v>
          </cell>
          <cell r="C1108" t="str">
            <v>Actividad</v>
          </cell>
          <cell r="D1108" t="str">
            <v>M2</v>
          </cell>
          <cell r="E1108">
            <v>36703</v>
          </cell>
        </row>
        <row r="1109">
          <cell r="A1109" t="str">
            <v>009.011</v>
          </cell>
          <cell r="B1109" t="str">
            <v>SUMINISTRO,TRANSPORTE E INSTALACION REVOQUE LISO COLUMNAS Y VIGAS UNA (1) CARA 1:3 (INCLUYE FILOS Y DILATACIONES)</v>
          </cell>
          <cell r="C1109" t="str">
            <v>Actividad</v>
          </cell>
          <cell r="D1109" t="str">
            <v>ML</v>
          </cell>
          <cell r="E1109">
            <v>18477</v>
          </cell>
        </row>
        <row r="1110">
          <cell r="A1110" t="str">
            <v>009.012</v>
          </cell>
          <cell r="B1110" t="str">
            <v>SUMINISTRO,TRANSPORTE E INSTALACION REVOQUE LISO COLUMNAS Y VIGAS AEREAS UNA (1) CARA 1:3 IMPERMEABILIZADO (INCLUYE FILOS Y DILATACIONES)</v>
          </cell>
          <cell r="C1110" t="str">
            <v>Actividad</v>
          </cell>
          <cell r="D1110" t="str">
            <v>ML</v>
          </cell>
          <cell r="E1110">
            <v>23731</v>
          </cell>
        </row>
        <row r="1111">
          <cell r="A1111" t="str">
            <v>009.013</v>
          </cell>
          <cell r="B1111" t="str">
            <v>SUMINISTRO,TRANSPORTE E INSTALACION REVOQUE LISO COLUMNAS Y VIGAS UNA (1) CARA 1:3 ALTURA &gt; 3 M. (INCLUYE FILOS Y DILATACIONES)</v>
          </cell>
          <cell r="C1111" t="str">
            <v>Actividad</v>
          </cell>
          <cell r="D1111" t="str">
            <v>ML</v>
          </cell>
          <cell r="E1111">
            <v>20251</v>
          </cell>
        </row>
        <row r="1112">
          <cell r="A1112" t="str">
            <v>009.014</v>
          </cell>
          <cell r="B1112" t="str">
            <v>SUMINISTRO,TRANSPORTE E INSTALACION REVOQUE LISO COLUMNAS Y VIGAS AEREAS UNA (1) CARA 1:3 ALTURA &gt; 3M. IMPERMEABILIZADO (INCLUYE FILOS Y DILATACIONES)</v>
          </cell>
          <cell r="C1112" t="str">
            <v>Actividad</v>
          </cell>
          <cell r="D1112" t="str">
            <v>ML</v>
          </cell>
          <cell r="E1112">
            <v>21717</v>
          </cell>
        </row>
        <row r="1113">
          <cell r="A1113" t="str">
            <v>009.015</v>
          </cell>
          <cell r="B1113" t="str">
            <v>SUMINISTRO,TRANSPORTE E INSTALACION REVOQUE LISO MUROS 1:3  EXTERIOR CON DILATACIONES 5 CM. CADA 62.5 CM. (INCLUYE FILOS Y DILATACIONES HASTA ALTURA 3 M.)</v>
          </cell>
          <cell r="C1113" t="str">
            <v>Actividad</v>
          </cell>
          <cell r="D1113" t="str">
            <v>M2</v>
          </cell>
          <cell r="E1113">
            <v>36732</v>
          </cell>
        </row>
        <row r="1114">
          <cell r="A1114" t="str">
            <v>009.016</v>
          </cell>
          <cell r="B1114" t="str">
            <v>SUMINISTRO,TRANSPORTE E INSTALACION REVOQUE LISO MUROS   1:4  INTERIOR  ( INCLUYE FILOS Y DILATACIONES )</v>
          </cell>
          <cell r="C1114" t="str">
            <v>Actividad</v>
          </cell>
          <cell r="D1114" t="str">
            <v>M2</v>
          </cell>
          <cell r="E1114">
            <v>27853</v>
          </cell>
        </row>
        <row r="1115">
          <cell r="A1115" t="str">
            <v>009.017</v>
          </cell>
          <cell r="B1115" t="str">
            <v>SUMINISTRO TRANSPORTE E INSTALACION DE LAMINA DE FIBROCEMENTO E=8 MM SOBRE MURO EXISTENTE (REVOQUE EN SECO)</v>
          </cell>
          <cell r="C1115" t="str">
            <v>Actividad</v>
          </cell>
          <cell r="D1115" t="str">
            <v>M2</v>
          </cell>
          <cell r="E1115">
            <v>68112</v>
          </cell>
        </row>
        <row r="1116">
          <cell r="A1116" t="str">
            <v>009.018</v>
          </cell>
          <cell r="B1116" t="str">
            <v>SUMINISTRO, TRANSPORTE E INSTALACIÓN DE REVOQUE PARA INTERIORES EN YESO PROYECTADO, INCLUYE(ESTUCO Y PINTURA)</v>
          </cell>
          <cell r="C1116" t="str">
            <v>Actividad</v>
          </cell>
          <cell r="D1116" t="str">
            <v>M2</v>
          </cell>
          <cell r="E1116">
            <v>60436</v>
          </cell>
        </row>
        <row r="1117">
          <cell r="A1117" t="str">
            <v>009.019</v>
          </cell>
          <cell r="B1117" t="str">
            <v>SUMINISTRO, TRANSPORTE E INSTALACIÓN DE REVOQUE EN YESO PROYECTADO PARA EXTERIORES INCLUYE (ESTUCO, PIGMENTACIÓN Y MONOCAPA)</v>
          </cell>
          <cell r="C1117" t="str">
            <v>Actividad</v>
          </cell>
          <cell r="D1117" t="str">
            <v>M2</v>
          </cell>
          <cell r="E1117">
            <v>73676</v>
          </cell>
        </row>
        <row r="1118">
          <cell r="A1118" t="str">
            <v>009.020</v>
          </cell>
          <cell r="B1118" t="str">
            <v>SUMINISTRO, TRANSPORTE E INSTALACIÓN DE REVOQUE LISO (INCLUYE ESTERILLA) PARA ESTRUCTURAS EN BAHAREQUE ALTURA &lt; 3 MTS. INCLUYE MALLA DE GALLINERO</v>
          </cell>
          <cell r="C1118" t="str">
            <v>Actividad</v>
          </cell>
          <cell r="D1118" t="str">
            <v>M2</v>
          </cell>
          <cell r="E1118">
            <v>40529</v>
          </cell>
        </row>
        <row r="1119">
          <cell r="A1119" t="str">
            <v>009.021</v>
          </cell>
          <cell r="B1119" t="str">
            <v>SUMINISTRO, TRANSPORTE E INSTALACIÓN DE REVOQUE LISO (INCLUYE ESTERILLA) PARA ESTRUCTURAS EN BAHAREQUE ALTURA &gt; 3 MTS. INCLUYE MALLA DE GALLINERO</v>
          </cell>
          <cell r="C1119" t="str">
            <v>Actividad</v>
          </cell>
          <cell r="D1119" t="str">
            <v>M2</v>
          </cell>
          <cell r="E1119">
            <v>50089</v>
          </cell>
        </row>
        <row r="1120">
          <cell r="A1120" t="str">
            <v>009.022</v>
          </cell>
          <cell r="B1120" t="str">
            <v>SUMINISTRO, TRANSPORTE E INSTALACION CARTERA VENTANAS EN MORTERO 1:3 ANCHO 15-20 CMS.</v>
          </cell>
          <cell r="C1120" t="str">
            <v>Actividad</v>
          </cell>
          <cell r="D1120" t="str">
            <v>ML</v>
          </cell>
          <cell r="E1120">
            <v>27145</v>
          </cell>
        </row>
        <row r="1121">
          <cell r="A1121" t="str">
            <v>009.023</v>
          </cell>
          <cell r="B1121" t="str">
            <v>REGATA PARA INSTALACIÓN DE TUBERÍA, EN MUROS DE MAMPOSTERÍA. &lt; 30 CM. INCLUYE CORTE CON DISCO.</v>
          </cell>
          <cell r="C1121" t="str">
            <v>Actividad</v>
          </cell>
          <cell r="D1121" t="str">
            <v>ML</v>
          </cell>
          <cell r="E1121">
            <v>8167</v>
          </cell>
        </row>
        <row r="1122">
          <cell r="A1122" t="str">
            <v>009.024</v>
          </cell>
          <cell r="B1122" t="str">
            <v>SUMINISTRO,TRANSPORTE E INSTALACION REVOQUE LISO MUROS 1:3  IMPERMEABILIZADO (INCLUYE FILOS Y DILATACIONES) PARA ALTURAS MAYORES A 3 METROS</v>
          </cell>
          <cell r="C1122" t="str">
            <v>Actividad</v>
          </cell>
          <cell r="D1122" t="str">
            <v>M2</v>
          </cell>
          <cell r="E1122">
            <v>46106</v>
          </cell>
        </row>
        <row r="1123">
          <cell r="A1123" t="str">
            <v>009.025</v>
          </cell>
          <cell r="B1123" t="str">
            <v>REPARACION MUROS (INCLUYE RESANE Y PINTURA)</v>
          </cell>
          <cell r="C1123" t="str">
            <v>Actividad</v>
          </cell>
          <cell r="D1123" t="str">
            <v>M2</v>
          </cell>
          <cell r="E1123">
            <v>4940</v>
          </cell>
        </row>
        <row r="1124">
          <cell r="A1124" t="str">
            <v>010</v>
          </cell>
          <cell r="B1124" t="str">
            <v>CUBIERTAS</v>
          </cell>
          <cell r="C1124" t="str">
            <v>Capitulo</v>
          </cell>
          <cell r="D1124"/>
          <cell r="E1124" t="str">
            <v>--</v>
          </cell>
        </row>
        <row r="1125">
          <cell r="A1125" t="str">
            <v>010.007</v>
          </cell>
          <cell r="B1125" t="str">
            <v>SUMINISTRO, TRANSPORTE E INSTALACION IMPERMEABILIZACION FIBER GLASS P-3  con refuerzo en poliester . (remates, emulsión asfaltica)</v>
          </cell>
          <cell r="C1125" t="str">
            <v>Actividad</v>
          </cell>
          <cell r="D1125" t="str">
            <v>M2</v>
          </cell>
          <cell r="E1125">
            <v>71305</v>
          </cell>
        </row>
        <row r="1126">
          <cell r="A1126" t="str">
            <v>010.008</v>
          </cell>
          <cell r="B1126" t="str">
            <v>SUMINISTRO, TRANSPORTE E INSTALACION TEJA TERMOACUSTICA  Tipo CINDURIB a=0.88 m. e=0.35 mm. o similar. Color verde, azul o rojo según diseño. (Incluye instalación, ganchos de fijación y el suministro de todos los accesorios requeridos para el correcto montaje.)</v>
          </cell>
          <cell r="C1126" t="str">
            <v>Actividad</v>
          </cell>
          <cell r="D1126" t="str">
            <v>M2</v>
          </cell>
          <cell r="E1126">
            <v>91792</v>
          </cell>
        </row>
        <row r="1127">
          <cell r="A1127" t="str">
            <v>010.009</v>
          </cell>
          <cell r="B1127" t="str">
            <v>SUMINISTRO, TRANSPORTE E INSTALACION TEJA TERMOACUSTICA  Tipo CINDULIT a=0.88 m. e=0.35 mm. o similar. Color verde, azul o rojo según diseño. (Incluye instalación, ganchos de fijación y el suministro de todos los accesorios requeridos para el correcto montaje.)</v>
          </cell>
          <cell r="C1127" t="str">
            <v>Actividad</v>
          </cell>
          <cell r="D1127" t="str">
            <v>M2</v>
          </cell>
          <cell r="E1127">
            <v>81215</v>
          </cell>
        </row>
        <row r="1128">
          <cell r="A1128" t="str">
            <v>010.010</v>
          </cell>
          <cell r="B1128" t="str">
            <v>SUMINISTRO, TRANSPORTE E INSTALACION TEJA TRASLUCIDA CINDURIB a=0.88 m. o similar. Cristal o Opal según diseño. (Incluye instalación, ganchos de fijación y el suministro de todos los accesorios requeridos para el correcto montaje.)</v>
          </cell>
          <cell r="C1128" t="str">
            <v>Actividad</v>
          </cell>
          <cell r="D1128" t="str">
            <v>M2</v>
          </cell>
          <cell r="E1128">
            <v>215323</v>
          </cell>
        </row>
        <row r="1129">
          <cell r="A1129" t="str">
            <v>010.011</v>
          </cell>
          <cell r="B1129" t="str">
            <v>SUMINISTRO, TRANSPORTE E INSTALACION CABALLETE LISO Teja Termoacustica Cindulit / Cindurib o similar. Color según diseño (Incluye instalación, ganchos de fijación y el suministro de todos los accesorios requeridos para el correcto montaje.)</v>
          </cell>
          <cell r="C1129" t="str">
            <v>Actividad</v>
          </cell>
          <cell r="D1129" t="str">
            <v>ML</v>
          </cell>
          <cell r="E1129">
            <v>62486</v>
          </cell>
        </row>
        <row r="1130">
          <cell r="A1130" t="str">
            <v>010.012</v>
          </cell>
          <cell r="B1130" t="str">
            <v>SUMINISTRO, TRANSPORTE E INSTALACION LIMAHOYA LISA Teja Termoacustica Cindulit / Cindurib o similar. Colorsegún diseño. (Incluye instalación, ganchos de fijación y el suministro de todos los accesorios requeridos para el correcto montaje.)</v>
          </cell>
          <cell r="C1130" t="str">
            <v>Actividad</v>
          </cell>
          <cell r="D1130" t="str">
            <v>ML</v>
          </cell>
          <cell r="E1130">
            <v>64510</v>
          </cell>
        </row>
        <row r="1131">
          <cell r="A1131" t="str">
            <v>010.013</v>
          </cell>
          <cell r="B1131" t="str">
            <v>SUMINISTRO, TRANSPORTE E INSTALACION IMPERMEABILIZACION Tipo Manto Morter Plas AL-80 de 3.5 mm con foil de aluminio o Similar. INCLUYE (Canales y/o cubiertas planas, incluye media cañas, remates, pintura bituminosa)</v>
          </cell>
          <cell r="C1131" t="str">
            <v>Actividad</v>
          </cell>
          <cell r="D1131" t="str">
            <v>M2</v>
          </cell>
          <cell r="E1131">
            <v>49168</v>
          </cell>
        </row>
        <row r="1132">
          <cell r="A1132" t="str">
            <v>010.014</v>
          </cell>
          <cell r="B1132" t="str">
            <v>SUMINISTRO, TRANSPORTE E INSTALACION IMPERMEABILIZACION Tipo Manto Morter Plas AL-300 de 3 mm con foil de aluminio o Similar. INCLUYE (Canales y/o cubiertas planas, incluye media cañas, remates, pintura bituminosa)</v>
          </cell>
          <cell r="C1132" t="str">
            <v>Actividad</v>
          </cell>
          <cell r="D1132" t="str">
            <v>M2</v>
          </cell>
          <cell r="E1132">
            <v>46377</v>
          </cell>
        </row>
        <row r="1133">
          <cell r="A1133" t="str">
            <v>010.015</v>
          </cell>
          <cell r="B1133" t="str">
            <v>SUMINISTRO, TRANSPORTE E INSTALACION MEDIA CAÑA EN MORTERO 1:3 h=20 cm (terminado allanado en cemento)</v>
          </cell>
          <cell r="C1133" t="str">
            <v>Actividad</v>
          </cell>
          <cell r="D1133" t="str">
            <v>ML</v>
          </cell>
          <cell r="E1133">
            <v>22110</v>
          </cell>
        </row>
        <row r="1134">
          <cell r="A1134" t="str">
            <v>010.017</v>
          </cell>
          <cell r="B1134" t="str">
            <v>SUMINISTRO, TRANSPORTE E INSTALACION FLANCHE EN LAMINA GALVANIZADA Cal .20 d/ 0.30 m. (Incluye esmalte + anclaje a muro + sikaflex)</v>
          </cell>
          <cell r="C1134" t="str">
            <v>Actividad</v>
          </cell>
          <cell r="D1134" t="str">
            <v>ML</v>
          </cell>
          <cell r="E1134">
            <v>27602</v>
          </cell>
        </row>
        <row r="1135">
          <cell r="A1135" t="str">
            <v>010.018</v>
          </cell>
          <cell r="B1135" t="str">
            <v>SUMINISTRO, TRANSPORTE E INSTALACION FLANCHE EN LAMINA GALVANIZADA Cal .20 d/ 0.50 m. (Incluye esmalte + anclaje a muro + sikaflex)</v>
          </cell>
          <cell r="C1135" t="str">
            <v>Actividad</v>
          </cell>
          <cell r="D1135" t="str">
            <v>ML</v>
          </cell>
          <cell r="E1135">
            <v>34747</v>
          </cell>
        </row>
        <row r="1136">
          <cell r="A1136" t="str">
            <v>010.019</v>
          </cell>
          <cell r="B1136" t="str">
            <v>SUMINISTRO, TRANSPORTE E INSTALACION CANAL EN LAMINA GALVANIZADA CAL .20 D/ 0.60 M. (SUMINISTRO E INSTALACIÓN CON WASH PRIMER + ESMALTE + ANCLAJE A MURO + SILICONA)</v>
          </cell>
          <cell r="C1136" t="str">
            <v>Actividad</v>
          </cell>
          <cell r="D1136" t="str">
            <v>ML</v>
          </cell>
          <cell r="E1136">
            <v>85453</v>
          </cell>
        </row>
        <row r="1137">
          <cell r="A1137" t="str">
            <v>010.020</v>
          </cell>
          <cell r="B1137" t="str">
            <v>SUMINISTRO, TRANSPORTE E INSTALACION CANAL EN LAMINA GALVANIZADA CAL .20 D/ 0.82 M. (SUMINISTRO E INSTALACIÓN CON WASH PRIMER + ESMALTE + ANCLAJE A MURO + SILICONA)</v>
          </cell>
          <cell r="C1137" t="str">
            <v>Actividad</v>
          </cell>
          <cell r="D1137" t="str">
            <v>ML</v>
          </cell>
          <cell r="E1137">
            <v>98143</v>
          </cell>
        </row>
        <row r="1138">
          <cell r="A1138" t="str">
            <v>010.022</v>
          </cell>
          <cell r="B1138" t="str">
            <v>SUMINISTRO, TRANSPORTE E INSTALACION FACHADA F MULTIPANEL 300Fs Tipo HUNTER DOUGLAS Aluzinc 0,6 mm y Aluminio 0,7 mm. o Similar. Incluye elementos de fijación, asi como el suministro de todos los accesorios requeridos para el correcto montaje sobre muro</v>
          </cell>
          <cell r="C1138" t="str">
            <v>Actividad</v>
          </cell>
          <cell r="D1138" t="str">
            <v>M2</v>
          </cell>
          <cell r="E1138">
            <v>497390</v>
          </cell>
        </row>
        <row r="1139">
          <cell r="A1139" t="str">
            <v>010.023</v>
          </cell>
          <cell r="B1139" t="str">
            <v>SUMINISTRO, TRANSPORTE E INSTALACION FLANCHE EN LAMINA GALVANIZADA Cal .20 d/ 1.00 m. (Incluye esmalte + anclaje a muro + sikaflex)</v>
          </cell>
          <cell r="C1139" t="str">
            <v>Actividad</v>
          </cell>
          <cell r="D1139" t="str">
            <v>ML</v>
          </cell>
          <cell r="E1139">
            <v>68433</v>
          </cell>
        </row>
        <row r="1140">
          <cell r="A1140" t="str">
            <v>010.024</v>
          </cell>
          <cell r="B1140" t="str">
            <v>SUMINISTRO, TRANSPORTE E INSTALACION CANAL EN LAMINA GALVANIZADA CAL .20 D/ 1.00 M. (SUMINISTRO E INSTALACIÓN CON WASH PRIMER + ESMALTE + ANCLAJE A MURO + SILICONA)</v>
          </cell>
          <cell r="C1140" t="str">
            <v>Actividad</v>
          </cell>
          <cell r="D1140" t="str">
            <v>ML</v>
          </cell>
          <cell r="E1140">
            <v>144994</v>
          </cell>
        </row>
        <row r="1141">
          <cell r="A1141" t="str">
            <v>010.025</v>
          </cell>
          <cell r="B1141" t="str">
            <v>REINSTALACIÓN DE TEJAS ZINC Y CUARTON DE MADERA</v>
          </cell>
          <cell r="C1141" t="str">
            <v>Actividad</v>
          </cell>
          <cell r="D1141" t="str">
            <v>M2</v>
          </cell>
          <cell r="E1141">
            <v>18697</v>
          </cell>
        </row>
        <row r="1142">
          <cell r="A1142" t="str">
            <v>010.026</v>
          </cell>
          <cell r="B1142" t="str">
            <v>RECORRIDO DE CUBIERTA (Inc. Ganchos, amarras y sikaflex)</v>
          </cell>
          <cell r="C1142" t="str">
            <v>Actividad</v>
          </cell>
          <cell r="D1142" t="str">
            <v>M2</v>
          </cell>
          <cell r="E1142">
            <v>18149</v>
          </cell>
        </row>
        <row r="1143">
          <cell r="A1143" t="str">
            <v>010.027</v>
          </cell>
          <cell r="B1143" t="str">
            <v>SUMINISTRO TRANSPORTE E INSTALACION DE TEJA ONDULADA TRASLUCIDA AJOVER</v>
          </cell>
          <cell r="C1143" t="str">
            <v>Actividad</v>
          </cell>
          <cell r="D1143" t="str">
            <v>M2</v>
          </cell>
          <cell r="E1143">
            <v>58682</v>
          </cell>
        </row>
        <row r="1144">
          <cell r="A1144" t="str">
            <v>010.028</v>
          </cell>
          <cell r="B1144" t="str">
            <v>SUMINISTRO, TRANSPORTE E INSTALACION DE TEJA TRAPEZOIDAL TERMOACUSTICA AJOVER COLOR TERRACOTA</v>
          </cell>
          <cell r="C1144" t="str">
            <v>Actividad</v>
          </cell>
          <cell r="D1144" t="str">
            <v>M2</v>
          </cell>
          <cell r="E1144">
            <v>92361</v>
          </cell>
        </row>
        <row r="1145">
          <cell r="A1145" t="str">
            <v>010.029</v>
          </cell>
          <cell r="B1145" t="str">
            <v>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v>
          </cell>
          <cell r="C1145" t="str">
            <v>Actividad</v>
          </cell>
          <cell r="D1145" t="str">
            <v>M2</v>
          </cell>
          <cell r="E1145">
            <v>56631</v>
          </cell>
        </row>
        <row r="1146">
          <cell r="A1146" t="str">
            <v>010.030</v>
          </cell>
          <cell r="B1146" t="str">
            <v>SUMINISTRO, TRANSPORTE E INSTALACION TEJA ONDULADA FIBROCEMENTO PERFIL 7 CON TUBO DE SALIDA UNIVERSAL</v>
          </cell>
          <cell r="C1146" t="str">
            <v>Actividad</v>
          </cell>
          <cell r="D1146" t="str">
            <v>M2</v>
          </cell>
          <cell r="E1146">
            <v>158291</v>
          </cell>
        </row>
        <row r="1147">
          <cell r="A1147" t="str">
            <v>010.031</v>
          </cell>
          <cell r="B1147" t="str">
            <v>SUMINISTRO, TRANSPORTE E INSTALACION CABALLETE FIBROCEMENTO DE VENTILACION PARA TEJAS PERFIL 7</v>
          </cell>
          <cell r="C1147" t="str">
            <v>Actividad</v>
          </cell>
          <cell r="D1147" t="str">
            <v>ML</v>
          </cell>
          <cell r="E1147">
            <v>73970</v>
          </cell>
        </row>
        <row r="1148">
          <cell r="A1148" t="str">
            <v>010.032</v>
          </cell>
          <cell r="B1148" t="str">
            <v>SUMINISTRO, TRANSPORTE E INSTALACION TEJA VENTILACION #6 PERFIL 7</v>
          </cell>
          <cell r="C1148" t="str">
            <v>Actividad</v>
          </cell>
          <cell r="D1148" t="str">
            <v>M2</v>
          </cell>
          <cell r="E1148">
            <v>139348</v>
          </cell>
        </row>
        <row r="1149">
          <cell r="A1149" t="str">
            <v>010.033</v>
          </cell>
          <cell r="B1149" t="str">
            <v>SUMINISTRO, TRANSPORTE E INSTALACION DE TEJA TERMOACÚSTICA UPVC DE 2.0MM (Incluye capote, arendela de neopreno, tapa y tornillo de 3"</v>
          </cell>
          <cell r="C1149" t="str">
            <v>Actividad</v>
          </cell>
          <cell r="D1149" t="str">
            <v>M2</v>
          </cell>
          <cell r="E1149">
            <v>73822</v>
          </cell>
        </row>
        <row r="1150">
          <cell r="A1150" t="str">
            <v>011</v>
          </cell>
          <cell r="B1150" t="str">
            <v>CIELO RASOS</v>
          </cell>
          <cell r="C1150" t="str">
            <v>Capitulo</v>
          </cell>
          <cell r="D1150"/>
          <cell r="E1150" t="str">
            <v>--</v>
          </cell>
        </row>
        <row r="1151">
          <cell r="A1151" t="str">
            <v>011.001</v>
          </cell>
          <cell r="B1151" t="str">
            <v xml:space="preserve">SUMINISTRO, TRANSPORTE E INSTALACIÓN A TODO COSTO DE CIELO RASO EN SUPERBOARD 6 MM JUNTA PERDIDA, UNA MANO DE VINILO Y DOS MANOS DE ACRILTEX. INCLUYE PERFILERÍA, ANCLAJES, DILATACION Z EN PERIMETRO, Y TODO LO NECESARIO PARA SU CORRECTA INSTALACIÓN. </v>
          </cell>
          <cell r="C1151" t="str">
            <v>Actividad</v>
          </cell>
          <cell r="D1151" t="str">
            <v>M2</v>
          </cell>
          <cell r="E1151">
            <v>80497</v>
          </cell>
        </row>
        <row r="1152">
          <cell r="A1152" t="str">
            <v>011.002</v>
          </cell>
          <cell r="B1152" t="str">
            <v>SUMINISTRO, TRANSPORTE E INSTALACION CIELO RASO 6 mm. SUPERBOARD SUSPENDIDO JUNTA PERDIDA (Perfileria Cal. 26) Incluye tres (3) manos de pintura, ancho de 0-0,6 m</v>
          </cell>
          <cell r="C1152" t="str">
            <v>Actividad</v>
          </cell>
          <cell r="D1152" t="str">
            <v>ML</v>
          </cell>
          <cell r="E1152">
            <v>64238</v>
          </cell>
        </row>
        <row r="1153">
          <cell r="A1153" t="str">
            <v>011.003</v>
          </cell>
          <cell r="B1153" t="str">
            <v>SUMINISTRO, TRANSPORTE E INSTALACIÓN A TODO COSTO DE CIELO RASO EN SUPERBOARD 8 MM JUNTA PERDIDA PINTADO Y TERMINADO. INCLUYE PERFILERÍA, ANCLAJES Y TODO LO NECESARIO PARA SU CORRECTA INSTALACIÓN</v>
          </cell>
          <cell r="C1153" t="str">
            <v>Actividad</v>
          </cell>
          <cell r="D1153" t="str">
            <v>M2</v>
          </cell>
          <cell r="E1153">
            <v>86219</v>
          </cell>
        </row>
        <row r="1154">
          <cell r="A1154" t="str">
            <v>011.004</v>
          </cell>
          <cell r="B1154" t="str">
            <v>SUMINISTRO, TRANSPORTE E INSTALACION CIELO RASO 8 MM. SUPERBOARD SUSPENDIDO JUNTA PERDIDA (PERFILERIA CAL. 24) INCLUYE MASILLADO TOTAL  Y TRES (3) MANOS DE PINTURA. (ÍTEM INCOMPLETO)</v>
          </cell>
          <cell r="C1154" t="str">
            <v>Actividad</v>
          </cell>
          <cell r="D1154" t="str">
            <v>ML</v>
          </cell>
          <cell r="E1154">
            <v>68816</v>
          </cell>
        </row>
        <row r="1155">
          <cell r="A1155" t="str">
            <v>011.005</v>
          </cell>
          <cell r="B1155" t="str">
            <v xml:space="preserve">SUMINISTRO, TRANSPORTE E INSTALACION CIELO RASO SUSPENDIDO DRYWALL JUNTA PERDIDA de 0-0,6m (Perfileria metálica Cl. 26. Estructura cada 40 cms.) Incluye tres (3) manos de pintura </v>
          </cell>
          <cell r="C1155" t="str">
            <v>Actividad</v>
          </cell>
          <cell r="D1155" t="str">
            <v>M2</v>
          </cell>
          <cell r="E1155">
            <v>83010</v>
          </cell>
        </row>
        <row r="1156">
          <cell r="A1156" t="str">
            <v>011.006</v>
          </cell>
          <cell r="B1156" t="str">
            <v xml:space="preserve">SUMINISTRO, TRANSPORTE E INSTALACION CIELO RASO SUSPENDIDO DRYWALL JUNTA PERDIDA de 0-0,6m (Perfileria metálica Cl. 26. Estructura cada 40 cms.) Incluye tres (3) manos de pintura </v>
          </cell>
          <cell r="C1156" t="str">
            <v>Actividad</v>
          </cell>
          <cell r="D1156" t="str">
            <v>ML</v>
          </cell>
          <cell r="E1156">
            <v>65217</v>
          </cell>
        </row>
        <row r="1157">
          <cell r="A1157" t="str">
            <v>011.007</v>
          </cell>
          <cell r="B1157" t="str">
            <v>SUMINISTRO, TRANSPORTE E INSTALACION CIELO RASO SUSPENDIDO DRYWALL R.H. (resistente a la humedad) JUNTA PERDIDA (Perfileria metálica Cl. 26. Estructura cada 40 cms.) Incluye tres (3) manos de pintura.</v>
          </cell>
          <cell r="C1157" t="str">
            <v>Actividad</v>
          </cell>
          <cell r="D1157" t="str">
            <v>M2</v>
          </cell>
          <cell r="E1157">
            <v>93632</v>
          </cell>
        </row>
        <row r="1158">
          <cell r="A1158" t="str">
            <v>011.008</v>
          </cell>
          <cell r="B1158" t="str">
            <v>SUMINISTRO, TRANSPORTE E INSTALACION CIELO RASO SUSPENDIDO DRYWALL R.H. (resistente a la humedad) JUNTA PERDIDA (Perfileria metálica Cl. 26. Estructura cada 40 cms.) Incluye tres (3) manos de pintura.</v>
          </cell>
          <cell r="C1158" t="str">
            <v>Actividad</v>
          </cell>
          <cell r="D1158" t="str">
            <v>ML</v>
          </cell>
          <cell r="E1158">
            <v>75485</v>
          </cell>
        </row>
        <row r="1159">
          <cell r="A1159" t="str">
            <v>011.009</v>
          </cell>
          <cell r="B1159" t="str">
            <v>SUMINISTRO, TRANSPORTE E INSTALACIÓN DE CIELO RASO EN LÁMINAS DE PVC A TODO COSTO. INCLUYE ESTRUCTURA METÁLICA, PERIMETRALES Y HASTA 2 CAJAS DE INSPECCION DE 0.60 X 0.60 CADA 30 M2. TEXTURA SEGÚN DISEÑO</v>
          </cell>
          <cell r="C1159" t="str">
            <v>Actividad</v>
          </cell>
          <cell r="D1159" t="str">
            <v>M2</v>
          </cell>
          <cell r="E1159">
            <v>76082</v>
          </cell>
        </row>
        <row r="1160">
          <cell r="A1160" t="str">
            <v>011.010</v>
          </cell>
          <cell r="B1160" t="str">
            <v>REINSTALACION DE CIELO RASO EN ESTRUCTURA EXISTENTE INCLUYE PINTURA</v>
          </cell>
          <cell r="C1160" t="str">
            <v>Actividad</v>
          </cell>
          <cell r="D1160" t="str">
            <v>M2</v>
          </cell>
          <cell r="E1160">
            <v>20829</v>
          </cell>
        </row>
        <row r="1161">
          <cell r="A1161" t="str">
            <v>011.011</v>
          </cell>
          <cell r="B1161" t="str">
            <v>APERTURA EN CIELO RASO PARA INSPECCION O INSTALACION DE LUMINARIAS. INCLUYE TEE EN ALUMINIO BLANCO DE 1" - HASTA 75X75cm</v>
          </cell>
          <cell r="C1161" t="str">
            <v>Actividad</v>
          </cell>
          <cell r="D1161" t="str">
            <v>UND</v>
          </cell>
          <cell r="E1161">
            <v>32458</v>
          </cell>
        </row>
        <row r="1162">
          <cell r="A1162" t="str">
            <v>011.012</v>
          </cell>
          <cell r="B1162" t="str">
            <v>SUMINISTRO, TRANSPORTE E INSTALACION DE DILATACION EN U DE 6.00mm PARA CIELO RASO SUSPENDIDO</v>
          </cell>
          <cell r="C1162" t="str">
            <v>Actividad</v>
          </cell>
          <cell r="D1162" t="str">
            <v>ML</v>
          </cell>
          <cell r="E1162">
            <v>6533</v>
          </cell>
        </row>
        <row r="1163">
          <cell r="A1163" t="str">
            <v>012</v>
          </cell>
          <cell r="B1163" t="str">
            <v>PISOS - ACABADOS</v>
          </cell>
          <cell r="C1163" t="str">
            <v>Capitulo</v>
          </cell>
          <cell r="D1163"/>
          <cell r="E1163" t="str">
            <v>--</v>
          </cell>
        </row>
        <row r="1164">
          <cell r="A1164" t="str">
            <v>012.001</v>
          </cell>
          <cell r="B1164" t="str">
            <v>SUMINISTRO, TRANSPORTE E INSTALACION  ALISTADO PISOS Mortero 1:3  e= 0.03 mts</v>
          </cell>
          <cell r="C1164" t="str">
            <v>Actividad</v>
          </cell>
          <cell r="D1164" t="str">
            <v>M2</v>
          </cell>
          <cell r="E1164">
            <v>29797</v>
          </cell>
        </row>
        <row r="1165">
          <cell r="A1165" t="str">
            <v>012.002</v>
          </cell>
          <cell r="B1165" t="str">
            <v>SUMINISTRO, TRANSPORTE E INSTALACION  ALISTADO PISOS Mortero 1:3  Impermeabilizado e= 0.03 mts</v>
          </cell>
          <cell r="C1165" t="str">
            <v>Actividad</v>
          </cell>
          <cell r="D1165" t="str">
            <v>M2</v>
          </cell>
          <cell r="E1165">
            <v>33139</v>
          </cell>
        </row>
        <row r="1166">
          <cell r="A1166" t="str">
            <v>012.003</v>
          </cell>
          <cell r="B1166" t="str">
            <v>SUMINISTRO, TRANSPORTE E INSTALACION ALISTADO PISOS Mortero 1:3  e= 0.04 mts</v>
          </cell>
          <cell r="C1166" t="str">
            <v>Actividad</v>
          </cell>
          <cell r="D1166" t="str">
            <v>M2</v>
          </cell>
          <cell r="E1166">
            <v>35812</v>
          </cell>
        </row>
        <row r="1167">
          <cell r="A1167" t="str">
            <v>012.004</v>
          </cell>
          <cell r="B1167" t="str">
            <v>SUMINISTRO, TRANSPORTE E INSTALACION  ALISTADO PISOS Mortero 1:3  Impermeabilizado e= 0.04 mts</v>
          </cell>
          <cell r="C1167" t="str">
            <v>Actividad</v>
          </cell>
          <cell r="D1167" t="str">
            <v>M2</v>
          </cell>
          <cell r="E1167">
            <v>42282</v>
          </cell>
        </row>
        <row r="1168">
          <cell r="A1168" t="str">
            <v>012.005</v>
          </cell>
          <cell r="B1168" t="str">
            <v>SUMINISTRO, TRANSPORTE E INSTALACION ENDURECEDOR Color. Losa en concreto (Tipo rocktop de toxement o similar.)acabado con allanadora mecanica</v>
          </cell>
          <cell r="C1168" t="str">
            <v>Actividad</v>
          </cell>
          <cell r="D1168" t="str">
            <v>M2</v>
          </cell>
          <cell r="E1168">
            <v>42944</v>
          </cell>
        </row>
        <row r="1169">
          <cell r="A1169" t="str">
            <v>012.006</v>
          </cell>
          <cell r="B1169" t="str">
            <v>SUMINISTRO, TRANSPORTE E INSTALACION CERAMICA PISO POMPEI TIPO ALFA O SIMILAR. COLOR CORAL O SHELL SEGÚN DISEÑO. INCLUYE MORTERO DE PEGA Y/O NIVELACIÓN</v>
          </cell>
          <cell r="C1169" t="str">
            <v>Actividad</v>
          </cell>
          <cell r="D1169" t="str">
            <v>M2</v>
          </cell>
          <cell r="E1169">
            <v>70993</v>
          </cell>
        </row>
        <row r="1170">
          <cell r="A1170" t="str">
            <v>012.007</v>
          </cell>
          <cell r="B1170" t="str">
            <v>SUMINISTRO, TRANSPORTE E INSTALACION CERAMICA PISO ANTIQUE TIPO ALFA O SIMILAR. COLOR BEIGE O BLANCO SEGÚN DISEÑO (INCLUYE BOQUILLA.). INCLUYE MORTERO DE PEGA Y/O NIVELACIÓN.</v>
          </cell>
          <cell r="C1170" t="str">
            <v>Actividad</v>
          </cell>
          <cell r="D1170" t="str">
            <v>M2</v>
          </cell>
          <cell r="E1170">
            <v>72763</v>
          </cell>
        </row>
        <row r="1171">
          <cell r="A1171" t="str">
            <v>012.008</v>
          </cell>
          <cell r="B1171" t="str">
            <v>SUMINISTRO, TRANSPORTE E INSTALACION CERAMICA PISO STONE TIPO ALFA O SIMILAR. COLOR BLANCO O CAFÉ SEGÚN DISEÑO (INCLUYE BOQUILLA.). INCLUYE MORTERO DE PEGA Y/O NIVELACIÓN</v>
          </cell>
          <cell r="C1171" t="str">
            <v>Actividad</v>
          </cell>
          <cell r="D1171" t="str">
            <v>M2</v>
          </cell>
          <cell r="E1171">
            <v>70993</v>
          </cell>
        </row>
        <row r="1172">
          <cell r="A1172" t="str">
            <v>012.009</v>
          </cell>
          <cell r="B1172" t="str">
            <v>SUMINISTRO, TRANSPORTE E INSTALACION CERAMICA PISO ECOCERAMICA TIPO ALFA O SIMILAR. COLOR BLANCO  (INCLUYE BOQUILLA.). INCLUYE MORTERO DE PEGA Y/O NIVELACIÓN</v>
          </cell>
          <cell r="C1172" t="str">
            <v>Actividad</v>
          </cell>
          <cell r="D1172" t="str">
            <v>M2</v>
          </cell>
          <cell r="E1172">
            <v>67100</v>
          </cell>
        </row>
        <row r="1173">
          <cell r="A1173" t="str">
            <v>012.010</v>
          </cell>
          <cell r="B1173" t="str">
            <v>SUMINISTRO, TRANSPORTE E INSTALACION BALDOSA GRANO DE MARMOL PCL 5  PERLATO CLARO TERRAZO TIPO ALFA O SIMILAR. (INCLUYE DESTRONCADA, PULIDA, BRILLADA, MORTERO DE NIVELACIÓN Y DILATACIÓN EN PVC).</v>
          </cell>
          <cell r="C1173" t="str">
            <v>Actividad</v>
          </cell>
          <cell r="D1173" t="str">
            <v>M2</v>
          </cell>
          <cell r="E1173">
            <v>158491</v>
          </cell>
        </row>
        <row r="1174">
          <cell r="A1174" t="str">
            <v>012.011</v>
          </cell>
          <cell r="B1174" t="str">
            <v>SUMINISTRO, TRANSPORTE E INSTALACION BALDOSA GRANO DE MARMOL VILLA DE LEYVA  30 X 30 CM. TIPO ALFA O SIMILAR. FONDO CAFÉ (INCLUYE DESTRONCADA, PULIDA, BRILLADA, MORTERO DE NIVELACIÓN Y DILATACIÓN EN PVC.</v>
          </cell>
          <cell r="C1174" t="str">
            <v>Actividad</v>
          </cell>
          <cell r="D1174" t="str">
            <v>M2</v>
          </cell>
          <cell r="E1174">
            <v>157933</v>
          </cell>
        </row>
        <row r="1175">
          <cell r="A1175" t="str">
            <v>012.012</v>
          </cell>
          <cell r="B1175" t="str">
            <v>SUMINISTRO, TRANSPORTE E INSTALACION BALDOSA GRANO DE MARMOL P5  PAYANDE  30 X 30 CM. TIPO ALFA O SIMILAR. FONDO BLANCO (INCLUYE DESTRONCADA, PULIDA, BRILLADA, MORTERO DE NIVELACIÓN Y DILATACIÓN EN PVC)</v>
          </cell>
          <cell r="C1175" t="str">
            <v>Actividad</v>
          </cell>
          <cell r="D1175" t="str">
            <v>M2</v>
          </cell>
          <cell r="E1175">
            <v>155690</v>
          </cell>
        </row>
        <row r="1176">
          <cell r="A1176" t="str">
            <v>012.013</v>
          </cell>
          <cell r="B1176" t="str">
            <v>SUMINISTRO, TRANSPORTE E INSTALACION BALDOSA GRANO DE MARMOL BH5  BLANCO HUILA  30 X 30 CM. TIPO ALFA O SIMILAR. FONDO BLANCO (INCLUYE DESTRONCADA, PULIDA, BRILLADA, MORTERO DE NIVELACIÓN Y DILATACIÓN EN PVC)</v>
          </cell>
          <cell r="C1176" t="str">
            <v>Actividad</v>
          </cell>
          <cell r="D1176" t="str">
            <v>M2</v>
          </cell>
          <cell r="E1176">
            <v>155744</v>
          </cell>
        </row>
        <row r="1177">
          <cell r="A1177" t="str">
            <v>012.014</v>
          </cell>
          <cell r="B1177" t="str">
            <v>SUMINISTRO, TRANSPORTE E INSTALACION GRANITO FUNDIDO EN SITIO (INCLUYE DESTRONQUE, PULIDA Y BRILLADA, DILATACION PVC)</v>
          </cell>
          <cell r="C1177" t="str">
            <v>Actividad</v>
          </cell>
          <cell r="D1177" t="str">
            <v>M2</v>
          </cell>
          <cell r="E1177">
            <v>85864</v>
          </cell>
        </row>
        <row r="1178">
          <cell r="A1178" t="str">
            <v>012.015</v>
          </cell>
          <cell r="B1178" t="str">
            <v>SUMINISTRO, TRANSPORTE E INSTALACION PORCELANATTO CONSTELLAZIONE Brillante Gris o Negro 38.2 x 38.2 cm. Tipo Alfa o Similar. (Incluye boquilla.)</v>
          </cell>
          <cell r="C1178" t="str">
            <v>Actividad</v>
          </cell>
          <cell r="D1178" t="str">
            <v>M2</v>
          </cell>
          <cell r="E1178">
            <v>175901</v>
          </cell>
        </row>
        <row r="1179">
          <cell r="A1179" t="str">
            <v>012.016</v>
          </cell>
          <cell r="B1179" t="str">
            <v>SUMINISTRO, TRANSPORTE E INSTALACION PORCELANATTO CONSTELLAZIONE Mate Gris o Negro 50 x 50 cm. Tipo Alfa o Similar. (Incluye boquilla.)</v>
          </cell>
          <cell r="C1179" t="str">
            <v>Actividad</v>
          </cell>
          <cell r="D1179" t="str">
            <v>M2</v>
          </cell>
          <cell r="E1179">
            <v>185530</v>
          </cell>
        </row>
        <row r="1180">
          <cell r="A1180" t="str">
            <v>012.017</v>
          </cell>
          <cell r="B1180" t="str">
            <v>SUMINISTRO, TRANSPORTE E INSTALACION PORCELANATTO CONSTELLAZIONE Brillante Blanco 38.2 x 38.2 cm. Tipo Alfa o Similar. (Incluye boquilla.)</v>
          </cell>
          <cell r="C1180" t="str">
            <v>Actividad</v>
          </cell>
          <cell r="D1180" t="str">
            <v>M2</v>
          </cell>
          <cell r="E1180">
            <v>138996</v>
          </cell>
        </row>
        <row r="1181">
          <cell r="A1181" t="str">
            <v>012.018</v>
          </cell>
          <cell r="B1181" t="str">
            <v>SUMINISTRO, TRANSPORTE E INSTALACION PORCELANATTO CONSTELLAZIONE Mate Blanco  38.2 x 38.2 cm. Tipo Alfa o Similar. (Incluye boquilla.)</v>
          </cell>
          <cell r="C1181" t="str">
            <v>Actividad</v>
          </cell>
          <cell r="D1181" t="str">
            <v>M2</v>
          </cell>
          <cell r="E1181">
            <v>150290</v>
          </cell>
        </row>
        <row r="1182">
          <cell r="A1182" t="str">
            <v>012.019</v>
          </cell>
          <cell r="B1182" t="str">
            <v>SUMINISTRO, TRANSPORTE E INSTALACION PORCELANATTO BRILLANTE Lisboa  50 x 50 cm. Tipo Alfa o Similar. Color Beige con betas (Incluye boquilla.)</v>
          </cell>
          <cell r="C1182" t="str">
            <v>Actividad</v>
          </cell>
          <cell r="D1182" t="str">
            <v>M2</v>
          </cell>
          <cell r="E1182">
            <v>130712</v>
          </cell>
        </row>
        <row r="1183">
          <cell r="A1183" t="str">
            <v>012.020</v>
          </cell>
          <cell r="B1183" t="str">
            <v>SUMINISTRO, TRANSPORTE E INSTALACION GRES PORCELANICO CONCRET GRIS HOLZTEK O SIMILAR 60X60. Color  (Incluye mortero 1:4 de nivelación E=4,0cm, boquilla y pegante)</v>
          </cell>
          <cell r="C1183" t="str">
            <v>Actividad</v>
          </cell>
          <cell r="D1183" t="str">
            <v>M2</v>
          </cell>
          <cell r="E1183">
            <v>100948</v>
          </cell>
        </row>
        <row r="1184">
          <cell r="A1184" t="str">
            <v>012.021</v>
          </cell>
          <cell r="B1184" t="str">
            <v>SUMINISTRO, TRANSPORTE E INSTALACION TABLON DE GRES TRADICION Liso 30 x 30 cm. Tipo Alfa o Similar. Color Mocca (Incluye boquilla color y mortero de nivelación.)</v>
          </cell>
          <cell r="C1184" t="str">
            <v>Actividad</v>
          </cell>
          <cell r="D1184" t="str">
            <v>M2</v>
          </cell>
          <cell r="E1184">
            <v>82476</v>
          </cell>
        </row>
        <row r="1185">
          <cell r="A1185" t="str">
            <v>012.022</v>
          </cell>
          <cell r="B1185" t="str">
            <v>SUMINISTRO, TRANSPORTE E INSTALACION TABLON DE GRES TRADICION Grafilado 30 x 30 cm. Tipo Alfa o Similar. Colores Rojo (Incluye boquilla color y mortero de nivelación.)</v>
          </cell>
          <cell r="C1185" t="str">
            <v>Actividad</v>
          </cell>
          <cell r="D1185" t="str">
            <v>M2</v>
          </cell>
          <cell r="E1185">
            <v>93056</v>
          </cell>
        </row>
        <row r="1186">
          <cell r="A1186" t="str">
            <v>012.023</v>
          </cell>
          <cell r="B1186" t="str">
            <v>SUMINISTRO, TRANSPORTE E INSTALACION TABLON DE GRES LATINO Liso 20 x 20 cm. Tipo Alfa o Similar. Colores Rojo, Salmón o Sahara según diseño. (Incluye boquilla color y mortero de nivelación.)</v>
          </cell>
          <cell r="C1186" t="str">
            <v>Actividad</v>
          </cell>
          <cell r="D1186" t="str">
            <v>M2</v>
          </cell>
          <cell r="E1186">
            <v>79146</v>
          </cell>
        </row>
        <row r="1187">
          <cell r="A1187" t="str">
            <v>012.024</v>
          </cell>
          <cell r="B1187" t="str">
            <v>SUMINISTRO, TRANSPORTE E INSTALACION TABLON DE GRES LATINO Piramidal 20 x 20 cm. Tipo Alfa o Similar. Colores Rojo o Sahara según diseño. (Incluye boquilla color y mortero de nivelación.)</v>
          </cell>
          <cell r="C1187" t="str">
            <v>Actividad</v>
          </cell>
          <cell r="D1187" t="str">
            <v>M2</v>
          </cell>
          <cell r="E1187">
            <v>70781</v>
          </cell>
        </row>
        <row r="1188">
          <cell r="A1188" t="str">
            <v>012.025</v>
          </cell>
          <cell r="B1188" t="str">
            <v>SUMINISTRO, TRANSPORTE E INSTALACION TABLON DE GRES TUNEZ Liso 15 x 15 cm. Tipo Alfa o Similar. Colores Rojo, Salmón o Sahara según diseño. (Incluye boquilla color y mortero de nivelación.)</v>
          </cell>
          <cell r="C1188" t="str">
            <v>Actividad</v>
          </cell>
          <cell r="D1188" t="str">
            <v>M2</v>
          </cell>
          <cell r="E1188">
            <v>79146</v>
          </cell>
        </row>
        <row r="1189">
          <cell r="A1189" t="str">
            <v>012.026</v>
          </cell>
          <cell r="B1189" t="str">
            <v>SUMINISTRO, TRANSPORTE E INSTALACION TABLON DE GRES TUNEZ Abrasivo 15 x 15 cm. Tipo Alfa o Similar. Colores Rojo, Salmón o Sahara según diseño. (Incluye boquilla color y mortero de nivelación.)</v>
          </cell>
          <cell r="C1189" t="str">
            <v>Actividad</v>
          </cell>
          <cell r="D1189" t="str">
            <v>M2</v>
          </cell>
          <cell r="E1189">
            <v>67220</v>
          </cell>
        </row>
        <row r="1190">
          <cell r="A1190" t="str">
            <v>012.027</v>
          </cell>
          <cell r="B1190" t="str">
            <v>SUMINISTRO, TRANSPORTE E INSTALACION TABLON DE GRES PORTAL Liso 30 x 15 cm. Tipo Alfa o Similar. Colores Rojo, Salmón o Sahara según diseño. (Incluye boquilla color y mortero de nivelación.)</v>
          </cell>
          <cell r="C1190" t="str">
            <v>Actividad</v>
          </cell>
          <cell r="D1190" t="str">
            <v>M2</v>
          </cell>
          <cell r="E1190">
            <v>75239</v>
          </cell>
        </row>
        <row r="1191">
          <cell r="A1191" t="str">
            <v>012.028</v>
          </cell>
          <cell r="B1191" t="str">
            <v>SUMINISTRO, TRANSPORTE E INSTALACION GRAVILLA LAVADA Nº2  (Incluye dilatación pvc)</v>
          </cell>
          <cell r="C1191" t="str">
            <v>Actividad</v>
          </cell>
          <cell r="D1191" t="str">
            <v>M2</v>
          </cell>
          <cell r="E1191">
            <v>52705</v>
          </cell>
        </row>
        <row r="1192">
          <cell r="A1192" t="str">
            <v>012.029</v>
          </cell>
          <cell r="B1192" t="str">
            <v>SUMINISTRO, TRANSPORTE E INSTALACION GUARDAESCOBA EN GRES PORCELANICO CONCRET GRIS O SIMILAR H = 10 CM.(INCLUYE BOQUILLA, MORTERO DE PEGA)</v>
          </cell>
          <cell r="C1192" t="str">
            <v>Actividad</v>
          </cell>
          <cell r="D1192" t="str">
            <v>ML</v>
          </cell>
          <cell r="E1192">
            <v>17088</v>
          </cell>
        </row>
        <row r="1193">
          <cell r="A1193" t="str">
            <v>012.030</v>
          </cell>
          <cell r="B1193" t="str">
            <v>SUMINISTRO, TRANSPORTE E INSTALACION GUARDAESCOBA CERAMICA TIPO POMPEI H = 10 CM. TIPO ALFA O SIMILAR. COLOR CORAL O SHELL SEGÚN DISEÑO (INCLUYE BOQUILLA.). INCLUYE MORTERO DE PEGA.</v>
          </cell>
          <cell r="C1193" t="str">
            <v>Actividad</v>
          </cell>
          <cell r="D1193" t="str">
            <v>ML</v>
          </cell>
          <cell r="E1193">
            <v>15884</v>
          </cell>
        </row>
        <row r="1194">
          <cell r="A1194" t="str">
            <v>012.031</v>
          </cell>
          <cell r="B1194" t="str">
            <v>SUMINISTRO, TRANSPORTE E INSTALACION GUARDAESCOBA CERAMICA TIPO ANTIQUE H = 10 CM. TIPO ALFA O SIMILAR. COLOR BEIGE O BLANCO SEGÚN DISEÑO (INCLUYE BOQUILLA.). INCLUYE MORTERO DE PEGA Y/O NIVELACIÓN</v>
          </cell>
          <cell r="C1194" t="str">
            <v>Actividad</v>
          </cell>
          <cell r="D1194" t="str">
            <v>ML</v>
          </cell>
          <cell r="E1194">
            <v>16058</v>
          </cell>
        </row>
        <row r="1195">
          <cell r="A1195" t="str">
            <v>012.032</v>
          </cell>
          <cell r="B1195" t="str">
            <v>SUMINISTRO, TRANSPORTE E INSTALACION GUARDAESCOBA CERAMICA TIPO STONE H = 10 CM. TIPO ALFA O SIMILAR. COLOR BLANCO O CAFÉ SEGÚN DISEÑO (INCLUYE BOQUILLA.). INCLUYE MORTERO DE PEGA.</v>
          </cell>
          <cell r="C1195" t="str">
            <v>Actividad</v>
          </cell>
          <cell r="D1195" t="str">
            <v>ML</v>
          </cell>
          <cell r="E1195">
            <v>15884</v>
          </cell>
        </row>
        <row r="1196">
          <cell r="A1196" t="str">
            <v>012.033</v>
          </cell>
          <cell r="B1196" t="str">
            <v>SUMINISTRO, TRANSPORTE E INSTALACION GUARDAESCOBA CERAMICA ECOCERAMICA H= 10 CM. TIPO ALFA O SIMILAR. COLOR BLANCO (INCLUYE BOQUILLA.). INCLUYE MORTERO DE PEGA.</v>
          </cell>
          <cell r="C1196" t="str">
            <v>Actividad</v>
          </cell>
          <cell r="D1196" t="str">
            <v>ML</v>
          </cell>
          <cell r="E1196">
            <v>15764</v>
          </cell>
        </row>
        <row r="1197">
          <cell r="A1197" t="str">
            <v>012.034</v>
          </cell>
          <cell r="B1197" t="str">
            <v>SUMINISTRO, TRANSPORTE E INSTALACION GUARDAESCOBA RECTO Baldosa Grano de Marmol PCL 5 Perlato Claro 30 x 7.2 cm. Tipo Alfa o Similar. Fondo Crema. (Incluye boquilla.)</v>
          </cell>
          <cell r="C1197" t="str">
            <v>Actividad</v>
          </cell>
          <cell r="D1197" t="str">
            <v>ML</v>
          </cell>
          <cell r="E1197">
            <v>35202</v>
          </cell>
        </row>
        <row r="1198">
          <cell r="A1198" t="str">
            <v>012.036</v>
          </cell>
          <cell r="B1198" t="str">
            <v>SUMINISTRO, TRANSPORTE E INSTALACION GUARDAESCOBA RECTO Baldosa Grano de Marmol P5  Payande  30 x 7.2 cm. Tipo Alfa o Similar. Fondo Blanco (Incluye boquilla.)</v>
          </cell>
          <cell r="C1198" t="str">
            <v>Actividad</v>
          </cell>
          <cell r="D1198" t="str">
            <v>ML</v>
          </cell>
          <cell r="E1198">
            <v>33235</v>
          </cell>
        </row>
        <row r="1199">
          <cell r="A1199" t="str">
            <v>012.037</v>
          </cell>
          <cell r="B1199" t="str">
            <v>SUMINISTRO, TRANSPORTE E INSTALACION GUARDAESCOBA RECTO Baldosa Grano de Marmol BH5  Blanco Huila  30 x 7.2 cm. Tipo Alfa o Similar. Fondo Blanco (Incluye boquilla.)</v>
          </cell>
          <cell r="C1199" t="str">
            <v>Actividad</v>
          </cell>
          <cell r="D1199" t="str">
            <v>ML</v>
          </cell>
          <cell r="E1199">
            <v>35896</v>
          </cell>
        </row>
        <row r="1200">
          <cell r="A1200" t="str">
            <v>012.038</v>
          </cell>
          <cell r="B1200" t="str">
            <v>SUMINISTRO, TRANSPORTE E INSTALACION GUARDAESCOBA MEDIA CAÑA GRANITO FUNDIDO EN SITIO H HASTA = 15 CM. ( INCLUYE PULIMIENTO)</v>
          </cell>
          <cell r="C1200" t="str">
            <v>Actividad</v>
          </cell>
          <cell r="D1200" t="str">
            <v>ML</v>
          </cell>
          <cell r="E1200">
            <v>32198</v>
          </cell>
        </row>
        <row r="1201">
          <cell r="A1201" t="str">
            <v>012.039</v>
          </cell>
          <cell r="B1201" t="str">
            <v>SUMINISTRO, TRANSPORTE E INSTALACION GUARDAESCOBA PORCELANATTO CONSTELLAZIONE Brillante Gris o Negro  h=10 cm. Tipo Alfa o similar. (Incluye boquilla.)</v>
          </cell>
          <cell r="C1201" t="str">
            <v>Actividad</v>
          </cell>
          <cell r="D1201" t="str">
            <v>ML</v>
          </cell>
          <cell r="E1201">
            <v>28912</v>
          </cell>
        </row>
        <row r="1202">
          <cell r="A1202" t="str">
            <v>012.040</v>
          </cell>
          <cell r="B1202" t="str">
            <v>SUMINISTRO, TRANSPORTE E INSTALACION GUARDAESCOBA PORCELANATTO CONSTELLAZIONE Mate Gris o Negro  h=10 cm. Tipo Alfa o Similar. (Incluye boquilla.)</v>
          </cell>
          <cell r="C1202" t="str">
            <v>Actividad</v>
          </cell>
          <cell r="D1202" t="str">
            <v>ML</v>
          </cell>
          <cell r="E1202">
            <v>30027</v>
          </cell>
        </row>
        <row r="1203">
          <cell r="A1203" t="str">
            <v>012.041</v>
          </cell>
          <cell r="B1203" t="str">
            <v>SUMINISTRO, TRANSPORTE E INSTALACION GUARDAESCOBA PORCELANATTO CONSTELLAZIONE  Brillante  Blanco  h=10 cm. Tipo Alfa o Similar. (Incluye boquilla.)</v>
          </cell>
          <cell r="C1203" t="str">
            <v>Actividad</v>
          </cell>
          <cell r="D1203" t="str">
            <v>ML</v>
          </cell>
          <cell r="E1203">
            <v>23795</v>
          </cell>
        </row>
        <row r="1204">
          <cell r="A1204" t="str">
            <v>012.042</v>
          </cell>
          <cell r="B1204" t="str">
            <v>SUMINISTRO, TRANSPORTE E INSTALACION GUARDAESCOBA PORCELANATTO CONSTELLAZIONE  Mate  Blanco  h=10 cm. Tipo Alfa o Similar. (Incluye boquilla.)</v>
          </cell>
          <cell r="C1204" t="str">
            <v>Actividad</v>
          </cell>
          <cell r="D1204" t="str">
            <v>ML</v>
          </cell>
          <cell r="E1204">
            <v>25133</v>
          </cell>
        </row>
        <row r="1205">
          <cell r="A1205" t="str">
            <v>012.043</v>
          </cell>
          <cell r="B1205" t="str">
            <v>SUMINISTRO, TRANSPORTE E INSTALACION GUARDAESCOBA PORCELANATTO BRILLANTE Lisboa  h=10 cm. Tipo Alfa o Similar. Color Beige con betas (Incluye boquilla.)</v>
          </cell>
          <cell r="C1205" t="str">
            <v>Actividad</v>
          </cell>
          <cell r="D1205" t="str">
            <v>ML</v>
          </cell>
          <cell r="E1205">
            <v>20709</v>
          </cell>
        </row>
        <row r="1206">
          <cell r="A1206" t="str">
            <v>012.045</v>
          </cell>
          <cell r="B1206" t="str">
            <v>SUMINISTRO, TRANSPORTE E INSTALACION GUARDAESCOBA TABLON DE GRES TRADICION Liso h=10 cm. Tipo Alfa o Similar. Color Mocca (Incluye boquilla color y mortero de pega.)</v>
          </cell>
          <cell r="C1206" t="str">
            <v>Actividad</v>
          </cell>
          <cell r="D1206" t="str">
            <v>ML</v>
          </cell>
          <cell r="E1206">
            <v>21277</v>
          </cell>
        </row>
        <row r="1207">
          <cell r="A1207" t="str">
            <v>012.046</v>
          </cell>
          <cell r="B1207" t="str">
            <v>SUMINISTRO, TRANSPORTE E INSTALACION GUARDAESCOBA TABLON DE GRES LATINO Liso h=10 cm. Tipo Alfa o Similar. Colores Rojo, Salmón o Sahara (Incluye boquilla color y mortero de pega.)</v>
          </cell>
          <cell r="C1207" t="str">
            <v>Actividad</v>
          </cell>
          <cell r="D1207" t="str">
            <v>ML</v>
          </cell>
          <cell r="E1207">
            <v>20931</v>
          </cell>
        </row>
        <row r="1208">
          <cell r="A1208" t="str">
            <v>012.047</v>
          </cell>
          <cell r="B1208" t="str">
            <v>SUMINISTRO, TRANSPORTE E INSTALACION GUARDAESCOBA TABLON DE GRES PORTAL Liso h=10 cm. Tipo Alfa o Similar. Colores Rojo, Salmón o Sahara según diseño. (Incluye boquilla color y mortero de nivelación.)</v>
          </cell>
          <cell r="C1208" t="str">
            <v>Actividad</v>
          </cell>
          <cell r="D1208" t="str">
            <v>ML</v>
          </cell>
          <cell r="E1208">
            <v>20550</v>
          </cell>
        </row>
        <row r="1209">
          <cell r="A1209" t="str">
            <v>012.048</v>
          </cell>
          <cell r="B1209" t="str">
            <v>SUMINISTRO, TRANSPORTE E INSTALACION GUARDAESCOBA TABLON DE GRES PORTAL Liso h=7.5 cm. Tipo Alfa o Similar. Colores Rojo, Salmón o Sahara según diseño. (Incluye boquilla color y mortero de nivelación.)</v>
          </cell>
          <cell r="C1209" t="str">
            <v>Actividad</v>
          </cell>
          <cell r="D1209" t="str">
            <v>ML</v>
          </cell>
          <cell r="E1209">
            <v>18993</v>
          </cell>
        </row>
        <row r="1210">
          <cell r="A1210" t="str">
            <v>012.049</v>
          </cell>
          <cell r="B1210" t="str">
            <v>SUMINISTRO, TRANSPORTE E INSTALACION GUARDAESCOBA Media Caña en Gravilla lavada Nº2  h=15 cm.</v>
          </cell>
          <cell r="C1210" t="str">
            <v>Actividad</v>
          </cell>
          <cell r="D1210" t="str">
            <v>ML</v>
          </cell>
          <cell r="E1210">
            <v>21464</v>
          </cell>
        </row>
        <row r="1211">
          <cell r="A1211" t="str">
            <v>012.051</v>
          </cell>
          <cell r="B1211" t="str">
            <v>SUMINISTRO, TRANSPORTE E INSTALACION BOCAPUERTA EN GRANITO FUNDIDO EN SITIO (Incluye destroncada, pulida y brillada + dilataciones PVC y mortero de nivelación)</v>
          </cell>
          <cell r="C1211" t="str">
            <v>Actividad</v>
          </cell>
          <cell r="D1211" t="str">
            <v>ML</v>
          </cell>
          <cell r="E1211">
            <v>42017</v>
          </cell>
        </row>
        <row r="1212">
          <cell r="A1212" t="str">
            <v>012.052</v>
          </cell>
          <cell r="B1212" t="str">
            <v xml:space="preserve">SUMINISTRO, TRANSPORTE E INSTALACION BOCAPUERTA Gravilla lavada Nº2  (Incluye dilatación en bronce) </v>
          </cell>
          <cell r="C1212" t="str">
            <v>Actividad</v>
          </cell>
          <cell r="D1212" t="str">
            <v>ML</v>
          </cell>
          <cell r="E1212">
            <v>31182</v>
          </cell>
        </row>
        <row r="1213">
          <cell r="A1213" t="str">
            <v>012.053</v>
          </cell>
          <cell r="B1213" t="str">
            <v>SUMINISTRO, TRANSPORTE E INSTALACION CERAMICA PISO PIEDRACID NEGRO TIPO ALFA O SIMILAR. COLOR NEGRO SEGÚN DISEÑO (INCLUYE BOQUILLA.). INCLUYE MORTERO DE PEGA.</v>
          </cell>
          <cell r="C1213" t="str">
            <v>Actividad</v>
          </cell>
          <cell r="D1213" t="str">
            <v>M2</v>
          </cell>
          <cell r="E1213">
            <v>73127</v>
          </cell>
        </row>
        <row r="1214">
          <cell r="A1214" t="str">
            <v>012.054</v>
          </cell>
          <cell r="B1214" t="str">
            <v>SUMINISTRO, TRANSPORTE E INSTALACION GUARDAESCOBA CERAMICA PISO PIEDRACID NEGRO H = 0,10. TIPO ALFA O SIMILAR. COLOR NEGRO SEGÚN DISEÑO (INCLUYE BOQUILLA.). INCLUYE MORTERO DE PEGA.</v>
          </cell>
          <cell r="C1214" t="str">
            <v>Actividad</v>
          </cell>
          <cell r="D1214" t="str">
            <v>ML</v>
          </cell>
          <cell r="E1214">
            <v>20056</v>
          </cell>
        </row>
        <row r="1215">
          <cell r="A1215" t="str">
            <v>012.055</v>
          </cell>
          <cell r="B1215" t="str">
            <v>SUMINISTRO, TRANSPORTE E INSTALACION PORCELANATO ARTICO BLANCO 46,1x46,1  Tipo Corona o Similar. Color Blanco  (Incluye boquilla.)</v>
          </cell>
          <cell r="C1215" t="str">
            <v>Actividad</v>
          </cell>
          <cell r="D1215" t="str">
            <v>M2</v>
          </cell>
          <cell r="E1215">
            <v>117872</v>
          </cell>
        </row>
        <row r="1216">
          <cell r="A1216" t="str">
            <v>012.056</v>
          </cell>
          <cell r="B1216" t="str">
            <v>SUMINISTRO, TRANSPORTE E INSTALACION GUARDAESCOBA CERAMICA PISO TIPO 1 CM. TIPO CORONA O SIMILAR. COLOR BLANCO  (INCLUYE BOQUILLA.). INCLUYE MORTERO DE PEGA.</v>
          </cell>
          <cell r="C1216" t="str">
            <v>Actividad</v>
          </cell>
          <cell r="D1216" t="str">
            <v>ML</v>
          </cell>
          <cell r="E1216">
            <v>22301</v>
          </cell>
        </row>
        <row r="1217">
          <cell r="A1217" t="str">
            <v>012.057</v>
          </cell>
          <cell r="B1217" t="str">
            <v>SUMINISTRO, TRANSPORTE E INSTALACION CERAMICA PISO PIEDRACID DESERTSTONE TIPO ALFA O SIMILAR. COLOR  (INCLUYE BOQUILLA). INCLUYE MORTERO DE PEGA Y/O NIVELACIÓN</v>
          </cell>
          <cell r="C1217" t="str">
            <v>Actividad</v>
          </cell>
          <cell r="D1217" t="str">
            <v>M2</v>
          </cell>
          <cell r="E1217">
            <v>75776</v>
          </cell>
        </row>
        <row r="1218">
          <cell r="A1218" t="str">
            <v>012.058</v>
          </cell>
          <cell r="B1218" t="str">
            <v>SUMINISTRO, TRANSPORTE E INSTALACION CERAMICA PISO PIEDRACID CAYONRED TIPO ALFA O SIMILAR. COLOR  (INCLUYE BOQUILLA). INCLUYE MORTERO DE PEGA Y/O NIVELACIÓN.</v>
          </cell>
          <cell r="C1218" t="str">
            <v>Actividad</v>
          </cell>
          <cell r="D1218" t="str">
            <v>M2</v>
          </cell>
          <cell r="E1218">
            <v>91407</v>
          </cell>
        </row>
        <row r="1219">
          <cell r="A1219" t="str">
            <v>012.059</v>
          </cell>
          <cell r="B1219" t="str">
            <v>SUMINISTRO, TRANSPORTE E INSTALACION GUARDAESCOBA CERAMICA PISO PIEDRACID CAYONRED 45X45 H = 0,10. TIPO ALFA O SIMILAR. COLOR  (INCLUYE BOQUILLA). INCLUYE MORTERO DE PEGA Y/O NIVELACIÓN</v>
          </cell>
          <cell r="C1219" t="str">
            <v>Actividad</v>
          </cell>
          <cell r="D1219" t="str">
            <v>ML</v>
          </cell>
          <cell r="E1219">
            <v>23312</v>
          </cell>
        </row>
        <row r="1220">
          <cell r="A1220" t="str">
            <v>012.060</v>
          </cell>
          <cell r="B1220" t="str">
            <v>SUMINISTRO, TRANSPORTE E INSTALACION LOSETA INDUSTRIAL 24,5x12  Color Sahara. Tipo Alfa o Similar. según diseño. (Incluye boquilla color y mortero de nivelación.)</v>
          </cell>
          <cell r="C1220" t="str">
            <v>Actividad</v>
          </cell>
          <cell r="D1220" t="str">
            <v>M2</v>
          </cell>
          <cell r="E1220">
            <v>125112</v>
          </cell>
        </row>
        <row r="1221">
          <cell r="A1221" t="str">
            <v>012.061</v>
          </cell>
          <cell r="B1221" t="str">
            <v>SUMINISTRO, TRANSPORTE E INSTALACION GUARDAESCOBA 1/4 Formato 26 x 6 cm Moore o Similar (Incluye mortero de pega e=0.04 m y boquilla color).</v>
          </cell>
          <cell r="C1221" t="str">
            <v>Actividad</v>
          </cell>
          <cell r="D1221" t="str">
            <v>ML</v>
          </cell>
          <cell r="E1221">
            <v>53553</v>
          </cell>
        </row>
        <row r="1222">
          <cell r="A1222" t="str">
            <v>012.062</v>
          </cell>
          <cell r="B1222" t="str">
            <v>SUMINISTRO, TRANSPORTE E INSTALACION PELDAÑO ESCALERA ACCESO ( pieza especial en "L" moore ó símilar)</v>
          </cell>
          <cell r="C1222" t="str">
            <v>Actividad</v>
          </cell>
          <cell r="D1222" t="str">
            <v>ML</v>
          </cell>
          <cell r="E1222">
            <v>97924</v>
          </cell>
        </row>
        <row r="1223">
          <cell r="A1223" t="str">
            <v>012.063</v>
          </cell>
          <cell r="B1223" t="str">
            <v>SUMINISTRO, TRANSPORTE E INSTALACION CANAL DUCHA GRAVILLA LAVADA Y REJILLA MINI CELL  Incluye  nivelacion y afinado</v>
          </cell>
          <cell r="C1223" t="str">
            <v>Actividad</v>
          </cell>
          <cell r="D1223" t="str">
            <v>ML</v>
          </cell>
          <cell r="E1223">
            <v>154079</v>
          </cell>
        </row>
        <row r="1224">
          <cell r="A1224" t="str">
            <v>012.064</v>
          </cell>
          <cell r="B1224" t="str">
            <v>SUMINISTRO, TRANSPORTE E INSTALACION CERAMICA PISO INCLUYE MORTERO, CERAMICA HASTA $33.000/M2 (ÍTEM INCOMPLETO)</v>
          </cell>
          <cell r="C1224" t="str">
            <v>Actividad</v>
          </cell>
          <cell r="D1224" t="str">
            <v>M2</v>
          </cell>
          <cell r="E1224">
            <v>106212</v>
          </cell>
        </row>
        <row r="1225">
          <cell r="A1225" t="str">
            <v>012.065</v>
          </cell>
          <cell r="B1225" t="str">
            <v>SUMINISTRO, TRANSPORTE E INSTALACION PISOS EN TABLILLA DE ZAPAN Y  VIGUETA DE CHANUL</v>
          </cell>
          <cell r="C1225" t="str">
            <v>Actividad</v>
          </cell>
          <cell r="D1225" t="str">
            <v>M2</v>
          </cell>
          <cell r="E1225">
            <v>159777</v>
          </cell>
        </row>
        <row r="1226">
          <cell r="A1226" t="str">
            <v>012.066</v>
          </cell>
          <cell r="B1226" t="str">
            <v>SUMINISTRO, TRANSPORTE E INSTALACION PISOS EN TABLILLA CHANUL Y  VIGUETA DE CHANUL</v>
          </cell>
          <cell r="C1226" t="str">
            <v>Actividad</v>
          </cell>
          <cell r="D1226" t="str">
            <v>M2</v>
          </cell>
          <cell r="E1226">
            <v>105674</v>
          </cell>
        </row>
        <row r="1227">
          <cell r="A1227" t="str">
            <v>012.067</v>
          </cell>
          <cell r="B1227" t="str">
            <v>SUMINISTRO E INSTALACIÓN DE ACABADO DE ESCALAS EN GRANITO LAVADO Y  TERRAZO P5B GRIS PAYANDÉ GRANO NO5, INCLUYE MORTERO 1:3 ACABADO BRILLADO NO CRISTALIZADO. (HUELLA + CONTRAHUELLA)</v>
          </cell>
          <cell r="C1227" t="str">
            <v>Actividad</v>
          </cell>
          <cell r="D1227" t="str">
            <v>ML</v>
          </cell>
          <cell r="E1227">
            <v>196950</v>
          </cell>
        </row>
        <row r="1228">
          <cell r="A1228" t="str">
            <v>012.068</v>
          </cell>
          <cell r="B1228" t="str">
            <v>SUMINISTRO TRANSPORTE E INSTALACION DE FRANJA EN GRANITO LAVADO ANCHO HASTA 15CMS</v>
          </cell>
          <cell r="C1228" t="str">
            <v>Actividad</v>
          </cell>
          <cell r="D1228" t="str">
            <v>ML</v>
          </cell>
          <cell r="E1228">
            <v>44788</v>
          </cell>
        </row>
        <row r="1229">
          <cell r="A1229" t="str">
            <v>012.069</v>
          </cell>
          <cell r="B1229" t="str">
            <v>SUMINISTRO TRANSPORTE E INSTALACION DE BOCAPUERTA EN TERRAZO (INCLUYE PULIDA Y BRILLADA). INCLUYE MORTERO DE PEGA Y/O NIVELACIÓN</v>
          </cell>
          <cell r="C1229" t="str">
            <v>Actividad</v>
          </cell>
          <cell r="D1229" t="str">
            <v>ML</v>
          </cell>
          <cell r="E1229">
            <v>64052</v>
          </cell>
        </row>
        <row r="1230">
          <cell r="A1230" t="str">
            <v>012.070</v>
          </cell>
          <cell r="B1230" t="str">
            <v>SUMINISTRO, TRANSPORTE E INSTALACION CERAMICA PISO GRANILLA TIPO ALFA O SIMILAR. COLOR SEGÚN DISEÑO. INCLUYE MORTERO DE PEGA Y/O NIVELACIÓN</v>
          </cell>
          <cell r="C1230" t="str">
            <v>Actividad</v>
          </cell>
          <cell r="D1230" t="str">
            <v>M2</v>
          </cell>
          <cell r="E1230">
            <v>98206</v>
          </cell>
        </row>
        <row r="1231">
          <cell r="A1231" t="str">
            <v>012.071</v>
          </cell>
          <cell r="B1231" t="str">
            <v>SUMINISTRO E INSTALACIÓN DE ACABADO DE RAMPA EN GRANITO LAVADO FUNDIDO EN SITIO GRANO NO5 CON ANCHO MAX 1,1M</v>
          </cell>
          <cell r="C1231" t="str">
            <v>Actividad</v>
          </cell>
          <cell r="D1231" t="str">
            <v>ML</v>
          </cell>
          <cell r="E1231">
            <v>128362</v>
          </cell>
        </row>
        <row r="1232">
          <cell r="A1232" t="str">
            <v>012.072</v>
          </cell>
          <cell r="B1232" t="str">
            <v>PISO PORCELANATO 56,6 X 56,6 CM.</v>
          </cell>
          <cell r="C1232" t="str">
            <v>Actividad</v>
          </cell>
          <cell r="D1232" t="str">
            <v>M2</v>
          </cell>
          <cell r="E1232">
            <v>138294</v>
          </cell>
        </row>
        <row r="1233">
          <cell r="A1233" t="str">
            <v>012.073</v>
          </cell>
          <cell r="B1233" t="str">
            <v>PINTURA SIKAFLOOR REF. 2430</v>
          </cell>
          <cell r="C1233" t="str">
            <v>Actividad</v>
          </cell>
          <cell r="D1233" t="str">
            <v>M2</v>
          </cell>
          <cell r="E1233">
            <v>55545</v>
          </cell>
        </row>
        <row r="1234">
          <cell r="A1234" t="str">
            <v>012.074</v>
          </cell>
          <cell r="B1234" t="str">
            <v>SUMINISTRO, TRANSPORTE E INSTALACION PISO CERÁMICO DUROPISO (COLOR SEGÚN DISEÑO). TIPO CORONA O SIMILAR. (INCLUYE DESTRONCADA, PULIDA, BRILLADA, MORTERO DE NIVELACIÓN Y DILATACIONES.)</v>
          </cell>
          <cell r="C1234" t="str">
            <v>Actividad</v>
          </cell>
          <cell r="D1234" t="str">
            <v>M2</v>
          </cell>
          <cell r="E1234">
            <v>155942</v>
          </cell>
        </row>
        <row r="1235">
          <cell r="A1235" t="str">
            <v>012.075</v>
          </cell>
          <cell r="B1235" t="str">
            <v>PULIDA Y BRILLADA BALDOSA GRANO DE MARMOL P5  PAYANDE  30 X 30 CM. TIPO ALFA O SIMILAR. FONDO BLANCO</v>
          </cell>
          <cell r="C1235" t="str">
            <v>Actividad</v>
          </cell>
          <cell r="D1235" t="str">
            <v>M2</v>
          </cell>
          <cell r="E1235">
            <v>31675</v>
          </cell>
        </row>
        <row r="1236">
          <cell r="A1236" t="str">
            <v>012.076</v>
          </cell>
          <cell r="B1236" t="str">
            <v>SUMINISTRO, TRANSPORTE E INSTALACIÓN DE MEDIA CAÑA EN PVC DE 9 CM JUNTA PERDIDA. INCLUYE ESQUINEROS Y DEMÁS ACCESORIOS PARA SU CORRECTA INSTALACIÓN</v>
          </cell>
          <cell r="C1236" t="str">
            <v>Actividad</v>
          </cell>
          <cell r="D1236" t="str">
            <v>ML</v>
          </cell>
          <cell r="E1236">
            <v>45003</v>
          </cell>
        </row>
        <row r="1237">
          <cell r="A1237" t="str">
            <v>012.077</v>
          </cell>
          <cell r="B1237" t="str">
            <v>SUMINISTRO, TRANSPORTE E INSTALACION BALDOSA GRANO TRADICIONAL PAYANDE TERRAZO. TIPO ALFA O SIMILAR. FONDO BLANCO (INCLUYE DESTRONCADA, PULIDA, BRILLADA, MORTERO DE NIVELACIÓN Y DILATACIÓN EN PVC.)</v>
          </cell>
          <cell r="C1237" t="str">
            <v>Actividad</v>
          </cell>
          <cell r="D1237" t="str">
            <v>M2</v>
          </cell>
          <cell r="E1237">
            <v>184124</v>
          </cell>
        </row>
        <row r="1238">
          <cell r="A1238" t="str">
            <v>012.078</v>
          </cell>
          <cell r="B1238" t="str">
            <v>SUMINISTRO, TRANSPORTE E INSTALACIÓN DE CINTA-ANTIDESLIZANTE COLOR NEGRA 48MM, PARA PISOS, ESCALAS, RAMPAS Y ACCESOS INCLUYE ( TODOS LOS ACCESORIOS PARA SU CORRECTA INSTALACION,SEGÚN DISEÑO)</v>
          </cell>
          <cell r="C1238" t="str">
            <v>Actividad</v>
          </cell>
          <cell r="D1238" t="str">
            <v>ML</v>
          </cell>
          <cell r="E1238">
            <v>20089</v>
          </cell>
        </row>
        <row r="1239">
          <cell r="A1239" t="str">
            <v>012.079</v>
          </cell>
          <cell r="B1239" t="str">
            <v>SUMINISTRO, TRANSPORTE E INSTALACION PISO CERÁMICO CORONA MIKONOS TECNOLOGIA ARD ALTA RESISTENCIA AL DESLIZAMIENTO COLOR BLANCO O SIMILAR. (INCLUYE DESTRONCADA, PULIDA, BRILLADA, MORTERO DE NIVELACIÓN Y DILATACIONES)</v>
          </cell>
          <cell r="C1239" t="str">
            <v>Actividad</v>
          </cell>
          <cell r="D1239" t="str">
            <v>M2</v>
          </cell>
          <cell r="E1239">
            <v>88823</v>
          </cell>
        </row>
        <row r="1240">
          <cell r="A1240" t="str">
            <v>012.080</v>
          </cell>
          <cell r="B1240" t="str">
            <v>SUMINISTRO, TRANSPORTE E INSTALACIÓN PISO EN TABLA DE ALGARROBO 18X1,8 MM Y CUARTÓN DE CHANUL 8X4 CM CADA 35 CM SELLADO CON BARNIZ MARINO. INCLUYE PLATINA ANGULAR DE ACERO DE 1 1/12 X 1/8". INCLUYE PULIDA DE PISO CON LIJA</v>
          </cell>
          <cell r="C1240" t="str">
            <v>Actividad</v>
          </cell>
          <cell r="D1240" t="str">
            <v>M2</v>
          </cell>
          <cell r="E1240">
            <v>302218</v>
          </cell>
        </row>
        <row r="1241">
          <cell r="A1241" t="str">
            <v>012.081</v>
          </cell>
          <cell r="B1241" t="str">
            <v>SUMINISTRO, TRANSPORTE E INSTALACION CERÁMICA DE PISO TIPO NACIONAL. ALFA O SIMILAR. (INCLUYE MORTERO DE NIVELACIÓN Y DILATACIÓN EN PVC)</v>
          </cell>
          <cell r="C1241" t="str">
            <v>Actividad</v>
          </cell>
          <cell r="D1241" t="str">
            <v>M2</v>
          </cell>
          <cell r="E1241">
            <v>163518</v>
          </cell>
        </row>
        <row r="1242">
          <cell r="A1242" t="str">
            <v>012.082</v>
          </cell>
          <cell r="B1242" t="str">
            <v>SUMINISTRO, TRANSPORTE E INSTALACION GRES PORCELANICO CONCRET GRIS HOLZTEK O SIMILAR 60X60. Color  (Incluye mortero 1:4 de nivelación E=4,0cm, boquilla y pegante)</v>
          </cell>
          <cell r="C1242" t="str">
            <v>Actividad</v>
          </cell>
          <cell r="D1242" t="str">
            <v>M2</v>
          </cell>
          <cell r="E1242">
            <v>88823</v>
          </cell>
        </row>
        <row r="1243">
          <cell r="A1243" t="str">
            <v>012.083</v>
          </cell>
          <cell r="B1243" t="str">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ell>
          <cell r="C1243" t="str">
            <v>Actividad</v>
          </cell>
          <cell r="D1243" t="str">
            <v>M2</v>
          </cell>
          <cell r="E1243">
            <v>79591</v>
          </cell>
        </row>
        <row r="1244">
          <cell r="A1244" t="str">
            <v>012.084</v>
          </cell>
          <cell r="B1244" t="str">
            <v>SUMINISTRO, TRANSPORTE E INSTALACIÓN DE RECUBRIMIENTO EN GRAVILLA LAVADA No 2 PARA ESCALERAS (Inc. Huella y contrahuella)</v>
          </cell>
          <cell r="C1244" t="str">
            <v>Actividad</v>
          </cell>
          <cell r="D1244" t="str">
            <v>ML</v>
          </cell>
          <cell r="E1244">
            <v>40761</v>
          </cell>
        </row>
        <row r="1245">
          <cell r="A1245" t="str">
            <v>012.085</v>
          </cell>
          <cell r="B1245" t="str">
            <v>PULIDA Y BRILLADA DE PLACAS EN CONCRETO Y PISOS EN TERRAZO CON DESTRONCADORA</v>
          </cell>
          <cell r="C1245" t="str">
            <v>Actividad</v>
          </cell>
          <cell r="D1245" t="str">
            <v>M2</v>
          </cell>
          <cell r="E1245">
            <v>43725</v>
          </cell>
        </row>
        <row r="1246">
          <cell r="A1246" t="str">
            <v>012.086</v>
          </cell>
          <cell r="B1246" t="str">
            <v>SUMINISTRO,   TRANSPORTE  E INSTALACION DE TRATAMIENTO CON ACIDO, TRATAMIENTO  DE JUNTAS   PARA   LIMPIEZA   DE CONCRETO,  CAPA  PLEXIBOND PRIMER COATING E INSTALACION DE RECUBRIMIENTO SINTETICO PLEXIPAVE INCLUYE DEMARCACION (microfutbol baloncesto y voleibol)</v>
          </cell>
          <cell r="C1246" t="str">
            <v>Actividad</v>
          </cell>
          <cell r="D1246" t="str">
            <v>M2</v>
          </cell>
          <cell r="E1246">
            <v>103550</v>
          </cell>
        </row>
        <row r="1247">
          <cell r="A1247" t="str">
            <v>012.087</v>
          </cell>
          <cell r="B1247" t="str">
            <v>SUMINISTRO, TRANSPORTE E INSTALACION MORTERO 1:3 PARA SOBREESPESORES DE REVOQUE EN MUROS  O MORTERO DE PISOS</v>
          </cell>
          <cell r="C1247" t="str">
            <v>Actividad</v>
          </cell>
          <cell r="D1247" t="str">
            <v>M3</v>
          </cell>
          <cell r="E1247">
            <v>628548</v>
          </cell>
        </row>
        <row r="1248">
          <cell r="A1248" t="str">
            <v>013</v>
          </cell>
          <cell r="B1248" t="str">
            <v>ENCHAPES Y ACCESORIOS</v>
          </cell>
          <cell r="C1248" t="str">
            <v>Capitulo</v>
          </cell>
          <cell r="D1248"/>
          <cell r="E1248" t="str">
            <v>--</v>
          </cell>
        </row>
        <row r="1249">
          <cell r="A1249" t="str">
            <v>013.001</v>
          </cell>
          <cell r="B1249" t="str">
            <v>SUMINISTRO, TRANSPORTE E INSTALACION CERAMICA PARED POMPEI TIPO ALFA O SIMILAR. COLOR CORAL O SHELL SEGÚN DISEÑO (INCLUYE BOQUILLA COLOR Y WIN.)</v>
          </cell>
          <cell r="C1249" t="str">
            <v>Actividad</v>
          </cell>
          <cell r="D1249" t="str">
            <v>M2</v>
          </cell>
          <cell r="E1249">
            <v>80294</v>
          </cell>
        </row>
        <row r="1250">
          <cell r="A1250" t="str">
            <v>013.002</v>
          </cell>
          <cell r="B1250" t="str">
            <v>SUMINISTRO, TRANSPORTE E INSTALACION CERAMICA PARED COLOR BEIGE O BLANCO HASTA $40.000 x M2. SEGÚN DISEÑO (INCLUYE BOQUILLA COLOR Y WIN.)</v>
          </cell>
          <cell r="C1250" t="str">
            <v>Actividad</v>
          </cell>
          <cell r="D1250" t="str">
            <v>M2</v>
          </cell>
          <cell r="E1250">
            <v>75557</v>
          </cell>
        </row>
        <row r="1251">
          <cell r="A1251" t="str">
            <v>013.003</v>
          </cell>
          <cell r="B1251" t="str">
            <v>SUMINISTRO, TRANSPORTE E INSTALACION CERAMICA PARED ANTIQUE 15X15 CM ANCHO &lt; 0,50. TIPO ALFA O SIMILAR. COLOR BEIGE O BLANCO SEGÚN DISEÑO (INCLUYE BOQUILLA COLOR Y WIN.)</v>
          </cell>
          <cell r="C1251" t="str">
            <v>Actividad</v>
          </cell>
          <cell r="D1251" t="str">
            <v>ML</v>
          </cell>
          <cell r="E1251">
            <v>42259</v>
          </cell>
        </row>
        <row r="1252">
          <cell r="A1252" t="str">
            <v>013.004</v>
          </cell>
          <cell r="B1252" t="str">
            <v>SUMINISTRO, TRANSPORTE E INSTALACION CERAMICA PARED STONE TIPO ALFA O SIMILAR. COLOR BLANCO O CAFÉ SEGÚN DISEÑO (INCLUYE BOQUILLA COLOR Y WIN.)</v>
          </cell>
          <cell r="C1252" t="str">
            <v>Actividad</v>
          </cell>
          <cell r="D1252" t="str">
            <v>M2</v>
          </cell>
          <cell r="E1252">
            <v>79228</v>
          </cell>
        </row>
        <row r="1253">
          <cell r="A1253" t="str">
            <v>013.005</v>
          </cell>
          <cell r="B1253" t="str">
            <v>SUMINISTRO, TRANSPORTE E INSTALACION CERAMICA PARED FERRARA 20.3X30.5 CM. TIPO ALFA O SIMILAR. COLOR BLANCO INSTALADO A 90° (INCLUYE BOQUILLA COLOR Y WIN)</v>
          </cell>
          <cell r="C1253" t="str">
            <v>Actividad</v>
          </cell>
          <cell r="D1253" t="str">
            <v>M2</v>
          </cell>
          <cell r="E1253">
            <v>74132</v>
          </cell>
        </row>
        <row r="1254">
          <cell r="A1254" t="str">
            <v>013.006</v>
          </cell>
          <cell r="B1254" t="str">
            <v>SUMINISTRO, TRANSPORTE E INSTALACION CENEFA TIPO ROMANICO  Gris Dorado Royal 22 x 6 cm. Tipo Alfa o Similar. (Incluye bolillo superior)</v>
          </cell>
          <cell r="C1254" t="str">
            <v>Actividad</v>
          </cell>
          <cell r="D1254" t="str">
            <v>ML</v>
          </cell>
          <cell r="E1254">
            <v>58954</v>
          </cell>
        </row>
        <row r="1255">
          <cell r="A1255" t="str">
            <v>013.007</v>
          </cell>
          <cell r="B1255" t="str">
            <v>SUMINISTRO, TRANSPORTE E INSTALACION CENEFA MALLA Square Mesh Pompei Mocca 30.5 x 5 cm. -  h=5 cm Tipo Alfa o Similar.</v>
          </cell>
          <cell r="C1255" t="str">
            <v>Actividad</v>
          </cell>
          <cell r="D1255" t="str">
            <v>ML</v>
          </cell>
          <cell r="E1255">
            <v>29442</v>
          </cell>
        </row>
        <row r="1256">
          <cell r="A1256" t="str">
            <v>013.008</v>
          </cell>
          <cell r="B1256" t="str">
            <v>SUMINISTRO, TRANSPORTE E INSTALACION CENEFA MALLA Square Mesh Pompei Mocca 30.5 x 10 cm.  -  h=10 cm. Tipo Alfa o Similar.</v>
          </cell>
          <cell r="C1256" t="str">
            <v>Actividad</v>
          </cell>
          <cell r="D1256" t="str">
            <v>ML</v>
          </cell>
          <cell r="E1256">
            <v>39428</v>
          </cell>
        </row>
        <row r="1257">
          <cell r="A1257" t="str">
            <v>013.009</v>
          </cell>
          <cell r="B1257" t="str">
            <v>SUMINISTRO, TRANSPORTE E INSTALACION CENEFA ROMANICA POMPEI AGA/CORAL ALPES TABACO.  -   Tipo Alfa o Similar.</v>
          </cell>
          <cell r="C1257" t="str">
            <v>Actividad</v>
          </cell>
          <cell r="D1257" t="str">
            <v>ML</v>
          </cell>
          <cell r="E1257">
            <v>79985</v>
          </cell>
        </row>
        <row r="1258">
          <cell r="A1258" t="str">
            <v>013.010</v>
          </cell>
          <cell r="B1258" t="str">
            <v>SUMINISTRO, TRANSPORTE E INSTALACION MESON EN MARMOL CAFE PINTO Ancho:0.60 m.  Instalado sobre MUEBLE BAÑO  pulido y brillado).</v>
          </cell>
          <cell r="C1258" t="str">
            <v>Actividad</v>
          </cell>
          <cell r="D1258" t="str">
            <v>ML</v>
          </cell>
          <cell r="E1258">
            <v>476155</v>
          </cell>
        </row>
        <row r="1259">
          <cell r="A1259" t="str">
            <v>013.011</v>
          </cell>
          <cell r="B1259" t="str">
            <v>SUMINISTRO, TRANSPORTE E INSTALACION MESON EN MARMOL NEGRO CARACOL  Ancho:0.60 m.  Instalado sobre MUEBLE BAÑO  pulido y brillado).</v>
          </cell>
          <cell r="C1259" t="str">
            <v>Actividad</v>
          </cell>
          <cell r="D1259" t="str">
            <v>ML</v>
          </cell>
          <cell r="E1259">
            <v>571379</v>
          </cell>
        </row>
        <row r="1260">
          <cell r="A1260" t="str">
            <v>013.012</v>
          </cell>
          <cell r="B1260" t="str">
            <v>SUMINISTRO, TRANSPORTE E INSTALACION MESON EN MARMOL SAN GIL  Ancho:0.60 m.  Instalado sobre MUEBLE BAÑO  pulido y brillado).</v>
          </cell>
          <cell r="C1260" t="str">
            <v>Actividad</v>
          </cell>
          <cell r="D1260" t="str">
            <v>ML</v>
          </cell>
          <cell r="E1260">
            <v>571379</v>
          </cell>
        </row>
        <row r="1261">
          <cell r="A1261" t="str">
            <v>013.013</v>
          </cell>
          <cell r="B1261" t="str">
            <v>SUMINISTRO, TRANSPORTE E INSTALACION MESON EN MARMOL VILLA DE LEYVA  ANCHO=0.60 M.  INSTALADO CON SOPORTES EN MURO DE LADRILLO FAROL (PANDERETA). INCLUYE, PULIDA Y BRILLADO.</v>
          </cell>
          <cell r="C1261" t="str">
            <v>Actividad</v>
          </cell>
          <cell r="D1261" t="str">
            <v>ML</v>
          </cell>
          <cell r="E1261">
            <v>612768</v>
          </cell>
        </row>
        <row r="1262">
          <cell r="A1262" t="str">
            <v>013.014</v>
          </cell>
          <cell r="B1262" t="str">
            <v>SUMINISTRO, TRANSPORTE E INSTALACION MESON EN MARMOL CAFE PINTA  ANCHO=0.60 M.  INSTALADO CON SOPORTES EN MURO DE LADRILLO FAROL (PANDERETA). INCLUYE, PULIDA Y BRILLADO.</v>
          </cell>
          <cell r="C1262" t="str">
            <v>Actividad</v>
          </cell>
          <cell r="D1262" t="str">
            <v>ML</v>
          </cell>
          <cell r="E1262">
            <v>573962</v>
          </cell>
        </row>
        <row r="1263">
          <cell r="A1263" t="str">
            <v>013.015</v>
          </cell>
          <cell r="B1263" t="str">
            <v>SUMINISTRO, TRANSPORTE E INSTALACION MESON EN MARMOL NEGRO CARACOL  ANCHO=0.60 M.  INSTALADO CON SOPORTES EN MURO DE LADRILLO FAROL (PANDERETA). INCLUYE, PULIDA Y BRILLADO.</v>
          </cell>
          <cell r="C1263" t="str">
            <v>Actividad</v>
          </cell>
          <cell r="D1263" t="str">
            <v>ML</v>
          </cell>
          <cell r="E1263">
            <v>671006</v>
          </cell>
        </row>
        <row r="1264">
          <cell r="A1264" t="str">
            <v>013.016</v>
          </cell>
          <cell r="B1264" t="str">
            <v>SUMINISTRO, TRANSPORTE E INSTALACION MESON EN MARMOL NEGRO SAN GIL  ANCHO:0.60 M.  INSTALADO CON SOPORTES EN MURO DE LADRILLO FAROL (PANDERETA). INCLUYE, PULIDA Y BRILLADO.</v>
          </cell>
          <cell r="C1264" t="str">
            <v>Actividad</v>
          </cell>
          <cell r="D1264" t="str">
            <v>ML</v>
          </cell>
          <cell r="E1264">
            <v>671006</v>
          </cell>
        </row>
        <row r="1265">
          <cell r="A1265" t="str">
            <v>013.017</v>
          </cell>
          <cell r="B1265" t="str">
            <v>SUMINISTRO, TRANSPORTE E INSTALACION PIRLAN DUCHA MAMPOSTERIA h=22 x 10 cm. Enchapado Ceramica Corona (Incluye ceramica, win y alfacolor)</v>
          </cell>
          <cell r="C1265" t="str">
            <v>Actividad</v>
          </cell>
          <cell r="D1265" t="str">
            <v>ML</v>
          </cell>
          <cell r="E1265">
            <v>105665</v>
          </cell>
        </row>
        <row r="1266">
          <cell r="A1266" t="str">
            <v>013.018</v>
          </cell>
          <cell r="B1266" t="str">
            <v>SUMINISTRO, TRANSPORTE E INSTALACION PIRLAN DUCHA MAMPOSTERIA h=22 x 10 cm. Enchapado Ceramica Antique (Incluye ceramica, win y alfacolor)</v>
          </cell>
          <cell r="C1266" t="str">
            <v>Actividad</v>
          </cell>
          <cell r="D1266" t="str">
            <v>ML</v>
          </cell>
          <cell r="E1266">
            <v>116321</v>
          </cell>
        </row>
        <row r="1267">
          <cell r="A1267" t="str">
            <v>013.019</v>
          </cell>
          <cell r="B1267" t="str">
            <v>SUMINISTRO, TRANSPORTE E INSTALACION PIRLAN DUCHA MAMPOSTERIA h=22 x 10 cm. Enchapado Ceramica Stone (Incluye ceramica, win y alfacolor)</v>
          </cell>
          <cell r="C1267" t="str">
            <v>Actividad</v>
          </cell>
          <cell r="D1267" t="str">
            <v>ML</v>
          </cell>
          <cell r="E1267">
            <v>115633</v>
          </cell>
        </row>
        <row r="1268">
          <cell r="A1268" t="str">
            <v>013.020</v>
          </cell>
          <cell r="B1268" t="str">
            <v>SUMINISTRO, TRANSPORTE E INSTALACION PIRLAN DUCHA MAMPOSTERIA h=22 x 10 cm. Enchapado Ceramica Ferrara (Incluye ceramica, win y alfacolor)</v>
          </cell>
          <cell r="C1268" t="str">
            <v>Actividad</v>
          </cell>
          <cell r="D1268" t="str">
            <v>ML</v>
          </cell>
          <cell r="E1268">
            <v>112862</v>
          </cell>
        </row>
        <row r="1269">
          <cell r="A1269" t="str">
            <v>013.021</v>
          </cell>
          <cell r="B1269" t="str">
            <v>SUMINISTRO, TRANSPORTE E INSTALACION INCRUSTACIONES Porcelana - JUEGO Incrustaciones x 6 und  ELITE  Ref. 06610100-1 o Tipo Corona o Similar. (Papelera, jabonera lavamanos, 2 ganchos, cepillera, jabonera ducha y toallero).</v>
          </cell>
          <cell r="C1269" t="str">
            <v>Actividad</v>
          </cell>
          <cell r="D1269" t="str">
            <v>UND</v>
          </cell>
          <cell r="E1269">
            <v>149818</v>
          </cell>
        </row>
        <row r="1270">
          <cell r="A1270" t="str">
            <v>013.022</v>
          </cell>
          <cell r="B1270" t="str">
            <v>SUMINISTRO, TRANSPORTE E INSTALACION INCRUSTACIONES Porcelana - JUEGO Incrustaciones x 6 und ESPACIO Ref. 04400100-1 Tipo Corona o Similar (Papelera, jabonera lavamanos, 2 ganchos, cepillera, jabonera ducha y toallero).</v>
          </cell>
          <cell r="C1270" t="str">
            <v>Actividad</v>
          </cell>
          <cell r="D1270" t="str">
            <v>UND</v>
          </cell>
          <cell r="E1270">
            <v>228593</v>
          </cell>
        </row>
        <row r="1271">
          <cell r="A1271" t="str">
            <v>013.023</v>
          </cell>
          <cell r="B1271" t="str">
            <v>SUMINISTRO, TRANSPORTE E INSTALACION INCRUSTACIONES Porcelana - PAPELERA Ref. -1 Tipo Corona o Similar.</v>
          </cell>
          <cell r="C1271" t="str">
            <v>Actividad</v>
          </cell>
          <cell r="D1271" t="str">
            <v>UND</v>
          </cell>
          <cell r="E1271">
            <v>47371</v>
          </cell>
        </row>
        <row r="1272">
          <cell r="A1272" t="str">
            <v>013.024</v>
          </cell>
          <cell r="B1272" t="str">
            <v>SUMINISTRO, TRANSPORTE E INSTALACION INCRUSTACIONES Porcelana - JABONERA LAVAMANOS ELITE Ref. 06130100-1 Tipo Corona o Similar.</v>
          </cell>
          <cell r="C1272" t="str">
            <v>Actividad</v>
          </cell>
          <cell r="D1272" t="str">
            <v>UND</v>
          </cell>
          <cell r="E1272">
            <v>43352</v>
          </cell>
        </row>
        <row r="1273">
          <cell r="A1273" t="str">
            <v>013.025</v>
          </cell>
          <cell r="B1273" t="str">
            <v>SUMINISTRO, TRANSPORTE E INSTALACION INCRUSTACIONES Porcelana - GANCHOS ELITE Ref. 06170100-1 Tipo Corona o Similar.</v>
          </cell>
          <cell r="C1273" t="str">
            <v>Actividad</v>
          </cell>
          <cell r="D1273" t="str">
            <v>UND</v>
          </cell>
          <cell r="E1273">
            <v>25363</v>
          </cell>
        </row>
        <row r="1274">
          <cell r="A1274" t="str">
            <v>013.026</v>
          </cell>
          <cell r="B1274" t="str">
            <v>SUMINISTRO, TRANSPORTE E INSTALACION INCRUSTACIONES Porcelana - CEPILLERO  ELITE Ref. 04250100-1 Tipo Corona o Similar.</v>
          </cell>
          <cell r="C1274" t="str">
            <v>Actividad</v>
          </cell>
          <cell r="D1274" t="str">
            <v>UND</v>
          </cell>
          <cell r="E1274">
            <v>35310</v>
          </cell>
        </row>
        <row r="1275">
          <cell r="A1275" t="str">
            <v>013.027</v>
          </cell>
          <cell r="B1275" t="str">
            <v>SUMINISTRO, TRANSPORTE E INSTALACION INCRUSTACIONES Porcelana - TOALLERO  ELITE Ref. 09190100-1 Tipo Corona o Similar.</v>
          </cell>
          <cell r="C1275" t="str">
            <v>Actividad</v>
          </cell>
          <cell r="D1275" t="str">
            <v>UND</v>
          </cell>
          <cell r="E1275">
            <v>39735</v>
          </cell>
        </row>
        <row r="1276">
          <cell r="A1276" t="str">
            <v>013.028</v>
          </cell>
          <cell r="B1276" t="str">
            <v>SUMINISTRO, TRANSPORTE E INSTALACION INCRUSTACIONES Porcelana - JABONERA DUCHA ELITE Ref. 06110100-1 Tipo Corona o Similar.</v>
          </cell>
          <cell r="C1276" t="str">
            <v>Actividad</v>
          </cell>
          <cell r="D1276" t="str">
            <v>UND</v>
          </cell>
          <cell r="E1276">
            <v>53388</v>
          </cell>
        </row>
        <row r="1277">
          <cell r="A1277" t="str">
            <v>013.029</v>
          </cell>
          <cell r="B1277" t="str">
            <v>SUMINISTRO, TRANSPORTE E INSTALACION INCRUSTACIONES Porcelana - PAPELERA ESPACIO Ref. 04240100-1 Tipo Corona o Similar.</v>
          </cell>
          <cell r="C1277" t="str">
            <v>Actividad</v>
          </cell>
          <cell r="D1277" t="str">
            <v>UND</v>
          </cell>
          <cell r="E1277">
            <v>52946</v>
          </cell>
        </row>
        <row r="1278">
          <cell r="A1278" t="str">
            <v>013.030</v>
          </cell>
          <cell r="B1278" t="str">
            <v>SUMINISTRO, TRANSPORTE E INSTALACION INCRUSTACIONES Porcelana - JABONERA LAVAMANOS ESPACIO Ref. 04230100-1 Tipo Corona o Similar.</v>
          </cell>
          <cell r="C1278" t="str">
            <v>Actividad</v>
          </cell>
          <cell r="D1278" t="str">
            <v>UND</v>
          </cell>
          <cell r="E1278">
            <v>49846</v>
          </cell>
        </row>
        <row r="1279">
          <cell r="A1279" t="str">
            <v>013.031</v>
          </cell>
          <cell r="B1279" t="str">
            <v>SUMINISTRO, TRANSPORTE E INSTALACION INCRUSTACIONES Porcelana - GANCHOS ESPACIO Ref. 04270100-1 Tipo Corona o Similar.</v>
          </cell>
          <cell r="C1279" t="str">
            <v>Actividad</v>
          </cell>
          <cell r="D1279" t="str">
            <v>UND</v>
          </cell>
          <cell r="E1279">
            <v>22709</v>
          </cell>
        </row>
        <row r="1280">
          <cell r="A1280" t="str">
            <v>013.032</v>
          </cell>
          <cell r="B1280" t="str">
            <v>SUMINISTRO, TRANSPORTE E INSTALACION INCRUSTACIONES Porcelana - CEPILLERO  ESPACIO Ref. 04250100-1 Tipo Corona o Similar.</v>
          </cell>
          <cell r="C1280" t="str">
            <v>Actividad</v>
          </cell>
          <cell r="D1280" t="str">
            <v>UND</v>
          </cell>
          <cell r="E1280">
            <v>47664</v>
          </cell>
        </row>
        <row r="1281">
          <cell r="A1281" t="str">
            <v>013.033</v>
          </cell>
          <cell r="B1281" t="str">
            <v>SUMINISTRO, TRANSPORTE E INSTALACION INCRUSTACIONES Porcelana - TOALLERO  ESPACIO Ref. 04290100-1 Tipo Corona o Similar.</v>
          </cell>
          <cell r="C1281" t="str">
            <v>Actividad</v>
          </cell>
          <cell r="D1281" t="str">
            <v>UND</v>
          </cell>
          <cell r="E1281">
            <v>51660</v>
          </cell>
        </row>
        <row r="1282">
          <cell r="A1282" t="str">
            <v>013.034</v>
          </cell>
          <cell r="B1282" t="str">
            <v>SUMINISTRO, TRANSPORTE E INSTALACION INCRUSTACIONES Porcelana - JABONERA DUCHA ESPACIO Ref. 04210100-1 Tipo Corona o Similar.</v>
          </cell>
          <cell r="C1282" t="str">
            <v>Actividad</v>
          </cell>
          <cell r="D1282" t="str">
            <v>UND</v>
          </cell>
          <cell r="E1282">
            <v>33304</v>
          </cell>
        </row>
        <row r="1283">
          <cell r="A1283" t="str">
            <v>013.035</v>
          </cell>
          <cell r="B1283" t="str">
            <v>SUMINISTRO, TRANSPORTE E INSTALACION SECADOR ELECTRICO PARA MANOS LIBRES en Acero Inoxidable 304 satinado Ref. 1 AA 1318 Tipo Accesorios &amp; Acabados o Similar. (suministro, instalación y puesta en funcionamiento).</v>
          </cell>
          <cell r="C1283" t="str">
            <v>Actividad</v>
          </cell>
          <cell r="D1283" t="str">
            <v>UND</v>
          </cell>
          <cell r="E1283">
            <v>1193517</v>
          </cell>
        </row>
        <row r="1284">
          <cell r="A1284" t="str">
            <v>013.036</v>
          </cell>
          <cell r="B1284" t="str">
            <v xml:space="preserve">SUMINISTRO, TRANSPORTE E INSTALACION LAVAPLATOS DE EMPOTRAR EN ACERO INOXIDABLE - Tipo Socoda o Similar - Dimensiones 45 x 49 cm. </v>
          </cell>
          <cell r="C1284" t="str">
            <v>Actividad</v>
          </cell>
          <cell r="D1284" t="str">
            <v>UND</v>
          </cell>
          <cell r="E1284">
            <v>296854</v>
          </cell>
        </row>
        <row r="1285">
          <cell r="A1285" t="str">
            <v>013.037</v>
          </cell>
          <cell r="B1285" t="str">
            <v xml:space="preserve">SUMINISTRO, TRANSPORTE E INSTALACION LAVAPLATOS DE EMPOTRAR DOBLE EN ACERO INOXIDABLE - Tipo Socoda o Similar - Dimensiones 81 x 51 cm. </v>
          </cell>
          <cell r="C1285" t="str">
            <v>Actividad</v>
          </cell>
          <cell r="D1285" t="str">
            <v>UND</v>
          </cell>
          <cell r="E1285">
            <v>367301</v>
          </cell>
        </row>
        <row r="1286">
          <cell r="A1286" t="str">
            <v>013.038</v>
          </cell>
          <cell r="B1286" t="str">
            <v>SUMINISTRO, TRANSPORTE E INSTALACION GRIFERIA PARA LAVAPLATOS SENCILLO GALAXIA CROMO Ref. 50960 Tipo Grival o Similar (Incluye Kit griferia)</v>
          </cell>
          <cell r="C1286" t="str">
            <v>Actividad</v>
          </cell>
          <cell r="D1286" t="str">
            <v>UND</v>
          </cell>
          <cell r="E1286">
            <v>159930</v>
          </cell>
        </row>
        <row r="1287">
          <cell r="A1287" t="str">
            <v>013.040</v>
          </cell>
          <cell r="B1287" t="str">
            <v>SUMINISTRO, TRANSPORTE E INSTALACION LAVADERO Prefabricado 80 x 60 x 50 cm. en Granito (Incluye accesorios de instalación)</v>
          </cell>
          <cell r="C1287" t="str">
            <v>Actividad</v>
          </cell>
          <cell r="D1287" t="str">
            <v>UND</v>
          </cell>
          <cell r="E1287">
            <v>481115</v>
          </cell>
        </row>
        <row r="1288">
          <cell r="A1288" t="str">
            <v>013.043</v>
          </cell>
          <cell r="B1288" t="str">
            <v>SUMINISTRO, TRANSPORTE E INSTALACION DISPENSADOR PARA JABON LIQUIDO MARCA A&amp;A CUERPO EN ACERO INOXIDABLE CAPACIDAD 1.2 LITROS. REF 8-AA-600</v>
          </cell>
          <cell r="C1288" t="str">
            <v>Actividad</v>
          </cell>
          <cell r="D1288" t="str">
            <v>UND</v>
          </cell>
          <cell r="E1288">
            <v>212845</v>
          </cell>
        </row>
        <row r="1289">
          <cell r="A1289" t="str">
            <v>013.044</v>
          </cell>
          <cell r="B1289" t="str">
            <v>SUMINISTRO, TRANSPORTE E INSTALACION DISPENSADOR PARA JABON LIQUIDO PARA INSTALAR EN MESON PICO EN ACERO INOXIDABLE TIPO 304 DE 6* DE LARGO GIRATORIO, TANQUE Y VASTAGO EN ABS DE INGENIERIA, CAP. 1 LITRO, MARCA BOBRICK REF. 3AA-8226</v>
          </cell>
          <cell r="C1289" t="str">
            <v>Actividad</v>
          </cell>
          <cell r="D1289" t="str">
            <v>UND</v>
          </cell>
          <cell r="E1289">
            <v>322616</v>
          </cell>
        </row>
        <row r="1290">
          <cell r="A1290" t="str">
            <v>013.045</v>
          </cell>
          <cell r="B1290" t="str">
            <v>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290" t="str">
            <v>Actividad</v>
          </cell>
          <cell r="D1290" t="str">
            <v>UND</v>
          </cell>
          <cell r="E1290">
            <v>1180551</v>
          </cell>
        </row>
        <row r="1291">
          <cell r="A1291" t="str">
            <v>013.046</v>
          </cell>
          <cell r="B1291" t="str">
            <v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v>
          </cell>
          <cell r="C1291" t="str">
            <v>Actividad</v>
          </cell>
          <cell r="D1291" t="str">
            <v>UND</v>
          </cell>
          <cell r="E1291">
            <v>1885029</v>
          </cell>
        </row>
        <row r="1292">
          <cell r="A1292" t="str">
            <v>013.047</v>
          </cell>
          <cell r="B1292" t="str">
            <v xml:space="preserve">SUMINISTRO, TRANSPORTE E INSTALACION PROTECTOR PARA PAPEL HIGIENICO DE SOBREPONER EN LA PARED EN ACERO INOXIDABLE 304 SATINADO, PARA ROLLO DE 200/400 MTS CERRADURA CON LLAVE, IMPORTADO MARCA A&amp;A. </v>
          </cell>
          <cell r="C1292" t="str">
            <v>Actividad</v>
          </cell>
          <cell r="D1292" t="str">
            <v>UND</v>
          </cell>
          <cell r="E1292">
            <v>248072</v>
          </cell>
        </row>
        <row r="1293">
          <cell r="A1293" t="str">
            <v>013.048</v>
          </cell>
          <cell r="B1293" t="str">
            <v>SUMINISTRO, TRANSPORTE E INSTALACION BARRA DE SEGURIDAD DE PARED A PISO EN ACERO INOXIDABLE SATINADO CON TORNILLOS ESCONDIDOS PARA INSTALAR DERECHA A IZQUIERDA</v>
          </cell>
          <cell r="C1293" t="str">
            <v>Actividad</v>
          </cell>
          <cell r="D1293" t="str">
            <v>UND</v>
          </cell>
          <cell r="E1293">
            <v>313096</v>
          </cell>
        </row>
        <row r="1294">
          <cell r="A1294" t="str">
            <v>013.049</v>
          </cell>
          <cell r="B1294" t="str">
            <v>SUMINISTRO, TRANSPORTE E INSTALACION BARRA DE SEGURIDAD DOBLE EN ACERO INOXIDABLE SATINADO CON TORNILLOS ESCONDIDOS PARA INSTALAR EN SANITARIO SIN TANQUE MARCA A&amp;A REF 8-AA-808</v>
          </cell>
          <cell r="C1294" t="str">
            <v>Actividad</v>
          </cell>
          <cell r="D1294" t="str">
            <v>UND</v>
          </cell>
          <cell r="E1294">
            <v>491985</v>
          </cell>
        </row>
        <row r="1295">
          <cell r="A1295" t="str">
            <v>013.050</v>
          </cell>
          <cell r="B1295" t="str">
            <v>SUMINISTRO, TRANSPORTE E INSTALACION CERAMICA PARED  PLANA BLANCA 30x60 Tipo cm. Tipo Corona o Similar. Color Blanco  (Incluye boquilla.)</v>
          </cell>
          <cell r="C1295" t="str">
            <v>Actividad</v>
          </cell>
          <cell r="D1295" t="str">
            <v>M2</v>
          </cell>
          <cell r="E1295">
            <v>101610</v>
          </cell>
        </row>
        <row r="1296">
          <cell r="A1296" t="str">
            <v>013.052</v>
          </cell>
          <cell r="B1296" t="str">
            <v>SUMINISTRO, TRANSPORTE E INSTALACION CERAMICA PARED BOTICCINO SAND TIPO ALFA O SIMILAR. COLOR  INSTALADO A 90° (INCLUYE BOQUILLA COLOR Y WIN). INCLUYE MORTERO DE PEGA Y/O NIVELACIÓN.</v>
          </cell>
          <cell r="C1296" t="str">
            <v>Actividad</v>
          </cell>
          <cell r="D1296" t="str">
            <v>M2</v>
          </cell>
          <cell r="E1296">
            <v>103925</v>
          </cell>
        </row>
        <row r="1297">
          <cell r="A1297" t="str">
            <v>013.053</v>
          </cell>
          <cell r="B1297" t="str">
            <v>SUMINISTRO, TRANSPORTE E INSTALACION CERAMICA PARED IMPORTADA NEVADA BLANCA BR TIPO ALFA O SIMILAR. COLOR  INSTALADO A 90° (INCLUYE BOQUILLA COLOR Y WIN). INCLUYE MORTERO DE PEGA Y/O NIVELACIÓN</v>
          </cell>
          <cell r="C1297" t="str">
            <v>Actividad</v>
          </cell>
          <cell r="D1297" t="str">
            <v>M2</v>
          </cell>
          <cell r="E1297">
            <v>123356</v>
          </cell>
        </row>
        <row r="1298">
          <cell r="A1298" t="str">
            <v>013.054</v>
          </cell>
          <cell r="B1298" t="str">
            <v>SUMINISTRO, TRANSPORTE E INSTALACION CERAMICA PARED  EGEO BLANCO TIPO CORONA O SIMILAR. COLOR BLANCO  (INCLUYE BOQUILLA). INCLUYE MORTERO DE PEGA Y/O NIVELACIÓN.</v>
          </cell>
          <cell r="C1298" t="str">
            <v>Actividad</v>
          </cell>
          <cell r="D1298" t="str">
            <v>M2</v>
          </cell>
          <cell r="E1298">
            <v>94592</v>
          </cell>
        </row>
        <row r="1299">
          <cell r="A1299" t="str">
            <v>013.055</v>
          </cell>
          <cell r="B1299" t="str">
            <v>SUMINISTRO, TRANSPORTE E INSTALACION CENEFA PRECORTADO OXIDO 10*30,5-1.  -   Tipo Alfa o Similar.</v>
          </cell>
          <cell r="C1299" t="str">
            <v>Actividad</v>
          </cell>
          <cell r="D1299" t="str">
            <v>ML</v>
          </cell>
          <cell r="E1299">
            <v>111467</v>
          </cell>
        </row>
        <row r="1300">
          <cell r="A1300" t="str">
            <v>013.056</v>
          </cell>
          <cell r="B1300" t="str">
            <v>SUMINISTRO, TRANSPORTE E INSTALACION CENEFA PRECORTADO ROJO 10*30,5-1.  -   Tipo Alfa o Similar.</v>
          </cell>
          <cell r="C1300" t="str">
            <v>Actividad</v>
          </cell>
          <cell r="D1300" t="str">
            <v>ML</v>
          </cell>
          <cell r="E1300">
            <v>108099</v>
          </cell>
        </row>
        <row r="1301">
          <cell r="A1301" t="str">
            <v>013.059</v>
          </cell>
          <cell r="B1301" t="str">
            <v>SUMINISTRO, TRANSPORTE E INSTALACION INCRUSTACIONES Porcelana - JUEGO Incrustaciones x  4und  -1 o Tipo Corona o Similar. (jabonera lavamanos, 2 ganchos, cepillera, jabonera ducha y toallero).</v>
          </cell>
          <cell r="C1301" t="str">
            <v>Actividad</v>
          </cell>
          <cell r="D1301" t="str">
            <v>UND</v>
          </cell>
          <cell r="E1301">
            <v>167352</v>
          </cell>
        </row>
        <row r="1302">
          <cell r="A1302" t="str">
            <v>013.060</v>
          </cell>
          <cell r="B1302" t="str">
            <v xml:space="preserve">SUMINISTRO, TRANSPORTE E INSTALACION LLAVE TERMINAL MANGUERA 1/2"  </v>
          </cell>
          <cell r="C1302" t="str">
            <v>Actividad</v>
          </cell>
          <cell r="D1302" t="str">
            <v>UND</v>
          </cell>
          <cell r="E1302">
            <v>48332</v>
          </cell>
        </row>
        <row r="1303">
          <cell r="A1303" t="str">
            <v>013.061</v>
          </cell>
          <cell r="B1303" t="str">
            <v>SUMINISTRO E INSTALACIÓN DE GRIFERIA LAVADERO PISCIS PARED SENCILLA</v>
          </cell>
          <cell r="C1303" t="str">
            <v>Actividad</v>
          </cell>
          <cell r="D1303" t="str">
            <v>UND</v>
          </cell>
          <cell r="E1303">
            <v>165650</v>
          </cell>
        </row>
        <row r="1304">
          <cell r="A1304" t="str">
            <v>013.062</v>
          </cell>
          <cell r="B1304" t="str">
            <v>SUMINISTRO, TRANSPORTE E INSTALACION MESON EN GRANITO NEGRO SAN GABRIL Ancho:0.60 m.  (Instalado sobre MUEBLE BAJO  pulido y brillado). Incluye salpicadero, faldón, sello y perforación para poceta.</v>
          </cell>
          <cell r="C1304" t="str">
            <v>Actividad</v>
          </cell>
          <cell r="D1304" t="str">
            <v>ML</v>
          </cell>
          <cell r="E1304">
            <v>634640</v>
          </cell>
        </row>
        <row r="1305">
          <cell r="A1305" t="str">
            <v>013.063</v>
          </cell>
          <cell r="B1305" t="str">
            <v>SUMINISTRO, TRANSPORTE E INSTALACION MESON EN GRANITO NEGRO SAN GABRIL Ancho:0.60 m.  (Instalado en soportes metálicos,  pulido y brillado). Incluye salpicadero, faldón, sello y perforación para poceta.</v>
          </cell>
          <cell r="C1305" t="str">
            <v>Actividad</v>
          </cell>
          <cell r="D1305" t="str">
            <v>ML</v>
          </cell>
          <cell r="E1305">
            <v>713449</v>
          </cell>
        </row>
        <row r="1306">
          <cell r="A1306" t="str">
            <v>013.064</v>
          </cell>
          <cell r="B1306" t="str">
            <v>SUMINISTRO, TRANSPORTE E INSTALACION MESON EN GRANITO NEGRO SAN GABRIL Ancho:0.40 m.  (Instalado en soportes metálicos,  pulido y brillado). Incluye salpicadero, faldón, sello y perforación para poceta.</v>
          </cell>
          <cell r="C1306" t="str">
            <v>Actividad</v>
          </cell>
          <cell r="D1306" t="str">
            <v>ML</v>
          </cell>
          <cell r="E1306">
            <v>613449</v>
          </cell>
        </row>
        <row r="1307">
          <cell r="A1307"/>
          <cell r="B1307"/>
          <cell r="C1307"/>
          <cell r="D1307"/>
          <cell r="E1307"/>
        </row>
        <row r="1308">
          <cell r="A1308" t="str">
            <v>014</v>
          </cell>
          <cell r="B1308" t="str">
            <v>VIDRIOS Y ESPEJOS</v>
          </cell>
          <cell r="C1308" t="str">
            <v>Capitulo</v>
          </cell>
          <cell r="D1308"/>
          <cell r="E1308" t="str">
            <v>--</v>
          </cell>
        </row>
        <row r="1309">
          <cell r="A1309" t="str">
            <v>014.001</v>
          </cell>
          <cell r="B1309" t="str">
            <v>SUMINISTRO, TRANSPORTE E INSTALACION  ESPEJO  4 MM. FLOTADO BISELADO Y SIN MARCO. (INCLUYE LOS ELEMENTOS DE FIJACIÓN AL MURO).</v>
          </cell>
          <cell r="C1309" t="str">
            <v>Actividad</v>
          </cell>
          <cell r="D1309" t="str">
            <v>M2</v>
          </cell>
          <cell r="E1309">
            <v>171869</v>
          </cell>
        </row>
        <row r="1310">
          <cell r="A1310" t="str">
            <v>014.002</v>
          </cell>
          <cell r="B1310" t="str">
            <v>SUMINISTRO, TRANSPORTE E INSTALACION  ESPEJO  6 MM. FLOTADO BISELADO Y SIN MARCO. (INCLUYE LOS ELEMENTOS DE FIJACIÓN AL MURO).</v>
          </cell>
          <cell r="C1310" t="str">
            <v>Actividad</v>
          </cell>
          <cell r="D1310" t="str">
            <v>M2</v>
          </cell>
          <cell r="E1310">
            <v>190551</v>
          </cell>
        </row>
        <row r="1311">
          <cell r="A1311" t="str">
            <v>014.003</v>
          </cell>
          <cell r="B1311" t="str">
            <v>REINSTALACIÓN DE VIDRIO TRASLUCIDO 4 MM</v>
          </cell>
          <cell r="C1311" t="str">
            <v>Actividad</v>
          </cell>
          <cell r="D1311" t="str">
            <v>M2</v>
          </cell>
          <cell r="E1311">
            <v>9545</v>
          </cell>
        </row>
        <row r="1312">
          <cell r="A1312" t="str">
            <v>015</v>
          </cell>
          <cell r="B1312" t="str">
            <v>APARATOS SANITARIOS</v>
          </cell>
          <cell r="C1312" t="str">
            <v>Capitulo</v>
          </cell>
          <cell r="D1312"/>
          <cell r="E1312" t="str">
            <v>--</v>
          </cell>
        </row>
        <row r="1313">
          <cell r="A1313" t="str">
            <v>015.001</v>
          </cell>
          <cell r="B1313" t="str">
            <v>SUMINISTRO, TRANSPORTE E INSTALACION COMBO TIPO LAGUNA BALTA BLANCO SIN PEDESTAL CORONA O SIMILAR. (INCLUYE SANITARIO CON TAPA Y TANQUE, LAVAMANOS DE COLGAR CON SIFÓN BOTELLA Y DESAGUE SENCILLO, GRIFERÍA, GRAPAS, ACCESORIOS DE CONEXIÓN E INSTALACIÓN.)</v>
          </cell>
          <cell r="C1313" t="str">
            <v>Actividad</v>
          </cell>
          <cell r="D1313" t="str">
            <v>UND</v>
          </cell>
          <cell r="E1313">
            <v>599136</v>
          </cell>
        </row>
        <row r="1314">
          <cell r="A1314" t="str">
            <v>015.002</v>
          </cell>
          <cell r="B1314" t="str">
            <v>SUMINISTRO, TRANSPORTE E INSTALACION COMBO TIPO LAGUNA BALTA BLANCO CON PEDESTAL CORONA O SIMILAR. (INCLUYE SANITARIO CON TAPA Y TANQUE, LAVAMANOS DE PEDESTAL CON SIFÓN BOTELLA Y DESAGUE SENCILLO, GRIFERÍA, GRAPAS, ACCESORIOS DE CONEXIÓN E INSTALACIÓN.)</v>
          </cell>
          <cell r="C1314" t="str">
            <v>Actividad</v>
          </cell>
          <cell r="D1314" t="str">
            <v>UND</v>
          </cell>
          <cell r="E1314">
            <v>651201</v>
          </cell>
        </row>
        <row r="1315">
          <cell r="A1315" t="str">
            <v>015.003</v>
          </cell>
          <cell r="B1315" t="str">
            <v>SUMINISTRO, TRANSPORTE E INSTALACION SANITARIO LAGUNA COLOR BLANCO CORONA O SIMILAR. CONJUNTO SANITARIO QUE INCLUYE SANITARIO, TAPA, TANQUE, ACCESORIOS DE CONEXIÓN E INSTALACIÓN.</v>
          </cell>
          <cell r="C1315" t="str">
            <v>Actividad</v>
          </cell>
          <cell r="D1315" t="str">
            <v>UND</v>
          </cell>
          <cell r="E1315">
            <v>360629</v>
          </cell>
        </row>
        <row r="1316">
          <cell r="A1316" t="str">
            <v>015.004</v>
          </cell>
          <cell r="B1316" t="str">
            <v>SUMINISTRO, TRANSPORTE E INSTALACION SANITARIO MONTECARLO ELONGADO BLANCO CORONA O SIMILAR. (CONJUNTO SANITARIO QUE INCLUYE SANITARIO, TAPA, ACCESORIOS DE CONEXIÓN E INSTALACIÓN.)</v>
          </cell>
          <cell r="C1316" t="str">
            <v>Actividad</v>
          </cell>
          <cell r="D1316" t="str">
            <v>UND</v>
          </cell>
          <cell r="E1316">
            <v>848697</v>
          </cell>
        </row>
        <row r="1317">
          <cell r="A1317" t="str">
            <v>015.006</v>
          </cell>
          <cell r="B1317" t="str">
            <v>SUMINISTRO, TRANSPORTE E INSTALACION SANITARIO INSTITUCIONAL BAJO CONSUMO ENTRADA POSTERIOR GRIFERIA ANTIVANDALICA. TAZA BÁLTICA CORONA O SIMILAR. CUMPLE MOVILIDAD REDUCIDA</v>
          </cell>
          <cell r="C1317" t="str">
            <v>Actividad</v>
          </cell>
          <cell r="D1317" t="str">
            <v>UND</v>
          </cell>
          <cell r="E1317">
            <v>1565002</v>
          </cell>
        </row>
        <row r="1318">
          <cell r="A1318" t="str">
            <v>015.007</v>
          </cell>
          <cell r="B1318" t="str">
            <v>SUMINISTRO, TRANSPORTE E INSTALACION SANITARIO TIPO ERIE  DE COLGAR BAJO CONSUMO TIPO CON GRIFERIA PUSH ANTIVANDÁLICO COLOR BLANCO, COLGADO AL MURO CON SIFÓN OCULTO CORONA O SIMILAR, CORONA O SIMILAR. INCLUYE GRIFERIA.</v>
          </cell>
          <cell r="C1318" t="str">
            <v>Actividad</v>
          </cell>
          <cell r="D1318" t="str">
            <v>UND</v>
          </cell>
          <cell r="E1318">
            <v>2115613</v>
          </cell>
        </row>
        <row r="1319">
          <cell r="A1319" t="str">
            <v>015.008</v>
          </cell>
          <cell r="B1319" t="str">
            <v>SUMINISTRO, TRANSPORTE E INSTALACION SANITARIO PARA DISCAPACITADO ELONGADO COLOR BLANCO LINEA ADRIÁTICA TIPO CORONA O SIMILAR DE CONEXIÓN POR ENCIMA REF. 21 AA 1318 CON VÁLVULA ANTIVANDÁLICA DE DESCARGA CON PALANCA PARA MINUSVALIDO + ESCUDO ANTIVANDÁLICO</v>
          </cell>
          <cell r="C1319" t="str">
            <v>Actividad</v>
          </cell>
          <cell r="D1319" t="str">
            <v>UND</v>
          </cell>
          <cell r="E1319">
            <v>2127776</v>
          </cell>
        </row>
        <row r="1320">
          <cell r="A1320" t="str">
            <v>015.010</v>
          </cell>
          <cell r="B1320" t="str">
            <v>SUMINISTRO, TRANSPORTE E INSTALACION ORINAL MEDIANO DE COLGAR EN PORCELANA COLOR BLANCO TIPO CORONA O SIMILAR CON VÁLVULA ANTIVÁNDALICA DE EMPOTRAR</v>
          </cell>
          <cell r="C1320" t="str">
            <v>Actividad</v>
          </cell>
          <cell r="D1320" t="str">
            <v>UND</v>
          </cell>
          <cell r="E1320">
            <v>901362</v>
          </cell>
        </row>
        <row r="1321">
          <cell r="A1321" t="str">
            <v>015.012</v>
          </cell>
          <cell r="B1321" t="str">
            <v>SUMINISTRO, TRANSPORTE E INSTALACION LAVAMANOS SOBREPONER LINEA STILO COLOR BLANCO TIPO CORONA REF. 072591001 O SIMILAR (INCLUYE CONJUNTO GRIFERIA  DESAGÜE AUTOMATICO, SIFÓN BOTELLA, ACOPLE).</v>
          </cell>
          <cell r="C1321" t="str">
            <v>Actividad</v>
          </cell>
          <cell r="D1321" t="str">
            <v>UND</v>
          </cell>
          <cell r="E1321">
            <v>558778</v>
          </cell>
        </row>
        <row r="1322">
          <cell r="A1322" t="str">
            <v>015.013</v>
          </cell>
          <cell r="B1322" t="str">
            <v>SUMINISTRO, TRANSPORTE E INSTALACION LAVAMANOS SOBREPONER LINEA MARSELLA COLOR BLANCO CORONA O SIMILAR. (INCLUYE GRIFERIA, DESAGÜE AUTOMATICO, SIFÓN BOTELLA, ACOPLE).</v>
          </cell>
          <cell r="C1322" t="str">
            <v>Actividad</v>
          </cell>
          <cell r="D1322" t="str">
            <v>UND</v>
          </cell>
          <cell r="E1322">
            <v>484878</v>
          </cell>
        </row>
        <row r="1323">
          <cell r="A1323" t="str">
            <v>015.014</v>
          </cell>
          <cell r="B1323" t="str">
            <v>SUMINISTRO, TRANSPORTE E INSTALACION GRIFERIA MEZCLADOR LAVAMANOS 8" TIPO GRIVAL O SIMILAR. (INCLUYE DESAGUE, SIFÓN, GRAPAS E INSTALACIÓN).</v>
          </cell>
          <cell r="C1323" t="str">
            <v>Actividad</v>
          </cell>
          <cell r="D1323" t="str">
            <v>UND</v>
          </cell>
          <cell r="E1323">
            <v>188892</v>
          </cell>
        </row>
        <row r="1324">
          <cell r="A1324" t="str">
            <v>015.015</v>
          </cell>
          <cell r="B1324" t="str">
            <v>SUMINISTRO, TRANSPORTE E INSTALACION DUCHA SENCILLA GALAXIA REF. 50430001 TIPO GRIVAL O SIMILAR. (INCLUYE REGADERA E INSTALACIÓN).</v>
          </cell>
          <cell r="C1324" t="str">
            <v>Actividad</v>
          </cell>
          <cell r="D1324" t="str">
            <v>UND</v>
          </cell>
          <cell r="E1324">
            <v>105876</v>
          </cell>
        </row>
        <row r="1325">
          <cell r="A1325" t="str">
            <v>015.016</v>
          </cell>
          <cell r="B1325" t="str">
            <v>SUMINISTRO, TRANSPORTE E INSTALACION DUCHA MEZCLADORA CROMADA 8" GALAXIA  SIN SALIDA BAÑERA REF. 50400001 TIPO GRIVAL O SIMILAR. (INCLUYE ACCESORIOS E INSTALACIÓN).</v>
          </cell>
          <cell r="C1325" t="str">
            <v>Actividad</v>
          </cell>
          <cell r="D1325" t="str">
            <v>UND</v>
          </cell>
          <cell r="E1325">
            <v>200599</v>
          </cell>
        </row>
        <row r="1326">
          <cell r="A1326" t="str">
            <v>015.018</v>
          </cell>
          <cell r="B1326" t="str">
            <v>SUMINISTRO, TRANSPORTE E INSTALACION ORINAL TIPO GOTTA BAJO CONSUMO 0,5 LPF SIFON OCULTO , COLOR BLANCO TIPO PUSH ANTIVANDALICO MARCA CORONA.</v>
          </cell>
          <cell r="C1326" t="str">
            <v>Actividad</v>
          </cell>
          <cell r="D1326" t="str">
            <v>UND</v>
          </cell>
          <cell r="E1326">
            <v>989216</v>
          </cell>
        </row>
        <row r="1327">
          <cell r="A1327" t="str">
            <v>015.019</v>
          </cell>
          <cell r="B1327" t="str">
            <v>SUMINISTRO, TRANSPORTE E INSTALACION LAVAMANOS NOVARA DE SOBREPONER (INCLUYE DESAGÜE AUTOMATICO, SIFÓN BOTELLA, GRAPAS 2 UND, ACOPLE).</v>
          </cell>
          <cell r="C1327" t="str">
            <v>Actividad</v>
          </cell>
          <cell r="D1327" t="str">
            <v>UND</v>
          </cell>
          <cell r="E1327">
            <v>340416</v>
          </cell>
        </row>
        <row r="1328">
          <cell r="A1328" t="str">
            <v>015.020</v>
          </cell>
          <cell r="B1328" t="str">
            <v>SUMINISTRO, TRANSPORTE E INSTALACION LAVAMANOS SPACE TIPO PUSH COLOR BLANCO CORONA  O SIMILAR. (INCLUYE DESAGÜE AUTOMATICO, SIFÓN BOTELLA, GRAPAS 2 UND, ACOPLE).</v>
          </cell>
          <cell r="C1328" t="str">
            <v>Actividad</v>
          </cell>
          <cell r="D1328" t="str">
            <v>UND</v>
          </cell>
          <cell r="E1328">
            <v>343876</v>
          </cell>
        </row>
        <row r="1329">
          <cell r="A1329" t="str">
            <v>015.021</v>
          </cell>
          <cell r="B1329" t="str">
            <v>SUMINISTRO, TRANSPORTE E INSTALACION GRIFERÍA LAVAMANOS ANTIVANDÁLICO CON PICO EXPUESTO REF:701310001 CORONA O SIMILAR</v>
          </cell>
          <cell r="C1329" t="str">
            <v>Actividad</v>
          </cell>
          <cell r="D1329" t="str">
            <v>UND</v>
          </cell>
          <cell r="E1329">
            <v>581815</v>
          </cell>
        </row>
        <row r="1330">
          <cell r="A1330" t="str">
            <v>015.023</v>
          </cell>
          <cell r="B1330" t="str">
            <v xml:space="preserve">SUMINISTRO, TRANSPORTE E INSTALACION LAVAMANOS SOBREPONER LINEA MANANTIAL DUO COLOR BLANCO REF. 07411100K TIPO CORONA O SIMILAR (INCLUYE SIFON BOTELLA, DESAGUE SENCILLO Y ACCESORIOS DE CONEXIÓN E INSTALACION) A TODO COSTO </v>
          </cell>
          <cell r="C1330" t="str">
            <v>Actividad</v>
          </cell>
          <cell r="D1330" t="str">
            <v>UND</v>
          </cell>
          <cell r="E1330">
            <v>453882</v>
          </cell>
        </row>
        <row r="1331">
          <cell r="A1331" t="str">
            <v>015.024</v>
          </cell>
          <cell r="B1331" t="str">
            <v>SUMINISTRO, TRANSPORTE E INSTALACION DUCHA ANTIVANDÁLICA CON REGADERA TUBULAR REF: 754000001 CORONA O SIMILAR</v>
          </cell>
          <cell r="C1331" t="str">
            <v>Actividad</v>
          </cell>
          <cell r="D1331" t="str">
            <v>UND</v>
          </cell>
          <cell r="E1331">
            <v>293044</v>
          </cell>
        </row>
        <row r="1332">
          <cell r="A1332" t="str">
            <v>015.025</v>
          </cell>
          <cell r="B1332" t="str">
            <v>SUMINISTRO TRANSPORTE E INSTALACION DE LAVAMANOS EN ACERO INOXIDABLE CON PUSH DE RODILLA</v>
          </cell>
          <cell r="C1332" t="str">
            <v>Actividad</v>
          </cell>
          <cell r="D1332" t="str">
            <v>UND</v>
          </cell>
          <cell r="E1332">
            <v>1470571</v>
          </cell>
        </row>
        <row r="1333">
          <cell r="A1333" t="str">
            <v>015.026</v>
          </cell>
          <cell r="B1333" t="str">
            <v>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v>
          </cell>
          <cell r="C1333" t="str">
            <v>Actividad</v>
          </cell>
          <cell r="D1333" t="str">
            <v>UND</v>
          </cell>
          <cell r="E1333">
            <v>3005862</v>
          </cell>
        </row>
        <row r="1334">
          <cell r="A1334" t="str">
            <v>015.027</v>
          </cell>
          <cell r="B1334" t="str">
            <v>SUMINISTRO, TRANSPORTE E INSTALACIÓN DE DUCHA TIPO TELÉFONO, CROMADA, MANGUERA L=1.5 M. INCLUYE RETIRO DE GRIFERÍA EXISTENTE</v>
          </cell>
          <cell r="C1334" t="str">
            <v>Actividad</v>
          </cell>
          <cell r="D1334" t="str">
            <v>UND</v>
          </cell>
          <cell r="E1334">
            <v>112280</v>
          </cell>
        </row>
        <row r="1335">
          <cell r="A1335" t="str">
            <v>015.028</v>
          </cell>
          <cell r="B1335" t="str">
            <v>SUMINISTRO, TRANSPORTE E INSTALACION GRIFERÍA LAVAMANOS ECONOMIZADORA DE SENSOR PAMO O SIMILAR</v>
          </cell>
          <cell r="C1335" t="str">
            <v>Actividad</v>
          </cell>
          <cell r="D1335" t="str">
            <v>UND</v>
          </cell>
          <cell r="E1335">
            <v>686287</v>
          </cell>
        </row>
        <row r="1336">
          <cell r="A1336" t="str">
            <v>015.029</v>
          </cell>
          <cell r="B1336" t="str">
            <v>SUMINISTRO, TRANSPORTE E INSTALACION LAVAMANOS AQUAJET FRENTE CONCAVO (INCLUYE GRIFERIA TIO PUSH, DESAGÜE AUTOMATICO, SIFÓN BOTELLA, GRAPAS 2 UND, ACOPLE).</v>
          </cell>
          <cell r="C1336" t="str">
            <v>Actividad</v>
          </cell>
          <cell r="D1336" t="str">
            <v>UND</v>
          </cell>
          <cell r="E1336">
            <v>896828</v>
          </cell>
        </row>
        <row r="1337">
          <cell r="A1337" t="str">
            <v>015.030</v>
          </cell>
          <cell r="B1337" t="str">
            <v>SUMINISTRO, TRANSPORTE E INSTALACION DE REPUESTO DE ASIENTO PARA SANITARIO INSTITUCIONAL FORTE CORONA O SIMILAR. (Inc. Desmonte de asiento existente)</v>
          </cell>
          <cell r="C1337" t="str">
            <v>Actividad</v>
          </cell>
          <cell r="D1337" t="str">
            <v>UND</v>
          </cell>
          <cell r="E1337">
            <v>200130</v>
          </cell>
        </row>
        <row r="1338">
          <cell r="A1338" t="str">
            <v>016</v>
          </cell>
          <cell r="B1338" t="str">
            <v>CARPINTERIA EN MADERA</v>
          </cell>
          <cell r="C1338" t="str">
            <v>Capitulo</v>
          </cell>
          <cell r="D1338"/>
          <cell r="E1338" t="str">
            <v>--</v>
          </cell>
        </row>
        <row r="1339">
          <cell r="A1339" t="str">
            <v>016.001</v>
          </cell>
          <cell r="B1339" t="str">
            <v>SUMINISTRO, TRANSPORTE E INSTALACION PUERTA ENTAMBORADA EN LAMINA TRIPLEX OKUME - TIPO PIZANO OKUMÉ O SIMILAR. ANCHO: 0,51 A 0,75 M. ALTO: 1,80 A 2,40 M. HOJA LISA CON MARQUETE CAPACANTO OKUMÉ. ACABADO: TINTILLA, SELLADOR (MÍNIMO 6 MANOS) Y LACA SEGÚN DISEÑO. (INCLUYE BISAGRAS).</v>
          </cell>
          <cell r="C1339" t="str">
            <v>Actividad</v>
          </cell>
          <cell r="D1339" t="str">
            <v>UND</v>
          </cell>
          <cell r="E1339">
            <v>740090</v>
          </cell>
        </row>
        <row r="1340">
          <cell r="A1340" t="str">
            <v>016.002</v>
          </cell>
          <cell r="B1340" t="str">
            <v>SUMINISTRO, TRANSPORTE E INSTALACION PUERTA ENTAMBORADA EN LAMINA TRIPLEX OKUME - TIPO PIZANO OKUMÉ O SIMILAR. ANCHO: 0,76 A 1,10 M. ALTO: 1,80 A 2,40 M. HOJA LISA CON MARQUETE CAPACANTO OKUMÉ. ACABADO: TINTILLA, SELLADOR (MÍNIMO 6 MANOS) Y LACA SEGÚN DISEÑO. (INCLUYE BISAGRAS).</v>
          </cell>
          <cell r="C1340" t="str">
            <v>Actividad</v>
          </cell>
          <cell r="D1340" t="str">
            <v>UND</v>
          </cell>
          <cell r="E1340">
            <v>921396</v>
          </cell>
        </row>
        <row r="1341">
          <cell r="A1341" t="str">
            <v>016.003</v>
          </cell>
          <cell r="B1341" t="str">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ell>
          <cell r="C1341" t="str">
            <v>Actividad</v>
          </cell>
          <cell r="D1341" t="str">
            <v>UND</v>
          </cell>
          <cell r="E1341">
            <v>766015</v>
          </cell>
        </row>
        <row r="1342">
          <cell r="A1342" t="str">
            <v>016.004</v>
          </cell>
          <cell r="B1342" t="str">
            <v>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v>
          </cell>
          <cell r="C1342" t="str">
            <v>Actividad</v>
          </cell>
          <cell r="D1342" t="str">
            <v>UND</v>
          </cell>
          <cell r="E1342">
            <v>947324</v>
          </cell>
        </row>
        <row r="1343">
          <cell r="A1343" t="str">
            <v>016.005</v>
          </cell>
          <cell r="B1343" t="str">
            <v>SUMINISTRO, TRANSPORTE E INSTALACION PUERTA ENTAMBORADA EN MADEFONDO - TIPO PIZANO ARQUITECTÓNICA O SIMILAR. ANCHO: 0,51 A 0,75 M. ALTO: 1,80 A 2,40 M. HOJA LISA CON MARQUETE EN CANTO DECORATIVO. ACABADO: SEGÚN PINTA SELECCIONADA DE CARTA COLORES MADECOR. (INCLUYE BISAGRAS).</v>
          </cell>
          <cell r="C1343" t="str">
            <v>Actividad</v>
          </cell>
          <cell r="D1343" t="str">
            <v>UND</v>
          </cell>
          <cell r="E1343">
            <v>300449</v>
          </cell>
        </row>
        <row r="1344">
          <cell r="A1344" t="str">
            <v>016.006</v>
          </cell>
          <cell r="B1344" t="str">
            <v>SUMINISTRO, TRANSPORTE E INSTALACION PUERTA ENTAMBORADA EN MADEFONDO - TIPO PIZANO ARQUITECTÓNICA O SIMILAR. ANCHO: 0,76 A 1,10 M. ALTO: 1,80 A 2,40 M. HOJA LISA CON MARQUETE EN CANTO DECORATIVO. ACABADO: SEGÚN PINTA SELECCIONADA DE CARTA COLORES MADECOR. (INCLUYE BISAGRAS).</v>
          </cell>
          <cell r="C1344" t="str">
            <v>Actividad</v>
          </cell>
          <cell r="D1344" t="str">
            <v>UND</v>
          </cell>
          <cell r="E1344">
            <v>354444</v>
          </cell>
        </row>
        <row r="1345">
          <cell r="A1345" t="str">
            <v>016.007</v>
          </cell>
          <cell r="B1345" t="str">
            <v>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v>
          </cell>
          <cell r="C1345" t="str">
            <v>Actividad</v>
          </cell>
          <cell r="D1345" t="str">
            <v>UND</v>
          </cell>
          <cell r="E1345">
            <v>326376</v>
          </cell>
        </row>
        <row r="1346">
          <cell r="A1346" t="str">
            <v>016.008</v>
          </cell>
          <cell r="B1346" t="str">
            <v>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v>
          </cell>
          <cell r="C1346" t="str">
            <v>Actividad</v>
          </cell>
          <cell r="D1346" t="str">
            <v>UND</v>
          </cell>
          <cell r="E1346">
            <v>380373</v>
          </cell>
        </row>
        <row r="1347">
          <cell r="A1347" t="str">
            <v>016.009</v>
          </cell>
          <cell r="B1347" t="str">
            <v>SUMINISTRO, TRANSPORTE E INSTALACION MARCO EN TABLEX ENCHAPADO OKUME - KIT DE MARKO CLASSICO TIPO PIZANO O SIMILAR. (2 LARGUEROS DE 2,40 M Y UN CABEZAL DE 1,20 M.) ANCHO MURO: 10 A 18 CM ANCHO PUERTA: 0,51 X 0,75 M. ACABADO: TINTILLA, SELLADOR (MÍNIMO 6 MANOS) Y LACA SEGÚN DISEÑO.</v>
          </cell>
          <cell r="C1347" t="str">
            <v>Actividad</v>
          </cell>
          <cell r="D1347" t="str">
            <v>UND</v>
          </cell>
          <cell r="E1347">
            <v>454912</v>
          </cell>
        </row>
        <row r="1348">
          <cell r="A1348" t="str">
            <v>016.010</v>
          </cell>
          <cell r="B1348" t="str">
            <v>SUMINISTRO, TRANSPORTE E INSTALACION MARCO EN TABLEX ENCHAPADO OKUME - KIT DE MARKO CLASSICO TIPO PIZANO O SIMILAR. (2 LARGUEROS DE 2,40 M Y UN CABEZAL DE 1,20 M.) ANCHO MURO: 10 A 18 CM ANCHO PUERTA: 0,76 X 1,10 M. ACABADO: TINTILLA, SELLADOR (MÍNIMO 6 MANOS) Y LACA SEGÚN DISEÑO</v>
          </cell>
          <cell r="C1348" t="str">
            <v>Actividad</v>
          </cell>
          <cell r="D1348" t="str">
            <v>UND</v>
          </cell>
          <cell r="E1348">
            <v>465056</v>
          </cell>
        </row>
        <row r="1349">
          <cell r="A1349" t="str">
            <v>016.011</v>
          </cell>
          <cell r="B1349" t="str">
            <v>SUMINISTRO, TRANSPORTE E INSTALACION MARCO EN MADERA CHINGALE SENCILLO - KIT DE MARKO MADERA TIPO PIZANO O SIMILAR. (2 LARGUEROS DE 2,40 M Y UN CABEZAL DE 1,20 M.) ANCHO MURO: 8 CM. ANCHO PUERTA: 0,51 X 0,75 M.  ACABADO: TINTILLA, SELLADOR (MÍNIMO 6 MANOS) Y LACA SEGÚN DISEÑO</v>
          </cell>
          <cell r="C1349" t="str">
            <v>Actividad</v>
          </cell>
          <cell r="D1349" t="str">
            <v>UND</v>
          </cell>
          <cell r="E1349">
            <v>271419</v>
          </cell>
        </row>
        <row r="1350">
          <cell r="A1350" t="str">
            <v>016.012</v>
          </cell>
          <cell r="B1350" t="str">
            <v>SUMINISTRO, TRANSPORTE E INSTALACION MARCO EN MADERA CHINGALE SENCILLO - KIT DE MARKO MADERA TIPO PIZANO O SIMILAR. (2 LARGUEROS DE 2,40 M Y UN CABEZAL DE 1,20 M.) ANCHO MURO: 8 CM. ANCHO PUERTA: 0,76 X 1,10 M.  ACABADO: TINTILLA, SELLADOR (MÍNIMO 6 MANOS) Y LACA SEGÚN DISEÑO</v>
          </cell>
          <cell r="C1350" t="str">
            <v>Actividad</v>
          </cell>
          <cell r="D1350" t="str">
            <v>UND</v>
          </cell>
          <cell r="E1350">
            <v>279694</v>
          </cell>
        </row>
        <row r="1351">
          <cell r="A1351" t="str">
            <v>016.013</v>
          </cell>
          <cell r="B1351" t="str">
            <v>SUMINISTRO, TRANSPORTE E INSTALACION MARCO EN MADECOR SENCILLO - KIT DE MARKO MADECOR TIPO PIZANO O SIMILAR. (2 LARGUEROS DE 2,40 M Y UN CABEZAL DE 1,20 M.) ANCHO MURO: 8 CM. ACABADO: SEGÚN PINTA SELECCIONADA DE CARTA COLORES MADECOR</v>
          </cell>
          <cell r="C1351" t="str">
            <v>Actividad</v>
          </cell>
          <cell r="D1351" t="str">
            <v>UND</v>
          </cell>
          <cell r="E1351">
            <v>231261</v>
          </cell>
        </row>
        <row r="1352">
          <cell r="A1352" t="str">
            <v>016.014</v>
          </cell>
          <cell r="B1352" t="str">
            <v>SUMINISTRO, TRANSPORTE E INSTALACION MARCO EN MADECOR SENCILLO - KIT DE MARKO MADECOR TIPO PIZANO O SIMILAR. (2 LARGUEROS DE 2,40 M Y UN CABEZAL DE 1,20 M.) ANCHO MURO: 10 A 18 CM.  ACABADO: SEGÚN PINTA SELECCIONADA DE CARTA COLORES MADECOR</v>
          </cell>
          <cell r="C1352" t="str">
            <v>Actividad</v>
          </cell>
          <cell r="D1352" t="str">
            <v>UND</v>
          </cell>
          <cell r="E1352">
            <v>270368</v>
          </cell>
        </row>
        <row r="1353">
          <cell r="A1353" t="str">
            <v>016.015</v>
          </cell>
          <cell r="B1353" t="str">
            <v>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v>
          </cell>
          <cell r="C1353" t="str">
            <v>Actividad</v>
          </cell>
          <cell r="D1353" t="str">
            <v>M2</v>
          </cell>
          <cell r="E1353">
            <v>1848060</v>
          </cell>
        </row>
        <row r="1354">
          <cell r="A1354" t="str">
            <v>016.016</v>
          </cell>
          <cell r="B1354" t="str">
            <v>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v>
          </cell>
          <cell r="C1354" t="str">
            <v>Actividad</v>
          </cell>
          <cell r="D1354" t="str">
            <v>M2</v>
          </cell>
          <cell r="E1354">
            <v>2520353</v>
          </cell>
        </row>
        <row r="1355">
          <cell r="A1355" t="str">
            <v>016.017</v>
          </cell>
          <cell r="B1355" t="str">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355" t="str">
            <v>Actividad</v>
          </cell>
          <cell r="D1355" t="str">
            <v>M2</v>
          </cell>
          <cell r="E1355">
            <v>507616</v>
          </cell>
        </row>
        <row r="1356">
          <cell r="A1356" t="str">
            <v>016.018</v>
          </cell>
          <cell r="B1356" t="str">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356" t="str">
            <v>Actividad</v>
          </cell>
          <cell r="D1356" t="str">
            <v>M2</v>
          </cell>
          <cell r="E1356">
            <v>872418</v>
          </cell>
        </row>
        <row r="1357">
          <cell r="A1357" t="str">
            <v>016.021</v>
          </cell>
          <cell r="B1357" t="str">
            <v>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v>
          </cell>
          <cell r="C1357" t="str">
            <v>Actividad</v>
          </cell>
          <cell r="D1357" t="str">
            <v>UND</v>
          </cell>
          <cell r="E1357">
            <v>1170190</v>
          </cell>
        </row>
        <row r="1358">
          <cell r="A1358" t="str">
            <v>016.022</v>
          </cell>
          <cell r="B1358" t="str">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ell>
          <cell r="C1358" t="str">
            <v>Actividad</v>
          </cell>
          <cell r="D1358" t="str">
            <v>M2</v>
          </cell>
          <cell r="E1358">
            <v>917945</v>
          </cell>
        </row>
        <row r="1359">
          <cell r="A1359" t="str">
            <v>016.023</v>
          </cell>
          <cell r="B1359" t="str">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359" t="str">
            <v>Actividad</v>
          </cell>
          <cell r="D1359" t="str">
            <v>M2</v>
          </cell>
          <cell r="E1359">
            <v>507616</v>
          </cell>
        </row>
        <row r="1360">
          <cell r="A1360" t="str">
            <v>016.024</v>
          </cell>
          <cell r="B1360" t="str">
            <v>SUMINISTRO, TRANSPORTE E INSTALACIÓN ESTRUCTURA EN MADERA PARA CUBIERTA EN VIDRIO TRASLUCIDO 4 MM (SEGÚN DISEÑO)</v>
          </cell>
          <cell r="C1360" t="str">
            <v>Actividad</v>
          </cell>
          <cell r="D1360" t="str">
            <v>M2</v>
          </cell>
          <cell r="E1360">
            <v>453339</v>
          </cell>
        </row>
        <row r="1361">
          <cell r="A1361" t="str">
            <v>016.025</v>
          </cell>
          <cell r="B1361" t="str">
            <v>SUMINISTRO, TRANSPORTE E INSTALACION PASAMANOS EN MADERA TIPO CEDRO 2,5 X 18 X 300 CM  (INCLUYE ACCESORIOS DE INSTALACIÓN)</v>
          </cell>
          <cell r="C1361" t="str">
            <v>Actividad</v>
          </cell>
          <cell r="D1361" t="str">
            <v>ML</v>
          </cell>
          <cell r="E1361">
            <v>54943</v>
          </cell>
        </row>
        <row r="1362">
          <cell r="A1362" t="str">
            <v>016.026</v>
          </cell>
          <cell r="B1362" t="str">
            <v>SUMINISTRO, TRANSPORTE E INSTALACION PUERTA DE MADERA, ENTAMBORADA</v>
          </cell>
          <cell r="C1362" t="str">
            <v>Actividad</v>
          </cell>
          <cell r="D1362" t="str">
            <v>M2</v>
          </cell>
          <cell r="E1362">
            <v>491146</v>
          </cell>
        </row>
        <row r="1363">
          <cell r="A1363" t="str">
            <v>016.027</v>
          </cell>
          <cell r="B1363" t="str">
            <v>SUMINISTRO, TRANSPORTE E INSTALACION DE PISO EN TELERAS DE ALGARROBO</v>
          </cell>
          <cell r="C1363" t="str">
            <v>Actividad</v>
          </cell>
          <cell r="D1363" t="str">
            <v>M2</v>
          </cell>
          <cell r="E1363">
            <v>119759</v>
          </cell>
        </row>
        <row r="1364">
          <cell r="A1364" t="str">
            <v>016.028</v>
          </cell>
          <cell r="B1364" t="str">
            <v>HUELLA DE PELDAÑO MADERA ALGARROBO 0,2 M DE ESPESOR</v>
          </cell>
          <cell r="C1364" t="str">
            <v>Actividad</v>
          </cell>
          <cell r="D1364" t="str">
            <v>M</v>
          </cell>
          <cell r="E1364">
            <v>95741</v>
          </cell>
        </row>
        <row r="1365">
          <cell r="A1365" t="str">
            <v>016.029</v>
          </cell>
          <cell r="B1365" t="str">
            <v>SUMINISTRO TRANSPORTE E INSTALACIÓN DE ESCALERAS EN MADERA. TIPO CHANUL INCLUYE ACABADO, LACA SELLADORA, ESTRUCTURA METÁLICA, BARANDA  METÁLICA Y DEMÁS ELEMENTOS NECESARIOS.</v>
          </cell>
          <cell r="C1365" t="str">
            <v>Actividad</v>
          </cell>
          <cell r="D1365" t="str">
            <v>M2</v>
          </cell>
          <cell r="E1365">
            <v>347079</v>
          </cell>
        </row>
        <row r="1366">
          <cell r="A1366" t="str">
            <v>017</v>
          </cell>
          <cell r="B1366" t="str">
            <v>CARPINTERIA METALICA</v>
          </cell>
          <cell r="C1366" t="str">
            <v>Capitulo</v>
          </cell>
          <cell r="D1366"/>
          <cell r="E1366" t="str">
            <v>--</v>
          </cell>
        </row>
        <row r="1367">
          <cell r="A1367" t="str">
            <v>017.001</v>
          </cell>
          <cell r="B1367" t="str">
            <v>SUMINISTRO, TRANSPORTE E INSTALACION MARCO METALICO PUERTAS E= 8.5 CM SENCILLO EN LÁMINA GALVANIZADA CAL. 18 PARA HOJA DE PUERTA CON ANCHO 0.51 A 0.75 M. Y ALTURA 1.80 A 2.10 M. ACABADO CON ANTICORROSIVO Y ESMALTE. INCLUYE EL SUMINISTRO DE TODOS LOS ACCESORIOS REQUERIDOS PARA EL CORRECTO MONTAJE</v>
          </cell>
          <cell r="C1367" t="str">
            <v>Actividad</v>
          </cell>
          <cell r="D1367" t="str">
            <v>UND</v>
          </cell>
          <cell r="E1367">
            <v>218732</v>
          </cell>
        </row>
        <row r="1368">
          <cell r="A1368" t="str">
            <v>017.002</v>
          </cell>
          <cell r="B1368" t="str">
            <v>SUMINISTRO, TRANSPORTE E INSTALACION MARCO METALICO PUERTAS E= 8.5 CM SENCILLO EN LÁMINA GALVANIZADA CAL. 18 PARA HOJA DE PUERTA CON ANCHO 0.76 A 1.10 M. Y ALTURA 1.80 A 2.10 M. ACABADO CON ANTICORROSIVO Y ESMALTE. INCLUYE EL SUMINISTRO DE TODOS LOS ACCESORIOS REQUERIDOS PARA EL CORRECTO MONTAJE</v>
          </cell>
          <cell r="C1368" t="str">
            <v>Actividad</v>
          </cell>
          <cell r="D1368" t="str">
            <v>UND</v>
          </cell>
          <cell r="E1368">
            <v>233047</v>
          </cell>
        </row>
        <row r="1369">
          <cell r="A1369" t="str">
            <v>017.003</v>
          </cell>
          <cell r="B1369" t="str">
            <v>SUMINISTRO, TRANSPORTE E INSTALACION MARCO METALICO PUERTAS E= 8.5 CM SENCILLO EN LÁMINA GALVANIZADA CAL. 18 PARA HOJA DE PUERTA CON ANCHO 0.51 A 0.75 M. Y ALTURA 2.11 A 2.40 M. ACABADO CON ANTICORROSIVO Y ESMALTE. INCLUYE EL SUMINISTRO DE TODOS LOS ACCESORIOS REQUERIDOS PARA EL CORRECTO MONTAJE</v>
          </cell>
          <cell r="C1369" t="str">
            <v>Actividad</v>
          </cell>
          <cell r="D1369" t="str">
            <v>UND</v>
          </cell>
          <cell r="E1369">
            <v>263400</v>
          </cell>
        </row>
        <row r="1370">
          <cell r="A1370" t="str">
            <v>017.004</v>
          </cell>
          <cell r="B1370" t="str">
            <v>SUMINISTRO, TRANSPORTE E INSTALACION MARCO METALICO PUERTAS E= 8.5 CM SENCILLO EN LÁMINA GALVANIZADA CAL. 18 PARA PUERTA CON ANCHO 0.76 A 1.10 M. Y ALTURA 2.11 A 2.40 M. ACABADO CON ANTICORROSIVO Y ESMALTE. INCLUYE EL SUMINISTRO DE TODOS LOS ACCESORIOS REQUERIDOS PARA EL CORRECTO MONTAJE</v>
          </cell>
          <cell r="C1370" t="str">
            <v>Actividad</v>
          </cell>
          <cell r="D1370" t="str">
            <v>UND</v>
          </cell>
          <cell r="E1370">
            <v>270022</v>
          </cell>
        </row>
        <row r="1371">
          <cell r="A1371" t="str">
            <v>017.005</v>
          </cell>
          <cell r="B1371" t="str">
            <v>SUMINISTRO, TRANSPORTE E INSTALACION MARCO METALICO PUERTAS E= 8.5 CM MONTANTE VIDRIO 4 MM. H=0.30 M. EN LÁMINA GALVANIZADA CAL. 18 PARA HOJA DE PUERTA CON ANCHO 0.51 A 0.75 M. Y ALTURA 1.80 A 2.10 M. ACABADO CON ANTICORROSIVO Y ESMALTE. INCLUYE EL SUMINISTRO DE TODOS LOS ACCESORIOS REQUERIDOS PARA EL CORRECTO MONTAJE</v>
          </cell>
          <cell r="C1371" t="str">
            <v>Actividad</v>
          </cell>
          <cell r="D1371" t="str">
            <v>UND</v>
          </cell>
          <cell r="E1371">
            <v>324840</v>
          </cell>
        </row>
        <row r="1372">
          <cell r="A1372" t="str">
            <v>017.006</v>
          </cell>
          <cell r="B1372" t="str">
            <v>SUMINISTRO, TRANSPORTE E INSTALACION MARCO METALICO PUERTAS E= 8.5 CM MONTANTE VIDRIO 4 MM. H=0.30 M.EN LÁMINA GALVANIZADA CAL. 18 PARA HOJA DE PUERTA CON ANCHO 0.76 A 1.10 M. Y ALTURA 1.80 A 2.10 M. ACABADO CON ANTICORROSIVO Y ESMALTE. INCLUYE EL SUMINISTRO DE TODOS LOS ACCESORIOS REQUERIDOS PARA EL CORRECTO MONTAJE</v>
          </cell>
          <cell r="C1372" t="str">
            <v>Actividad</v>
          </cell>
          <cell r="D1372" t="str">
            <v>UND</v>
          </cell>
          <cell r="E1372">
            <v>342230</v>
          </cell>
        </row>
        <row r="1373">
          <cell r="A1373" t="str">
            <v>017.007</v>
          </cell>
          <cell r="B1373" t="str">
            <v>SUMINISTRO, TRANSPORTE E INSTALACION MARCO METALICO PUERTAS E= 8.5 CM MONTANTE VIDRIO 4 MM. H=0.30 M. EN LÁMINA GALVANIZADA CAL. 18 PARA HOJA DE PUERTA CON ANCHO 0.51 A 0.75 M. Y ALTURA 2.11 A 2.40 M. ACABADO CON ANTICORROSIVO Y ESMALTE. INCLUYE EL SUMINISTRO DE TODOS LOS ACCESORIOS REQUERIDOS PARA EL CORRECTO MONTAJE</v>
          </cell>
          <cell r="C1373" t="str">
            <v>Actividad</v>
          </cell>
          <cell r="D1373" t="str">
            <v>UND</v>
          </cell>
          <cell r="E1373">
            <v>350874</v>
          </cell>
        </row>
        <row r="1374">
          <cell r="A1374" t="str">
            <v>017.008</v>
          </cell>
          <cell r="B1374" t="str">
            <v>SUMINISTRO, TRANSPORTE E INSTALACION MARCO METALICO PUERTAS E= 8.5 CM MONTANTE VIDRIO 4 MM. H=0.30 M. EN LÁMINA GALVANIZADA CAL. 18 PARA HOJA DE PUERTA CON ANCHO 0.76 A 1.10 M. Y ALTURA 2.11 A 2.40 M.  ACABADO CON ANTICORROSIVO Y ESMALTE. INCLUYE EL SUMINISTRO DE TODOS LOS ACCESORIOS REQUERIDOS PARA EL CORRECTO MONTAJE</v>
          </cell>
          <cell r="C1374" t="str">
            <v>Actividad</v>
          </cell>
          <cell r="D1374" t="str">
            <v>UND</v>
          </cell>
          <cell r="E1374">
            <v>379398</v>
          </cell>
        </row>
        <row r="1375">
          <cell r="A1375" t="str">
            <v>017.009</v>
          </cell>
          <cell r="B1375" t="str">
            <v>SUMINISTRO, TRANSPORTE E INSTALACION MARCO METALICO PUERTAS E= 8.5 CM MONTANTE REJILLA EN LÁMINA CR. H=0.30 M. EN LÁMINA GALVANIZADA CAL. 18 PARA HOJA DE PUERTA CON ANCHO 0.51 A 0.75 M. Y ALTURA 1.80 A 2.10 M. ACABADO CON ANTICORROSIVO Y ESMALTE. INCLUYE EL SUMINISTRO DE TODOS LOS ACCESORIOS REQUERIDOS PARA EL CORRECTO MONTAJE</v>
          </cell>
          <cell r="C1375" t="str">
            <v>Actividad</v>
          </cell>
          <cell r="D1375" t="str">
            <v>UND</v>
          </cell>
          <cell r="E1375">
            <v>345349</v>
          </cell>
        </row>
        <row r="1376">
          <cell r="A1376" t="str">
            <v>017.010</v>
          </cell>
          <cell r="B1376" t="str">
            <v>SUMINISTRO, TRANSPORTE E INSTALACION MARCO METALICO PUERTAS E= 8.5 CM MONTANTE REJILLA EN LÁMINA CR. H=0.30 M.EN LÁMINA GALVANIZADA CAL. 18 PARA HOJA DE PUERTA CON ANCHO 0.76 A 1.10 M. Y ALTURA 1.80 A 2.10 M. ACABADO CON ANTICORROSIVO Y ESMALTE. INCLUYE EL SUMINISTRO DE TODOS LOS ACCESORIOS REQUERIDOS PARA EL CORRECTO MONTAJE</v>
          </cell>
          <cell r="C1376" t="str">
            <v>Actividad</v>
          </cell>
          <cell r="D1376" t="str">
            <v>UND</v>
          </cell>
          <cell r="E1376">
            <v>400626</v>
          </cell>
        </row>
        <row r="1377">
          <cell r="A1377" t="str">
            <v>017.011</v>
          </cell>
          <cell r="B1377" t="str">
            <v>SUMINISTRO, TRANSPORTE E INSTALACION MARCO METALICO PUERTAS E= 8.5 CM MONTANTE REJILLA EN LÁMINA CR.  H=0.30 M. EN LÁMINA GALVANIZADA CAL. 18 PARA HOJA DE PUERTA CON ANCHO 0.51 A 0.75 M. Y ALTURA 2.11 A 2.40 M. ACABADO CON ANTICORROSIVO Y ESMALTE. INCLUYE EL SUMINISTRO DE TODOS LOS ACCESORIOS REQUERIDOS PARA EL CORRECTO MONTAJE</v>
          </cell>
          <cell r="C1377" t="str">
            <v>Actividad</v>
          </cell>
          <cell r="D1377" t="str">
            <v>UND</v>
          </cell>
          <cell r="E1377">
            <v>370357</v>
          </cell>
        </row>
        <row r="1378">
          <cell r="A1378" t="str">
            <v>017.012</v>
          </cell>
          <cell r="B1378" t="str">
            <v>SUMINISTRO, TRANSPORTE E INSTALACION MARCO METALICO PUERTAS E= 8.5 CM MONTANTE REJILLA EN LÁMINA CR.  H=0.30 M. EN LÁMINA GALVANIZADA CAL. 18 PARA PUERTA CON ANCHO 0.76 A 1.10 M. Y ALTURA 2.11 A 2.40 M. ACABADO CON ANTICORROSIVO Y ESMALTE. INCLUYE EL SUMINISTRO DE TODOS LOS ACCESORIOS REQUERIDOS PARA EL CORRECTO MONTAJE</v>
          </cell>
          <cell r="C1378" t="str">
            <v>Actividad</v>
          </cell>
          <cell r="D1378" t="str">
            <v>UND</v>
          </cell>
          <cell r="E1378">
            <v>424852</v>
          </cell>
        </row>
        <row r="1379">
          <cell r="A1379" t="str">
            <v>017.013</v>
          </cell>
          <cell r="B1379" t="str">
            <v>SUMINISTRO, TRANSPORTE E INSTALACION MARCO METALICO PUERTAS E= 12 CM SENCILLO EN LÁMINA GALVANIZADA CAL. 18 PARA HOJA DE PUERTA CON ANCHO 0.51 A 0.75 M. Y ALTURA 1.80 A 2.10 M. ACABADO CON ANTICORROSIVO Y ESMALTE. INCLUYE EL SUMINISTRO DE TODOS LOS ACCESORIOS REQUERIDOS PARA EL CORRECTO MONTAJE</v>
          </cell>
          <cell r="C1379" t="str">
            <v>Actividad</v>
          </cell>
          <cell r="D1379" t="str">
            <v>UND</v>
          </cell>
          <cell r="E1379">
            <v>341825</v>
          </cell>
        </row>
        <row r="1380">
          <cell r="A1380" t="str">
            <v>017.014</v>
          </cell>
          <cell r="B1380" t="str">
            <v>SUMINISTRO, TRANSPORTE E INSTALACION MARCO METALICO PUERTAS E= 12 CM SENCILLO EN LÁMINA GALVANIZADA CAL. 18 PARA HOJA DE PUERTA CON ANCHO 0.76 A 1.10 M. Y ALTURA 1.80 A 2.10 M. ACABADO CON ANTICORROSIVO Y ESMALTE. INCLUYE EL SUMINISTRO DE TODOS LOS ACCESORIOS REQUERIDOS PARA EL CORRECTO MONTAJE</v>
          </cell>
          <cell r="C1380" t="str">
            <v>Actividad</v>
          </cell>
          <cell r="D1380" t="str">
            <v>UND</v>
          </cell>
          <cell r="E1380">
            <v>360544</v>
          </cell>
        </row>
        <row r="1381">
          <cell r="A1381" t="str">
            <v>017.015</v>
          </cell>
          <cell r="B1381" t="str">
            <v>SUMINISTRO, TRANSPORTE E INSTALACION MARCO METALICO PUERTAS E= 12 CM SENCILLO EN LÁMINA GALVANIZADA CAL. 18 PARA HOJA DE PUERTA CON ANCHO 0.51 A 0.75 M. Y ALTURA 2.11 A 2.40 M. ACABADO CON ANTICORROSIVO Y ESMALTE. INCLUYE EL SUMINISTRO DE TODOS LOS ACCESORIOS REQUERIDOS PARA EL CORRECTO MONTAJE</v>
          </cell>
          <cell r="C1381" t="str">
            <v>Actividad</v>
          </cell>
          <cell r="D1381" t="str">
            <v>UND</v>
          </cell>
          <cell r="E1381">
            <v>313484</v>
          </cell>
        </row>
        <row r="1382">
          <cell r="A1382" t="str">
            <v>017.016</v>
          </cell>
          <cell r="B1382" t="str">
            <v>SUMINISTRO, TRANSPORTE E INSTALACION MARCO METALICO PUERTAS E= 12 CM SENCILLO EN LÁMINA GALVANIZADA CAL. 18 PARA PUERTA CON ANCHO 0.76 A 1.10 M. Y ALTURA 2.11 A 2.40 M. ACABADO CON ANTICORROSIVO Y ESMALTE. INCLUYE EL SUMINISTRO DE TODOS LOS ACCESORIOS REQUERIDOS PARA EL CORRECTO MONTAJE</v>
          </cell>
          <cell r="C1382" t="str">
            <v>Actividad</v>
          </cell>
          <cell r="D1382" t="str">
            <v>UND</v>
          </cell>
          <cell r="E1382">
            <v>332032</v>
          </cell>
        </row>
        <row r="1383">
          <cell r="A1383" t="str">
            <v>017.017</v>
          </cell>
          <cell r="B1383" t="str">
            <v>SUMINISTRO, TRANSPORTE E INSTALACION MARCO METALICO PUERTAS E= 12 CM MONTANTE VIDRIO 4 MM. H=0.30 M. EN LÁMINA GALVANIZADA CAL. 18 PARA HOJA DE PUERTA CON ANCHO 0.51 A 0.75 M. Y ALTURA 1.80 A 2.10 M. ACABADO CON ANTICORROSIVO Y ESMALTE. INCLUYE EL SUMINISTRO DE TODOS LOS ACCESORIOS REQUERIDOS PARA EL CORRECTO MONTAJE</v>
          </cell>
          <cell r="C1383" t="str">
            <v>Actividad</v>
          </cell>
          <cell r="D1383" t="str">
            <v>UND</v>
          </cell>
          <cell r="E1383">
            <v>395480</v>
          </cell>
        </row>
        <row r="1384">
          <cell r="A1384" t="str">
            <v>017.018</v>
          </cell>
          <cell r="B1384" t="str">
            <v>SUMINISTRO, TRANSPORTE E INSTALACION MARCO METALICO PUERTAS E= 12 CM MONTANTE VIDRIO 4 MM. H=0.30 M.EN LÁMINA GALVANIZADA CAL. 18 PARA HOJA DE PUERTA CON ANCHO 0.76 A 1.10 M. Y ALTURA 1.80 A 2.10 M. ACABADO CON ANTICORROSIVO Y ESMALTE. INCLUYE EL SUMINISTRO DE TODOS LOS ACCESORIOS REQUERIDOS PARA EL CORRECTO MONTAJE</v>
          </cell>
          <cell r="C1384" t="str">
            <v>Actividad</v>
          </cell>
          <cell r="D1384" t="str">
            <v>UND</v>
          </cell>
          <cell r="E1384">
            <v>416623</v>
          </cell>
        </row>
        <row r="1385">
          <cell r="A1385" t="str">
            <v>017.019</v>
          </cell>
          <cell r="B1385" t="str">
            <v>SUMINISTRO, TRANSPORTE E INSTALACION MARCO METALICO PUERTAS E= 12 CM MONTANTE VIDRIO 4 MM. H=0.30 M. EN LÁMINA GALVANIZADA CAL. 18 PARA HOJA DE PUERTA CON ANCHO 0.51 A 0.75 M. Y ALTURA 2.11 A 2.40 M. ACABADO CON ANTICORROSIVO Y ESMALTE. INCLUYE EL SUMINISTRO DE TODOS LOS ACCESORIOS REQUERIDOS PARA EL CORRECTO MONTAJE</v>
          </cell>
          <cell r="C1385" t="str">
            <v>Actividad</v>
          </cell>
          <cell r="D1385" t="str">
            <v>UND</v>
          </cell>
          <cell r="E1385">
            <v>426821</v>
          </cell>
        </row>
        <row r="1386">
          <cell r="A1386" t="str">
            <v>017.020</v>
          </cell>
          <cell r="B1386" t="str">
            <v>SUMINISTRO, TRANSPORTE E INSTALACION MARCO METALICO PUERTAS E= 12 CM MONTANTE VIDRIO 4 MM. H=0.30 M. EN LÁMINA GALVANIZADA CAL. 18 PARA PUERTA CON ANCHO 0.76 A 1.10 M. Y ALTURA 2.11 A 2.40 M. ACABADO CON ANTICORROSIVO Y ESMALTE. INCLUYE EL SUMINISTRO DE TODOS LOS ACCESORIOS REQUERIDOS PARA EL CORRECTO MONTAJE</v>
          </cell>
          <cell r="C1386" t="str">
            <v>Actividad</v>
          </cell>
          <cell r="D1386" t="str">
            <v>UND</v>
          </cell>
          <cell r="E1386">
            <v>461342</v>
          </cell>
        </row>
        <row r="1387">
          <cell r="A1387" t="str">
            <v>017.021</v>
          </cell>
          <cell r="B1387" t="str">
            <v>SUMINISTRO, TRANSPORTE E INSTALACION MARCO METALICO PUERTAS E= 12 CM MONTANTE REJILLA EN LÁMINA CR. H=0.30 M. EN LÁMINA GALVANIZADA CAL. 18 PARA HOJA DE PUERTA CON ANCHO 0.51 A 0.75 M. Y ALTURA 1.80 A 2.10 M. ACABADO CON ANTICORROSIVO Y ESMALTE. INCLUYE EL SUMINISTRO DE TODOS LOS ACCESORIOS REQUERIDOS PARA EL CORRECTO MONTAJE</v>
          </cell>
          <cell r="C1387" t="str">
            <v>Actividad</v>
          </cell>
          <cell r="D1387" t="str">
            <v>UND</v>
          </cell>
          <cell r="E1387">
            <v>421060</v>
          </cell>
        </row>
        <row r="1388">
          <cell r="A1388" t="str">
            <v>017.022</v>
          </cell>
          <cell r="B1388" t="str">
            <v>SUMINISTRO, TRANSPORTE E INSTALACION MARCO METALICO PUERTAS E= 12 CM MONTANTE REJILLA EN LÁMINA CR. H=0.30 M.EN LÁMINA GALVANIZADA CAL. 18 PARA HOJA DE PUERTA CON ANCHO 0.76 A 1.10 M. Y ALTURA 1.80 A 2.10 M. ACABADO CON ANTICORROSIVO Y ESMALTE. INCLUYE EL SUMINISTRO DE TODOS LOS ACCESORIOS REQUERIDOS PARA EL CORRECTO MONTAJE</v>
          </cell>
          <cell r="C1388" t="str">
            <v>Actividad</v>
          </cell>
          <cell r="D1388" t="str">
            <v>UND</v>
          </cell>
          <cell r="E1388">
            <v>489640</v>
          </cell>
        </row>
        <row r="1389">
          <cell r="A1389" t="str">
            <v>017.023</v>
          </cell>
          <cell r="B1389" t="str">
            <v>SUMINISTRO, TRANSPORTE E INSTALACION MARCO METALICO PUERTAS E= 12 CM MONTANTE REJILLA.  H=0.30 M. EN LÁMINA GALVANIZADA CAL. 18 PARA HOJA DE PUERTA CON ANCHO 0.51 A 0.75 M. Y ALTURA 2.11 A 2.40 M. ACABADO CON ANTICORROSIVO Y ESMALTE. INCLUYE EL SUMINISTRO DE TODOS LOS ACCESORIOS REQUERIDOS PARA EL CORRECTO MONTAJE</v>
          </cell>
          <cell r="C1389" t="str">
            <v>Actividad</v>
          </cell>
          <cell r="D1389" t="str">
            <v>UND</v>
          </cell>
          <cell r="E1389">
            <v>452274</v>
          </cell>
        </row>
        <row r="1390">
          <cell r="A1390" t="str">
            <v>017.024</v>
          </cell>
          <cell r="B1390" t="str">
            <v>SUMINISTRO, TRANSPORTE E INSTALACION MARCO METALICO PUERTAS E= 12 CM MONTANTE REJILLA.  H=0.30 M. EN LÁMINA GALVANIZADA CAL. 18 PARA HOJA DE PUERTA CON ANCHO 0.76 A 1.10 M. Y ALTURA 2.11 A 2.40 M. ACABADO CON ANTICORROSIVO Y ESMALTE. INCLUYE EL SUMINISTRO DE TODOS LOS ACCESORIOS REQUERIDOS PARA EL CORRECTO MONTAJE</v>
          </cell>
          <cell r="C1390" t="str">
            <v>Actividad</v>
          </cell>
          <cell r="D1390" t="str">
            <v>UND</v>
          </cell>
          <cell r="E1390">
            <v>516963</v>
          </cell>
        </row>
        <row r="1391">
          <cell r="A1391" t="str">
            <v>017.025</v>
          </cell>
          <cell r="B1391" t="str">
            <v>SUMINISTRO, TRANSPORTE E INSTALACION BARANDA PARA BALCONES  T PASAMANOS EN TUBERIA AGUAS NEGRAS EN 2",  3  VARILLA REDONDA DE 5/8,   LAMINA  PARA POSTES SEGUN DETALLE CALIBRE 1/4"X 2" CON ANTICORROSIVO Y  PINTURA ELECTROSTATICA  COLOR SEGÚN DISEÑO</v>
          </cell>
          <cell r="C1391" t="str">
            <v>Actividad</v>
          </cell>
          <cell r="D1391" t="str">
            <v>ML</v>
          </cell>
          <cell r="E1391">
            <v>284437</v>
          </cell>
        </row>
        <row r="1392">
          <cell r="A1392" t="str">
            <v>017.026</v>
          </cell>
          <cell r="B1392" t="str">
            <v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392" t="str">
            <v>Actividad</v>
          </cell>
          <cell r="D1392" t="str">
            <v>M2</v>
          </cell>
          <cell r="E1392">
            <v>338964</v>
          </cell>
        </row>
        <row r="1393">
          <cell r="A1393" t="str">
            <v>017.027</v>
          </cell>
          <cell r="B1393" t="str">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ell>
          <cell r="C1393" t="str">
            <v>Actividad</v>
          </cell>
          <cell r="D1393" t="str">
            <v>M2</v>
          </cell>
          <cell r="E1393">
            <v>224213</v>
          </cell>
        </row>
        <row r="1394">
          <cell r="A1394" t="str">
            <v>017.028</v>
          </cell>
          <cell r="B1394" t="str">
            <v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394" t="str">
            <v>Actividad</v>
          </cell>
          <cell r="D1394" t="str">
            <v>M2</v>
          </cell>
          <cell r="E1394">
            <v>302515</v>
          </cell>
        </row>
        <row r="1395">
          <cell r="A1395" t="str">
            <v>017.029</v>
          </cell>
          <cell r="B1395" t="str">
            <v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v>
          </cell>
          <cell r="C1395" t="str">
            <v>Actividad</v>
          </cell>
          <cell r="D1395" t="str">
            <v>M2</v>
          </cell>
          <cell r="E1395">
            <v>388683</v>
          </cell>
        </row>
        <row r="1396">
          <cell r="A1396" t="str">
            <v>017.030</v>
          </cell>
          <cell r="B1396" t="str">
            <v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396" t="str">
            <v>Actividad</v>
          </cell>
          <cell r="D1396" t="str">
            <v>M2</v>
          </cell>
          <cell r="E1396">
            <v>606775</v>
          </cell>
        </row>
        <row r="1397">
          <cell r="A1397" t="str">
            <v>017.031</v>
          </cell>
          <cell r="B1397" t="str">
            <v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397" t="str">
            <v>Actividad</v>
          </cell>
          <cell r="D1397" t="str">
            <v>M2</v>
          </cell>
          <cell r="E1397">
            <v>323560</v>
          </cell>
        </row>
        <row r="1398">
          <cell r="A1398" t="str">
            <v>017.032</v>
          </cell>
          <cell r="B1398" t="str">
            <v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398" t="str">
            <v>Actividad</v>
          </cell>
          <cell r="D1398" t="str">
            <v>M2</v>
          </cell>
          <cell r="E1398">
            <v>389323</v>
          </cell>
        </row>
        <row r="1399">
          <cell r="A1399" t="str">
            <v>017.033</v>
          </cell>
          <cell r="B1399" t="str">
            <v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v>
          </cell>
          <cell r="C1399" t="str">
            <v>Actividad</v>
          </cell>
          <cell r="D1399" t="str">
            <v>M2</v>
          </cell>
          <cell r="E1399">
            <v>414208</v>
          </cell>
        </row>
        <row r="1400">
          <cell r="A1400" t="str">
            <v>017.036</v>
          </cell>
          <cell r="B1400" t="str">
            <v xml:space="preserve">SUMINISTRO, TRANSPORTE E INSTALACION PUERTA EN VIDRIO TEMPLADO 10 MM CON ZOCALO EN ALUMINIO, CERRADURA, MANIJA DE PIVOTE (HOJA SENCILLA). INCLUYE EL SUMINISTRO DE TODOS LOS ACCESORIOS REQUERIDOS PARA EL CORRECTO MONTAJE. SEGUN DETALLE. </v>
          </cell>
          <cell r="C1400" t="str">
            <v>Actividad</v>
          </cell>
          <cell r="D1400" t="str">
            <v>M2</v>
          </cell>
          <cell r="E1400">
            <v>969422</v>
          </cell>
        </row>
        <row r="1401">
          <cell r="A1401" t="str">
            <v>017.038</v>
          </cell>
          <cell r="B1401" t="str">
            <v xml:space="preserve">SUMINISTRO, TRANSPORTE E INSTALACION PUERTA EN VIDRIO TEMPLADO 10 MM CON ZOCALO EN ALUMINIO CON BISAGRAS DE PISO NEUMATICAS, CON CERRADURA Y MANIJA (HOJA SENCILLA). INCLUYE EL SUMINISTRO DE TODOS LOS ACCESORIOS REQUERIDOS PARA EL CORRECTO MONTAJE. SEGUN DETALLE. </v>
          </cell>
          <cell r="C1401" t="str">
            <v>Actividad</v>
          </cell>
          <cell r="D1401" t="str">
            <v>M2</v>
          </cell>
          <cell r="E1401">
            <v>1229698</v>
          </cell>
        </row>
        <row r="1402">
          <cell r="A1402" t="str">
            <v>017.039</v>
          </cell>
          <cell r="B1402" t="str">
            <v xml:space="preserve">SUMINISTRO, TRANSPORTE E INSTALACION PUERTA DOBLE EN VIDRIO TEMPLADO 10 MM CON ZOCALO EN ALUMINIO DE PIVOTE, CON CERRADURAS Y MANIJAS. INCLUYE EL SUMINISTRO DE TODOS LOS ACCESORIOS REQUERIDOS PARA EL CORRECTO MONTAJE. SEGUN DETALLE. </v>
          </cell>
          <cell r="C1402" t="str">
            <v>Actividad</v>
          </cell>
          <cell r="D1402" t="str">
            <v>M2</v>
          </cell>
          <cell r="E1402">
            <v>925355</v>
          </cell>
        </row>
        <row r="1403">
          <cell r="A1403" t="str">
            <v>017.040</v>
          </cell>
          <cell r="B1403"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C1403" t="str">
            <v>Actividad</v>
          </cell>
          <cell r="D1403" t="str">
            <v>M2</v>
          </cell>
          <cell r="E1403">
            <v>1235904</v>
          </cell>
        </row>
        <row r="1404">
          <cell r="A1404" t="str">
            <v>017.041</v>
          </cell>
          <cell r="B1404" t="str">
            <v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v>
          </cell>
          <cell r="C1404" t="str">
            <v>Actividad</v>
          </cell>
          <cell r="D1404" t="str">
            <v>M2</v>
          </cell>
          <cell r="E1404">
            <v>1116247</v>
          </cell>
        </row>
        <row r="1405">
          <cell r="A1405" t="str">
            <v>017.042</v>
          </cell>
          <cell r="B1405" t="str">
            <v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v>
          </cell>
          <cell r="C1405" t="str">
            <v>Actividad</v>
          </cell>
          <cell r="D1405" t="str">
            <v>M2</v>
          </cell>
          <cell r="E1405">
            <v>1343876</v>
          </cell>
        </row>
        <row r="1406">
          <cell r="A1406" t="str">
            <v>017.043</v>
          </cell>
          <cell r="B1406" t="str">
            <v xml:space="preserve">SUMINISTRO, TRANSPORTE E INSTALACION PUERTA DOBLE EN VIDRIO TEMPLADO 10 MM CON ZOCALO EN ALUMINIO DE PIVOTE Y PELICULA TIPO SANT BLASTING, CON CERRADURAS Y MANIJAS. INCLUYE EL SUMINISTRO DE TODOS LOS ACCESORIOS REQUERIDOS PARA EL CORRECTO MONTAJE. SEGUN DETALLE. </v>
          </cell>
          <cell r="C1406" t="str">
            <v>Actividad</v>
          </cell>
          <cell r="D1406" t="str">
            <v>M2</v>
          </cell>
          <cell r="E1406">
            <v>1055908</v>
          </cell>
        </row>
        <row r="1407">
          <cell r="A1407" t="str">
            <v>017.044</v>
          </cell>
          <cell r="B1407" t="str">
            <v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v>
          </cell>
          <cell r="C1407" t="str">
            <v>Actividad</v>
          </cell>
          <cell r="D1407" t="str">
            <v>M2</v>
          </cell>
          <cell r="E1407">
            <v>1343876</v>
          </cell>
        </row>
        <row r="1408">
          <cell r="A1408" t="str">
            <v>017.045</v>
          </cell>
          <cell r="B1408" t="str">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ell>
          <cell r="C1408" t="str">
            <v>Actividad</v>
          </cell>
          <cell r="D1408" t="str">
            <v>M2</v>
          </cell>
          <cell r="E1408">
            <v>647513</v>
          </cell>
        </row>
        <row r="1409">
          <cell r="A1409" t="str">
            <v>017.047</v>
          </cell>
          <cell r="B1409" t="str">
            <v>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v>
          </cell>
          <cell r="C1409" t="str">
            <v>Actividad</v>
          </cell>
          <cell r="D1409" t="str">
            <v>M2</v>
          </cell>
          <cell r="E1409">
            <v>873842</v>
          </cell>
        </row>
        <row r="1410">
          <cell r="A1410" t="str">
            <v>017.049</v>
          </cell>
          <cell r="B1410" t="str">
            <v>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v>
          </cell>
          <cell r="C1410" t="str">
            <v>Actividad</v>
          </cell>
          <cell r="D1410" t="str">
            <v>M2</v>
          </cell>
          <cell r="E1410">
            <v>692760</v>
          </cell>
        </row>
        <row r="1411">
          <cell r="A1411" t="str">
            <v>017.051</v>
          </cell>
          <cell r="B1411" t="str">
            <v>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v>
          </cell>
          <cell r="C1411" t="str">
            <v>Actividad</v>
          </cell>
          <cell r="D1411" t="str">
            <v>M2</v>
          </cell>
          <cell r="E1411">
            <v>693221</v>
          </cell>
        </row>
        <row r="1412">
          <cell r="A1412" t="str">
            <v>017.053</v>
          </cell>
          <cell r="B1412" t="str">
            <v>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v>
          </cell>
          <cell r="C1412" t="str">
            <v>Actividad</v>
          </cell>
          <cell r="D1412" t="str">
            <v>M2</v>
          </cell>
          <cell r="E1412">
            <v>693221</v>
          </cell>
        </row>
        <row r="1413">
          <cell r="A1413" t="str">
            <v>017.055</v>
          </cell>
          <cell r="B1413" t="str">
            <v>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v>
          </cell>
          <cell r="C1413" t="str">
            <v>Actividad</v>
          </cell>
          <cell r="D1413" t="str">
            <v>M2</v>
          </cell>
          <cell r="E1413">
            <v>738476</v>
          </cell>
        </row>
        <row r="1414">
          <cell r="A1414" t="str">
            <v>017.057</v>
          </cell>
          <cell r="B1414" t="str">
            <v>SUMINISTRO, TRANSPORTE E INSTALACION PUERTA METALICA TIPO CORTINA LÁMINA GALVANIZADA CAL. 20 (INCLUYE ANTICORROSIVO + PINTURA ELECTROSTATICA+ MARCO LÁMINA GALVANIZADA CAL. 20 CARGADOS EN CONCRETO). INCLUYE EL SUMINISTRO DE TODOS LOS ACCESORIOS REQUERIDOS PARA EL CORRECTO MONTAJE.</v>
          </cell>
          <cell r="C1414" t="str">
            <v>Actividad</v>
          </cell>
          <cell r="D1414" t="str">
            <v>M2</v>
          </cell>
          <cell r="E1414">
            <v>649786</v>
          </cell>
        </row>
        <row r="1415">
          <cell r="A1415" t="str">
            <v>017.058</v>
          </cell>
          <cell r="B1415" t="str">
            <v>SUMINISTRO, TRANSPORTE E INSTALACION PUERTA METALICA VAIVEN LÁMINA GALVANIZADA CAL.20 PIVOTE (INCLUYE PINTURA ELECTROSTATICA, ANTICORROSIVO Y LÁMINA GALVANIZADA CAL. 20 CARGADO EN CONCRETO) INCLUYE EL SUMINISTRO DE TODOS LOS ACCESORIOS REQUERIDOS PARA EL CORRECTO MONTAJE.</v>
          </cell>
          <cell r="C1415" t="str">
            <v>Actividad</v>
          </cell>
          <cell r="D1415" t="str">
            <v>M2</v>
          </cell>
          <cell r="E1415">
            <v>607486</v>
          </cell>
        </row>
        <row r="1416">
          <cell r="A1416" t="str">
            <v>017.059</v>
          </cell>
          <cell r="B1416" t="str">
            <v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v>
          </cell>
          <cell r="C1416" t="str">
            <v>Actividad</v>
          </cell>
          <cell r="D1416" t="str">
            <v>M2</v>
          </cell>
          <cell r="E1416">
            <v>669890</v>
          </cell>
        </row>
        <row r="1417">
          <cell r="A1417" t="str">
            <v>017.060</v>
          </cell>
          <cell r="B1417" t="str">
            <v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v>
          </cell>
          <cell r="C1417" t="str">
            <v>Actividad</v>
          </cell>
          <cell r="D1417" t="str">
            <v>M2</v>
          </cell>
          <cell r="E1417">
            <v>650190</v>
          </cell>
        </row>
        <row r="1418">
          <cell r="A1418" t="str">
            <v>017.061</v>
          </cell>
          <cell r="B1418" t="str">
            <v>SUMINISTRO, TRANSPORTE E INSTALACION PUERTA CABINAS SANITARIAS SISTEMA CANTILIVER EN ACERO INOXIDABLE CAL. 18.  SEGÚN DETALLE. INCLUYE SUMINISTRO, INSTALACIÓN, PASADOR DE CIERRE.</v>
          </cell>
          <cell r="C1418" t="str">
            <v>Actividad</v>
          </cell>
          <cell r="D1418" t="str">
            <v>M2</v>
          </cell>
          <cell r="E1418">
            <v>1123054</v>
          </cell>
        </row>
        <row r="1419">
          <cell r="A1419" t="str">
            <v>017.062</v>
          </cell>
          <cell r="B1419" t="str">
            <v>SUMINISTRO, TRANSPORTE E INSTALACION PUERTA CABINAS SANITARIAS SISTEMA CANTILIVER EN ACERO INOXIDABLE CAL. 20. TIPO GRIJALBA O SIMILAR SEGÚN DETALLE. INCLUYE SUMINISTRO, INSTALACIÓN, MARCO, CHAPETAS, PASADOR DE CIERRE Y PLATINAS SEGÚN DETALLE.</v>
          </cell>
          <cell r="C1419" t="str">
            <v>Actividad</v>
          </cell>
          <cell r="D1419" t="str">
            <v>M2</v>
          </cell>
          <cell r="E1419">
            <v>1083644</v>
          </cell>
        </row>
        <row r="1420">
          <cell r="A1420" t="str">
            <v>017.063</v>
          </cell>
          <cell r="B1420" t="str">
            <v>SUMINISTRO, TRANSPORTE E INSTALACION TAPA EN LÁMINA DE ALFAJOR 6MM  0.80*0.80 M. MARCO EN ÁNGULO DE 2 X 1/8". (INCLUYE GANCHO EN ACERO Y MARCO) SEGÚN DISEÑO.</v>
          </cell>
          <cell r="C1420" t="str">
            <v>Actividad</v>
          </cell>
          <cell r="D1420" t="str">
            <v>UND</v>
          </cell>
          <cell r="E1420">
            <v>350962</v>
          </cell>
        </row>
        <row r="1421">
          <cell r="A1421" t="str">
            <v>017.064</v>
          </cell>
          <cell r="B1421" t="str">
            <v>SUMINISTRO, TRANSPORTE E INSTALACION TAPA EN LÁMINA DE ALFAJOR 6MM 1.00*1.00 M. MARCO EN ÁNGULO DE 2 X 1/8". (INCLUYE GANCHO EN ACERO Y MARCO) SEGÚN DISEÑO. SUMINISTRO E INSTALACIÓN.</v>
          </cell>
          <cell r="C1421" t="str">
            <v>Actividad</v>
          </cell>
          <cell r="D1421" t="str">
            <v>UND</v>
          </cell>
          <cell r="E1421">
            <v>385681</v>
          </cell>
        </row>
        <row r="1422">
          <cell r="A1422" t="str">
            <v>017.065</v>
          </cell>
          <cell r="B1422" t="str">
            <v>SUMINISTRO, TRANSPORTE E INSTALACION PUERTA DUCHA ACRILICO (INCLUYE MARCO EN ALUMINIO ANODIZADO, PASADOR Y TOALLERO) A TODO COSTO</v>
          </cell>
          <cell r="C1422" t="str">
            <v>Actividad</v>
          </cell>
          <cell r="D1422" t="str">
            <v>M2</v>
          </cell>
          <cell r="E1422">
            <v>367406</v>
          </cell>
        </row>
        <row r="1423">
          <cell r="A1423" t="str">
            <v>017.066</v>
          </cell>
          <cell r="B1423" t="str">
            <v>SUMINISTRO, TRANSPORTE E INSTALACION CABINAS SANITARIAS EN ACERO  INOXIDABLE AISI SAE 304 2B SATINADA IVA INCLUIDO</v>
          </cell>
          <cell r="C1423" t="str">
            <v>Actividad</v>
          </cell>
          <cell r="D1423" t="str">
            <v>M2</v>
          </cell>
          <cell r="E1423">
            <v>699218</v>
          </cell>
        </row>
        <row r="1424">
          <cell r="A1424" t="str">
            <v>017.068</v>
          </cell>
          <cell r="B1424" t="str">
            <v>SUMINISTRO, TRANSPORTE E INSTALACION ESCALERA METALICA TIPO CANASTA ACERO 3/4" Y 5/8"  DE 90 KILOGRAMOS (SEGUN DETALLE PLANO) SUMINISTRO E INSTALACIÓN A TODO COSTO. PARA TANQUE DE AGUA.</v>
          </cell>
          <cell r="C1424" t="str">
            <v>Actividad</v>
          </cell>
          <cell r="D1424" t="str">
            <v>UND</v>
          </cell>
          <cell r="E1424">
            <v>409617</v>
          </cell>
        </row>
        <row r="1425">
          <cell r="A1425" t="str">
            <v>017.069</v>
          </cell>
          <cell r="B1425" t="str">
            <v>SUMINISTRO, TRANSPORTE E INSTALACION ESCALERA DE GATO EN TUBERIA AGUA NEGRA 3/4" TIPO COLMENA EN "C" DE 6 PASOS. SUMINISTRO E INSTALACIÒN A TODO COSTO.</v>
          </cell>
          <cell r="C1425" t="str">
            <v>Actividad</v>
          </cell>
          <cell r="D1425" t="str">
            <v>UND</v>
          </cell>
          <cell r="E1425">
            <v>195728</v>
          </cell>
        </row>
        <row r="1426">
          <cell r="A1426" t="str">
            <v>017.070</v>
          </cell>
          <cell r="B1426" t="str">
            <v>SUMINISTRO, TRANSPORTE E INSTALACION REJILLA EN ALUMINIO ANODIZADO MATE BLANCO SU LONGUITUD ES VARIABLE, VERIFICAR EN PLANTAS GENERALES.</v>
          </cell>
          <cell r="C1426" t="str">
            <v>Actividad</v>
          </cell>
          <cell r="D1426" t="str">
            <v>M2</v>
          </cell>
          <cell r="E1426">
            <v>467346</v>
          </cell>
        </row>
        <row r="1427">
          <cell r="A1427" t="str">
            <v>017.073</v>
          </cell>
          <cell r="B1427" t="str">
            <v>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27" t="str">
            <v>Actividad</v>
          </cell>
          <cell r="D1427" t="str">
            <v>UND</v>
          </cell>
          <cell r="E1427">
            <v>1547840</v>
          </cell>
        </row>
        <row r="1428">
          <cell r="A1428" t="str">
            <v>017.074</v>
          </cell>
          <cell r="B1428" t="str">
            <v>SUMINISTRO, TRANSPORTE E INSTALACION VENTANERIA APOYADA EN PERFILERIA DE ALUMINIO ANODIZADO COLOR NATURAL Y CUERPO CORREDIZO+ VIDRIO LAMINADO DE4+5 (INCLUYE EL SUMINISTRO DE TODOS LOS ACCESORIOS REQUERIDOS PARA EL CORRECTO MONTAJE).</v>
          </cell>
          <cell r="C1428" t="str">
            <v>Actividad</v>
          </cell>
          <cell r="D1428" t="str">
            <v>M2</v>
          </cell>
          <cell r="E1428">
            <v>935873</v>
          </cell>
        </row>
        <row r="1429">
          <cell r="A1429" t="str">
            <v>017.075</v>
          </cell>
          <cell r="B1429" t="str">
            <v>SUMINISTRO, TRANSPORTE E INSTALACION VENTANERIA APOYADA EN PERFILERIA DE ALUMINIO ANODIZADO COLOR NATURAL Y REJILLA SUPERIOR EN ALUMINO+ VIDRIO LAMINADO DE4+5 (INCLUYE EL SUMINISTRO DE TODOS LOS ACCESORIOS REQUERIDOS PARA EL CORRECTO MONTAJE).</v>
          </cell>
          <cell r="C1429" t="str">
            <v>Actividad</v>
          </cell>
          <cell r="D1429" t="str">
            <v>M2</v>
          </cell>
          <cell r="E1429">
            <v>882781</v>
          </cell>
        </row>
        <row r="1430">
          <cell r="A1430" t="str">
            <v>017.076</v>
          </cell>
          <cell r="B1430" t="str">
            <v>SUMINISTRO, TRANSPORTE E INSTALACION VENTANERIA APOYADA EN PERFILERIA DE ALUMINIO ANODIZADO COLOR NATURAL + VIDRIO LAMINADO DE4+5 (INCLUYE EL SUMINISTRO DE TODOS LOS ACCESORIOS REQUERIDOS PARA EL CORRECTO MONTAJE).</v>
          </cell>
          <cell r="C1430" t="str">
            <v>Actividad</v>
          </cell>
          <cell r="D1430" t="str">
            <v>M2</v>
          </cell>
          <cell r="E1430">
            <v>964244</v>
          </cell>
        </row>
        <row r="1431">
          <cell r="A1431" t="str">
            <v>017.077</v>
          </cell>
          <cell r="B1431" t="str">
            <v>SUMINISTRO, TRANSPORTE E INSTALACION VENTANERIA APOYADA EN PERFILERIA DE ALUMINIO ANODIZADO COLOR NATURAL +REJILLA SUPERIOR Y CUERPOS CORREDIZOS VIDRIO LAMINADO DE4+5 (INCLUYE EL SUMINISTRO DE TODOS LOS ACCESORIOS REQUERIDOS PARA EL CORRECTO MONTAJE).</v>
          </cell>
          <cell r="C1431" t="str">
            <v>Actividad</v>
          </cell>
          <cell r="D1431" t="str">
            <v>M2</v>
          </cell>
          <cell r="E1431">
            <v>946510</v>
          </cell>
        </row>
        <row r="1432">
          <cell r="A1432" t="str">
            <v>017.078</v>
          </cell>
          <cell r="B1432" t="str">
            <v>SUMINISTRO, TRANSPORTE E INSTALACION VENTANERIA APOYADA EN PERFILERIA DE ALUMINIO ANODIZADO COLOR NATURAL, SISTEMA DE VENTILACION INTEGRADA+REJILLA SUPERIOR Y VIDRIO LAMINADO DE4+5 (INCLUYE EL SUMINISTRO DE TODOS LOS ACCESORIOS REQUERIDOS PARA EL CORRECTO MONTAJE).</v>
          </cell>
          <cell r="C1432" t="str">
            <v>Actividad</v>
          </cell>
          <cell r="D1432" t="str">
            <v>M2</v>
          </cell>
          <cell r="E1432">
            <v>1071134</v>
          </cell>
        </row>
        <row r="1433">
          <cell r="A1433" t="str">
            <v>017.081</v>
          </cell>
          <cell r="B1433" t="str">
            <v>SUMINISTRO, TRANSPORTE E INSTALACION VENTANERIA APOYADA EN PERFILERIA DE ALUMINIO ANODIZADO COLOR NATURAL, ESTRUCTURA METALICA+ VIDRIO LAMINADO DE4+5 (INCLUYE EL SUMINISTRO DE TODOS LOS ACCESORIOS REQUERIDOS PARA EL CORRECTO MONTAJE).</v>
          </cell>
          <cell r="C1433" t="str">
            <v>Actividad</v>
          </cell>
          <cell r="D1433" t="str">
            <v>M2</v>
          </cell>
          <cell r="E1433">
            <v>955579</v>
          </cell>
        </row>
        <row r="1434">
          <cell r="A1434" t="str">
            <v>017.082</v>
          </cell>
          <cell r="B1434" t="str">
            <v>SUMINISTRO, TRANSPORTE E INSTALACION VENTANERIA APOYADA EN PERFILERIA DE ALUMINIO ANODIZADO MATE COLOR BLANCO, VIDRIO TEMPLADO DE 8MM INCOLORO+REJILLA SUPERIOR Y PUERTA EN ALUMINIO ANODIZADO BLANCO MATE CON MANIJA GRIFOX</v>
          </cell>
          <cell r="C1434" t="str">
            <v>Actividad</v>
          </cell>
          <cell r="D1434" t="str">
            <v>M2</v>
          </cell>
          <cell r="E1434">
            <v>894699</v>
          </cell>
        </row>
        <row r="1435">
          <cell r="A1435" t="str">
            <v>017.083</v>
          </cell>
          <cell r="B1435" t="str">
            <v>SUMINISTRO, TRANSPORTE E INSTALACION VENTANERIA APOYADA EN PERFILERIA DE ALUMINIO EMBEBIDA EN MURO Y CIELO RASO, CON VIDRIO TEMPLADO 8MM INCOLORO</v>
          </cell>
          <cell r="C1435" t="str">
            <v>Actividad</v>
          </cell>
          <cell r="D1435" t="str">
            <v>M2</v>
          </cell>
          <cell r="E1435">
            <v>506161</v>
          </cell>
        </row>
        <row r="1436">
          <cell r="A1436" t="str">
            <v>017.084</v>
          </cell>
          <cell r="B1436" t="str">
            <v>SUMINISTRO, TRANSPORTE E INSTALACION VENTANERIA APOYADA EN PERFILERIA DE ALUMINIO ANODIZADO MATE COLOR BLANCO, VIDRIO TEMPLADO DE 8MM INCOLORO CON UNIONES A TOPE +REJILLA SUPERIOR</v>
          </cell>
          <cell r="C1436" t="str">
            <v>Actividad</v>
          </cell>
          <cell r="D1436" t="str">
            <v>M2</v>
          </cell>
          <cell r="E1436">
            <v>741607</v>
          </cell>
        </row>
        <row r="1437">
          <cell r="A1437" t="str">
            <v>017.088</v>
          </cell>
          <cell r="B1437" t="str">
            <v>SUMINISTRO, TRANSPORTE E INSTALACION CABINAS ORINALES 1.20*0,45 ACERO INOXIDABLE CAL. 20. SEGÚN DETALLE. INCLUYE SUMINISTRO E INSTALACIÓN, SEGÚN DETALLE.</v>
          </cell>
          <cell r="C1437" t="str">
            <v>Actividad</v>
          </cell>
          <cell r="D1437" t="str">
            <v>UND</v>
          </cell>
          <cell r="E1437">
            <v>649004</v>
          </cell>
        </row>
        <row r="1438">
          <cell r="A1438" t="str">
            <v>017.089</v>
          </cell>
          <cell r="B1438" t="str">
            <v>SUMINISTRO, TRANSPORTE E INSTALACION BARANDA EN TUBERIA GALVANIZADA 2 HILOS DE 2", ENTRE 0,9 Y 1MTS, PARALES VERTICALES CADA 2 MTS, RELLENA DE CONCRETO, INCLUYE WASH PRIMER, PINTURA, ANCLAJES Y RETIRO DE SOBRANTES.</v>
          </cell>
          <cell r="C1438" t="str">
            <v>Actividad</v>
          </cell>
          <cell r="D1438" t="str">
            <v>ML</v>
          </cell>
          <cell r="E1438">
            <v>146296</v>
          </cell>
        </row>
        <row r="1439">
          <cell r="A1439" t="str">
            <v>017.090</v>
          </cell>
          <cell r="B1439" t="str">
            <v>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v>
          </cell>
          <cell r="C1439" t="str">
            <v>Actividad</v>
          </cell>
          <cell r="D1439" t="str">
            <v>M2</v>
          </cell>
          <cell r="E1439">
            <v>299891</v>
          </cell>
        </row>
        <row r="1440">
          <cell r="A1440" t="str">
            <v>017.091</v>
          </cell>
          <cell r="B1440" t="str">
            <v>ARREGLO DE PORTERIAS MICROFUTBOL CON EXTENSIÓN Y TABLERO BALONCESTO (INCLUYE SOLDADURA, GRAFIL 5,5, PINTURA, ANTICORROSIVO, MALLA ESLABONADA CA 10)</v>
          </cell>
          <cell r="C1440" t="str">
            <v>Actividad</v>
          </cell>
          <cell r="D1440" t="str">
            <v>UND</v>
          </cell>
          <cell r="E1440">
            <v>1204179</v>
          </cell>
        </row>
        <row r="1441">
          <cell r="A1441" t="str">
            <v>017.092</v>
          </cell>
          <cell r="B1441" t="str">
            <v>SUMINISTRO E INSTALACIÓN VENTANA PASA ALIMENTOS EN ALUMINIO FIJA CON NAVE PROYECTANTE EN ALUMINIO MICROPERFORADA Ø 1/8" CAL. 20</v>
          </cell>
          <cell r="C1441" t="str">
            <v>Actividad</v>
          </cell>
          <cell r="D1441" t="str">
            <v>M2</v>
          </cell>
          <cell r="E1441">
            <v>563477</v>
          </cell>
        </row>
        <row r="1442">
          <cell r="A1442" t="str">
            <v>017.093</v>
          </cell>
          <cell r="B1442" t="str">
            <v>SUMINISTRO, TRANSPORTE E INSTALACION DE LAMINA EN ALUMINIO MICROPERFORADA CAL. 20</v>
          </cell>
          <cell r="C1442" t="str">
            <v>Actividad</v>
          </cell>
          <cell r="D1442" t="str">
            <v>M2</v>
          </cell>
          <cell r="E1442">
            <v>362577</v>
          </cell>
        </row>
        <row r="1443">
          <cell r="A1443" t="str">
            <v>017.094</v>
          </cell>
          <cell r="B1443" t="str">
            <v>SUMINISTRO, TRANSPORTE E INSTALACION BARANDA EN TUBERIA GALVANIZADA  4 HILOS DE 2", ENTRE 0.9 Y 1 MTS, PARALES VERTICALES  CADA 2 MTS, RELLENA DE  CONCRETO, INCLUYE WASH PRIMER, PINTURA, ANCLAJES Y RETIRO DE SOBRANTES</v>
          </cell>
          <cell r="C1443" t="str">
            <v>Actividad</v>
          </cell>
          <cell r="D1443" t="str">
            <v>ML</v>
          </cell>
          <cell r="E1443">
            <v>410760</v>
          </cell>
        </row>
        <row r="1444">
          <cell r="A1444" t="str">
            <v>017.096</v>
          </cell>
          <cell r="B1444" t="str">
            <v>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v>
          </cell>
          <cell r="C1444" t="str">
            <v>Actividad</v>
          </cell>
          <cell r="D1444" t="str">
            <v>UND</v>
          </cell>
          <cell r="E1444">
            <v>575242</v>
          </cell>
        </row>
        <row r="1445">
          <cell r="A1445" t="str">
            <v>017.097</v>
          </cell>
          <cell r="B1445" t="str">
            <v>SUMINISTRO, TRANSPORTE E INSTALACION REJA EN TUBO CUADRADO DE 3/4 X 3/4 PULGADA X 1.5MM X 6M EN ACERO</v>
          </cell>
          <cell r="C1445" t="str">
            <v>Actividad</v>
          </cell>
          <cell r="D1445" t="str">
            <v>M2</v>
          </cell>
          <cell r="E1445">
            <v>259978</v>
          </cell>
        </row>
        <row r="1446">
          <cell r="A1446" t="str">
            <v>017.098</v>
          </cell>
          <cell r="B1446" t="str">
            <v>SUMINISTRO, TRANSPORTE E INSTALACION DE PERFIL METALICO A572GR-50 CAL. 16 1 1/2 X 3 (40 MM X 80 MM). INCLUYE ANTICORROSIVO, PUNTOS DE SOLDADURA Y ANDAMIO CERTIFICADO PARA TRABAJO EN ALTURAS</v>
          </cell>
          <cell r="C1446" t="str">
            <v>Actividad</v>
          </cell>
          <cell r="D1446" t="str">
            <v>ML</v>
          </cell>
          <cell r="E1446">
            <v>22951</v>
          </cell>
        </row>
        <row r="1447">
          <cell r="A1447" t="str">
            <v>017.099</v>
          </cell>
          <cell r="B1447" t="str">
            <v>SUMINISTRO, TRANSPORTE E INSTALACION DE MODULOS FIJOS EN SISTEMA PROYECTANTE CON PERFIL 1101 NATURAL Y DOBLE PUERTA BATIENTE CON VIDRIO DE 4 MM INCOLORO Y ACCESORIOS PROPIOS DEL SISTEMA CON TORNILLERIA GALVANIZADA, SEGUN PLANOS</v>
          </cell>
          <cell r="C1447" t="str">
            <v>Actividad</v>
          </cell>
          <cell r="D1447" t="str">
            <v>UND</v>
          </cell>
          <cell r="E1447">
            <v>6901985</v>
          </cell>
        </row>
        <row r="1448">
          <cell r="A1448" t="str">
            <v>017.100</v>
          </cell>
          <cell r="B1448" t="str">
            <v>SUMINISTRO, TRANSPORTE E INSTALACION DE MODULOS FIJOS EN SISTEMA PROYECTANTE CON PERFIL 1101 NATURAL Y BASCULANTES SUPERIORES EN VIDRIO DE 4 MM INCOLORO Y ACCESORIOS PROPIOS DEL SISTEMA CON TORNILLERIA GALVANIZADA, SEGUN PLANOS (4,80X2,20)</v>
          </cell>
          <cell r="C1448" t="str">
            <v>Actividad</v>
          </cell>
          <cell r="D1448" t="str">
            <v>UND</v>
          </cell>
          <cell r="E1448">
            <v>2737283</v>
          </cell>
        </row>
        <row r="1449">
          <cell r="A1449" t="str">
            <v>017.101</v>
          </cell>
          <cell r="B1449" t="str">
            <v>SUMINISTRO, TRANSPORTE E INSTALACION DE MODULOS FIJOS SISTEMA PROYECTANTE CON PERFIL 1101 NATURAL Y BASCULANTES SUPERIORES EN VIDRIO DE 4 MM INCOLORO Y ACCESORIOS PROPIOS DEL SISTEMA CON TORNILLERIA GALVANIZADA, SEGUN PLANOS (5,25 X 2,20)</v>
          </cell>
          <cell r="C1449" t="str">
            <v>Actividad</v>
          </cell>
          <cell r="D1449" t="str">
            <v>UND</v>
          </cell>
          <cell r="E1449">
            <v>2993900</v>
          </cell>
        </row>
        <row r="1450">
          <cell r="A1450" t="str">
            <v>017.102</v>
          </cell>
          <cell r="B1450" t="str">
            <v>SUMINISTRO, TRANSPORTE E INSTALACION DE MODULOS FIJOS SISTEMA PROYECTANTE CON PERFIL 1101 NATURAL Y REJILLA SUPERIOR EN VIDRIO DE 4 MM INCOLORO Y ACCESORIOS PROPIOS DEL SISTEMA CON TORNILLERIA GALVANIZADA, SEGUN PLANOS (1,20X1,35)</v>
          </cell>
          <cell r="C1450" t="str">
            <v>Actividad</v>
          </cell>
          <cell r="D1450" t="str">
            <v>UND</v>
          </cell>
          <cell r="E1450">
            <v>419923</v>
          </cell>
        </row>
        <row r="1451">
          <cell r="A1451" t="str">
            <v>017.103</v>
          </cell>
          <cell r="B1451" t="str">
            <v>SUMINISTRO, TRANSPORTE E INSTALACION DE MODULOS FIJOS SISTEMA PROYECTANTE CON PERFIL 1101 NATURAL Y REJILLA VIDRIO DE 4 MM INCOLORO Y ACCESORIOS PROPIOS DEL SISTEMA CON TORNILLERIA GALVANIZADA, SEGUN PLANOS (1,20X0,50)</v>
          </cell>
          <cell r="C1451" t="str">
            <v>Actividad</v>
          </cell>
          <cell r="D1451" t="str">
            <v>UND</v>
          </cell>
          <cell r="E1451">
            <v>155529</v>
          </cell>
        </row>
        <row r="1452">
          <cell r="A1452" t="str">
            <v>017.104</v>
          </cell>
          <cell r="B1452" t="str">
            <v>SUMINISTRO, TRANSPORTE E INSTALACION DE MODULOS FIJOS SISTEMA PROYECTANTE CON PERFIL 1101 NATURAL Y BASCULANTES SUPERIORES EN VIDRIO DE 4 MM INCOLORO Y ACCESORIOS PROPIOS DEL SISTEMA CON TORNILLERIA GALVANIZADA, SEGUN PLANOS (3,27X2,00)</v>
          </cell>
          <cell r="C1452" t="str">
            <v>Actividad</v>
          </cell>
          <cell r="D1452" t="str">
            <v>UND</v>
          </cell>
          <cell r="E1452">
            <v>1695989</v>
          </cell>
        </row>
        <row r="1453">
          <cell r="A1453" t="str">
            <v>017.105</v>
          </cell>
          <cell r="B1453" t="str">
            <v>SUMINISTRO, TRANSPORTE E INSTALACION DE MODULOS FIJOS SISTEMA PROYECTANTE CON PERFIL 1101 NATURAL Y REJILLA SUPERIOR EN VIDRIO DE 4 MM INCOLORO Y ACCESORIOS PROPIOS DEL SISTEMA CON TORNILLERIA GALVANIZADA, SEGUN PLANOS (4,80X2,50)</v>
          </cell>
          <cell r="C1453" t="str">
            <v>Actividad</v>
          </cell>
          <cell r="D1453" t="str">
            <v>UND</v>
          </cell>
          <cell r="E1453">
            <v>3110546</v>
          </cell>
        </row>
        <row r="1454">
          <cell r="A1454" t="str">
            <v>017.106</v>
          </cell>
          <cell r="B1454" t="str">
            <v>SUMINISTRO, TRANSPORTE E INSTALACION DE MODULOS FIJOS SISTEMA PROYECTANTE CON PERFIL 1101 NATURAL Y REJILLA EN VIDRIO DE 4 MM INCOLORO Y ACCESORIOS PROPIOS DEL SISTEMA CON TORNILLERIA GALVANIZADA, SEGUN PLANOS (4,80X0,50)</v>
          </cell>
          <cell r="C1454" t="str">
            <v>Actividad</v>
          </cell>
          <cell r="D1454" t="str">
            <v>UND</v>
          </cell>
          <cell r="E1454">
            <v>622110</v>
          </cell>
        </row>
        <row r="1455">
          <cell r="A1455" t="str">
            <v>017.107</v>
          </cell>
          <cell r="B1455" t="str">
            <v>SUMINISTRO, TRANSPORTE E INSTALACION DE MODULOS FIJOS SISTEMA PROYECTANTE CON PERFIL 1101 NATURAL Y DOBLE PUERTA BATIENTE REJILLA SUPERIOR EN VIDRIO DE 4 MM INCOLORO Y ACCESORIOS PROPIOS DEL SISTEMA CON TORNILLERIA GALVANIZADA, SEGUN PLANOS (3,05X2,50)</v>
          </cell>
          <cell r="C1455" t="str">
            <v>Actividad</v>
          </cell>
          <cell r="D1455" t="str">
            <v>UND</v>
          </cell>
          <cell r="E1455">
            <v>2541205</v>
          </cell>
        </row>
        <row r="1456">
          <cell r="A1456" t="str">
            <v>017.108</v>
          </cell>
          <cell r="B1456" t="str">
            <v>SUMINISTRO, TRANSPORTE E INSTALACION DE MODULOS FIJOS SISTEMA PROYECTANTE CON PERFIL 1101 NATURAL Y PUERTA BATIENTE EN VIDRIO DE 4 MM INCOLORO Y ACCESORIOS PROPIOS DEL SISTEMA CON TORNILLERIA GALVANIZADA, SEGUN PLANOS (1,30X2,50)</v>
          </cell>
          <cell r="C1456" t="str">
            <v>Actividad</v>
          </cell>
          <cell r="D1456" t="str">
            <v>UND</v>
          </cell>
          <cell r="E1456">
            <v>1083139</v>
          </cell>
        </row>
        <row r="1457">
          <cell r="A1457" t="str">
            <v>017.109</v>
          </cell>
          <cell r="B1457" t="str">
            <v>SUMINISTRO, TRANSPORTE E INSTALACION DE MODULOS FIJOS SISTEMA PROYECTANTE CON PERFIL 1101 NATURAL Y DOBLE PUERTA BATIENTE EN VIDRIO DE 4 MM INCOLORO Y ACCESORIOS PROPIOS DEL SISTEMA CON TORNILLERIA GALVANIZADA, SEGUN PLANOS (3,05X2,50)</v>
          </cell>
          <cell r="C1457" t="str">
            <v>Actividad</v>
          </cell>
          <cell r="D1457" t="str">
            <v>UND</v>
          </cell>
          <cell r="E1457">
            <v>2541205</v>
          </cell>
        </row>
        <row r="1458">
          <cell r="A1458" t="str">
            <v>017.110</v>
          </cell>
          <cell r="B1458" t="str">
            <v>SUMINISTRO, TRANSPORTE E INSTALACION DE MODULOS FIJOS SISTEMA PROYECTANTE CON PERFIL 1101 NATURAL Y DOBLE PUERTA BATIENTE, REJILLAS SUPERIORES EN VIDRIO DE 4 MM INCOLORO Y ACCESORIOS PROPIOS DEL SISTEMA CON TORNILLERIA GALVANIZADA, SEGUN PLANOS (4,80X2,50)</v>
          </cell>
          <cell r="C1458" t="str">
            <v>Actividad</v>
          </cell>
          <cell r="D1458" t="str">
            <v>UND</v>
          </cell>
          <cell r="E1458">
            <v>3554907</v>
          </cell>
        </row>
        <row r="1459">
          <cell r="A1459" t="str">
            <v>017.111</v>
          </cell>
          <cell r="B1459" t="str">
            <v>SUMINISTRO, TRANSPORTE E INSTALACION DE MODULOS FIJOS SISTEMA PROYECTANTE CON PERFIL 1101 NATURAL Y DOBLE PUERTA BATIENTE EN VIDRIO DE 4 MM INCOLORO Y ACCESORIOS PROPIOS DEL SISTEMA CON TORNILLERIA GALVANIZADA, SEGUN PLANOS (2,75X2,50)</v>
          </cell>
          <cell r="C1459" t="str">
            <v>Actividad</v>
          </cell>
          <cell r="D1459" t="str">
            <v>UND</v>
          </cell>
          <cell r="E1459">
            <v>2036666</v>
          </cell>
        </row>
        <row r="1460">
          <cell r="A1460" t="str">
            <v>017.112</v>
          </cell>
          <cell r="B1460" t="str">
            <v>SUMINISTRO, TRANSPORTE E INSTALACIÓN DE BARANDILLA DE ESCALERA CON PLATINA DE 4" X 1/4" CON ANTEPECHO Y MALLA PLÁSTICA</v>
          </cell>
          <cell r="C1460" t="str">
            <v>Actividad</v>
          </cell>
          <cell r="D1460" t="str">
            <v>ML</v>
          </cell>
          <cell r="E1460">
            <v>685541</v>
          </cell>
        </row>
        <row r="1461">
          <cell r="A1461" t="str">
            <v>017.113</v>
          </cell>
          <cell r="B1461" t="str">
            <v>SUMINISTRO, TRANSPORTE E INSTALACIÓN DE TOPE PUERTA MEDIA LUNA SATINADO 3/16" FIXSER OP SIMILAR</v>
          </cell>
          <cell r="C1461" t="str">
            <v>Actividad</v>
          </cell>
          <cell r="D1461" t="str">
            <v>UND</v>
          </cell>
          <cell r="E1461">
            <v>40767</v>
          </cell>
        </row>
        <row r="1462">
          <cell r="A1462" t="str">
            <v>017.114</v>
          </cell>
          <cell r="B1462" t="str">
            <v>SUMINISTRO, TRANSPORTE E INSTALACION PASAMANOS EN TUBERÍA NEGRA DE 2". DOS HILOS H= 1.00 M. PARALES VERTICALES CADA 1.20 METROS. INCLUYE ACCESORIOS DE INSTALACIÓN, EQUIPO DE SOLDADURA, ANCLAJE, PINTURA CON ESMALTE PINTULUX O SIMILAR Y WASH PRIMER. SIN RELLENO</v>
          </cell>
          <cell r="C1462" t="str">
            <v>Actividad</v>
          </cell>
          <cell r="D1462" t="str">
            <v>ML</v>
          </cell>
          <cell r="E1462">
            <v>241745</v>
          </cell>
        </row>
        <row r="1463">
          <cell r="A1463" t="str">
            <v>017.115</v>
          </cell>
          <cell r="B1463" t="str">
            <v>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v>
          </cell>
          <cell r="C1463" t="str">
            <v>Actividad</v>
          </cell>
          <cell r="D1463" t="str">
            <v>M2</v>
          </cell>
          <cell r="E1463">
            <v>364648</v>
          </cell>
        </row>
        <row r="1464">
          <cell r="A1464" t="str">
            <v>017.116</v>
          </cell>
          <cell r="B1464" t="str">
            <v>SUMINISTRO, TRANSPORTE E INSTALACIÓN DE PUERTA DE VIDRIO TEMPLADO DE 8MM EN SISTEMA ARBN DE PERFILERÍA METÁLICA CON MARCO Y CHAPA , O SIMILAR. INCLUYE TODOS LOS ACCESORIOS DE INSTALACIÓN</v>
          </cell>
          <cell r="C1464" t="str">
            <v>Actividad</v>
          </cell>
          <cell r="D1464" t="str">
            <v>M2</v>
          </cell>
          <cell r="E1464">
            <v>720400</v>
          </cell>
        </row>
        <row r="1465">
          <cell r="A1465" t="str">
            <v>017.117</v>
          </cell>
          <cell r="B1465" t="str">
            <v>SUMINISTRO, TRANSPORTE E INSTALACIÓN DE CORTAGOTERA METÁLICO. INCLUYE ANTICORROSIVO, ANDAMIOS Y/O ESCALERAS SI SE REQUIERE, Y DEMÁS ELEMENTOS PARA SUCORRECTA INSTALACIÓN Y FUNCIONAMIENTO</v>
          </cell>
          <cell r="C1465" t="str">
            <v>Actividad</v>
          </cell>
          <cell r="D1465" t="str">
            <v>ML</v>
          </cell>
          <cell r="E1465">
            <v>22237</v>
          </cell>
        </row>
        <row r="1466">
          <cell r="A1466" t="str">
            <v>017.118</v>
          </cell>
          <cell r="B1466"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466" t="str">
            <v>Actividad</v>
          </cell>
          <cell r="D1466" t="str">
            <v>M2</v>
          </cell>
          <cell r="E1466">
            <v>389323</v>
          </cell>
        </row>
        <row r="1467">
          <cell r="A1467" t="str">
            <v>017.119</v>
          </cell>
          <cell r="B1467" t="str">
            <v>SUMINISTRO, TRANSPORTE E INSTALACIÓN DE LETREROS DE MÓDULOS SEGÚN DISEÑO. INSTALACIÓN A TODO COSTO</v>
          </cell>
          <cell r="C1467" t="str">
            <v>Actividad</v>
          </cell>
          <cell r="D1467" t="str">
            <v>UND</v>
          </cell>
          <cell r="E1467">
            <v>1158954</v>
          </cell>
        </row>
        <row r="1468">
          <cell r="A1468" t="str">
            <v>017.120</v>
          </cell>
          <cell r="B1468" t="str">
            <v>SUMINISTRO E INSTALACIÓN VENTANA FIJA EN ALUMINIO 7878 CON LAMINA EN ALUMINIO MICROPERFORADA Ø 1/8" CAL. 20</v>
          </cell>
          <cell r="C1468" t="str">
            <v>Actividad</v>
          </cell>
          <cell r="D1468" t="str">
            <v>M2</v>
          </cell>
          <cell r="E1468">
            <v>605919</v>
          </cell>
        </row>
        <row r="1469">
          <cell r="A1469" t="str">
            <v>017.121</v>
          </cell>
          <cell r="B1469" t="str">
            <v>DESMONTE Y REINSTALACION DE PUERTA METALICA</v>
          </cell>
          <cell r="C1469" t="str">
            <v>Actividad</v>
          </cell>
          <cell r="D1469" t="str">
            <v>UND</v>
          </cell>
          <cell r="E1469">
            <v>78553</v>
          </cell>
        </row>
        <row r="1470">
          <cell r="A1470" t="str">
            <v>017.122</v>
          </cell>
          <cell r="B1470" t="str">
            <v>SUMINISTRO, TRANSPORTE E INSTALACIÓN DE PUERTA EN ALUMINIO Y VIDRIO TEMPLADO 6 MM CON CERRADURA Y MANIJA (HOJA SENCILLA). INCLUYE EL SUMINISTRO DE TODOS LOS ACCESORIOS REQUERIDOS PARA EL CORRECTO MONTAJE.</v>
          </cell>
          <cell r="C1470" t="str">
            <v>Actividad</v>
          </cell>
          <cell r="D1470" t="str">
            <v>M2</v>
          </cell>
          <cell r="E1470">
            <v>1015948</v>
          </cell>
        </row>
        <row r="1471">
          <cell r="A1471" t="str">
            <v>017.123</v>
          </cell>
          <cell r="B1471" t="str">
            <v>SUMINISTRO, TRANSPORTE E INSTALACIÓN DE VARILLA DE 1/2" CUADRADA, INCLUYE ANTICORROSIVO Y PINTURA</v>
          </cell>
          <cell r="C1471" t="str">
            <v>Actividad</v>
          </cell>
          <cell r="D1471" t="str">
            <v>M2</v>
          </cell>
          <cell r="E1471">
            <v>114261</v>
          </cell>
        </row>
        <row r="1472">
          <cell r="A1472" t="str">
            <v>017.124</v>
          </cell>
          <cell r="B1472"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1472" t="str">
            <v>Actividad</v>
          </cell>
          <cell r="D1472" t="str">
            <v>M2</v>
          </cell>
          <cell r="E1472">
            <v>269442</v>
          </cell>
        </row>
        <row r="1473">
          <cell r="A1473" t="str">
            <v>017.125</v>
          </cell>
          <cell r="B1473" t="str">
            <v>SUMINISTRO, TRANSPORTE E INSTALACIÓN DE CERRAMIENTO EN MALLA DE POLIETILENO, HUECO 1/2"X1/2", GRIS. INCLUYE ELEMENTOS DE FIJACIÓN SEGÚN DISEÑO.</v>
          </cell>
          <cell r="C1473" t="str">
            <v>Actividad</v>
          </cell>
          <cell r="D1473" t="str">
            <v>M2</v>
          </cell>
          <cell r="E1473">
            <v>41227</v>
          </cell>
        </row>
        <row r="1474">
          <cell r="A1474" t="str">
            <v>017.126</v>
          </cell>
          <cell r="B1474" t="str">
            <v>SUMINISTRO, TRANSPORTE E INSTALACIÓN DE PASAMANOS EN TUBERÍA 1", INCLUYE FIJACIÓN CON BARRA DE ACERO 1/2", CORDÓN DE SOLDADURA A ESTRUCTURA DE PASAMANOS EXISTENTE Y PINTURA ANTICORROSIVA Y DE ACABADO FINAL COLOR GRIS.</v>
          </cell>
          <cell r="C1474" t="str">
            <v>Actividad</v>
          </cell>
          <cell r="D1474" t="str">
            <v>M</v>
          </cell>
          <cell r="E1474">
            <v>79799</v>
          </cell>
        </row>
        <row r="1475">
          <cell r="A1475" t="str">
            <v>017.127</v>
          </cell>
          <cell r="B1475" t="str">
            <v>SUMINISTRO, TRANSPORTE E INSTALACION PUERTA BATIENTE NAVE SENCILLA EN CELOSIA DE ALUMINIO ANODIZADO COLOR NATURAL.INCLUYE MARCO EN ALUMINIO, CERRADURA Y EL SUMINISTRO DE TODOS LOS ACCESORIOS REQUERIDOS PARA EL CORRECTO MONTAJE Y FUNCIONAMIENTO.</v>
          </cell>
          <cell r="C1475" t="str">
            <v>Actividad</v>
          </cell>
          <cell r="D1475" t="str">
            <v>M2</v>
          </cell>
          <cell r="E1475">
            <v>475573</v>
          </cell>
        </row>
        <row r="1476">
          <cell r="A1476" t="str">
            <v>017.128</v>
          </cell>
          <cell r="B1476" t="str">
            <v>SUMINISTRO, TRANSPORTE E INSTALACION PUERTA CORREDIZA DE TRES NAVES EN CELOSIA DE ALUMINIO ANODIZADO COLOR NATURAL.INCLUYE MARCO EN ALUMINIO, CERRADURA Y EL SUMINISTRO DE TODOS LOS ACCESORIOS REQUERIDOS PARA EL CORRECTO MONTAJE Y FUNCIONAMIENTO.</v>
          </cell>
          <cell r="C1476" t="str">
            <v>Actividad</v>
          </cell>
          <cell r="D1476" t="str">
            <v>M2</v>
          </cell>
          <cell r="E1476">
            <v>495573</v>
          </cell>
        </row>
        <row r="1477">
          <cell r="A1477" t="str">
            <v>017.129</v>
          </cell>
          <cell r="B1477" t="str">
            <v>SUMINISTRO, TRANSPORTE E INSTALACIÓN DE PUERTA ENROLLABLE MICROPERFORADA CON PORTACANDADOS Y MANIJA. INCLUYE EL SUMINISTRO DE TODOS LOS ACCESORIOS REQUERIDOS PARA EL CORRECTO MONTAJE Y FUNCIONAMIENTO</v>
          </cell>
          <cell r="C1477" t="str">
            <v>Actividad</v>
          </cell>
          <cell r="D1477" t="str">
            <v>M2</v>
          </cell>
          <cell r="E1477">
            <v>775573</v>
          </cell>
        </row>
        <row r="1478">
          <cell r="A1478" t="str">
            <v>017.130</v>
          </cell>
          <cell r="B1478" t="str">
            <v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478" t="str">
            <v>Actividad</v>
          </cell>
          <cell r="D1478" t="str">
            <v>M2</v>
          </cell>
          <cell r="E1478">
            <v>455573</v>
          </cell>
        </row>
        <row r="1479">
          <cell r="A1479" t="str">
            <v>017.131</v>
          </cell>
          <cell r="B1479" t="str">
            <v>SUMINISTRO, TRANSPORTE E INSTALACIÓN DE GRADERIA MOVIL ACOPRESA O SIMILAR EN ALUMINIO NATURAL DE 4 FILAS X 3.0M DE LARGO. NO ELEVADA. CAPACIDAD 28PERSONAS. INCLUYE BARANDAS. INCLUYE FLETE Y MONTAJE</v>
          </cell>
          <cell r="C1479" t="str">
            <v>Actividad</v>
          </cell>
          <cell r="D1479" t="str">
            <v>UND</v>
          </cell>
          <cell r="E1479">
            <v>10235731</v>
          </cell>
        </row>
        <row r="1480">
          <cell r="A1480" t="str">
            <v>017.132</v>
          </cell>
          <cell r="B1480" t="str">
            <v>SUMINISTRO, TRANSPORTE E INSTALACION DE BARANDA METALICA CONFORMADA POR 3 VARILLAS LISAS 5/8" CADA 20 CM SOLDADAS A TUBO AGUAS NEGRAS 2" EN LA PARTE SUPERIOR Y EN LA PARTE INFERIOR A PLATINA DE 1-1/2" X 1/4" PINTURA COLOR OXIDO SEGÚN DISEÑO</v>
          </cell>
          <cell r="C1480" t="str">
            <v>Actividad</v>
          </cell>
          <cell r="D1480" t="str">
            <v>ML</v>
          </cell>
          <cell r="E1480">
            <v>431688</v>
          </cell>
        </row>
        <row r="1481">
          <cell r="A1481" t="str">
            <v>017.133</v>
          </cell>
          <cell r="B1481" t="str">
            <v>SUMINISTRO, TRANSPORTE E INSTALACIÓN DE VENTANA CON MARCO DE ALUMINIO, VIDRIO CRUDO DE 6mm EN LA PARTE INFERIOR, MONTANTE Y CELOSÍA EN ALUMINIO EN LA PARTE SUPERIOR</v>
          </cell>
          <cell r="C1481" t="str">
            <v>Actividad</v>
          </cell>
          <cell r="D1481" t="str">
            <v>M2</v>
          </cell>
          <cell r="E1481">
            <v>396068</v>
          </cell>
        </row>
        <row r="1482">
          <cell r="A1482" t="str">
            <v>017.134</v>
          </cell>
          <cell r="B1482" t="str">
            <v>SUMINISTRO, TRANSPORTE E INSTALACIÓN DE PUERTA CORTAFUEGO RESISTENCIA 90 MIN ANCHO 0.90CM NAVE SENCILLA CON BARRA ANTIPANICO TIPO PUSH Y CIERRAPUERTAS HIDRAULICA</v>
          </cell>
          <cell r="C1482" t="str">
            <v>Actividad</v>
          </cell>
          <cell r="D1482" t="str">
            <v>UND</v>
          </cell>
          <cell r="E1482">
            <v>2442037</v>
          </cell>
        </row>
        <row r="1483">
          <cell r="A1483" t="str">
            <v>017.135</v>
          </cell>
          <cell r="B1483" t="str">
            <v>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v>
          </cell>
          <cell r="C1483" t="str">
            <v>Actividad</v>
          </cell>
          <cell r="D1483" t="str">
            <v>ML</v>
          </cell>
          <cell r="E1483">
            <v>466165</v>
          </cell>
        </row>
        <row r="1484">
          <cell r="A1484" t="str">
            <v>017.136</v>
          </cell>
          <cell r="B1484" t="str">
            <v>CORTE INFERIOR DE PUERTA METALICA EN BAÑOS A=1.40m. REPARACIÓN INCLUYE TUBO RECTANGULAR DE 100X40X1.5mm Y PINTURA PINTULUX 3 EN 1 EN LA TOTALIDAD DE LA PUERTA Y MARCO</v>
          </cell>
          <cell r="C1484" t="str">
            <v>Actividad</v>
          </cell>
          <cell r="D1484" t="str">
            <v>UND</v>
          </cell>
          <cell r="E1484">
            <v>88793</v>
          </cell>
        </row>
        <row r="1485">
          <cell r="A1485" t="str">
            <v>018</v>
          </cell>
          <cell r="B1485" t="str">
            <v>CERRAJERIA</v>
          </cell>
          <cell r="C1485" t="str">
            <v>Capitulo</v>
          </cell>
          <cell r="D1485"/>
          <cell r="E1485" t="str">
            <v>--</v>
          </cell>
        </row>
        <row r="1486">
          <cell r="A1486" t="str">
            <v>018.001</v>
          </cell>
          <cell r="B1486" t="str">
            <v xml:space="preserve">SUMINISTRO, TRANSPORTE E INSTALACION CERRADURA BELL WOOD POMO MADERA - BAÑO  REF. A40S TIPO SCHALAGE O SIMILAR. ACABADO SEGÚN DISEÑO.  </v>
          </cell>
          <cell r="C1486" t="str">
            <v>Actividad</v>
          </cell>
          <cell r="D1486" t="str">
            <v>UND</v>
          </cell>
          <cell r="E1486">
            <v>126970</v>
          </cell>
        </row>
        <row r="1487">
          <cell r="A1487" t="str">
            <v>018.002</v>
          </cell>
          <cell r="B1487" t="str">
            <v xml:space="preserve">SUMINISTRO, TRANSPORTE E INSTALACION CERRADURA BELL WOOD POMO MADERA - ALCOBA U OFICINA  REF. A50WS TIPO SCHALAGE O SIMILAR.. ACABADO SEGÚN DISEÑO. </v>
          </cell>
          <cell r="C1487" t="str">
            <v>Actividad</v>
          </cell>
          <cell r="D1487" t="str">
            <v>UND</v>
          </cell>
          <cell r="E1487">
            <v>126970</v>
          </cell>
        </row>
        <row r="1488">
          <cell r="A1488" t="str">
            <v>018.003</v>
          </cell>
          <cell r="B1488" t="str">
            <v xml:space="preserve">SUMINISTRO, TRANSPORTE E INSTALACION CERRADURA BELL WOOD POMO MADERA - ENTRADA REF. A80PD TIPO SCHALAGE O SIMILAR.. ACABADO SEGÚN DISEÑO.  </v>
          </cell>
          <cell r="C1488" t="str">
            <v>Actividad</v>
          </cell>
          <cell r="D1488" t="str">
            <v>UND</v>
          </cell>
          <cell r="E1488">
            <v>157258</v>
          </cell>
        </row>
        <row r="1489">
          <cell r="A1489" t="str">
            <v>018.004</v>
          </cell>
          <cell r="B1489" t="str">
            <v xml:space="preserve">SUMINISTRO, TRANSPORTE E INSTALACION CERRADURA ORBIT POMO METALICO - BAÑO REF. A40S TIPO SCHALAGE O SIMILAR. ACABADO SEGÚN DISEÑO. </v>
          </cell>
          <cell r="C1489" t="str">
            <v>Actividad</v>
          </cell>
          <cell r="D1489" t="str">
            <v>UND</v>
          </cell>
          <cell r="E1489">
            <v>204783</v>
          </cell>
        </row>
        <row r="1490">
          <cell r="A1490" t="str">
            <v>018.005</v>
          </cell>
          <cell r="B1490" t="str">
            <v xml:space="preserve">SUMINISTRO, TRANSPORTE E INSTALACION CERRADURA ORBIT POMO METALICO - ALCOBA U OFICINA REF. A50PD TIPO SCHALAGE O SIMILAR. ACABADO SEGÚN DISEÑO. </v>
          </cell>
          <cell r="C1490" t="str">
            <v>Actividad</v>
          </cell>
          <cell r="D1490" t="str">
            <v>UND</v>
          </cell>
          <cell r="E1490">
            <v>232979</v>
          </cell>
        </row>
        <row r="1491">
          <cell r="A1491" t="str">
            <v>018.006</v>
          </cell>
          <cell r="B1491" t="str">
            <v xml:space="preserve">SUMINISTRO, TRANSPORTE E INSTALACION CERRADURA ORBIT POMO METALICO - ENTRADA REF. A80PD TIPO SCHALAGE O SIMILAR. ACABADO SEGÚN DISEÑO.  </v>
          </cell>
          <cell r="C1491" t="str">
            <v>Actividad</v>
          </cell>
          <cell r="D1491" t="str">
            <v>UND</v>
          </cell>
          <cell r="E1491">
            <v>226452</v>
          </cell>
        </row>
        <row r="1492">
          <cell r="A1492" t="str">
            <v>018.007</v>
          </cell>
          <cell r="B1492" t="str">
            <v xml:space="preserve">SUMINISTRO, TRANSPORTE E INSTALACION CERRADURA CERROJO DOBLE LLAVE - REF. B362PX TIPO SCHALAGE O SIMILAR. ACABADO SEGÚN DISEÑO.  </v>
          </cell>
          <cell r="C1492" t="str">
            <v>Actividad</v>
          </cell>
          <cell r="D1492" t="str">
            <v>UND</v>
          </cell>
          <cell r="E1492">
            <v>218536</v>
          </cell>
        </row>
        <row r="1493">
          <cell r="A1493" t="str">
            <v>018.008</v>
          </cell>
          <cell r="B1493" t="str">
            <v xml:space="preserve">SUMINISTRO, TRANSPORTE E INSTALACION CERRADURA CERROJO LLAVE VOLTEADOR - REF. B360PX. TIPO SCHALAGE O SIMILAR. ACABADO SEGÚN DISEÑO.   </v>
          </cell>
          <cell r="C1493" t="str">
            <v>Actividad</v>
          </cell>
          <cell r="D1493" t="str">
            <v>UND</v>
          </cell>
          <cell r="E1493">
            <v>218536</v>
          </cell>
        </row>
        <row r="1494">
          <cell r="A1494" t="str">
            <v>018.009</v>
          </cell>
          <cell r="B1494" t="str">
            <v xml:space="preserve">SUMINISTRO, TRANSPORTE E INSTALACION BARRA ANTIPANICO HORIZONTAL SOLO SALIDA - TIPO AZBE O SIMILAR REF. B0950. CON MANILLA Y CILINDRO EXTERIOR PARA BARRA ANTIPANICO HORIZONTAL - TIPO AZBE REF. 9510M.O SIMILAR   </v>
          </cell>
          <cell r="C1494" t="str">
            <v>Actividad</v>
          </cell>
          <cell r="D1494" t="str">
            <v>UND</v>
          </cell>
          <cell r="E1494">
            <v>2000223</v>
          </cell>
        </row>
        <row r="1495">
          <cell r="A1495" t="str">
            <v>018.010</v>
          </cell>
          <cell r="B1495" t="str">
            <v xml:space="preserve">SUMINISTRO, TRANSPORTE E INSTALACION CERRADURA ENTRADA PRINCIPAL - REF. H387 . TIPO SCHLAGE O SIMILAR. ACABADO SEGÚN DISEÑO.   </v>
          </cell>
          <cell r="C1495" t="str">
            <v>Actividad</v>
          </cell>
          <cell r="D1495" t="str">
            <v>UND</v>
          </cell>
          <cell r="E1495">
            <v>461037</v>
          </cell>
        </row>
        <row r="1496">
          <cell r="A1496" t="str">
            <v>018.011</v>
          </cell>
          <cell r="B1496" t="str">
            <v xml:space="preserve">SUMINISTRO, TRANSPORTE E INSTALACION CERRADURA ENTRADA PRINCIPAL HE-380 TIPO SCHALAGE O SIMILAR. ACABADO SEGÚN DISEÑO.  </v>
          </cell>
          <cell r="C1496" t="str">
            <v>Actividad</v>
          </cell>
          <cell r="D1496" t="str">
            <v>UND</v>
          </cell>
          <cell r="E1496">
            <v>572101</v>
          </cell>
        </row>
        <row r="1497">
          <cell r="A1497" t="str">
            <v>018.012</v>
          </cell>
          <cell r="B1497" t="str">
            <v>SUMINISTRO TRANSPORTE E INSTALACION DE VENTANA EN ALUMINIO-VIDRIO 4 MM INCLUYE TODOS LOS ACCESORIOS PARA SU CORRECTA INSTALACION</v>
          </cell>
          <cell r="C1497" t="str">
            <v>Actividad</v>
          </cell>
          <cell r="D1497" t="str">
            <v>M2</v>
          </cell>
          <cell r="E1497">
            <v>546588</v>
          </cell>
        </row>
        <row r="1498">
          <cell r="A1498" t="str">
            <v>018.013</v>
          </cell>
          <cell r="B1498" t="str">
            <v>SUMINISTRO TRANSPORTE E INSTALACION DE PUERTA VENTANA EN ALUMINIO-VIDRIO DE 4MM INCLUYE TODOS LOS ELEMENTOS PARA SU CORRECTA INSTALACION</v>
          </cell>
          <cell r="C1498" t="str">
            <v>Actividad</v>
          </cell>
          <cell r="D1498" t="str">
            <v>M2</v>
          </cell>
          <cell r="E1498">
            <v>218027</v>
          </cell>
        </row>
        <row r="1499">
          <cell r="A1499" t="str">
            <v>018.014</v>
          </cell>
          <cell r="B1499" t="str">
            <v>SUMINISTRO, TRANSPORTE E INSTALACION DE BASES PARA BICICLETAS PARA SEIS UNIDADES  EN TUBO DE AGUAS NEGRAS DE 1" EN 1,5 MM CON PINTURA ELECTROSTATICA SEGÚN DISEÑO</v>
          </cell>
          <cell r="C1499" t="str">
            <v>Actividad</v>
          </cell>
          <cell r="D1499" t="str">
            <v>UND</v>
          </cell>
          <cell r="E1499">
            <v>373416</v>
          </cell>
        </row>
        <row r="1500">
          <cell r="A1500" t="str">
            <v>018.015</v>
          </cell>
          <cell r="B1500" t="str">
            <v>SUMINISTRO, TRANSPORTE E INSTALACIÓN DE BRAZO HIDRÁULICO AUTOMÁTICO DE CAPACIDAD (45 - 65) KG (INCLUYE ACCESORIOS DE INSTALACIÓN)</v>
          </cell>
          <cell r="C1500" t="str">
            <v>Actividad</v>
          </cell>
          <cell r="D1500" t="str">
            <v>UND</v>
          </cell>
          <cell r="E1500">
            <v>238337</v>
          </cell>
        </row>
        <row r="1501">
          <cell r="A1501" t="str">
            <v>018.016</v>
          </cell>
          <cell r="B1501" t="str">
            <v>SUMINISTRO, TRANSPORTE E INSTALACIÓN DE CERRADURA YALE 3 MACHUELOS SOBREPONER SOLDAR DERECHA O SIMILAR PARA PUERTA METÁLICA INSTITUCIONAL. INCLUYE TODOS LOS ACCESORIOS PARA SU CORRECTA INSTALACIÓN Y 2 COPIAS DE LLAVES. COLOR SEGÚN DISEÑO</v>
          </cell>
          <cell r="C1501" t="str">
            <v>Actividad</v>
          </cell>
          <cell r="D1501" t="str">
            <v>UND</v>
          </cell>
          <cell r="E1501">
            <v>302277</v>
          </cell>
        </row>
        <row r="1502">
          <cell r="A1502" t="str">
            <v>018.017</v>
          </cell>
          <cell r="B1502" t="str">
            <v>DESMONTE DE CERRADURA METÁLICA YALE 3 MACHUELOS O SIMILAR (INCLUYE RETIRO)</v>
          </cell>
          <cell r="C1502" t="str">
            <v>Actividad</v>
          </cell>
          <cell r="D1502" t="str">
            <v>UND</v>
          </cell>
          <cell r="E1502">
            <v>52867</v>
          </cell>
        </row>
        <row r="1503">
          <cell r="A1503" t="str">
            <v>019</v>
          </cell>
          <cell r="B1503" t="str">
            <v>PINTURA</v>
          </cell>
          <cell r="C1503" t="str">
            <v>Capitulo</v>
          </cell>
          <cell r="D1503"/>
          <cell r="E1503" t="str">
            <v>--</v>
          </cell>
        </row>
        <row r="1504">
          <cell r="A1504" t="str">
            <v>019.001</v>
          </cell>
          <cell r="B1504" t="str">
            <v>SUMINISTRO, TRANSPORTE E INSTALACION ESTUCO Y VINILO 3 MANOS SOBRE MURO INTERIOR (INCLUYE ESTUCO, 1 MANO EN PINTURA TIPO 2  Y DOS MANOS EN PINTURA TIPO 1, FILOS Y DILATACIONES). COLOR SEGÚN DISEÑO POR M2</v>
          </cell>
          <cell r="C1504" t="str">
            <v>Actividad</v>
          </cell>
          <cell r="D1504" t="str">
            <v>M2</v>
          </cell>
          <cell r="E1504">
            <v>26633</v>
          </cell>
        </row>
        <row r="1505">
          <cell r="A1505" t="str">
            <v>019.002</v>
          </cell>
          <cell r="B1505" t="str">
            <v>SUMINISTRO, TRANSPORTE E INSTALACION ESTUCO Y VINILO 3 MANOS SOBRE MURO INTERIOR (INCLUYE ESTUCO, 1 MANO EN PINTURA TIPO 2  Y DOS MANOS EN PINTURA TIPO 1 , FILOS Y DILATACIONES). COLOR SEGÚN DISEÑO POR ML</v>
          </cell>
          <cell r="C1505" t="str">
            <v>Actividad</v>
          </cell>
          <cell r="D1505" t="str">
            <v>ML</v>
          </cell>
          <cell r="E1505">
            <v>16772</v>
          </cell>
        </row>
        <row r="1506">
          <cell r="A1506" t="str">
            <v>019.003</v>
          </cell>
          <cell r="B1506" t="str">
            <v>SUMINISTRO, TRANSPORTE E INSTALACION ESTUCO Y VINILO 3 MANOS SOBRE MURO EXTERIOR (INCLUYE ESTUCO, 1 MANO EN PINTURA TIPO 2  Y DOS MANOS EN PINTURA TIPO 1, FILOS Y DILATACIONES). COLOR SEGÚN DISEÑO POR M2</v>
          </cell>
          <cell r="C1506" t="str">
            <v>Actividad</v>
          </cell>
          <cell r="D1506" t="str">
            <v>M2</v>
          </cell>
          <cell r="E1506">
            <v>27317</v>
          </cell>
        </row>
        <row r="1507">
          <cell r="A1507" t="str">
            <v>019.004</v>
          </cell>
          <cell r="B1507" t="str">
            <v>SUMINISTRO, TRANSPORTE E INSTALACION ESTUCO Y VINILO 3 MANOS SOBRE MURO EXTERIOR (INCLUYE ESTUCO, 1 MANO EN PINTURA TIPO 2 Y DOS MANOS EN PINTURA TIPO 1, FILOS Y DILATACIONES). COLOR SEGÚN DISEÑO POR ML</v>
          </cell>
          <cell r="C1507" t="str">
            <v>Actividad</v>
          </cell>
          <cell r="D1507" t="str">
            <v>ML</v>
          </cell>
          <cell r="E1507">
            <v>17105</v>
          </cell>
        </row>
        <row r="1508">
          <cell r="A1508" t="str">
            <v>019.005</v>
          </cell>
          <cell r="B1508" t="str">
            <v>SUMINISTRO, TRANSPORTE E INSTALACION PINTURA SOBRE REVOQUE VINILO 3 MANOS SOBRE MURO (INCLUYE 1 MANO EN PINTURA TIPO 2  Y DOS MANOS EN PINTURA TIPO 1, FILOS Y DILATACIONES).COLOR SEGÚN DISEÑO POR M2</v>
          </cell>
          <cell r="C1508" t="str">
            <v>Actividad</v>
          </cell>
          <cell r="D1508" t="str">
            <v>M2</v>
          </cell>
          <cell r="E1508">
            <v>24586</v>
          </cell>
        </row>
        <row r="1509">
          <cell r="A1509" t="str">
            <v>019.006</v>
          </cell>
          <cell r="B1509" t="str">
            <v>SUMINISTRO, TRANSPORTE E INSTALACION PINTURA SOBRE REVOQUE VINILO 3 MANOS SOBRE MURO (INCLUYE 1 MANO EN PINTURA TIPO 2  Y DOS MANOS EN PINTURA TIPO 1, FILOS Y DILATACIONES). COLOR SEGÚN DISEÑO POR ML</v>
          </cell>
          <cell r="C1509" t="str">
            <v>Actividad</v>
          </cell>
          <cell r="D1509" t="str">
            <v>ML</v>
          </cell>
          <cell r="E1509">
            <v>14257</v>
          </cell>
        </row>
        <row r="1510">
          <cell r="A1510" t="str">
            <v>019.007</v>
          </cell>
          <cell r="B1510" t="str">
            <v>SUMINISTRO, TRANSPORTE E INSTALACION ESTUCO Y VINILO 3 MANOS BAJO PLACA INTERIOR (INCLUYE ESTUCO, 1 MANO EN PINTURA TIPO 2 Y DOS MANOS EN PINTURA TIPO 1, FILOS Y DILATACIONES). COLOR SEGÚN DISEÑO.</v>
          </cell>
          <cell r="C1510" t="str">
            <v>Actividad</v>
          </cell>
          <cell r="D1510" t="str">
            <v>M2</v>
          </cell>
          <cell r="E1510">
            <v>28074</v>
          </cell>
        </row>
        <row r="1511">
          <cell r="A1511" t="str">
            <v>019.008</v>
          </cell>
          <cell r="B1511" t="str">
            <v>SUMINISTRO, TRANSPORTE E INSTALACION ESTUCO Y VINILO 3 MANOS BAJO PLACA INTERIOR (INCLUYE ESTUCO, 1 MANO EN PINTURA TIPO 2 Y DOS MANOS EN PINTURA TIPO 1, FILOS Y DILATACIONES). COLOR SEGÚN DISEÑO.</v>
          </cell>
          <cell r="C1511" t="str">
            <v>Actividad</v>
          </cell>
          <cell r="D1511" t="str">
            <v>ML</v>
          </cell>
          <cell r="E1511">
            <v>17493</v>
          </cell>
        </row>
        <row r="1512">
          <cell r="A1512" t="str">
            <v>019.009</v>
          </cell>
          <cell r="B1512" t="str">
            <v>SUMINISTRO, TRANSPORTE E INSTALACION ESTUCO Y VINILO 3 MANOS BAJO PLACA EXTERIOR (INCLUYE ESTUCO, 1 MANO EN PINTURA TIPO 2 Y DOS MANOS EN PINTURA TIPO 1, FILOS Y DILATACIONES). COLOR SEGÚN DISEÑO POR M2</v>
          </cell>
          <cell r="C1512" t="str">
            <v>Actividad</v>
          </cell>
          <cell r="D1512" t="str">
            <v>M2</v>
          </cell>
          <cell r="E1512">
            <v>28704</v>
          </cell>
        </row>
        <row r="1513">
          <cell r="A1513" t="str">
            <v>019.010</v>
          </cell>
          <cell r="B1513" t="str">
            <v>SUMINISTRO, TRANSPORTE E INSTALACION ESTUCO Y VINILO 3 MANOS BAJO PLACA EXTERIOR (INCLUYE ESTUCO, 1 MANO EN PINTURA TIPO 2 Y DOS MANOS EN PINTURA TIPO 1, FILOS Y DILATACIONES). COLOR SEGÚN DISEÑO POR ML</v>
          </cell>
          <cell r="C1513" t="str">
            <v>Actividad</v>
          </cell>
          <cell r="D1513" t="str">
            <v>ML</v>
          </cell>
          <cell r="E1513">
            <v>17808</v>
          </cell>
        </row>
        <row r="1514">
          <cell r="A1514" t="str">
            <v>019.011</v>
          </cell>
          <cell r="B1514" t="str">
            <v>SUMINISTRO, TRANSPORTE E INSTALACION PINTURA EPOXICA ALTA RESISTENCIA CON CATALIZADOR 3 MANOS SOBRE REVOQUE. (INCLUYE 1 MANO EN PINTURA TIPO 2 Y DOS MANOS EN PINTURA EPOXI POLIAMIDA CON CATALIZADOR, FILOS Y DILATACIONES). COLOR SEGÚN DISEÑO.</v>
          </cell>
          <cell r="C1514" t="str">
            <v>Actividad</v>
          </cell>
          <cell r="D1514" t="str">
            <v>M2</v>
          </cell>
          <cell r="E1514">
            <v>27431</v>
          </cell>
        </row>
        <row r="1515">
          <cell r="A1515" t="str">
            <v>019.013</v>
          </cell>
          <cell r="B1515" t="str">
            <v>SUMINISTRO, TRANSPORTE E INSTALACION GRANIPLAST (ESGRAFIADO) FACHADAS ( INCLUYE FILOS Y DILATACIONES)</v>
          </cell>
          <cell r="C1515" t="str">
            <v>Actividad</v>
          </cell>
          <cell r="D1515" t="str">
            <v>M2</v>
          </cell>
          <cell r="E1515">
            <v>35465</v>
          </cell>
        </row>
        <row r="1516">
          <cell r="A1516" t="str">
            <v>019.014</v>
          </cell>
          <cell r="B1516" t="str">
            <v>SUMINISTRO, TRANSPORTE E INSTALACION ESTUCO Y PINTURA TIPO KORAZA O SIMILAR 3 MANOS FACHADAS (INCLUYE ESTUCO, 1 MANO EN PINTURA TIPO 2 Y DOS MANOS EN PINTURA TIPO KORAZA O SIMILAR, FILOS Y DILATACIONES). COLOR SEGÚN DISEÑO.</v>
          </cell>
          <cell r="C1516" t="str">
            <v>Actividad</v>
          </cell>
          <cell r="D1516" t="str">
            <v>M2</v>
          </cell>
          <cell r="E1516">
            <v>31005</v>
          </cell>
        </row>
        <row r="1517">
          <cell r="A1517" t="str">
            <v>019.015</v>
          </cell>
          <cell r="B1517" t="str">
            <v>SUMINISTRO, TRANSPORTE E INSTALACION PINTURA TIPO KORAZA O SIMILAR 3 MANOS FACHADAS (INCLUYE 1 MANO EN PINTURA TIPO 2 Y DOS MANOS EN PINTURA KORAZA TIPO PINTUCO O SIMILAR, FILOS Y DILATACIONES). COLOR SEGÚN DISEÑO.</v>
          </cell>
          <cell r="C1517" t="str">
            <v>Actividad</v>
          </cell>
          <cell r="D1517" t="str">
            <v>M2</v>
          </cell>
          <cell r="E1517">
            <v>29094</v>
          </cell>
        </row>
        <row r="1518">
          <cell r="A1518" t="str">
            <v>019.016</v>
          </cell>
          <cell r="B1518" t="str">
            <v>SUMINISTRO, TRANSPORTE E INSTALACION RECUBRIMIENTO  EPOXICO FLEXIBLE DE ALTO DESEMPEÑO SE COMPONE DE DOS COMPONENTES ALTA RESISTENCIA QUIMICA DURALKOTE 240  O SIMILAR. (INCLUYE 2 MANOS DE RECUBRIMIENTO, FILOS Y DILATACIONES). COLOR SEGÚN DISEÑO.</v>
          </cell>
          <cell r="C1518" t="str">
            <v>Actividad</v>
          </cell>
          <cell r="D1518" t="str">
            <v>M2</v>
          </cell>
          <cell r="E1518">
            <v>110528</v>
          </cell>
        </row>
        <row r="1519">
          <cell r="A1519" t="str">
            <v>019.017</v>
          </cell>
          <cell r="B1519" t="str">
            <v>SUMINISTRO, TRANSPORTE E INSTALACION DEMARCACION HORIZONTAL DE VIAS PINTURA TIPO TRAFICO</v>
          </cell>
          <cell r="C1519" t="str">
            <v>Actividad</v>
          </cell>
          <cell r="D1519" t="str">
            <v>M2</v>
          </cell>
          <cell r="E1519">
            <v>41823</v>
          </cell>
        </row>
        <row r="1520">
          <cell r="A1520" t="str">
            <v>019.018</v>
          </cell>
          <cell r="B1520" t="str">
            <v>SUMINISTRO, TRANSPORTE E INSTALACION DEMARCACION HORIZONTAL DE VIAS PINTURA PLASTICO EN FRIO</v>
          </cell>
          <cell r="C1520" t="str">
            <v>Actividad</v>
          </cell>
          <cell r="D1520" t="str">
            <v>M2</v>
          </cell>
          <cell r="E1520">
            <v>84632</v>
          </cell>
        </row>
        <row r="1521">
          <cell r="A1521" t="str">
            <v>019.019</v>
          </cell>
          <cell r="B1521" t="str">
            <v>SUMINISTRO, TRANSPORTE E INSTALACION PINTURA CARBURO PARA TANQUES</v>
          </cell>
          <cell r="C1521" t="str">
            <v>Actividad</v>
          </cell>
          <cell r="D1521" t="str">
            <v>M2</v>
          </cell>
          <cell r="E1521">
            <v>12435</v>
          </cell>
        </row>
        <row r="1522">
          <cell r="A1522" t="str">
            <v>019.020</v>
          </cell>
          <cell r="B1522" t="str">
            <v>SUMINISTRO, TRANSPORTE E INSTALACION PINTURA ESMALTE PARA TUBERIAS</v>
          </cell>
          <cell r="C1522" t="str">
            <v>Actividad</v>
          </cell>
          <cell r="D1522" t="str">
            <v>M2</v>
          </cell>
          <cell r="E1522">
            <v>21405</v>
          </cell>
        </row>
        <row r="1523">
          <cell r="A1523" t="str">
            <v>019.021</v>
          </cell>
          <cell r="B1523" t="str">
            <v>SUMINISTRO, TRANSPORTE E INSTALACION PINTURA REFLECTIVA DE ALUMINIO PARA PROTECCION DE TUBERIA EXPUESTA EN PVC</v>
          </cell>
          <cell r="C1523" t="str">
            <v>Actividad</v>
          </cell>
          <cell r="D1523" t="str">
            <v>M2</v>
          </cell>
          <cell r="E1523">
            <v>29554</v>
          </cell>
        </row>
        <row r="1524">
          <cell r="A1524" t="str">
            <v>019.022</v>
          </cell>
          <cell r="B1524" t="str">
            <v>SUMINISTRO TRANSPORTE E INSTALACION REVESTIMIENTO VIGAS Y COLUMNAS DE INTERIORES - ARGAMASA (INCLUYE FILOS Y DILATACIONES</v>
          </cell>
          <cell r="C1524" t="str">
            <v>Actividad</v>
          </cell>
          <cell r="D1524" t="str">
            <v>ML</v>
          </cell>
          <cell r="E1524">
            <v>22145</v>
          </cell>
        </row>
        <row r="1525">
          <cell r="A1525" t="str">
            <v>019.023</v>
          </cell>
          <cell r="B1525" t="str">
            <v>SUMINISTRO TRANSPORTE E INSTALACION ESTUCO Y 3 MANOS DE PINTURA ACRILTEX PARA BAÑO Y COCINA</v>
          </cell>
          <cell r="C1525" t="str">
            <v>Actividad</v>
          </cell>
          <cell r="D1525" t="str">
            <v>M2</v>
          </cell>
          <cell r="E1525">
            <v>30749</v>
          </cell>
        </row>
        <row r="1526">
          <cell r="A1526" t="str">
            <v>019.024</v>
          </cell>
          <cell r="B1526" t="str">
            <v>DEMARCACION DE LAS DIFERENTES CANCHAS (LINEAS PARA FUTBOL SALA, VOLEIBOL, BALONMANO Y BALONCESTO). INCLUYE EQUIPO Y ACTIVIDADES NECESARIAS PARA SU EJECUCION</v>
          </cell>
          <cell r="C1526" t="str">
            <v>Actividad</v>
          </cell>
          <cell r="D1526" t="str">
            <v>UND</v>
          </cell>
          <cell r="E1526">
            <v>1058578</v>
          </cell>
        </row>
        <row r="1527">
          <cell r="A1527" t="str">
            <v>019.025</v>
          </cell>
          <cell r="B1527" t="str">
            <v>SUMINISTRO, TRANSPORTE E INSTALACION ESTUCO Y VINILO 3 MANOS SOBRE MURO INTERIOR ALTURA &gt; 3 M. (INCLUYE, ESTUCO, 1 MANO DE PINTURA TIPO 2, y  DOS MANOS DE PINTURA TIPO 1). COLOR SEGÚN DISEÑO POR M2</v>
          </cell>
          <cell r="C1527" t="str">
            <v>Actividad</v>
          </cell>
          <cell r="D1527" t="str">
            <v>M2</v>
          </cell>
          <cell r="E1527">
            <v>23896</v>
          </cell>
        </row>
        <row r="1528">
          <cell r="A1528" t="str">
            <v>019.026</v>
          </cell>
          <cell r="B1528" t="str">
            <v>SUMINISTRO, TRANSPORTE E INSTALACION ESTUCO Y VINILO 3 MANOS TIPO 1, SOBRE MURO INTERIOR ALTURA &gt; 3 M. (INCLUYE ESTUCO, FILOS Y DILATACIONES). COLOR SEGÚN DISEÑO POR M2</v>
          </cell>
          <cell r="C1528" t="str">
            <v>Actividad</v>
          </cell>
          <cell r="D1528" t="str">
            <v>M2</v>
          </cell>
          <cell r="E1528">
            <v>23896</v>
          </cell>
        </row>
        <row r="1529">
          <cell r="A1529" t="str">
            <v>019.027</v>
          </cell>
          <cell r="B1529" t="str">
            <v>SUMINISTRO, TRANSPORTE E INSTALACION VINILO 3 MANOS BAJO CUBIERTA AC. COLOR SEGÚN DISEÑO.</v>
          </cell>
          <cell r="C1529" t="str">
            <v>Actividad</v>
          </cell>
          <cell r="D1529" t="str">
            <v>M2</v>
          </cell>
          <cell r="E1529">
            <v>28516</v>
          </cell>
        </row>
        <row r="1530">
          <cell r="A1530" t="str">
            <v>019.028</v>
          </cell>
          <cell r="B1530" t="str">
            <v>SUMINISTRO, TRANSPORTE E INSTALACION PINTURA ESMALTE PARA CERCHAS METÁLICAS (INCLUYE ANDAMIO CERTIFICADO)</v>
          </cell>
          <cell r="C1530" t="str">
            <v>Actividad</v>
          </cell>
          <cell r="D1530" t="str">
            <v>ML</v>
          </cell>
          <cell r="E1530">
            <v>32747</v>
          </cell>
        </row>
        <row r="1531">
          <cell r="A1531" t="str">
            <v>019.029</v>
          </cell>
          <cell r="B1531" t="str">
            <v>SUMINISTRO, TRANSPORTE E INSTALACION PINTURA VINILO 3 MANOS SOBRE VIGAS Y COLUMNAS (INCLUYE, RESANE FILOS Y DILATACIONES). COLOR SEGÚN DISEÑO POR ML POR CADA CARA</v>
          </cell>
          <cell r="C1531" t="str">
            <v>Actividad</v>
          </cell>
          <cell r="D1531" t="str">
            <v>ML</v>
          </cell>
          <cell r="E1531">
            <v>15300</v>
          </cell>
        </row>
        <row r="1532">
          <cell r="A1532" t="str">
            <v>019.030</v>
          </cell>
          <cell r="B1532" t="str">
            <v>SUMINISTRO E INSTALACIÓN PINTURA ESMALTE PARA CABINAS SANITARIAS EN LÁMINA</v>
          </cell>
          <cell r="C1532" t="str">
            <v>Actividad</v>
          </cell>
          <cell r="D1532" t="str">
            <v>M2</v>
          </cell>
          <cell r="E1532">
            <v>31893</v>
          </cell>
        </row>
        <row r="1533">
          <cell r="A1533" t="str">
            <v>019.031</v>
          </cell>
          <cell r="B1533" t="str">
            <v>SUMINISTRO, TRANSPORTE E INSTALACION ESTUCO Y VINILO 3 MANOS SOBRE MURO EXTERIOR ALTURA &gt; 3 M. (INCLUYE, ESTUCO, 3 MANO DE PINTURA TIPO 1). COLOR SEGÚN DISEÑO POR M2</v>
          </cell>
          <cell r="C1533" t="str">
            <v>Actividad</v>
          </cell>
          <cell r="D1533" t="str">
            <v>M2</v>
          </cell>
          <cell r="E1533">
            <v>25758</v>
          </cell>
        </row>
        <row r="1534">
          <cell r="A1534" t="str">
            <v>019.032</v>
          </cell>
          <cell r="B1534" t="str">
            <v>SUMINISTRO, TRANSPORTE E INSTALACION BASE ACRILICA 3 MANOS SOBRE MURO EXTERIOR ALTURA &gt; 3 M. (INCLUYE, 3 MANOS DE PINTURA TIPO KORAZA LADRILLO SEMIMATE TRANSPARENTE) M2</v>
          </cell>
          <cell r="C1534" t="str">
            <v>Actividad</v>
          </cell>
          <cell r="D1534" t="str">
            <v>M2</v>
          </cell>
          <cell r="E1534">
            <v>26084</v>
          </cell>
        </row>
        <row r="1535">
          <cell r="A1535" t="str">
            <v>019.033</v>
          </cell>
          <cell r="B1535" t="str">
            <v>SUMINISTRO, TRANSPORTE E INSTALACION PINTURA ESMALTE PARA PUERTAS, REJAS, VENTANAS Y DEMÁS SUPERFICIES METÁLICAS. INCLUYE FILOS Y DILATACIONES. INCLUYE ANDAMIOS CERTIFICADOS PARA TRABAJO EN ALTURAS</v>
          </cell>
          <cell r="C1535" t="str">
            <v>Actividad</v>
          </cell>
          <cell r="D1535" t="str">
            <v>M2</v>
          </cell>
          <cell r="E1535">
            <v>29553</v>
          </cell>
        </row>
        <row r="1536">
          <cell r="A1536" t="str">
            <v>019.034</v>
          </cell>
          <cell r="B1536" t="str">
            <v>SUMINISTRO, TRANSPORTE E INSTALACION PINTURA ESMALTE PARA PASAMANOS, LAMINAS Y ZÓCALOS. INCLUYE FILOS Y DILATACIONES</v>
          </cell>
          <cell r="C1536" t="str">
            <v>Actividad</v>
          </cell>
          <cell r="D1536" t="str">
            <v>ML</v>
          </cell>
          <cell r="E1536">
            <v>16329</v>
          </cell>
        </row>
        <row r="1537">
          <cell r="A1537" t="str">
            <v>019.035</v>
          </cell>
          <cell r="B1537" t="str">
            <v>SUMINISTRO, TRANSPORTE E INSTALACION ANTICORROSIVO PARA PUERTAS, REJAS Y VENTANAS.</v>
          </cell>
          <cell r="C1537" t="str">
            <v>Actividad</v>
          </cell>
          <cell r="D1537" t="str">
            <v>M2</v>
          </cell>
          <cell r="E1537">
            <v>24445</v>
          </cell>
        </row>
        <row r="1538">
          <cell r="A1538" t="str">
            <v>019.036</v>
          </cell>
          <cell r="B1538" t="str">
            <v>SUMINISTRO, TRANSPORTE E INSTALACIÓN DE PINTURA SPORT LINE PARA ESCENARIOS DEPORTIVAS, INCLUYE PREPARACIÓN DE SUPERFICIE CON HIDROLAVADORA Y SIKATOP 122. INCLUYE DEMARCACIÓN.</v>
          </cell>
          <cell r="C1538" t="str">
            <v>Actividad</v>
          </cell>
          <cell r="D1538" t="str">
            <v>M2</v>
          </cell>
          <cell r="E1538">
            <v>83951</v>
          </cell>
        </row>
        <row r="1539">
          <cell r="A1539" t="str">
            <v>019.037</v>
          </cell>
          <cell r="B1539" t="str">
            <v>SUMINISTRO TRANSPORTE E INSTALACION PINTURA ACRILTEX</v>
          </cell>
          <cell r="C1539" t="str">
            <v>Actividad</v>
          </cell>
          <cell r="D1539" t="str">
            <v>M2</v>
          </cell>
          <cell r="E1539">
            <v>31663</v>
          </cell>
        </row>
        <row r="1540">
          <cell r="A1540" t="str">
            <v>019.038</v>
          </cell>
          <cell r="B1540" t="str">
            <v>SUMINISTRO, TRANSPORTE E INSTALACION VINILO 3 MANOS SOBRE MURO INTERIOR (1 MANO EN PINTURA TIPO 2  Y DOS MANOS EN PINTURA TIPO 1, FILOS Y DILATACIONES). COLOR SEGÚN DISEÑO POR M2</v>
          </cell>
          <cell r="C1540" t="str">
            <v>Actividad</v>
          </cell>
          <cell r="D1540" t="str">
            <v>M2</v>
          </cell>
          <cell r="E1540">
            <v>25388</v>
          </cell>
        </row>
        <row r="1541">
          <cell r="A1541" t="str">
            <v>019.039</v>
          </cell>
          <cell r="B1541" t="str">
            <v>SUMINISTRO, TRANSPORTE E INSTALACION PINTURA ESMALTE PARA FLANCHES Y CORTAGOTERAS. INCLUYE FILOS Y DILATACIONES</v>
          </cell>
          <cell r="C1541" t="str">
            <v>Actividad</v>
          </cell>
          <cell r="D1541" t="str">
            <v>ML</v>
          </cell>
          <cell r="E1541">
            <v>24680</v>
          </cell>
        </row>
        <row r="1542">
          <cell r="A1542" t="str">
            <v>019.040</v>
          </cell>
          <cell r="B1542" t="str">
            <v>SUMINISTRO, TRANSPORTE E INSTALACION VINILO 3 MANOS SOBRE GRANIPLAST EN MURO EXTERIOR ALTURA &gt; 3 M (INCLUYE 1 MANO EN PINTURA TIPO 2  Y DOS MANOS EN PINTURA TIPO 1, FILOS Y DILATACIONES). COLOR SEGÚN DISEÑO POR M2</v>
          </cell>
          <cell r="C1542" t="str">
            <v>Actividad</v>
          </cell>
          <cell r="D1542" t="str">
            <v>M2</v>
          </cell>
          <cell r="E1542">
            <v>25295</v>
          </cell>
        </row>
        <row r="1543">
          <cell r="A1543" t="str">
            <v>019.041</v>
          </cell>
          <cell r="B1543" t="str">
            <v>SUMINISTRO, TRANSPORTE E INSTALACION ESMALTE SINTETICO 3 EN 1 BAJO PLACA METALICA (INC. VIGAS Y PERFILES METALICOS)</v>
          </cell>
          <cell r="C1543" t="str">
            <v>Actividad</v>
          </cell>
          <cell r="D1543" t="str">
            <v>M2</v>
          </cell>
          <cell r="E1543">
            <v>28256</v>
          </cell>
        </row>
        <row r="1544">
          <cell r="A1544" t="str">
            <v>019.042</v>
          </cell>
          <cell r="B1544" t="str">
            <v>SUMINISTRO, TRANSPORTE E INSTALACION PINTURA TIPO KORAZA O SIMILAR 3 MANOS FACHADAS (INCLUYE 1 MANO EN PINTURA TIPO 2 Y DOS MANOS EN PINTURA KORAZA TIPO PINTUCO O SIMILAR, FILOS Y DILATACIONES). COLOR SEGÚN DISEÑO.</v>
          </cell>
          <cell r="C1544" t="str">
            <v>Actividad</v>
          </cell>
          <cell r="D1544" t="str">
            <v>ML</v>
          </cell>
          <cell r="E1544">
            <v>14857</v>
          </cell>
        </row>
        <row r="1545">
          <cell r="A1545" t="str">
            <v>019.043</v>
          </cell>
          <cell r="B1545" t="str">
            <v>SUMINISTRO, TRANSPORTE E INSTALACIÓN DE RETOQUE DE PINTURA EXISTENTE (Incluye resane, lijada y pintura 3 manos de pintura)</v>
          </cell>
          <cell r="C1545" t="str">
            <v>Actividad</v>
          </cell>
          <cell r="D1545" t="str">
            <v>M2</v>
          </cell>
          <cell r="E1545">
            <v>19264</v>
          </cell>
        </row>
        <row r="1546">
          <cell r="A1546" t="str">
            <v>020</v>
          </cell>
          <cell r="B1546" t="str">
            <v>EQUIPOS ESPECIALES</v>
          </cell>
          <cell r="C1546" t="str">
            <v>Capitulo</v>
          </cell>
          <cell r="D1546"/>
          <cell r="E1546" t="str">
            <v>--</v>
          </cell>
        </row>
        <row r="1547">
          <cell r="A1547" t="str">
            <v>020.001</v>
          </cell>
          <cell r="B1547" t="str">
            <v>SUMINISTRO, TRANSPORTE E INSTALACIÓN DE ASCENSOR TIPO PASAJEROS, PARA 8 PERSONAS O 630 KILOGRAMOS, 3 PARADAS MAQUINA LATERAL 1.10 * 1.40 * 2.20, A TODO COSTO</v>
          </cell>
          <cell r="C1547" t="str">
            <v>Actividad</v>
          </cell>
          <cell r="D1547" t="str">
            <v>UND</v>
          </cell>
          <cell r="E1547">
            <v>156027305</v>
          </cell>
        </row>
        <row r="1548">
          <cell r="A1548" t="str">
            <v>020.002</v>
          </cell>
          <cell r="B1548" t="str">
            <v>SUMINISTRO, TRANSPORTE E INSTALACION SISTEMA HIDRAULICO DE PRESION PREENSAMBLADO CONTRA INCENDIO   - INCLUYE 2 BOMBAS DE 1.5 HP CAUDAL DE 30 GPM C/U,  RANGO DE PRESIÓN DE 20 - 40 PSI, TANQUE DE 100 LTS., TABLERO DE CONTROL  Y ACCESORIOS CONECCION A SISTEMA HIDRÁULICO Y ELÉCTRICO )</v>
          </cell>
          <cell r="C1548" t="str">
            <v>Actividad</v>
          </cell>
          <cell r="D1548" t="str">
            <v>UND</v>
          </cell>
          <cell r="E1548">
            <v>16472250</v>
          </cell>
        </row>
        <row r="1549">
          <cell r="A1549" t="str">
            <v>020.003</v>
          </cell>
          <cell r="B1549" t="str">
            <v>SUMINISTRO, TRANSPORTE E INSTALACION SISTEMA HIDRAULICO DE PRESION PREENSAMBLADO CONTRA INCENDIO   - INCLUYE 2 BOMBAS DE 2 HP CAUDAL DE 45 GPM C/U,  RANGO DE PRESIÓN DE 20 - 40 PSI, TANQUE DE 200 LTS., TABLERO DE CONTROL  Y ACCESORIOS CONECCION A SISTEMA HIDRÁULICO Y ELÉCTRICO )</v>
          </cell>
          <cell r="C1549" t="str">
            <v>Actividad</v>
          </cell>
          <cell r="D1549" t="str">
            <v>UND</v>
          </cell>
          <cell r="E1549">
            <v>16671091</v>
          </cell>
        </row>
        <row r="1550">
          <cell r="A1550" t="str">
            <v>020.004</v>
          </cell>
          <cell r="B1550" t="str">
            <v>SUMINISTRO, TRANSPORTE E INSTALACION SISTEMA HIDRAULICO DE PRESION PREENSAMBLADO CONTRA INCENDIO   - INCLUYE 2 BOMBAS DE 2 HP CAUDAL DE 56 GPM C/U,  RANGO DE PRESIÓN DE 30 - 50 PSI, TANQUE DE 200 LTS., TABLERO DE CONTROL  Y ACCESORIOS CONECCION A SISTEMA HIDRÁULICO Y ELÉCTRICO )</v>
          </cell>
          <cell r="C1550" t="str">
            <v>Actividad</v>
          </cell>
          <cell r="D1550" t="str">
            <v>UND</v>
          </cell>
          <cell r="E1550">
            <v>17274463</v>
          </cell>
        </row>
        <row r="1551">
          <cell r="A1551" t="str">
            <v>020.005</v>
          </cell>
          <cell r="B1551" t="str">
            <v>SUMINISTRO, TRANSPORTE E INSTALACION SISTEMA HIDRAULICO DE PRESION PREENSAMBLADO CONTRA INCENDIO   - INCLUYE 2 BOMBAS DE 2 HP CAUDAL DE 90 GPM C/U,  RANGO DE PRESIÓN DE 30 - 50 PSI, TANQUE DE 200 LTS., TABLERO DE CONTROL  Y ACCESORIOS CONECCION A SISTEMA HIDRÁULICO Y ELÉCTRICO )</v>
          </cell>
          <cell r="C1551" t="str">
            <v>Actividad</v>
          </cell>
          <cell r="D1551" t="str">
            <v>UND</v>
          </cell>
          <cell r="E1551">
            <v>17274463</v>
          </cell>
        </row>
        <row r="1552">
          <cell r="A1552" t="str">
            <v>020.006</v>
          </cell>
          <cell r="B1552" t="str">
            <v>SUMINISTRO, TRANSPORTE E INSTALACION SISTEMA HIDRAULICO DE PRESION PREENSAMBLADO CONTRA INCENDIO   - INCLUYE 2 BOMBAS DE 3 HP CAUDAL DE 30 GPM C/U,  RANGO DE PRESIÓN DE 30 - 50 PSI, TANQUE DE 200 LTS., TABLERO DE CONTROL  Y ACCESORIOS CONECCION A SISTEMA HIDRÁULICO Y ELÉCTRICO )</v>
          </cell>
          <cell r="C1552" t="str">
            <v>Actividad</v>
          </cell>
          <cell r="D1552" t="str">
            <v>UND</v>
          </cell>
          <cell r="E1552">
            <v>17274463</v>
          </cell>
        </row>
        <row r="1553">
          <cell r="A1553" t="str">
            <v>020.007</v>
          </cell>
          <cell r="B1553" t="str">
            <v>SUMINISTRO, TRANSPORTE E INSTALACION SISTEMA HIDRAULICO DE PRESION PREENSAMBLADO CONTRA INCENDIO   - INCLUYE 2 BOMBAS DE 3 HP CAUDAL DE 55 GPM C/U,  RANGO DE PRESIÓN DE 30 - 50 PSI, TANQUE DE 200 LTS., TABLERO DE CONTROL  Y ACCESORIOS CONECCION A SISTEMA HIDRÁULICO Y ELÉCTRICO )</v>
          </cell>
          <cell r="C1553" t="str">
            <v>Actividad</v>
          </cell>
          <cell r="D1553" t="str">
            <v>UND</v>
          </cell>
          <cell r="E1553">
            <v>17274463</v>
          </cell>
        </row>
        <row r="1554">
          <cell r="A1554" t="str">
            <v>020.008</v>
          </cell>
          <cell r="B1554" t="str">
            <v>SUMINISTRO, TRANSPORTE E INSTALACION SISTEMA HIDRAULICO DE PRESION PREENSAMBLADO CONTRA INCENDIO  - INCLUYE 2 BOMBAS DE 5 HP CAUDAL DE 100 GPM C/U,  RANGO DE PRESIÓN DE 40 - 60 PSI, TANQUE DE 300 LTS., TABLERO DE CONTROL  Y ACCESORIOS CONECCION A SISTEMA HIDRÁULICO Y ELÉCTRICO )</v>
          </cell>
          <cell r="C1554" t="str">
            <v>Actividad</v>
          </cell>
          <cell r="D1554" t="str">
            <v>UND</v>
          </cell>
          <cell r="E1554">
            <v>18867466</v>
          </cell>
        </row>
        <row r="1555">
          <cell r="A1555" t="str">
            <v>020.009</v>
          </cell>
          <cell r="B1555" t="str">
            <v>SUMINISTRO, TRANSPORTE E INSTALACION SISTEMA HIDRAULICO DE PRESION PREENSAMBLADO CONTRA INCENDIO  - INCLUYE 2 BOMBAS DE 5 HP CAUDAL DE 180 GPM C/U,  RANGO DE PRESIÓN DE 30 - 50 PSI, TANQUE DE 300 LTS., TABLERO DE CONTROL  Y ACCESORIOS CONECCION A SISTEMA HIDRÁULICO Y ELÉCTRICO )</v>
          </cell>
          <cell r="C1555" t="str">
            <v>Actividad</v>
          </cell>
          <cell r="D1555" t="str">
            <v>UND</v>
          </cell>
          <cell r="E1555">
            <v>19514262</v>
          </cell>
        </row>
        <row r="1556">
          <cell r="A1556" t="str">
            <v>020.010</v>
          </cell>
          <cell r="B1556" t="str">
            <v>SUMINISTRO, TRANSPORTE E INSTALACION SISTEMA HIDRAULICO DE PRESION PREENSAMBLADO CONTRA INCENDIO  - INCLUYE 2 BOMBAS DE 7.5 HP CAUDAL DE 140 GPM C/U,  RANGO DE PRESIÓN DE 40 - 60 PSI, TANQUE DE 500 LTS., TABLERO DE CONTROL  Y ACCESORIOS CONECCION A SISTEMA HIDRÁULICO Y ELÉCTRICO )</v>
          </cell>
          <cell r="C1556" t="str">
            <v>Actividad</v>
          </cell>
          <cell r="D1556" t="str">
            <v>UND</v>
          </cell>
          <cell r="E1556">
            <v>23228219</v>
          </cell>
        </row>
        <row r="1557">
          <cell r="A1557" t="str">
            <v>020.011</v>
          </cell>
          <cell r="B1557" t="str">
            <v>SUMINISTRO, TRANSPORTE E INSTALACION SISTEMA HIDRAULICO DE PRESION PREENSAMBLADO CONTRA INCENDIO  - INCLUYE 2 BOMBAS DE 10 HP CAUDAL DE 160 GPM C/U,  RANGO DE PRESIÓN DE 70 - 90 PSI, TANQUE DE 500 LTS., TABLERO DE CONTROL  Y ACCESORIOS CONECCION A SISTEMA HIDRÁULICO Y ELÉCTRICO )</v>
          </cell>
          <cell r="C1557" t="str">
            <v>Actividad</v>
          </cell>
          <cell r="D1557" t="str">
            <v>UND</v>
          </cell>
          <cell r="E1557">
            <v>26334224</v>
          </cell>
        </row>
        <row r="1558">
          <cell r="A1558" t="str">
            <v>020.012</v>
          </cell>
          <cell r="B1558" t="str">
            <v>SUMINISTRO, TRANSPORTE E INSTALACION SISTEMA HIDRAULICO DE PRESION PREENSAMBLADO CONTRA INCENDIO (INCLUYE 2 BOMBAS DE 1.5 HP CAUDAL DE 20 GPM C/U,  RANGO DE PRESIÓN DE 30 - 50, TANQUE DE 100 LTS., TABLERO DE CONTROL  Y ACCESORIOS CONECCION A SISTEMA HIDRÁULICO Y ELÉCTRICO )</v>
          </cell>
          <cell r="C1558" t="str">
            <v>Actividad</v>
          </cell>
          <cell r="D1558" t="str">
            <v>UND</v>
          </cell>
          <cell r="E1558">
            <v>16472250</v>
          </cell>
        </row>
        <row r="1559">
          <cell r="A1559" t="str">
            <v>020.013</v>
          </cell>
          <cell r="B1559" t="str">
            <v>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559" t="str">
            <v>Actividad</v>
          </cell>
          <cell r="D1559" t="str">
            <v>UND</v>
          </cell>
          <cell r="E1559">
            <v>132142952</v>
          </cell>
        </row>
        <row r="1560">
          <cell r="A1560" t="str">
            <v>020.014</v>
          </cell>
          <cell r="B1560" t="str">
            <v>SUMINISTRO, TRANSPORTE E INSTALACIÓN DE ELECTROBOMBA  1"X1", 0.50HP, 40 M, 40 LT X MINUTO, USO LIVIANO. REF PEDROLLO PKM60 O SIMILAR</v>
          </cell>
          <cell r="C1560" t="str">
            <v>Actividad</v>
          </cell>
          <cell r="D1560" t="str">
            <v>UND</v>
          </cell>
          <cell r="E1560">
            <v>403239</v>
          </cell>
        </row>
        <row r="1561">
          <cell r="A1561" t="str">
            <v>020.015</v>
          </cell>
          <cell r="B1561" t="str">
            <v>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1561" t="str">
            <v>Actividad</v>
          </cell>
          <cell r="D1561" t="str">
            <v>UND</v>
          </cell>
          <cell r="E1561">
            <v>10089524</v>
          </cell>
        </row>
        <row r="1562">
          <cell r="A1562" t="str">
            <v>020.016</v>
          </cell>
          <cell r="B1562" t="str">
            <v>REPARACIÓN DE ASCENSOR EXISTENTE - SUMINISTRO DE VARIADOR PARA CONTROL Y PUESTA EN MARCHA ASCENSOR - CASA DE LA CULTURA PALOGRANDE</v>
          </cell>
          <cell r="C1562" t="str">
            <v>Actividad</v>
          </cell>
          <cell r="D1562" t="str">
            <v>UND</v>
          </cell>
          <cell r="E1562">
            <v>23562000</v>
          </cell>
        </row>
        <row r="1563">
          <cell r="A1563" t="str">
            <v>021</v>
          </cell>
          <cell r="B1563" t="str">
            <v>OBRAS EXTERIORES</v>
          </cell>
          <cell r="C1563" t="str">
            <v>Capitulo</v>
          </cell>
          <cell r="D1563"/>
          <cell r="E1563" t="str">
            <v>--</v>
          </cell>
        </row>
        <row r="1564">
          <cell r="A1564" t="str">
            <v>021.002</v>
          </cell>
          <cell r="B1564" t="str">
            <v>SUMINISTRO, TRANSPORTE E INSTALACIÓN DE CUNETA PARA VÍA VEHICULAR CONCRETO CLASE II PRODUCIDO EN OBRA</v>
          </cell>
          <cell r="C1564" t="str">
            <v>Actividad</v>
          </cell>
          <cell r="D1564" t="str">
            <v>M3</v>
          </cell>
          <cell r="E1564">
            <v>868872</v>
          </cell>
        </row>
        <row r="1565">
          <cell r="A1565" t="str">
            <v>021.003</v>
          </cell>
          <cell r="B1565" t="str">
            <v>SUMINISTRO, TRANSPORTE E INSTALACION ANDEN CONCRETO 3000 PSI  REFORZADO  E= 0.10M.  ACABADO: ADOQUIN DE 24 X 6 X 8 CM. Y PIEZA ESPECIAL EN L DE 26 X 6 CM. + ESCOBIADO.</v>
          </cell>
          <cell r="C1565" t="str">
            <v>Actividad</v>
          </cell>
          <cell r="D1565" t="str">
            <v>M2</v>
          </cell>
          <cell r="E1565">
            <v>191674</v>
          </cell>
        </row>
        <row r="1566">
          <cell r="A1566" t="str">
            <v>021.005</v>
          </cell>
          <cell r="B1566" t="str">
            <v>SUMINISTRO, TRANSPORTE E INSTALACION REJILLA CUNETA METALICA (A = 0.50 M) MARCO CONTRAMARCO EN ANGULO DE 1 1/2 X 3/16 CELOSIAS EN PLATINA DE 1/4 X 3/16 ACERO A36 CON ANTICORROSIVO Y PINTURA NEGRO MATE.</v>
          </cell>
          <cell r="C1566" t="str">
            <v>Actividad</v>
          </cell>
          <cell r="D1566" t="str">
            <v>ML</v>
          </cell>
          <cell r="E1566">
            <v>309491</v>
          </cell>
        </row>
        <row r="1567">
          <cell r="A1567" t="str">
            <v>021.006</v>
          </cell>
          <cell r="B1567" t="str">
            <v>SUMINISTRO, TRANSPORTE E INSTALACIÓN DE EMPRADIZACIÓN DE TALUDES Y ZONAS VERDES</v>
          </cell>
          <cell r="C1567" t="str">
            <v>Actividad</v>
          </cell>
          <cell r="D1567" t="str">
            <v>M2</v>
          </cell>
          <cell r="E1567">
            <v>19412</v>
          </cell>
        </row>
        <row r="1568">
          <cell r="A1568" t="str">
            <v>021.007</v>
          </cell>
          <cell r="B1568" t="str">
            <v>SUMINISTRO, TRANSPORTE E INSTALACION JARDINES EXTERIORES (INCLUYE PLANTAS ORNAMENTALES, TIERRA NEGRA Y EMPRADIZACIÓN ).</v>
          </cell>
          <cell r="C1568" t="str">
            <v>Actividad</v>
          </cell>
          <cell r="D1568" t="str">
            <v>M2</v>
          </cell>
          <cell r="E1568">
            <v>111645</v>
          </cell>
        </row>
        <row r="1569">
          <cell r="A1569" t="str">
            <v>021.008</v>
          </cell>
          <cell r="B1569" t="str">
            <v>SUMINISTRO, TRANSPORTE E INSTALACION SARDINEL PREFABRICADO EN CONCRETO DE 3000  H=20 CM, B=10  CM, L=100CM</v>
          </cell>
          <cell r="C1569" t="str">
            <v>Actividad</v>
          </cell>
          <cell r="D1569" t="str">
            <v>ML</v>
          </cell>
          <cell r="E1569">
            <v>110422</v>
          </cell>
        </row>
        <row r="1570">
          <cell r="A1570" t="str">
            <v>021.010</v>
          </cell>
          <cell r="B1570"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v>
          </cell>
          <cell r="C1570" t="str">
            <v>Actividad</v>
          </cell>
          <cell r="D1570" t="str">
            <v>ML</v>
          </cell>
          <cell r="E1570">
            <v>386767</v>
          </cell>
        </row>
        <row r="1571">
          <cell r="A1571" t="str">
            <v>021.012</v>
          </cell>
          <cell r="B1571" t="str">
            <v>SUMINISTRO, TRANSPORTE E INSTALACION CUNETA RECTANGULAR EN CONCRETO 3000 PSI A=0.45 M. H=VARIABLE 0.20 A 0.35  M</v>
          </cell>
          <cell r="C1571" t="str">
            <v>Actividad</v>
          </cell>
          <cell r="D1571" t="str">
            <v>ML</v>
          </cell>
          <cell r="E1571">
            <v>112788</v>
          </cell>
        </row>
        <row r="1572">
          <cell r="A1572" t="str">
            <v>021.013</v>
          </cell>
          <cell r="B1572" t="str">
            <v>SUMINISTRO, TRANSPORTE E INSTALACION ANDEN CONCRETO 2500 PSI  REFORZADO  E= 0.07M.  ACABADO:  ESCOBIADO</v>
          </cell>
          <cell r="C1572" t="str">
            <v>Actividad</v>
          </cell>
          <cell r="D1572" t="str">
            <v>M2</v>
          </cell>
          <cell r="E1572">
            <v>113318</v>
          </cell>
        </row>
        <row r="1573">
          <cell r="A1573" t="str">
            <v>021.014</v>
          </cell>
          <cell r="B1573" t="str">
            <v>SUMINISTRO, TRANSPORTE E INSTALACION EMPRADIZACION  GRAMA TIPO BERMUDA GRASS</v>
          </cell>
          <cell r="C1573" t="str">
            <v>Actividad</v>
          </cell>
          <cell r="D1573" t="str">
            <v>M2</v>
          </cell>
          <cell r="E1573">
            <v>27406</v>
          </cell>
        </row>
        <row r="1574">
          <cell r="A1574" t="str">
            <v>021.015</v>
          </cell>
          <cell r="B1574" t="str">
            <v>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v>
          </cell>
          <cell r="C1574" t="str">
            <v>Actividad</v>
          </cell>
          <cell r="D1574" t="str">
            <v>UND</v>
          </cell>
          <cell r="E1574">
            <v>1028788</v>
          </cell>
        </row>
        <row r="1575">
          <cell r="A1575" t="str">
            <v>021.016</v>
          </cell>
          <cell r="B1575" t="str">
            <v>SUMINISTRO, TRANSPORTE E INSTALACION SARDINEL CHAFLANADO ANCHO = 20 CM H =  ENTRE  17 Y 24 CM  EN CONCRETO 3000 PSI</v>
          </cell>
          <cell r="C1575" t="str">
            <v>Actividad</v>
          </cell>
          <cell r="D1575" t="str">
            <v>ML</v>
          </cell>
          <cell r="E1575">
            <v>78414</v>
          </cell>
        </row>
        <row r="1576">
          <cell r="A1576" t="str">
            <v>021.017</v>
          </cell>
          <cell r="B1576" t="str">
            <v>SUMINISTRO, TRANSPORTE E INSTALACION SARDINEL ANCHO = 20 CM H =  ENTRE  25 Y 30 CM  EN CONCRETO 3000 PSI</v>
          </cell>
          <cell r="C1576" t="str">
            <v>Actividad</v>
          </cell>
          <cell r="D1576" t="str">
            <v>ML</v>
          </cell>
          <cell r="E1576">
            <v>66940</v>
          </cell>
        </row>
        <row r="1577">
          <cell r="A1577" t="str">
            <v>021.018</v>
          </cell>
          <cell r="B1577" t="str">
            <v>SUMINISTRO, TRANSPORTE E INSTALACION VIGUETA EN CONCRETO 3000 PSI PARA CONFINAR ADOQUIN SECCION 0,15x0,20</v>
          </cell>
          <cell r="C1577" t="str">
            <v>Actividad</v>
          </cell>
          <cell r="D1577" t="str">
            <v>ML</v>
          </cell>
          <cell r="E1577">
            <v>67351</v>
          </cell>
        </row>
        <row r="1578">
          <cell r="A1578" t="str">
            <v>021.019</v>
          </cell>
          <cell r="B1578" t="str">
            <v>SUMINISTRO, TRANSPORTE E INSTALACION VIGUETA CONCRETO 3000 PSI PARA CONFINAR ADOQUIN RAMPA PEATONAL</v>
          </cell>
          <cell r="C1578" t="str">
            <v>Actividad</v>
          </cell>
          <cell r="D1578" t="str">
            <v>ML</v>
          </cell>
          <cell r="E1578">
            <v>84698</v>
          </cell>
        </row>
        <row r="1579">
          <cell r="A1579" t="str">
            <v>021.020</v>
          </cell>
          <cell r="B1579" t="str">
            <v xml:space="preserve">SUMINISTRO, TRANSPORTE E INSTALACION PAVIMENTO EN ADOQUINES DE CONCRETO </v>
          </cell>
          <cell r="C1579" t="str">
            <v>Actividad</v>
          </cell>
          <cell r="D1579" t="str">
            <v>M2</v>
          </cell>
          <cell r="E1579">
            <v>113314</v>
          </cell>
        </row>
        <row r="1580">
          <cell r="A1580" t="str">
            <v>021.021</v>
          </cell>
          <cell r="B1580" t="str">
            <v>SUMINISTRO, TRANSPORTE E INSTALACION ANDEN EN ADOQUINES DE ARCILLA</v>
          </cell>
          <cell r="C1580" t="str">
            <v>Actividad</v>
          </cell>
          <cell r="D1580" t="str">
            <v>M2</v>
          </cell>
          <cell r="E1580">
            <v>105362</v>
          </cell>
        </row>
        <row r="1581">
          <cell r="A1581" t="str">
            <v>021.022</v>
          </cell>
          <cell r="B1581" t="str">
            <v xml:space="preserve">SUMINISTRO, TRANSPORTE E INSTALACION LOSETA PREFABRICADA EN CONCRETO CON ACABADO LISO </v>
          </cell>
          <cell r="C1581" t="str">
            <v>Actividad</v>
          </cell>
          <cell r="D1581" t="str">
            <v>M2</v>
          </cell>
          <cell r="E1581">
            <v>137274</v>
          </cell>
        </row>
        <row r="1582">
          <cell r="A1582" t="str">
            <v>021.024</v>
          </cell>
          <cell r="B1582" t="str">
            <v>SUMINISTRO, TRANSPORTE E INSTALACION EMPRADIZACIÓN CON BLOQUES DE CÉSPED</v>
          </cell>
          <cell r="C1582" t="str">
            <v>Actividad</v>
          </cell>
          <cell r="D1582" t="str">
            <v>M2</v>
          </cell>
          <cell r="E1582">
            <v>17726</v>
          </cell>
        </row>
        <row r="1583">
          <cell r="A1583" t="str">
            <v>021.025</v>
          </cell>
          <cell r="B1583" t="str">
            <v>SUMINISTRO, TRANSPORTE E INSTALACION ARBOL DE GRAN PORTE H=1,50M</v>
          </cell>
          <cell r="C1583" t="str">
            <v>Actividad</v>
          </cell>
          <cell r="D1583" t="str">
            <v>UND</v>
          </cell>
          <cell r="E1583">
            <v>298556</v>
          </cell>
        </row>
        <row r="1584">
          <cell r="A1584" t="str">
            <v>021.026</v>
          </cell>
          <cell r="B1584" t="str">
            <v>SUMINISTRO, TRANSPORTE E INSTALACION CANECAS METALICA MALLA METALICA PARA BASUREROS</v>
          </cell>
          <cell r="C1584" t="str">
            <v>Actividad</v>
          </cell>
          <cell r="D1584" t="str">
            <v>UND</v>
          </cell>
          <cell r="E1584">
            <v>428590</v>
          </cell>
        </row>
        <row r="1585">
          <cell r="A1585" t="str">
            <v>021.032</v>
          </cell>
          <cell r="B1585" t="str">
            <v>PODA DE ARBOLES H=5MTS 2,5 MTS DE RADIO DE FOLLAJE APROXIMADO (INCLUYE RETIRO)</v>
          </cell>
          <cell r="C1585" t="str">
            <v>Actividad</v>
          </cell>
          <cell r="D1585" t="str">
            <v>UND</v>
          </cell>
          <cell r="E1585">
            <v>221863</v>
          </cell>
        </row>
        <row r="1586">
          <cell r="A1586" t="str">
            <v>021.033</v>
          </cell>
          <cell r="B1586" t="str">
            <v>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v>
          </cell>
          <cell r="C1586" t="str">
            <v>Actividad</v>
          </cell>
          <cell r="D1586" t="str">
            <v>ML</v>
          </cell>
          <cell r="E1586">
            <v>290180</v>
          </cell>
        </row>
        <row r="1587">
          <cell r="A1587" t="str">
            <v>021.034</v>
          </cell>
          <cell r="B1587" t="str">
            <v>SUMINISTRO, TRANSPORTE E INSTALACION ESCALAS CONCRETO 3000 PSI E= 0.10M.  SOBRE TIERRA ACABADO ESCOBIADO</v>
          </cell>
          <cell r="C1587" t="str">
            <v>Actividad</v>
          </cell>
          <cell r="D1587" t="str">
            <v>M2</v>
          </cell>
          <cell r="E1587">
            <v>162556</v>
          </cell>
        </row>
        <row r="1588">
          <cell r="A1588" t="str">
            <v>021.036</v>
          </cell>
          <cell r="B1588" t="str">
            <v>SUMINISTRO, TRANSPORTE E INSTALACION TOPELLANTAS PREFABRICADO EN CONCRETO CON PINTURA ACRILICA PARA TRAFICO H=15 CM, B=20 CM Y L=50 CM.</v>
          </cell>
          <cell r="C1588" t="str">
            <v>Actividad</v>
          </cell>
          <cell r="D1588" t="str">
            <v>UND</v>
          </cell>
          <cell r="E1588">
            <v>91230</v>
          </cell>
        </row>
        <row r="1589">
          <cell r="A1589" t="str">
            <v>021.037</v>
          </cell>
          <cell r="B1589" t="str">
            <v xml:space="preserve">SUMINISTRO, TRANSPORTE E INSTALACION PAVIMENTO EN ADOQUIN ECOLOGICO DE CONCRETO </v>
          </cell>
          <cell r="C1589" t="str">
            <v>Actividad</v>
          </cell>
          <cell r="D1589" t="str">
            <v>M2</v>
          </cell>
          <cell r="E1589">
            <v>98803</v>
          </cell>
        </row>
        <row r="1590">
          <cell r="A1590" t="str">
            <v>021.038</v>
          </cell>
          <cell r="B1590" t="str">
            <v>CORTE MECANIZADO DE ANDEN EN CONCRETO 0,03 MM</v>
          </cell>
          <cell r="C1590" t="str">
            <v>Actividad</v>
          </cell>
          <cell r="D1590" t="str">
            <v>ML</v>
          </cell>
          <cell r="E1590">
            <v>9439</v>
          </cell>
        </row>
        <row r="1591">
          <cell r="A1591" t="str">
            <v>021.039</v>
          </cell>
          <cell r="B1591" t="str">
            <v>SUMINISTRO, TRANSPORTE E INSTALACION BOLARDO LISO EN HF</v>
          </cell>
          <cell r="C1591" t="str">
            <v>Actividad</v>
          </cell>
          <cell r="D1591" t="str">
            <v>UND</v>
          </cell>
          <cell r="E1591">
            <v>582218</v>
          </cell>
        </row>
        <row r="1592">
          <cell r="A1592" t="str">
            <v>021.040</v>
          </cell>
          <cell r="B1592" t="str">
            <v>SUMINISTRO, TRANSPORTE E INSTALACIÓN DE BOLARDO EN CONCRETO  DIÁMETRO 18 CM, H:62 CM LIBRES. TIPO PASEO DEL CARMEN</v>
          </cell>
          <cell r="C1592" t="str">
            <v>Actividad</v>
          </cell>
          <cell r="D1592" t="str">
            <v>UND</v>
          </cell>
          <cell r="E1592">
            <v>275089</v>
          </cell>
        </row>
        <row r="1593">
          <cell r="A1593" t="str">
            <v>021.041</v>
          </cell>
          <cell r="B1593" t="str">
            <v>DEFENSA METALICA VEHICULAR TIPO INVIAS</v>
          </cell>
          <cell r="C1593" t="str">
            <v>Actividad</v>
          </cell>
          <cell r="D1593" t="str">
            <v>ML</v>
          </cell>
          <cell r="E1593">
            <v>586046</v>
          </cell>
        </row>
        <row r="1594">
          <cell r="A1594" t="str">
            <v>021.042</v>
          </cell>
          <cell r="B1594" t="str">
            <v>SUMINISTRO, TRANSPORTE E INSTALACIÓN DE CERRAMIENTO EN POSTE DE CONCRETO Y MALLA ESLABONADA, INCLUYE MACHONES EN CONCRETO DE 3.000 PSI</v>
          </cell>
          <cell r="C1594" t="str">
            <v>Actividad</v>
          </cell>
          <cell r="D1594" t="str">
            <v>ML</v>
          </cell>
          <cell r="E1594">
            <v>237812</v>
          </cell>
        </row>
        <row r="1595">
          <cell r="A1595" t="str">
            <v>021.043</v>
          </cell>
          <cell r="B1595" t="str">
            <v>SUMINISTRO, TRANSPORTE E INSTALACIÓN DE CERRAMIENTO EN POSTE DE CONCRETO, MALLA ESLABONADA Y MURO EN BLOQUE, INCLUYE MACHONES DE CONCRETO DE 3.000 PSI Y ZARPAS EN CONCRETO CICLÓPEO</v>
          </cell>
          <cell r="C1595" t="str">
            <v>Actividad</v>
          </cell>
          <cell r="D1595" t="str">
            <v>M2</v>
          </cell>
          <cell r="E1595">
            <v>313602</v>
          </cell>
        </row>
        <row r="1596">
          <cell r="A1596" t="str">
            <v>021.044</v>
          </cell>
          <cell r="B1596" t="str">
            <v>SUMINISTRO, TRANSPORTE E INSTALACIÓN DE CERRAMIENTO EN TUBERÍA GALVANIZADA PARA CERRAMIENTO, MURO A LA VISTA, MALLA ESLABONADA, INCLUYE MACHONES EN CONCRETO DE 3.000 PSI, ZARPAS EN CONCRETO REFORZADO.</v>
          </cell>
          <cell r="C1596" t="str">
            <v>Actividad</v>
          </cell>
          <cell r="D1596" t="str">
            <v>ML</v>
          </cell>
          <cell r="E1596">
            <v>404087</v>
          </cell>
        </row>
        <row r="1597">
          <cell r="A1597" t="str">
            <v>021.045</v>
          </cell>
          <cell r="B1597" t="str">
            <v>SUMINISTRO, TRANSPORTE E INSTALACIÓN DE CERRAMIENTO EN TUBERÍA GALVANIZADA PARA CERRAMIENTO, MALLA ESLABONADA Y ZÓCALO EN SARDINEL EN CONCRETO REFORZADO DE 3,000 PSI</v>
          </cell>
          <cell r="C1597" t="str">
            <v>Actividad</v>
          </cell>
          <cell r="D1597" t="str">
            <v>M2</v>
          </cell>
          <cell r="E1597">
            <v>422443</v>
          </cell>
        </row>
        <row r="1598">
          <cell r="A1598" t="str">
            <v>021.046</v>
          </cell>
          <cell r="B1598" t="str">
            <v>SUMINISTRO, TRANSPORTE E INSTALACIÓN DE CERRAMIENTO EN POSTE DE MADERA 4 HILOS DE ALAMBRE DE PÚAS</v>
          </cell>
          <cell r="C1598" t="str">
            <v>Actividad</v>
          </cell>
          <cell r="D1598" t="str">
            <v>ML</v>
          </cell>
          <cell r="E1598">
            <v>47491</v>
          </cell>
        </row>
        <row r="1599">
          <cell r="A1599" t="str">
            <v>021.047</v>
          </cell>
          <cell r="B1599" t="str">
            <v>SUMINISTRO, TRANSPORTE E INSTALACIÓN DE CERRAMIENTO EN POSTE DE MADERA 3 HILOS DE ALAMBRE DE PÚAS</v>
          </cell>
          <cell r="C1599" t="str">
            <v>Actividad</v>
          </cell>
          <cell r="D1599" t="str">
            <v>ML</v>
          </cell>
          <cell r="E1599">
            <v>29164</v>
          </cell>
        </row>
        <row r="1600">
          <cell r="A1600" t="str">
            <v>021.048</v>
          </cell>
          <cell r="B1600" t="str">
            <v xml:space="preserve">SUMINISTRO, TRANSPORTE E INSTALACIÓN DE REALCE CERRAMIENTO H=1.50 M INCLUYE TUBOS 2", MALLA ESLABONADA CAL 12, ANTICORROSIVO Y PINTURA COLOR ALUMINIO </v>
          </cell>
          <cell r="C1600" t="str">
            <v>Actividad</v>
          </cell>
          <cell r="D1600" t="str">
            <v>ML</v>
          </cell>
          <cell r="E1600">
            <v>342432</v>
          </cell>
        </row>
        <row r="1601">
          <cell r="A1601" t="str">
            <v>021.049</v>
          </cell>
          <cell r="B1601" t="str">
            <v>SUMINISTRO, TRANSPORTE E INSTALACIÓN DE CONSTRUCCIÓN DE CERRAMIENTO EN POSTES DE CONCRETO, ALAMBRE DE PÚA  Y MACHONES DE CONCRETO DE 3000 PSI</v>
          </cell>
          <cell r="C1601" t="str">
            <v>Actividad</v>
          </cell>
          <cell r="D1601" t="str">
            <v>ML</v>
          </cell>
          <cell r="E1601">
            <v>135748</v>
          </cell>
        </row>
        <row r="1602">
          <cell r="A1602" t="str">
            <v>021.050</v>
          </cell>
          <cell r="B1602" t="str">
            <v>CONSTRUCCIÓN DE CERRAMIENTO EN POSTES DE CONCRETO, ALAMBRE DE PÚA  Y MACHONES DE CONCRETO DE 3000 PSI</v>
          </cell>
          <cell r="C1602" t="str">
            <v>Actividad</v>
          </cell>
          <cell r="D1602" t="str">
            <v>ML</v>
          </cell>
          <cell r="E1602">
            <v>17321</v>
          </cell>
        </row>
        <row r="1603">
          <cell r="A1603" t="str">
            <v>021.051</v>
          </cell>
          <cell r="B1603" t="str">
            <v>SUMINISTRO, TRANSPORTE E INSTALACION LOSETA 50x50cm TACTIL / GUIA PREFABRICADA EN CONCRETO GRIS O COLOR.</v>
          </cell>
          <cell r="C1603" t="str">
            <v>Actividad</v>
          </cell>
          <cell r="D1603" t="str">
            <v>M2</v>
          </cell>
          <cell r="E1603">
            <v>173487</v>
          </cell>
        </row>
        <row r="1604">
          <cell r="A1604" t="str">
            <v>021A.051</v>
          </cell>
          <cell r="B1604" t="str">
            <v>SUMINISTRO, TRANSPORTE E INSTALACION LOSETA 20x20cm TACTIL / GUIA-ALERTA PREFABRICADA EN CONCRETO GRIS O COLOR.</v>
          </cell>
          <cell r="C1604" t="str">
            <v>Actividad</v>
          </cell>
          <cell r="D1604" t="str">
            <v>ML</v>
          </cell>
          <cell r="E1604">
            <v>37265</v>
          </cell>
        </row>
        <row r="1605">
          <cell r="A1605" t="str">
            <v>021.052</v>
          </cell>
          <cell r="B1605" t="str">
            <v>SUMINISTRO, TRANSPORTE E INSTALACION ANDEN CONCRETO 3000 PSI  E= 0.08M.  ACABADO:  ESCOBIADO</v>
          </cell>
          <cell r="C1605" t="str">
            <v>Actividad</v>
          </cell>
          <cell r="D1605" t="str">
            <v>M2</v>
          </cell>
          <cell r="E1605">
            <v>88649</v>
          </cell>
        </row>
        <row r="1606">
          <cell r="A1606" t="str">
            <v>021.053</v>
          </cell>
          <cell r="B1606" t="str">
            <v>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v>
          </cell>
          <cell r="C1606" t="str">
            <v>Actividad</v>
          </cell>
          <cell r="D1606" t="str">
            <v>ML</v>
          </cell>
          <cell r="E1606">
            <v>601663</v>
          </cell>
        </row>
        <row r="1607">
          <cell r="A1607" t="str">
            <v>021.054</v>
          </cell>
          <cell r="B1607" t="str">
            <v>INSTALACIÓN PORTERÍAS DE MICROFUTBOL CON EXTENSIÓN Y TABLERO PARA BALONCESTO</v>
          </cell>
          <cell r="C1607" t="str">
            <v>Actividad</v>
          </cell>
          <cell r="D1607" t="str">
            <v>UND</v>
          </cell>
          <cell r="E1607">
            <v>347882</v>
          </cell>
        </row>
        <row r="1608">
          <cell r="A1608" t="str">
            <v>021.055</v>
          </cell>
          <cell r="B1608" t="str">
            <v>SUMINISTRO, TRANSPORTE E INSTALACION BANCA PARA MEDIA TORTA PREFABRICADA A=42; B=42; H=70 CM.</v>
          </cell>
          <cell r="C1608" t="str">
            <v>Actividad</v>
          </cell>
          <cell r="D1608" t="str">
            <v>UND</v>
          </cell>
          <cell r="E1608">
            <v>319640</v>
          </cell>
        </row>
        <row r="1609">
          <cell r="A1609" t="str">
            <v>021.056</v>
          </cell>
          <cell r="B1609" t="str">
            <v>SUMINISTRO, TRANSPORTE E INSTALACION MESA BASE EN CONCRETO A=90; B=90; H= 100 CM. INCLUYE JUEGOS DE MESA</v>
          </cell>
          <cell r="C1609" t="str">
            <v>Actividad</v>
          </cell>
          <cell r="D1609" t="str">
            <v>UND</v>
          </cell>
          <cell r="E1609">
            <v>1043558</v>
          </cell>
        </row>
        <row r="1610">
          <cell r="A1610" t="str">
            <v>021.058</v>
          </cell>
          <cell r="B1610" t="str">
            <v>SUMINISTRO, TRANSPORTE E INSTALACIÓN PORTERÍA DE MICROFUTBOL CON EXTENSIÓN Y TABLERO PARA BALONCESTO - INCLUYE  ARO Y MALLA BALONCESTO</v>
          </cell>
          <cell r="C1610" t="str">
            <v>Actividad</v>
          </cell>
          <cell r="D1610" t="str">
            <v>UND</v>
          </cell>
          <cell r="E1610">
            <v>2720572</v>
          </cell>
        </row>
        <row r="1611">
          <cell r="A1611" t="str">
            <v>021.059</v>
          </cell>
          <cell r="B1611" t="str">
            <v>SUMINISTRO, TRANSPORTE E INSTALACION BORDILLO BASE PARA MUROS PREFABRICADOS H= ENTRE 0,15 Y 0,20M Y A= ENTRE 0,13 Y 0,18M</v>
          </cell>
          <cell r="C1611" t="str">
            <v>Actividad</v>
          </cell>
          <cell r="D1611" t="str">
            <v>ML</v>
          </cell>
          <cell r="E1611">
            <v>86737</v>
          </cell>
        </row>
        <row r="1612">
          <cell r="A1612" t="str">
            <v>021.060</v>
          </cell>
          <cell r="B1612" t="str">
            <v>REUBICACION EN EL MISMO ESCENARIO PORTERÍAS DE MICROFUTBOL CON EXTENSIÓN Y TABLERO PARA BALONCESTO</v>
          </cell>
          <cell r="C1612" t="str">
            <v>Actividad</v>
          </cell>
          <cell r="D1612" t="str">
            <v>UND</v>
          </cell>
          <cell r="E1612">
            <v>292574</v>
          </cell>
        </row>
        <row r="1613">
          <cell r="A1613" t="str">
            <v>021.061</v>
          </cell>
          <cell r="B1613" t="str">
            <v>REUBICACION EN EL MISMO ESCENARIO POSTES Y TABLERO PARA BALONCESTO</v>
          </cell>
          <cell r="C1613" t="str">
            <v>Actividad</v>
          </cell>
          <cell r="D1613" t="str">
            <v>UND</v>
          </cell>
          <cell r="E1613">
            <v>207452</v>
          </cell>
        </row>
        <row r="1614">
          <cell r="A1614" t="str">
            <v>021.062</v>
          </cell>
          <cell r="B1614" t="str">
            <v>SUMINISTRO, TRANSPORTE E INSTALACIÓN DE CERRAMIENTO EN TUBERÍA GALVANIZADA PARA CERRAMIENTO Ø 2", MURO EN CONCRETO A LA VISTA E= 0,12M H= 0,4M, MALLA ESLABONADA CA. 10  OJO 2"X2", VIGA EN CONCRETO REFORZADO 0.3 X 0.4. ALTURA CERRAMIENTO= 3,0 M (INCLUYE FORMALETA, ACERO DE REFUERZO, CASTILLO EN ACERO PARA VIGUETAS, MALLA ELECTROSOLDADA D 131, CONCRETO PISA MALLA, CONCERTINA DIAMETRO 18"ESPIRAL ESPACIADO CADA 20 CM CUCHILLAS EN ACERO INOXIDABLE AISI 430 Y MORTERO DE NIVELACIÓN)</v>
          </cell>
          <cell r="C1614" t="str">
            <v>Actividad</v>
          </cell>
          <cell r="D1614" t="str">
            <v>ML</v>
          </cell>
          <cell r="E1614">
            <v>889401</v>
          </cell>
        </row>
        <row r="1615">
          <cell r="A1615" t="str">
            <v>021.063</v>
          </cell>
          <cell r="B1615" t="str">
            <v>SUMINISTRO, TRANSPORTE E INSTALACION DE CERRAMIENTO EN TUBO AGUAS NEGRAS PARA CERRAMIENTO 2", ANTICORROSIVO + PINTURA,  3 HILOS DE ALAMBRE DE PUA</v>
          </cell>
          <cell r="C1615" t="str">
            <v>Actividad</v>
          </cell>
          <cell r="D1615" t="str">
            <v>ML</v>
          </cell>
          <cell r="E1615">
            <v>116743</v>
          </cell>
        </row>
        <row r="1616">
          <cell r="A1616" t="str">
            <v>021.064</v>
          </cell>
          <cell r="B1616" t="str">
            <v>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v>
          </cell>
          <cell r="C1616" t="str">
            <v>Actividad</v>
          </cell>
          <cell r="D1616" t="str">
            <v>ML</v>
          </cell>
          <cell r="E1616">
            <v>692676</v>
          </cell>
        </row>
        <row r="1617">
          <cell r="A1617" t="str">
            <v>021.065</v>
          </cell>
          <cell r="B1617" t="str">
            <v>SUMINISTRO, TRANSPORTE E INSTALACION PUERTA  EN MALLA ESLABONADA CAL. 10 2" X 2" +  PLATINA 2"+3/16" + ANTICORROSIVO + PINTURA, TUBO AGUAS NEGRAS PARA CERRAMIENTO 3", ALAMBRE DE PUA 3 HILOS, FALLEBA, PORTACANDADO, INCLUYE (BISAGRA EN TUBO Y DADOS EN CONCRETO)</v>
          </cell>
          <cell r="C1617" t="str">
            <v>Actividad</v>
          </cell>
          <cell r="D1617" t="str">
            <v>UND</v>
          </cell>
          <cell r="E1617">
            <v>1985228</v>
          </cell>
        </row>
        <row r="1618">
          <cell r="A1618" t="str">
            <v>021.066</v>
          </cell>
          <cell r="B1618" t="str">
            <v>SUMINSITRO, TRANSPORTE E INSTALACION DE PISO EN GRAMOQUIN</v>
          </cell>
          <cell r="C1618" t="str">
            <v>Actividad</v>
          </cell>
          <cell r="D1618" t="str">
            <v>M2</v>
          </cell>
          <cell r="E1618">
            <v>134050</v>
          </cell>
        </row>
        <row r="1619">
          <cell r="A1619" t="str">
            <v>021.067</v>
          </cell>
          <cell r="B1619" t="str">
            <v>SUMINISTRO, TRANSPORTE E INSTALACION PUERTA  EN MALLA ESLABONADA CAL 10.5 x 2-1/4" +  PLATINA 2"+3/16" + ANTICORROSIVO + PINTURA, TUBO AGUAS NEGRAS PARA CERRAMIENTO 3", FALLEBA, PORTACANDADO, INCLUYE (BISAGRA EN TUBO Y DADOS EN CONCRETO)</v>
          </cell>
          <cell r="C1619" t="str">
            <v>Actividad</v>
          </cell>
          <cell r="D1619" t="str">
            <v>M2</v>
          </cell>
          <cell r="E1619">
            <v>736060</v>
          </cell>
        </row>
        <row r="1620">
          <cell r="A1620" t="str">
            <v>021.068</v>
          </cell>
          <cell r="B1620" t="str">
            <v>SUMINISTRO, TRANSPORTE E INSTALACION TUBO AGUAS NEGRAS PARA CERRAMIENTO 2" + ANTICORROSIVO + PINTURA, CONCERTINA DIAMETRO 18"ESPIRAL ESPACIADO CADA 20 CM CUCHILLAS EN ACERO INOXIDABLE AISI 430 ESPESOR 0,60MM ANCHO 25MM</v>
          </cell>
          <cell r="C1620" t="str">
            <v>Actividad</v>
          </cell>
          <cell r="D1620" t="str">
            <v>ML</v>
          </cell>
          <cell r="E1620">
            <v>167393</v>
          </cell>
        </row>
        <row r="1621">
          <cell r="A1621" t="str">
            <v>021.069</v>
          </cell>
          <cell r="B1621" t="str">
            <v>SUMINISTRO, TRANSPORTE E INSTALACION CONCERTINA DIAMETRO 18"ESPIRAL ESPACIADO CADA 20 CM CUCHILLAS EN ACERO INOXIDABLE AISI 430 ESPESOR 0,60MM ANCHO 25MM</v>
          </cell>
          <cell r="C1621" t="str">
            <v>Actividad</v>
          </cell>
          <cell r="D1621" t="str">
            <v>ML</v>
          </cell>
          <cell r="E1621">
            <v>129450</v>
          </cell>
        </row>
        <row r="1622">
          <cell r="A1622" t="str">
            <v>021.070</v>
          </cell>
          <cell r="B1622" t="str">
            <v>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v>
          </cell>
          <cell r="C1622" t="str">
            <v>Actividad</v>
          </cell>
          <cell r="D1622" t="str">
            <v>ML</v>
          </cell>
          <cell r="E1622">
            <v>600124</v>
          </cell>
        </row>
        <row r="1623">
          <cell r="A1623" t="str">
            <v>021.071</v>
          </cell>
          <cell r="B1623" t="str">
            <v>SUMINISTRO, TRANSPORTE E INSTALACION CUNETA RECTANGULAR EN CONCRETO 3000 PSI A=0.45 M. H=VARIABLE 0.20 A 0.35  M CON REJILLA PREFABRICADA (INCLUYE REJILLA PREFABRICADA CONCRETO)</v>
          </cell>
          <cell r="C1623" t="str">
            <v>Actividad</v>
          </cell>
          <cell r="D1623" t="str">
            <v>ML</v>
          </cell>
          <cell r="E1623">
            <v>201511</v>
          </cell>
        </row>
        <row r="1624">
          <cell r="A1624" t="str">
            <v>021.072</v>
          </cell>
          <cell r="B1624" t="str">
            <v>SUMINISTRO, TRANSPORTE E INSTALACIÓN PORTERÍA DE MICROFUTBOL</v>
          </cell>
          <cell r="C1624" t="str">
            <v>Actividad</v>
          </cell>
          <cell r="D1624" t="str">
            <v>UND</v>
          </cell>
          <cell r="E1624">
            <v>2335607</v>
          </cell>
        </row>
        <row r="1625">
          <cell r="A1625" t="str">
            <v>021.073</v>
          </cell>
          <cell r="B1625" t="str">
            <v>SUMINISTRO, TRANSPORTE E INSTALACION CERRAMIENTO EN MALLA ESLABONADA CAL. 12  DE 2 1/4" X 2 1/4" +  ANGULO 3/4 X  1/8" + ANTICORROSIVO + PINTURA, TUBO AGUAS NEGRAS PARA CERRAMIENTO 2", PEDESTAL EN CONCRETO. SEGÚN DETALLE.</v>
          </cell>
          <cell r="C1625" t="str">
            <v>Actividad</v>
          </cell>
          <cell r="D1625" t="str">
            <v>ML</v>
          </cell>
          <cell r="E1625">
            <v>346058</v>
          </cell>
        </row>
        <row r="1626">
          <cell r="A1626" t="str">
            <v>021.080</v>
          </cell>
          <cell r="B1626" t="str">
            <v>SUMINISTRO, TRANSPORTE E INSTALACION CERRAMIENTO EN MALLA ESLABONADA CAL. 12  DE 2 1/4" X 2 1/4" +  ANGULO 3/4 X  1/8" + ANTICORROSIVO + PINTURA, TUBO AGUAS NEGRAS PARA CERRAMIENTO 2",  CUCHILLAS EN ACERO INOXIDABLE AISI 430 ESPESOR 0,60MM ANCHO 25MM,</v>
          </cell>
          <cell r="C1626" t="str">
            <v>Actividad</v>
          </cell>
          <cell r="D1626" t="str">
            <v>ML</v>
          </cell>
          <cell r="E1626">
            <v>601026</v>
          </cell>
        </row>
        <row r="1627">
          <cell r="A1627" t="str">
            <v>021.081</v>
          </cell>
          <cell r="B1627" t="str">
            <v>SUMINISTRO, TRANSPORTE E INSTALACIÓN DE MATERA PREFABRICADA RECTANGULAR 80X30X40 CON BASE METÁLICA. INCLUYE TIERRA NEGRA Y PLANTAS HORNAMENTALES</v>
          </cell>
          <cell r="C1627" t="str">
            <v>Actividad</v>
          </cell>
          <cell r="D1627" t="str">
            <v>UN</v>
          </cell>
          <cell r="E1627">
            <v>226401</v>
          </cell>
        </row>
        <row r="1628">
          <cell r="A1628" t="str">
            <v>021.082</v>
          </cell>
          <cell r="B1628" t="str">
            <v>SUMINISTRO, TRANSPORTE E INSTALACIÓN DE MATERA PREFABRICADA RECTANGULAR ACANALADA DE 100X30X60. INCLUYE TIERRA NEGRA Y PLANTAS HORNAMENTALES</v>
          </cell>
          <cell r="C1628" t="str">
            <v>Actividad</v>
          </cell>
          <cell r="D1628" t="str">
            <v>UN</v>
          </cell>
          <cell r="E1628">
            <v>286865</v>
          </cell>
        </row>
        <row r="1629">
          <cell r="A1629" t="str">
            <v>021.083</v>
          </cell>
          <cell r="B1629" t="str">
            <v>SUMINISTRO, TRANSPORTE E INSTALACIÓN DE MASTIL PARA BANDERAS EN TUBERIA PETROLERA DE 8" SOLADADO A PLATINA DE 3/4" CON PERNOS DE 3/4" INSCRISTADOS EN PEDESTAL DE CONCRETO (NO INCLUIDO). INCLUYE: Pernos, platinas, tuercas, soldadura, pintura, poleas, manilas) L=12M</v>
          </cell>
          <cell r="C1629" t="str">
            <v>Actividad</v>
          </cell>
          <cell r="D1629" t="str">
            <v>UN</v>
          </cell>
          <cell r="E1629">
            <v>9135961</v>
          </cell>
        </row>
        <row r="1630">
          <cell r="A1630" t="str">
            <v>021.084</v>
          </cell>
          <cell r="B1630" t="str">
            <v>SUMINISTRO, TRANSPORTE E INSTALACIÓN DE ARENA PARA RESELLADO DE JUNTAS EN PLAQUETAS PREFABRICADAS EXISTENTES. Incluye compactación. (No aplica para obras nuevas)</v>
          </cell>
          <cell r="C1630" t="str">
            <v>Actividad</v>
          </cell>
          <cell r="D1630" t="str">
            <v>M2</v>
          </cell>
          <cell r="E1630">
            <v>9104</v>
          </cell>
        </row>
        <row r="1631">
          <cell r="A1631" t="str">
            <v>021.085</v>
          </cell>
          <cell r="B1631" t="str">
            <v>REINSTALACIÓN DE PLAQUETAS PREFABRICADAS PARA ANDENES. Incluye nivelación, compactación y sello con arena</v>
          </cell>
          <cell r="C1631" t="str">
            <v>Actividad</v>
          </cell>
          <cell r="D1631" t="str">
            <v>M2</v>
          </cell>
          <cell r="E1631">
            <v>20058</v>
          </cell>
        </row>
        <row r="1632">
          <cell r="A1632" t="str">
            <v>021.086</v>
          </cell>
          <cell r="B1632" t="str">
            <v>SUIMINISTRO, TRANSPORTE Y CONSTRUCCION DE BANCA CORRIDA EN CONCRETO A LA VISTA DE 3000 PSI. E=0.10M ALIGERADA CON CASETON DE ESTERILLA, REFORZADA CON MALLA DE 4.5mm 15X15cm</v>
          </cell>
          <cell r="C1632" t="str">
            <v>Actividad</v>
          </cell>
          <cell r="D1632" t="str">
            <v>M2</v>
          </cell>
          <cell r="E1632">
            <v>219754</v>
          </cell>
        </row>
        <row r="1633">
          <cell r="A1633" t="str">
            <v>021.087</v>
          </cell>
          <cell r="B1633" t="str">
            <v>SUMINISTRO, TRANSPORTE E INSTALACIÓN DE PROTECTOR DE ARBOL PREFABRICADO 50X50cm</v>
          </cell>
          <cell r="C1633" t="str">
            <v>Actividad</v>
          </cell>
          <cell r="D1633" t="str">
            <v>UND</v>
          </cell>
          <cell r="E1633">
            <v>37021</v>
          </cell>
        </row>
        <row r="1634">
          <cell r="A1634" t="str">
            <v>021.088</v>
          </cell>
          <cell r="B1634" t="str">
            <v>CONSTRUCCION DE SARDINEL PARA CONFORMACION DE ANDENES H= HASTA 25 CM CHAFLANADO ENTRE A=10 CM Y 15 CM, INCLUYE REF LONG 2 VARILLAS DE 3/8", FLEJES TRANSVERSALES DE 1/4" CADA 15 CM ANCLADOS A PAVIMENTO (INCLUYE ANCLAJES EPOXICOS)</v>
          </cell>
          <cell r="C1634" t="str">
            <v>Actividad</v>
          </cell>
          <cell r="D1634" t="str">
            <v>ML</v>
          </cell>
          <cell r="E1634">
            <v>124172</v>
          </cell>
        </row>
        <row r="1635">
          <cell r="A1635" t="str">
            <v>021.089</v>
          </cell>
          <cell r="B1635" t="str">
            <v>SUMINISTRO, TRANSPORTE E INSTALACION PAVIMENTO EN ADOQUINES DE CONCRETO SISTEMA arte concreto O SIMILAR DE 100 CM x14,5 CM X 4,5 CM COLOR CONFORME AL DISEÑO - PEATONAL</v>
          </cell>
          <cell r="C1635" t="str">
            <v>Actividad</v>
          </cell>
          <cell r="D1635" t="str">
            <v>M2</v>
          </cell>
          <cell r="E1635">
            <v>308819</v>
          </cell>
        </row>
        <row r="1636">
          <cell r="A1636" t="str">
            <v>021.090</v>
          </cell>
          <cell r="B1636" t="str">
            <v>SUMINISTRO, TRANSPORTE E INSTALACION PAVIMENTO EN ADOQUINES DE CONCRETO SISTEMA arte concreto O SIMILAR DE 100 CM x14,5 CM X 8 CM COLOR CONFORME AL DISEÑO - VEHICULAR</v>
          </cell>
          <cell r="C1636" t="str">
            <v>Actividad</v>
          </cell>
          <cell r="D1636" t="str">
            <v>M2</v>
          </cell>
          <cell r="E1636">
            <v>553535</v>
          </cell>
        </row>
        <row r="1637">
          <cell r="A1637" t="str">
            <v>021.091</v>
          </cell>
          <cell r="B1637" t="str">
            <v>SUMINISTRO, TRANSPORTE Y CONSTRUCCION ESCALAS EN CONCRETO A LA VISTA de 3000 PSI e=0,1m, SOBRE TIERRA RECUBRIENDO TERRENO PERFILADO EN ESCALA, REFORZADA CON MALLA DE 4,5 mm DE 15X15</v>
          </cell>
          <cell r="C1637" t="str">
            <v>Actividad</v>
          </cell>
          <cell r="D1637" t="str">
            <v>M2</v>
          </cell>
          <cell r="E1637">
            <v>127482</v>
          </cell>
        </row>
        <row r="1638">
          <cell r="A1638" t="str">
            <v>021.092</v>
          </cell>
          <cell r="B1638" t="str">
            <v>SUMINISTRO, TRANSPORTE Y CONSTRUCCION ESCALAS EN CONCRETO A LA VISTA de 3000 PSI e=0,1m, SOBRE TIERRA RECUBRIENDO TERRENO PERFILADO INCLINADO (PASO CONFORMADO EN CONCRETO)</v>
          </cell>
          <cell r="C1638" t="str">
            <v>Actividad</v>
          </cell>
          <cell r="D1638" t="str">
            <v>M3</v>
          </cell>
          <cell r="E1638">
            <v>1015136</v>
          </cell>
        </row>
        <row r="1639">
          <cell r="A1639" t="str">
            <v>021.093</v>
          </cell>
          <cell r="B1639" t="str">
            <v>SUMINISTRO, TRANSPORTE E INSTALACION DE INDIVIDUOS ARBORESOS HASTA H=1.80m (Incluye tierra negra)</v>
          </cell>
          <cell r="C1639" t="str">
            <v>Actividad</v>
          </cell>
          <cell r="D1639" t="str">
            <v>UN</v>
          </cell>
          <cell r="E1639">
            <v>175008</v>
          </cell>
        </row>
        <row r="1640">
          <cell r="A1640" t="str">
            <v>021.094</v>
          </cell>
          <cell r="B1640" t="str">
            <v>SUMINISTRO, TRANSPORTE E INSTALACION DE PLANTA ORNAMENTALES (Incluye tierra negra)</v>
          </cell>
          <cell r="C1640" t="str">
            <v>Actividad</v>
          </cell>
          <cell r="D1640" t="str">
            <v>UN</v>
          </cell>
          <cell r="E1640">
            <v>57633</v>
          </cell>
        </row>
        <row r="1641">
          <cell r="A1641" t="str">
            <v>021.095</v>
          </cell>
          <cell r="B1641" t="str">
            <v>SUMINISTRO, TRANSPORTE E INSTALACION DE ILUMINACION CINTA LED DE INCRUSTAR PARA EXTERIORES (incluye cinta led, perfil y conexión a la acometida)</v>
          </cell>
          <cell r="C1641" t="str">
            <v>Actividad</v>
          </cell>
          <cell r="D1641" t="str">
            <v>ML</v>
          </cell>
          <cell r="E1641">
            <v>42417</v>
          </cell>
        </row>
        <row r="1642">
          <cell r="A1642" t="str">
            <v>021.096</v>
          </cell>
          <cell r="B1642" t="str">
            <v>SUMINISTRO, TRANSPORTE E INSTALACION DE ILUMINACION TIPO GL18303 OSIMILAR BOLARDO PARA EXTERIORES (incluye conexión a la acometida</v>
          </cell>
          <cell r="C1642" t="str">
            <v>Actividad</v>
          </cell>
          <cell r="D1642" t="str">
            <v>UN</v>
          </cell>
          <cell r="E1642">
            <v>688145</v>
          </cell>
        </row>
        <row r="1643">
          <cell r="A1643" t="str">
            <v>021.097</v>
          </cell>
          <cell r="B1643" t="str">
            <v>SUMINISTRO, TRANSPORTE E INSTALACION DE ILUMINACION  TIPO ACUA-I-100W-5K O SIMILAR REFLECTOR EXTERIORES  (incluye conexión a la acometida)</v>
          </cell>
          <cell r="C1643" t="str">
            <v>Actividad</v>
          </cell>
          <cell r="D1643" t="str">
            <v>UN</v>
          </cell>
          <cell r="E1643">
            <v>556632</v>
          </cell>
        </row>
        <row r="1644">
          <cell r="A1644" t="str">
            <v>021.100</v>
          </cell>
          <cell r="B1644" t="str">
            <v>SUMINISTRO, TRANSPORTE E INSTALACIÓN DE PLACA EN CONCRETO DE 3000 PSI E=10CM ACABADO CON ENDURECEDOR DE COLORES SEGÚN DISEÑO EN FRANJAS DE ANCHO VARIABLE</v>
          </cell>
          <cell r="C1644" t="str">
            <v>Actividad</v>
          </cell>
          <cell r="D1644" t="str">
            <v>M2</v>
          </cell>
          <cell r="E1644">
            <v>195343</v>
          </cell>
        </row>
        <row r="1645">
          <cell r="A1645" t="str">
            <v>022</v>
          </cell>
          <cell r="B1645" t="str">
            <v>ASEO GENERAL Y LIMPIEZA</v>
          </cell>
          <cell r="C1645" t="str">
            <v>Capitulo</v>
          </cell>
          <cell r="D1645"/>
          <cell r="E1645" t="str">
            <v>--</v>
          </cell>
        </row>
        <row r="1646">
          <cell r="A1646" t="str">
            <v>022.001</v>
          </cell>
          <cell r="B1646" t="str">
            <v>ASEO GENERAL</v>
          </cell>
          <cell r="C1646" t="str">
            <v>Actividad</v>
          </cell>
          <cell r="D1646" t="str">
            <v>M2</v>
          </cell>
          <cell r="E1646">
            <v>3815</v>
          </cell>
        </row>
        <row r="1647">
          <cell r="A1647" t="str">
            <v>022.002</v>
          </cell>
          <cell r="B1647" t="str">
            <v>LIMPIEZA DE ESCALAS Y PEATONALES</v>
          </cell>
          <cell r="C1647" t="str">
            <v>Actividad</v>
          </cell>
          <cell r="D1647" t="str">
            <v>ML</v>
          </cell>
          <cell r="E1647">
            <v>3255</v>
          </cell>
        </row>
        <row r="1648">
          <cell r="A1648" t="str">
            <v>022.003</v>
          </cell>
          <cell r="B1648" t="str">
            <v>LIMPIEZA DE ESTRUCTURAS DE DISIPACIÓN Y ENTREGA</v>
          </cell>
          <cell r="C1648" t="str">
            <v>Actividad</v>
          </cell>
          <cell r="D1648" t="str">
            <v>ML</v>
          </cell>
          <cell r="E1648">
            <v>3847</v>
          </cell>
        </row>
        <row r="1649">
          <cell r="A1649" t="str">
            <v>022.004</v>
          </cell>
          <cell r="B1649" t="str">
            <v>LIMPIEZA DE CÁMARAS DE INSPECCIÓN</v>
          </cell>
          <cell r="C1649" t="str">
            <v>Actividad</v>
          </cell>
          <cell r="D1649" t="str">
            <v>UND</v>
          </cell>
          <cell r="E1649">
            <v>8465</v>
          </cell>
        </row>
        <row r="1650">
          <cell r="A1650" t="str">
            <v>022.005</v>
          </cell>
          <cell r="B1650" t="str">
            <v>LIMPIEZA DE CAJAS DE INSPECCIÓN</v>
          </cell>
          <cell r="C1650" t="str">
            <v>Actividad</v>
          </cell>
          <cell r="D1650" t="str">
            <v>UND</v>
          </cell>
          <cell r="E1650">
            <v>8465</v>
          </cell>
        </row>
        <row r="1651">
          <cell r="A1651" t="str">
            <v>022.006</v>
          </cell>
          <cell r="B1651" t="str">
            <v>LIMPIEZA DE SUMIDEROS SIMPLES</v>
          </cell>
          <cell r="C1651" t="str">
            <v>Actividad</v>
          </cell>
          <cell r="D1651" t="str">
            <v>UND</v>
          </cell>
          <cell r="E1651">
            <v>14056</v>
          </cell>
        </row>
        <row r="1652">
          <cell r="A1652" t="str">
            <v>022.007</v>
          </cell>
          <cell r="B1652" t="str">
            <v>LIMPIEZA DE TRANVERSALES</v>
          </cell>
          <cell r="C1652" t="str">
            <v>Actividad</v>
          </cell>
          <cell r="D1652" t="str">
            <v>ML</v>
          </cell>
          <cell r="E1652">
            <v>2809</v>
          </cell>
        </row>
        <row r="1653">
          <cell r="A1653" t="str">
            <v>022.008</v>
          </cell>
          <cell r="B1653" t="str">
            <v>LIMPIEZA DE DRENES Y FILTROS</v>
          </cell>
          <cell r="C1653" t="str">
            <v>Actividad</v>
          </cell>
          <cell r="D1653" t="str">
            <v>ML</v>
          </cell>
          <cell r="E1653">
            <v>8137</v>
          </cell>
        </row>
        <row r="1654">
          <cell r="A1654" t="str">
            <v>022.009</v>
          </cell>
          <cell r="B1654" t="str">
            <v>LIMPIEZA DE VIDRIOS</v>
          </cell>
          <cell r="C1654" t="str">
            <v>Actividad</v>
          </cell>
          <cell r="D1654" t="str">
            <v>M2</v>
          </cell>
          <cell r="E1654">
            <v>2292</v>
          </cell>
        </row>
        <row r="1655">
          <cell r="A1655" t="str">
            <v>022.010</v>
          </cell>
          <cell r="B1655" t="str">
            <v>LIMPIEZA DE CANALES EN CONCRETO A NIVEL DEL TERRENO (ANCHO HASTA 0.60 MTS)</v>
          </cell>
          <cell r="C1655" t="str">
            <v>Actividad</v>
          </cell>
          <cell r="D1655" t="str">
            <v>ML</v>
          </cell>
          <cell r="E1655">
            <v>3743</v>
          </cell>
        </row>
        <row r="1656">
          <cell r="A1656" t="str">
            <v>022.011</v>
          </cell>
          <cell r="B1656" t="str">
            <v>SUMINISTRO, TRANSPORTE DE HIDROLAVADO PARA PISOS</v>
          </cell>
          <cell r="C1656" t="str">
            <v>Actividad</v>
          </cell>
          <cell r="D1656" t="str">
            <v>M2</v>
          </cell>
          <cell r="E1656">
            <v>9744</v>
          </cell>
        </row>
        <row r="1657">
          <cell r="A1657" t="str">
            <v>022.012</v>
          </cell>
          <cell r="B1657" t="str">
            <v>ASEO GENERAL</v>
          </cell>
          <cell r="C1657" t="str">
            <v>Actividad</v>
          </cell>
          <cell r="D1657" t="str">
            <v>GLB</v>
          </cell>
          <cell r="E1657">
            <v>412063</v>
          </cell>
        </row>
        <row r="1658">
          <cell r="A1658" t="str">
            <v>022.013</v>
          </cell>
          <cell r="B1658" t="str">
            <v>MANEJO INTEGRAL DE ROEDORES</v>
          </cell>
          <cell r="C1658" t="str">
            <v>Actividad</v>
          </cell>
          <cell r="D1658" t="str">
            <v>UND</v>
          </cell>
          <cell r="E1658">
            <v>300000</v>
          </cell>
        </row>
        <row r="1659">
          <cell r="A1659" t="str">
            <v>022.014</v>
          </cell>
          <cell r="B1659" t="str">
            <v>CABEGADEROS HERMÉTICOS PARA CONTROL DE ROEDORES</v>
          </cell>
          <cell r="C1659" t="str">
            <v>Actividad</v>
          </cell>
          <cell r="D1659" t="str">
            <v>UND</v>
          </cell>
          <cell r="E1659">
            <v>35000</v>
          </cell>
        </row>
        <row r="1660">
          <cell r="A1660" t="str">
            <v>023</v>
          </cell>
          <cell r="B1660" t="str">
            <v>VIAS</v>
          </cell>
          <cell r="C1660" t="str">
            <v>Capitulo</v>
          </cell>
          <cell r="D1660"/>
          <cell r="E1660" t="str">
            <v>--</v>
          </cell>
        </row>
        <row r="1661">
          <cell r="A1661" t="str">
            <v>023.001</v>
          </cell>
          <cell r="B1661" t="str">
            <v>SUMINISTRO, TRANSPORTE E INSTALACION DE PAVIMENTO EN CONCRETO PREMEZCLADO FAST TRACK</v>
          </cell>
          <cell r="C1661" t="str">
            <v>Actividad</v>
          </cell>
          <cell r="D1661" t="str">
            <v>M3</v>
          </cell>
          <cell r="E1661">
            <v>1207765</v>
          </cell>
        </row>
        <row r="1662">
          <cell r="A1662" t="str">
            <v>023.002</v>
          </cell>
          <cell r="B1662" t="str">
            <v>SUMINISTRO, TRANSPORTE E INSTALACION IMPRIMACION CON EMULSION ASFALTICA</v>
          </cell>
          <cell r="C1662" t="str">
            <v>Actividad</v>
          </cell>
          <cell r="D1662" t="str">
            <v>M2</v>
          </cell>
          <cell r="E1662">
            <v>6037</v>
          </cell>
        </row>
        <row r="1663">
          <cell r="A1663" t="str">
            <v>023.004</v>
          </cell>
          <cell r="B1663" t="str">
            <v>SUMINISTRO, TRANSPORTE E INSTALACION  MEZCLA ASFALTICA TIPO MDC-19. Extendido mecánico y compactado</v>
          </cell>
          <cell r="C1663" t="str">
            <v>Actividad</v>
          </cell>
          <cell r="D1663" t="str">
            <v>M3</v>
          </cell>
          <cell r="E1663">
            <v>1330695</v>
          </cell>
        </row>
        <row r="1664">
          <cell r="A1664" t="str">
            <v>023.006</v>
          </cell>
          <cell r="B1664" t="str">
            <v>SUMINISTRO, TRANSPORTE E INSTALACION PAVIMENTO EN CONCRETO PREMEZCLADO MR 43</v>
          </cell>
          <cell r="C1664" t="str">
            <v>Actividad</v>
          </cell>
          <cell r="D1664" t="str">
            <v>M3</v>
          </cell>
          <cell r="E1664">
            <v>1107702</v>
          </cell>
        </row>
        <row r="1665">
          <cell r="A1665" t="str">
            <v>023.008</v>
          </cell>
          <cell r="B1665" t="str">
            <v xml:space="preserve">SUMINISTRO, TRANSPORTE E INSTALACION AFIRMADO PARA ANDENES </v>
          </cell>
          <cell r="C1665" t="str">
            <v>Actividad</v>
          </cell>
          <cell r="D1665" t="str">
            <v>M3</v>
          </cell>
          <cell r="E1665">
            <v>114633</v>
          </cell>
        </row>
        <row r="1666">
          <cell r="A1666" t="str">
            <v>023.009</v>
          </cell>
          <cell r="B1666" t="str">
            <v>SUMINISTRO, TRANSPORTE E INSTALACION BASE COMPACTADA CON CILINDRO</v>
          </cell>
          <cell r="C1666" t="str">
            <v>Actividad</v>
          </cell>
          <cell r="D1666" t="str">
            <v>M3</v>
          </cell>
          <cell r="E1666">
            <v>194940</v>
          </cell>
        </row>
        <row r="1667">
          <cell r="A1667" t="str">
            <v>023.010</v>
          </cell>
          <cell r="B1667" t="str">
            <v>SUMINISTRO, TRANSPORTE E INSTALACION BASE COMPACTADA CON RANA</v>
          </cell>
          <cell r="C1667" t="str">
            <v>Actividad</v>
          </cell>
          <cell r="D1667" t="str">
            <v>M3</v>
          </cell>
          <cell r="E1667">
            <v>200128</v>
          </cell>
        </row>
        <row r="1668">
          <cell r="A1668" t="str">
            <v>023.011</v>
          </cell>
          <cell r="B1668" t="str">
            <v>SUMINISTRO, TRANSPORTE E INSTALACION SUB BASE COMPACTADA CON RANA</v>
          </cell>
          <cell r="C1668" t="str">
            <v>Actividad</v>
          </cell>
          <cell r="D1668" t="str">
            <v>M3</v>
          </cell>
          <cell r="E1668">
            <v>197034</v>
          </cell>
        </row>
        <row r="1669">
          <cell r="A1669" t="str">
            <v>023.012</v>
          </cell>
          <cell r="B1669" t="str">
            <v>SUMINISTRO, TRANSPORTE E INSTALACION SUB BASE COMPACTADA CON CILINDRO</v>
          </cell>
          <cell r="C1669" t="str">
            <v>Actividad</v>
          </cell>
          <cell r="D1669" t="str">
            <v>M3</v>
          </cell>
          <cell r="E1669">
            <v>191846</v>
          </cell>
        </row>
        <row r="1670">
          <cell r="A1670" t="str">
            <v>023.013</v>
          </cell>
          <cell r="B1670" t="str">
            <v>SUMINISTRO, TRANSPORTE E INSTALACION  RELLENO FLUIDO (instalacion)</v>
          </cell>
          <cell r="C1670" t="str">
            <v>Actividad</v>
          </cell>
          <cell r="D1670" t="str">
            <v>M3</v>
          </cell>
          <cell r="E1670">
            <v>136580</v>
          </cell>
        </row>
        <row r="1671">
          <cell r="A1671" t="str">
            <v>023.014</v>
          </cell>
          <cell r="B1671" t="str">
            <v>SUMINISTRO, TRANSPORTE E INSTALACION BASE ESTABILIZADA CON CEMENTO</v>
          </cell>
          <cell r="C1671" t="str">
            <v>Actividad</v>
          </cell>
          <cell r="D1671" t="str">
            <v>M3</v>
          </cell>
          <cell r="E1671">
            <v>283756</v>
          </cell>
        </row>
        <row r="1672">
          <cell r="A1672" t="str">
            <v>023.016</v>
          </cell>
          <cell r="B1672" t="str">
            <v>SUMINISTRO, TRANSPORTE E INSTALACION PAVIMENTO DE CONCRETO PREMEZCLADO MR 45</v>
          </cell>
          <cell r="C1672" t="str">
            <v>Actividad</v>
          </cell>
          <cell r="D1672" t="str">
            <v>M3</v>
          </cell>
          <cell r="E1672">
            <v>1141234</v>
          </cell>
        </row>
        <row r="1673">
          <cell r="A1673" t="str">
            <v>023.017</v>
          </cell>
          <cell r="B1673" t="str">
            <v>SUMINISTRO, TRANSPORTE E INSTALACION PILOTES PARA PUENTE EN CONCRETO 3000 PSI INCLUYE EXCAVACION Y  RETIRO</v>
          </cell>
          <cell r="C1673" t="str">
            <v>Actividad</v>
          </cell>
          <cell r="D1673" t="str">
            <v>M3</v>
          </cell>
          <cell r="E1673">
            <v>2153971</v>
          </cell>
        </row>
        <row r="1674">
          <cell r="A1674" t="str">
            <v>023.018</v>
          </cell>
          <cell r="B1674" t="str">
            <v>SUMINISTRO, TRANSPORTE E INSTALACION ESTRIBOS PARA PUENTE  EN CONCRETO 3000 PSI, INCLUYE CARGUEROS Y LOSAS DE APROXIMACION</v>
          </cell>
          <cell r="C1674" t="str">
            <v>Actividad</v>
          </cell>
          <cell r="D1674" t="str">
            <v>M3</v>
          </cell>
          <cell r="E1674">
            <v>1257530</v>
          </cell>
        </row>
        <row r="1675">
          <cell r="A1675" t="str">
            <v>023.019</v>
          </cell>
          <cell r="B1675" t="str">
            <v>SUMINISTRO, TRANSPORTE E INSTALACION BARRERA TIPO NEW JERSEY EN CONCRETO 3000 PSI</v>
          </cell>
          <cell r="C1675" t="str">
            <v>Actividad</v>
          </cell>
          <cell r="D1675" t="str">
            <v>M3</v>
          </cell>
          <cell r="E1675">
            <v>1027066</v>
          </cell>
        </row>
        <row r="1676">
          <cell r="A1676" t="str">
            <v>023.020</v>
          </cell>
          <cell r="B1676" t="str">
            <v>SUMINISTRO, TRANSPORTE E INSTALACION PILAS EN CONCRETO 4000 PSI</v>
          </cell>
          <cell r="C1676" t="str">
            <v>Actividad</v>
          </cell>
          <cell r="D1676" t="str">
            <v>M3</v>
          </cell>
          <cell r="E1676">
            <v>1765232</v>
          </cell>
        </row>
        <row r="1677">
          <cell r="A1677" t="str">
            <v>023.021</v>
          </cell>
          <cell r="B1677" t="str">
            <v>SUMINISTRO, TRANSPORTE E INSTALACION TABLERO DE PUENTE EN CONCRETO 5000 PSI</v>
          </cell>
          <cell r="C1677" t="str">
            <v>Actividad</v>
          </cell>
          <cell r="D1677" t="str">
            <v>M3</v>
          </cell>
          <cell r="E1677">
            <v>2452783</v>
          </cell>
        </row>
        <row r="1678">
          <cell r="A1678" t="str">
            <v>023.022</v>
          </cell>
          <cell r="B1678" t="str">
            <v>SUMINISTRO, TRANSPORTE E INSTALACION AISLADORES SISMICOS DIS DI=650</v>
          </cell>
          <cell r="C1678" t="str">
            <v>Actividad</v>
          </cell>
          <cell r="D1678" t="str">
            <v>UND</v>
          </cell>
          <cell r="E1678">
            <v>47703882</v>
          </cell>
        </row>
        <row r="1679">
          <cell r="A1679" t="str">
            <v>023.023</v>
          </cell>
          <cell r="B1679" t="str">
            <v>SUMINISTRO, TRANSPORTE E INSTALACION AISLADORES SISMICOS DIS DI=1000</v>
          </cell>
          <cell r="C1679" t="str">
            <v>Actividad</v>
          </cell>
          <cell r="D1679" t="str">
            <v>UND</v>
          </cell>
          <cell r="E1679">
            <v>55822345</v>
          </cell>
        </row>
        <row r="1680">
          <cell r="A1680" t="str">
            <v>023.024</v>
          </cell>
          <cell r="B1680" t="str">
            <v>SUMINISTRO E INSTALACION DE BARANDILLA METALICA</v>
          </cell>
          <cell r="C1680" t="str">
            <v>Actividad</v>
          </cell>
          <cell r="D1680" t="str">
            <v>ML</v>
          </cell>
          <cell r="E1680">
            <v>428613</v>
          </cell>
        </row>
        <row r="1681">
          <cell r="A1681" t="str">
            <v>023.025</v>
          </cell>
          <cell r="B1681" t="str">
            <v>SUMINISTRO, TRANSPORTE E INSTALACION JUNTA ELASTOMETRICA DE EXPANSION TIPO VSL T-100 O SIMILAR</v>
          </cell>
          <cell r="C1681" t="str">
            <v>Actividad</v>
          </cell>
          <cell r="D1681" t="str">
            <v>ML</v>
          </cell>
          <cell r="E1681">
            <v>4485924</v>
          </cell>
        </row>
        <row r="1682">
          <cell r="A1682" t="str">
            <v>023.027</v>
          </cell>
          <cell r="B1682" t="str">
            <v>SUMINISTRO, TRANSPORTE E INSTALACION ACERO DE PREESFUERZO (fy 1860 Mpa)</v>
          </cell>
          <cell r="C1682" t="str">
            <v>Actividad</v>
          </cell>
          <cell r="D1682" t="str">
            <v>KG</v>
          </cell>
          <cell r="E1682">
            <v>38023</v>
          </cell>
        </row>
        <row r="1683">
          <cell r="A1683" t="str">
            <v>023.028</v>
          </cell>
          <cell r="B1683" t="str">
            <v>SUMINISTRO, TRANSPORTE E INSTALACION PAVIMENTO EN CONCRETO MR 42 HECHO EN OBRA</v>
          </cell>
          <cell r="C1683" t="str">
            <v>Actividad</v>
          </cell>
          <cell r="D1683" t="str">
            <v>M3</v>
          </cell>
          <cell r="E1683">
            <v>839365</v>
          </cell>
        </row>
        <row r="1684">
          <cell r="A1684" t="str">
            <v>023.029</v>
          </cell>
          <cell r="B1684" t="str">
            <v>SUMINISTRO, TRANSPORTE E INSTALACION PAVIMENTO EN CONCRETO MR 45 HECHO EN OBRA</v>
          </cell>
          <cell r="C1684" t="str">
            <v>Actividad</v>
          </cell>
          <cell r="D1684" t="str">
            <v>M3</v>
          </cell>
          <cell r="E1684">
            <v>995487</v>
          </cell>
        </row>
        <row r="1685">
          <cell r="A1685" t="str">
            <v>023.031</v>
          </cell>
          <cell r="B1685" t="str">
            <v>SUMINISTRO, TRANSPORTE E INSTALACION  MEZCLA ASFALTICA TIPO MDC-19 PARA PARCHEO MANTENIMIENTO.</v>
          </cell>
          <cell r="C1685" t="str">
            <v>Actividad</v>
          </cell>
          <cell r="D1685" t="str">
            <v>M3-SUELTO</v>
          </cell>
          <cell r="E1685">
            <v>1411836</v>
          </cell>
        </row>
        <row r="1686">
          <cell r="A1686" t="str">
            <v>023.032</v>
          </cell>
          <cell r="B1686" t="str">
            <v>SUMINISTRO, TRANSPORTE E INSTALACION SELLO DE JUNTA DE PAVIMENTO RIGIDO 0,01 M</v>
          </cell>
          <cell r="C1686" t="str">
            <v>Actividad</v>
          </cell>
          <cell r="D1686" t="str">
            <v>ML</v>
          </cell>
          <cell r="E1686">
            <v>15824</v>
          </cell>
        </row>
        <row r="1687">
          <cell r="A1687" t="str">
            <v>023.033</v>
          </cell>
          <cell r="B1687" t="str">
            <v>SUMINISTRO, TRANSPORTE E INSTALACION PAVIMENTO EN CONCRETO MR 41</v>
          </cell>
          <cell r="C1687" t="str">
            <v>Actividad</v>
          </cell>
          <cell r="D1687" t="str">
            <v>M3</v>
          </cell>
          <cell r="E1687">
            <v>441523</v>
          </cell>
        </row>
        <row r="1688">
          <cell r="A1688" t="str">
            <v>023.034</v>
          </cell>
          <cell r="B1688" t="str">
            <v>CORTE MECANIZADO DE PAVIMENTO A=5 mm profundidad un tercio del espesor</v>
          </cell>
          <cell r="C1688" t="str">
            <v>Actividad</v>
          </cell>
          <cell r="D1688" t="str">
            <v>ML</v>
          </cell>
          <cell r="E1688">
            <v>10064</v>
          </cell>
        </row>
        <row r="1689">
          <cell r="A1689" t="str">
            <v>023.035</v>
          </cell>
          <cell r="B1689" t="str">
            <v>CORTE MECANIZADO DE PAVIMENTO A=10 mm profundidad un tercio del espesor</v>
          </cell>
          <cell r="C1689" t="str">
            <v>Actividad</v>
          </cell>
          <cell r="D1689" t="str">
            <v>ML</v>
          </cell>
          <cell r="E1689">
            <v>9396</v>
          </cell>
        </row>
        <row r="1690">
          <cell r="A1690" t="str">
            <v>023.036</v>
          </cell>
          <cell r="B1690" t="str">
            <v>SUMINISTRO, TRANSPORTE E INSTALACION SELLO DE JUNTA DE PAVIMENTO RIGIDO 5mm</v>
          </cell>
          <cell r="C1690" t="str">
            <v>Actividad</v>
          </cell>
          <cell r="D1690" t="str">
            <v>ML</v>
          </cell>
          <cell r="E1690">
            <v>12042</v>
          </cell>
        </row>
        <row r="1691">
          <cell r="A1691" t="str">
            <v>023.037</v>
          </cell>
          <cell r="B1691" t="str">
            <v>SUMINISTRO, TRANSPORTE E INSTALACIÓN DE ACELERANTE DE FRAGUADO Y RESISTENCIA PARA CONCRETO</v>
          </cell>
          <cell r="C1691" t="str">
            <v>Actividad</v>
          </cell>
          <cell r="D1691" t="str">
            <v>KG</v>
          </cell>
          <cell r="E1691">
            <v>25013</v>
          </cell>
        </row>
        <row r="1692">
          <cell r="A1692" t="str">
            <v>023.045</v>
          </cell>
          <cell r="B1692" t="str">
            <v>CANASTILLA DE SOPORTE DE DOVELAS EN HIERRO 3/8" Y 1/4"</v>
          </cell>
          <cell r="C1692" t="str">
            <v>Actividad</v>
          </cell>
          <cell r="D1692" t="str">
            <v>ML</v>
          </cell>
          <cell r="E1692">
            <v>16503</v>
          </cell>
        </row>
        <row r="1693">
          <cell r="A1693" t="str">
            <v>023.046</v>
          </cell>
          <cell r="B1693" t="str">
            <v>DOVELAS DE ACERO LISO 60000 PSI PARA PAVIMENTOS</v>
          </cell>
          <cell r="C1693" t="str">
            <v>Actividad</v>
          </cell>
          <cell r="D1693" t="str">
            <v>KG</v>
          </cell>
          <cell r="E1693">
            <v>14923</v>
          </cell>
        </row>
        <row r="1694">
          <cell r="A1694" t="str">
            <v>023.047</v>
          </cell>
          <cell r="B1694" t="str">
            <v>SUMINISTRO, TRANSPORTE E INSTALACION  MEZCLA ASFALTICA TIPO MDC-2  para parcheo de mantenimiento suelo</v>
          </cell>
          <cell r="C1694" t="str">
            <v>Actividad</v>
          </cell>
          <cell r="D1694" t="str">
            <v>M3-SUELTO</v>
          </cell>
          <cell r="E1694">
            <v>1484446</v>
          </cell>
        </row>
        <row r="1695">
          <cell r="A1695" t="str">
            <v>023.048</v>
          </cell>
          <cell r="B1695" t="str">
            <v>SUMINISTRO, TRANSPORTE E INSTALACION  DEMARCACION PASOS PEATONALES, LINEAS DE PARE, SIMBOLOS, TEXTOS Y OTRAS, CON PINTURA PLASTICO EN FRIO METODO LLANA</v>
          </cell>
          <cell r="C1695" t="str">
            <v>Actividad</v>
          </cell>
          <cell r="D1695" t="str">
            <v>M2</v>
          </cell>
          <cell r="E1695">
            <v>73551</v>
          </cell>
        </row>
        <row r="1696">
          <cell r="A1696" t="str">
            <v>023.049</v>
          </cell>
          <cell r="B1696" t="str">
            <v>SUMINISTRO, TRANSPORTE E INSTALACION  DEMARCACION LINEAS CENTRALES CON PINTURA PLÁSTICA EN FRIO APLICADA CON VEHICULO (DE BORDE, DE CARRIL Y OTRAS (Ancho 12cms)</v>
          </cell>
          <cell r="C1696" t="str">
            <v>Actividad</v>
          </cell>
          <cell r="D1696" t="str">
            <v>ML</v>
          </cell>
          <cell r="E1696">
            <v>8593</v>
          </cell>
        </row>
        <row r="1697">
          <cell r="A1697" t="str">
            <v>023.050</v>
          </cell>
          <cell r="B1697" t="str">
            <v>SUMINISTRO, TRANSPORTE E INSTALACION  DEMARCACION PASOS PEATONALES, LINEAS DE PARE, SIMBOLOS, TEXTOS Y OTRAS, CON PINTURA ACRILICA BASE SOLVENTE.</v>
          </cell>
          <cell r="C1697" t="str">
            <v>Actividad</v>
          </cell>
          <cell r="D1697" t="str">
            <v>M2</v>
          </cell>
          <cell r="E1697">
            <v>35633</v>
          </cell>
        </row>
        <row r="1698">
          <cell r="A1698" t="str">
            <v>023.051</v>
          </cell>
          <cell r="B1698" t="str">
            <v>SUMINISTRO, TRANSPORTE E INSTALACION  DEMARCACION LINEAS CENTRALES, DE BORDE, DE CARRIL Y OTRAS (Ancho 12cms), CON PINTURA ACRILICA BASE SOLVENTE.</v>
          </cell>
          <cell r="C1698" t="str">
            <v>Actividad</v>
          </cell>
          <cell r="D1698" t="str">
            <v>ML</v>
          </cell>
          <cell r="E1698">
            <v>2982</v>
          </cell>
        </row>
        <row r="1699">
          <cell r="A1699" t="str">
            <v>023.052</v>
          </cell>
          <cell r="B1699" t="str">
            <v>SUMINISTRO, TRANSPORTE E INSTALACION  FRESADO DE MARCAS VIALES</v>
          </cell>
          <cell r="C1699" t="str">
            <v>Actividad</v>
          </cell>
          <cell r="D1699" t="str">
            <v>ML</v>
          </cell>
          <cell r="E1699">
            <v>12710</v>
          </cell>
        </row>
        <row r="1700">
          <cell r="A1700" t="str">
            <v>023.053</v>
          </cell>
          <cell r="B1700" t="str">
            <v>SUMINISTRO, TRANSPORTE E INSTALACION SEÑALES VERTICALES GRADO DIAMANTE. SR/SP/SI (60cms). PARA FIJAR EN POSTE EXISTENTE (Sección Circular - Rombo - Hexagono - Cuadrada).  - Cumple Manual de señalización INVIAS 2024</v>
          </cell>
          <cell r="C1700" t="str">
            <v>Actividad</v>
          </cell>
          <cell r="D1700" t="str">
            <v>UND</v>
          </cell>
          <cell r="E1700">
            <v>401326</v>
          </cell>
        </row>
        <row r="1701">
          <cell r="A1701" t="str">
            <v>023.054</v>
          </cell>
          <cell r="B1701" t="str">
            <v>SUMINISTRO, TRANSPORTE E INSTALACION SEÑALES VERTICALES GRADO DIAMANTE. SR/SP/SI (60cms) INCLUYE POSTE (Circular - Rombo - Hexagono - Cuadrada).  - Cumple Manual de señalización INVIAS 2024</v>
          </cell>
          <cell r="C1701" t="str">
            <v>Actividad</v>
          </cell>
          <cell r="D1701" t="str">
            <v>UND</v>
          </cell>
          <cell r="E1701">
            <v>554154</v>
          </cell>
        </row>
        <row r="1702">
          <cell r="A1702" t="str">
            <v>023.055</v>
          </cell>
          <cell r="B1702" t="str">
            <v>SUMINISTRO, TRANSPORTE E INSTALACION SEÑAL VERTICAL RECTANGULAR SR-39 o SR-38 (75cms x 25cms) Para fijar en poste o pared - Cumple Manual de señalización INVIAS 2024</v>
          </cell>
          <cell r="C1702" t="str">
            <v>Actividad</v>
          </cell>
          <cell r="D1702" t="str">
            <v>UND</v>
          </cell>
          <cell r="E1702">
            <v>189381</v>
          </cell>
        </row>
        <row r="1703">
          <cell r="A1703" t="str">
            <v>023.056</v>
          </cell>
          <cell r="B1703" t="str">
            <v>SUMINISTRO, TRANSPORTE E INSTALACIÓN DE SEÑALIZACIÓN «SR», «SP» (60 × 60 CM) CIRCULAR, EN ROMBO O HEXÁGONO CON PELÍCULA ANTIGRAFITI. INSTALACIÓN EN POSTE RECTO EN TUBO DOBLE CUMPLIENDO NORMATIVIDAD VIGENTE (INCLUYE TABLERO PRINCIPAL Y TABLERO PARA LEYENDA DE 82 × 30 CM)</v>
          </cell>
          <cell r="C1703" t="str">
            <v>Actividad</v>
          </cell>
          <cell r="D1703" t="str">
            <v>UND</v>
          </cell>
          <cell r="E1703">
            <v>881407</v>
          </cell>
        </row>
        <row r="1704">
          <cell r="A1704" t="str">
            <v>023.057</v>
          </cell>
          <cell r="B1704" t="str">
            <v>SUMINISTRO, TRANSPORTE E INSTALACION SEÑAL VERTICAL RECTANGULAR SR-39 o SR-38 (75cms x 25cms) Incluye POSTE - Cumple Manual de señalización INVIAS 2024</v>
          </cell>
          <cell r="C1704" t="str">
            <v>Actividad</v>
          </cell>
          <cell r="D1704" t="str">
            <v>UND</v>
          </cell>
          <cell r="E1704">
            <v>325357</v>
          </cell>
        </row>
        <row r="1705">
          <cell r="A1705" t="str">
            <v>023.058</v>
          </cell>
          <cell r="B1705" t="str">
            <v>SUMINISTRO E INSTALACIÓN DE SEÑAL VERTICAL SR o SP GRADO DIAMANTE (60cms x 60cms),CON POSTE</v>
          </cell>
          <cell r="C1705" t="str">
            <v>Actividad</v>
          </cell>
          <cell r="D1705" t="str">
            <v>UND</v>
          </cell>
          <cell r="E1705">
            <v>456888</v>
          </cell>
        </row>
        <row r="1706">
          <cell r="A1706" t="str">
            <v>023.059</v>
          </cell>
          <cell r="B1706" t="str">
            <v>SUMINISTRO, TRANSPORTE E INSTALACION REDUCTOR DE VELOCIDAD (3,7 M. ANCHO X 10CMS DE ALTURA)</v>
          </cell>
          <cell r="C1706" t="str">
            <v>Actividad</v>
          </cell>
          <cell r="D1706" t="str">
            <v>ML</v>
          </cell>
          <cell r="E1706">
            <v>572720</v>
          </cell>
        </row>
        <row r="1707">
          <cell r="A1707" t="str">
            <v>023.060</v>
          </cell>
          <cell r="B1707" t="str">
            <v>SUMINISTRO, TRANSPORTE E INSTALACION REDUCTOR EN ASFALTO 1,6m de ancho * 0,07m de h´</v>
          </cell>
          <cell r="C1707" t="str">
            <v>Actividad</v>
          </cell>
          <cell r="D1707" t="str">
            <v>ML</v>
          </cell>
          <cell r="E1707">
            <v>335531</v>
          </cell>
        </row>
        <row r="1708">
          <cell r="A1708" t="str">
            <v>023.061</v>
          </cell>
          <cell r="B1708" t="str">
            <v>SUMINISTRO, TRANSPORTE E INSTALACION TACHAS REFLECTIVAS.</v>
          </cell>
          <cell r="C1708" t="str">
            <v>Actividad</v>
          </cell>
          <cell r="D1708" t="str">
            <v>UND</v>
          </cell>
          <cell r="E1708">
            <v>14004</v>
          </cell>
        </row>
        <row r="1709">
          <cell r="A1709" t="str">
            <v>023.062</v>
          </cell>
          <cell r="B1709" t="str">
            <v>SUMINISTRO, TRANSPORTE E INSTALACION TACHONES 40x15x8cm</v>
          </cell>
          <cell r="C1709" t="str">
            <v>Actividad</v>
          </cell>
          <cell r="D1709" t="str">
            <v>UND</v>
          </cell>
          <cell r="E1709">
            <v>69717</v>
          </cell>
        </row>
        <row r="1710">
          <cell r="A1710" t="str">
            <v>023.063</v>
          </cell>
          <cell r="B1710" t="str">
            <v>SUMINISTRO, TRANSPORTE E INSTALACION ESTOPEROLES CON ESPIGO</v>
          </cell>
          <cell r="C1710" t="str">
            <v>Actividad</v>
          </cell>
          <cell r="D1710" t="str">
            <v>UND</v>
          </cell>
          <cell r="E1710">
            <v>14382</v>
          </cell>
        </row>
        <row r="1711">
          <cell r="A1711" t="str">
            <v>023.064</v>
          </cell>
          <cell r="B1711" t="str">
            <v>SUMINISTRO, TRANSPORTE E INSTALACION HITOS REFLECTIVOS</v>
          </cell>
          <cell r="C1711" t="str">
            <v>Actividad</v>
          </cell>
          <cell r="D1711" t="str">
            <v>UND</v>
          </cell>
          <cell r="E1711">
            <v>92144</v>
          </cell>
        </row>
        <row r="1712">
          <cell r="A1712" t="str">
            <v>023.065</v>
          </cell>
          <cell r="B1712" t="str">
            <v>SUMINISTRO, TRANSPORTE E INSTALACION  MEZCLA ASFALTICA TIPO MDC-19 EXTENDIDO MANUAL, COMPACTACIÓN MECANICA.</v>
          </cell>
          <cell r="C1712" t="str">
            <v>Actividad</v>
          </cell>
          <cell r="D1712" t="str">
            <v>M3-SUELTO</v>
          </cell>
          <cell r="E1712">
            <v>1445399</v>
          </cell>
        </row>
        <row r="1713">
          <cell r="A1713" t="str">
            <v>023.066</v>
          </cell>
          <cell r="B1713" t="str">
            <v>SUMINISTRO, TRANSPORTE E INSTALACION DE TRITURADO DE 3/4" E=10CM PARA ZONAS DURAS</v>
          </cell>
          <cell r="C1713" t="str">
            <v>Actividad</v>
          </cell>
          <cell r="D1713" t="str">
            <v>M2</v>
          </cell>
          <cell r="E1713">
            <v>29732</v>
          </cell>
        </row>
        <row r="1714">
          <cell r="A1714" t="str">
            <v>023.067</v>
          </cell>
          <cell r="B1714" t="str">
            <v>SUMINISTRO, TRANSPORTE E INSTALACIÓN DE GEOMALLA BIAXIAL DE RESISTENCIA A LA CARGA CÍCLICA DE 800 KN/M INSTALADA EN LA MITAD DE LA CARPETA ASFALTICA</v>
          </cell>
          <cell r="C1714" t="str">
            <v>Actividad</v>
          </cell>
          <cell r="D1714" t="str">
            <v>M2</v>
          </cell>
          <cell r="E1714">
            <v>20999</v>
          </cell>
        </row>
        <row r="1715">
          <cell r="A1715" t="str">
            <v>023.068</v>
          </cell>
          <cell r="B1715" t="str">
            <v>DESMONTE Y REINSTALACIÓN DE BARRERA PREFABRICADA EN CONCRETO PARA SEPARADOR</v>
          </cell>
          <cell r="C1715" t="str">
            <v>Actividad</v>
          </cell>
          <cell r="D1715" t="str">
            <v>UND</v>
          </cell>
          <cell r="E1715">
            <v>134161</v>
          </cell>
        </row>
        <row r="1716">
          <cell r="A1716" t="str">
            <v>023.069</v>
          </cell>
          <cell r="B1716" t="str">
            <v>SUMINISTRO, TRANSPORTE E INSTALACIÓN DE BARRERA PREFABRICADA EN CONCRETO DE 100X60cm</v>
          </cell>
          <cell r="C1716" t="str">
            <v>Actividad</v>
          </cell>
          <cell r="D1716" t="str">
            <v>UND</v>
          </cell>
          <cell r="E1716">
            <v>179924</v>
          </cell>
        </row>
        <row r="1717">
          <cell r="A1717" t="str">
            <v>023.070</v>
          </cell>
          <cell r="B1717" t="str">
            <v>SUMINISTRO, TRANSPORTE E INSTALACION DE SELLO ASFÁLTICO EN CALIENTE TIPO II</v>
          </cell>
          <cell r="C1717" t="str">
            <v>Actividad</v>
          </cell>
          <cell r="D1717" t="str">
            <v>ML</v>
          </cell>
          <cell r="E1717">
            <v>35253</v>
          </cell>
        </row>
        <row r="1718">
          <cell r="A1718" t="str">
            <v>023.071</v>
          </cell>
          <cell r="B1718" t="str">
            <v>SUMINISTRO, TRANSPORTE E INSTALACIÓN DE  ASFALTO EN FRIO PARA PARCHEO (BULTO X 25 KG) - Incluye extensión y compactación mecánica.</v>
          </cell>
          <cell r="C1718" t="str">
            <v>Actividad</v>
          </cell>
          <cell r="D1718" t="str">
            <v>BULTO</v>
          </cell>
          <cell r="E1718">
            <v>115243</v>
          </cell>
        </row>
        <row r="1719">
          <cell r="A1719" t="str">
            <v>023.072</v>
          </cell>
          <cell r="B1719" t="str">
            <v>SUMINISTRO, TRANSPORTE E INSTALACIÓN DE  MORTERO PARA REPARACIÓN TIPO SIKATOP-122 PLUS MONOCOMPONENTE O SIMILAR (BULTO X 25 KG)</v>
          </cell>
          <cell r="C1719" t="str">
            <v>Actividad</v>
          </cell>
          <cell r="D1719" t="str">
            <v>BULTO</v>
          </cell>
          <cell r="E1719">
            <v>381642</v>
          </cell>
        </row>
        <row r="1720">
          <cell r="A1720" t="str">
            <v>024</v>
          </cell>
          <cell r="B1720" t="str">
            <v>ALCANTARILLADO</v>
          </cell>
          <cell r="C1720" t="str">
            <v>Capitulo</v>
          </cell>
          <cell r="D1720"/>
          <cell r="E1720" t="str">
            <v>--</v>
          </cell>
        </row>
        <row r="1721">
          <cell r="A1721" t="str">
            <v>024.002</v>
          </cell>
          <cell r="B1721" t="str">
            <v>SUMINISTRO, TRANSPORTE E INSTALACION TUBERÍA PVC CORRUGADA 160 M.M. (6") PARA ALCANTARILLADO</v>
          </cell>
          <cell r="C1721" t="str">
            <v>Actividad</v>
          </cell>
          <cell r="D1721" t="str">
            <v>ML</v>
          </cell>
          <cell r="E1721">
            <v>54015</v>
          </cell>
        </row>
        <row r="1722">
          <cell r="A1722" t="str">
            <v>024.003</v>
          </cell>
          <cell r="B1722" t="str">
            <v xml:space="preserve">TRANSPORTE E INSTALACION TUBERÍA PVC CORRUGADA 160 M.M. (6") PARA ALCANTARILLADO   </v>
          </cell>
          <cell r="C1722" t="str">
            <v>Actividad</v>
          </cell>
          <cell r="D1722" t="str">
            <v>ML</v>
          </cell>
          <cell r="E1722">
            <v>26150</v>
          </cell>
        </row>
        <row r="1723">
          <cell r="A1723" t="str">
            <v>024.004</v>
          </cell>
          <cell r="B1723" t="str">
            <v>SUMINISTRO, TRANSPORTE E INSTALACION TUBERÍA PVC CORRUGADA DE 200 M.M. (8") PARA ALCANTARILLADO</v>
          </cell>
          <cell r="C1723" t="str">
            <v>Actividad</v>
          </cell>
          <cell r="D1723" t="str">
            <v>ML</v>
          </cell>
          <cell r="E1723">
            <v>75156</v>
          </cell>
        </row>
        <row r="1724">
          <cell r="A1724" t="str">
            <v>024.005</v>
          </cell>
          <cell r="B1724" t="str">
            <v xml:space="preserve">TRANSPORTE E INSTALACION TUBERÍA PVC CORRUGADA DE 200 M.M. (8") PARA ALCANTARILLADO                 </v>
          </cell>
          <cell r="C1724" t="str">
            <v>Actividad</v>
          </cell>
          <cell r="D1724" t="str">
            <v>ML</v>
          </cell>
          <cell r="E1724">
            <v>28228</v>
          </cell>
        </row>
        <row r="1725">
          <cell r="A1725" t="str">
            <v>024.006</v>
          </cell>
          <cell r="B1725" t="str">
            <v>SUMINISTRO, TRANSPORTE E INSTALACION TUBERÍA PVC CORRUGADA DE 250 M.M. (10") PARA ALCANTARILLADO</v>
          </cell>
          <cell r="C1725" t="str">
            <v>Actividad</v>
          </cell>
          <cell r="D1725" t="str">
            <v>ML</v>
          </cell>
          <cell r="E1725">
            <v>108143</v>
          </cell>
        </row>
        <row r="1726">
          <cell r="A1726" t="str">
            <v>024.007</v>
          </cell>
          <cell r="B1726" t="str">
            <v xml:space="preserve">TRANSPORTE E INSTALACION TUBERÍA PVC CORRUGADA DE 250 M.M. (10") PARA ALCANTARILLADO              </v>
          </cell>
          <cell r="C1726" t="str">
            <v>Actividad</v>
          </cell>
          <cell r="D1726" t="str">
            <v>ML</v>
          </cell>
          <cell r="E1726">
            <v>35023</v>
          </cell>
        </row>
        <row r="1727">
          <cell r="A1727" t="str">
            <v>024.008</v>
          </cell>
          <cell r="B1727" t="str">
            <v>SUMINISTRO, TRANSPORTE E INSTALACION TUBERÍA PVC CORRUGADA DE 315 M.M. (12") PARA ALCANTARILLADO</v>
          </cell>
          <cell r="C1727" t="str">
            <v>Actividad</v>
          </cell>
          <cell r="D1727" t="str">
            <v>ML</v>
          </cell>
          <cell r="E1727">
            <v>142379</v>
          </cell>
        </row>
        <row r="1728">
          <cell r="A1728" t="str">
            <v>024.009</v>
          </cell>
          <cell r="B1728" t="str">
            <v xml:space="preserve">TRANSPORTE E INSTALACION TUBERÍA PVC CORRUGADA DE 315 M.M. (12") PARA ALCANTARILLADO                                        </v>
          </cell>
          <cell r="C1728" t="str">
            <v>Actividad</v>
          </cell>
          <cell r="D1728" t="str">
            <v>ML</v>
          </cell>
          <cell r="E1728">
            <v>39245</v>
          </cell>
        </row>
        <row r="1729">
          <cell r="A1729" t="str">
            <v>024.010</v>
          </cell>
          <cell r="B1729" t="str">
            <v>SUMINISTRO, TRANSPORTE E INSTALACION TUBERÍA PVC CORRUGADA DE 355 M.M. (14") PARA ALCANTARILLADO</v>
          </cell>
          <cell r="C1729" t="str">
            <v>Actividad</v>
          </cell>
          <cell r="D1729" t="str">
            <v>ML</v>
          </cell>
          <cell r="E1729">
            <v>155963</v>
          </cell>
        </row>
        <row r="1730">
          <cell r="A1730" t="str">
            <v>024.011</v>
          </cell>
          <cell r="B1730" t="str">
            <v xml:space="preserve">TRANSPORTE E INSTALACION TUBERÍA PVC CORRUGADA DE 355 M.M. (14") PARA ALCANTARILLADO                                                      </v>
          </cell>
          <cell r="C1730" t="str">
            <v>Actividad</v>
          </cell>
          <cell r="D1730" t="str">
            <v>ML</v>
          </cell>
          <cell r="E1730">
            <v>40149</v>
          </cell>
        </row>
        <row r="1731">
          <cell r="A1731" t="str">
            <v>024.012</v>
          </cell>
          <cell r="B1731" t="str">
            <v>SUMINISTRO, TRANSPORTE E INSTALACION TUBERÍA PVC CORRUGADA DE 400 M.M. (16") PARA ALCANTARILLADO</v>
          </cell>
          <cell r="C1731" t="str">
            <v>Actividad</v>
          </cell>
          <cell r="D1731" t="str">
            <v>ML</v>
          </cell>
          <cell r="E1731">
            <v>184640</v>
          </cell>
        </row>
        <row r="1732">
          <cell r="A1732" t="str">
            <v>024.013</v>
          </cell>
          <cell r="B1732" t="str">
            <v xml:space="preserve">TRANSPORTE E INSTALACION TUBERÍA PVC CORRUGADA DE 400 M.M. (16") PARA ALCANTARILLADO                                        </v>
          </cell>
          <cell r="C1732" t="str">
            <v>Actividad</v>
          </cell>
          <cell r="D1732" t="str">
            <v>ML</v>
          </cell>
          <cell r="E1732">
            <v>58157</v>
          </cell>
        </row>
        <row r="1733">
          <cell r="A1733" t="str">
            <v>024.014</v>
          </cell>
          <cell r="B1733" t="str">
            <v>SUMINISTRO, TRANSPORTE E INSTALACION TUBERÍA PVC CORRUGADA DE 450 M.M. (18") PARA ALCANTARILLADO</v>
          </cell>
          <cell r="C1733" t="str">
            <v>Actividad</v>
          </cell>
          <cell r="D1733" t="str">
            <v>ML</v>
          </cell>
          <cell r="E1733">
            <v>240616</v>
          </cell>
        </row>
        <row r="1734">
          <cell r="A1734" t="str">
            <v>024.015</v>
          </cell>
          <cell r="B1734" t="str">
            <v xml:space="preserve">TRANSPORTE E INSTALACION TUBERÍA PVC CORRUGADA DE 450 M.M. (18") PARA ALCANTARILLADO         </v>
          </cell>
          <cell r="C1734" t="str">
            <v>Actividad</v>
          </cell>
          <cell r="D1734" t="str">
            <v>ML</v>
          </cell>
          <cell r="E1734">
            <v>60584</v>
          </cell>
        </row>
        <row r="1735">
          <cell r="A1735" t="str">
            <v>024.016</v>
          </cell>
          <cell r="B1735" t="str">
            <v>SUMINISTRO, TRANSPORTE E INSTALACION TUBERÍA PVC CORRUGADA DE 500 M.M. (20") PARA ALCANTARILLADO</v>
          </cell>
          <cell r="C1735" t="str">
            <v>Actividad</v>
          </cell>
          <cell r="D1735" t="str">
            <v>ML</v>
          </cell>
          <cell r="E1735">
            <v>283692</v>
          </cell>
        </row>
        <row r="1736">
          <cell r="A1736" t="str">
            <v>024.017</v>
          </cell>
          <cell r="B1736" t="str">
            <v xml:space="preserve">TRANSPORTE E INSTALACION TUBERÍA PVC CORRUGADA DE 500 M.M. (20") PARA ALCANTARILLADO </v>
          </cell>
          <cell r="C1736" t="str">
            <v>Actividad</v>
          </cell>
          <cell r="D1736" t="str">
            <v>ML</v>
          </cell>
          <cell r="E1736">
            <v>71059</v>
          </cell>
        </row>
        <row r="1737">
          <cell r="A1737" t="str">
            <v>024.018</v>
          </cell>
          <cell r="B1737" t="str">
            <v>SUMINISTRO, TRANSPORTE E INSTALACION TUBERÍA PVC CORRUGADA DE 24" PARA ALCANTARILLADO</v>
          </cell>
          <cell r="C1737" t="str">
            <v>Actividad</v>
          </cell>
          <cell r="D1737" t="str">
            <v>ML</v>
          </cell>
          <cell r="E1737">
            <v>766531</v>
          </cell>
        </row>
        <row r="1738">
          <cell r="A1738" t="str">
            <v>024.019</v>
          </cell>
          <cell r="B1738" t="str">
            <v>TRANSPORTE E INSTALACION TUBERÍA PVC CORRUGADA DE 24" PARA ALCANTARILLADO</v>
          </cell>
          <cell r="C1738" t="str">
            <v>Actividad</v>
          </cell>
          <cell r="D1738" t="str">
            <v>ML</v>
          </cell>
          <cell r="E1738">
            <v>139343</v>
          </cell>
        </row>
        <row r="1739">
          <cell r="A1739" t="str">
            <v>024.020</v>
          </cell>
          <cell r="B1739" t="str">
            <v>SUMINISTRO, TRANSPORTE E INSTALACION TUBERÍA PVC CORRUGADA DE 27" PARA ALCANTARILLADO</v>
          </cell>
          <cell r="C1739" t="str">
            <v>Actividad</v>
          </cell>
          <cell r="D1739" t="str">
            <v>ML</v>
          </cell>
          <cell r="E1739">
            <v>875938</v>
          </cell>
        </row>
        <row r="1740">
          <cell r="A1740" t="str">
            <v>024.021</v>
          </cell>
          <cell r="B1740" t="str">
            <v>TRANSPORTE E INSTALACION TUBERÍA PVC CORRUGADA DE 27" PARA ALCANTARILLADO</v>
          </cell>
          <cell r="C1740" t="str">
            <v>Actividad</v>
          </cell>
          <cell r="D1740" t="str">
            <v>ML</v>
          </cell>
          <cell r="E1740">
            <v>139395</v>
          </cell>
        </row>
        <row r="1741">
          <cell r="A1741" t="str">
            <v>024.022</v>
          </cell>
          <cell r="B1741" t="str">
            <v>SUMINISTRO, TRANSPORTE E INSTALACION TUBERÍA PVC CORRUGADA DE 30" PARA ALCANTARILLADO</v>
          </cell>
          <cell r="C1741" t="str">
            <v>Actividad</v>
          </cell>
          <cell r="D1741" t="str">
            <v>ML</v>
          </cell>
          <cell r="E1741">
            <v>1061599</v>
          </cell>
        </row>
        <row r="1742">
          <cell r="A1742" t="str">
            <v>024.023</v>
          </cell>
          <cell r="B1742" t="str">
            <v>TRANSPORTE E INSTALACION TUBERÍA PVC CORRUGADA DE 30" PARA ALCANTARILLADO</v>
          </cell>
          <cell r="C1742" t="str">
            <v>Actividad</v>
          </cell>
          <cell r="D1742" t="str">
            <v>ML</v>
          </cell>
          <cell r="E1742">
            <v>132360</v>
          </cell>
        </row>
        <row r="1743">
          <cell r="A1743" t="str">
            <v>024.028</v>
          </cell>
          <cell r="B1743" t="str">
            <v>SUMINISTRO, TRANSPORTE E INSTALACION  TUBERÍA PVC PERFILADA (24") ALCANTARILLADO</v>
          </cell>
          <cell r="C1743" t="str">
            <v>Actividad</v>
          </cell>
          <cell r="D1743" t="str">
            <v>ML</v>
          </cell>
          <cell r="E1743">
            <v>762809</v>
          </cell>
        </row>
        <row r="1744">
          <cell r="A1744" t="str">
            <v>024.029</v>
          </cell>
          <cell r="B1744" t="str">
            <v>TRANSPORTE E INSTALACION  TUBERÍA PVC PERFILADA (24") ALCANTARILLADO</v>
          </cell>
          <cell r="C1744" t="str">
            <v>Actividad</v>
          </cell>
          <cell r="D1744" t="str">
            <v>ML</v>
          </cell>
          <cell r="E1744">
            <v>138932</v>
          </cell>
        </row>
        <row r="1745">
          <cell r="A1745" t="str">
            <v>024.030</v>
          </cell>
          <cell r="B1745" t="str">
            <v>SUMINISTRO, TRANSPORTE E INSTALACION  TUBERÍA PVC PERFILADA (27") ALCANTARILLADO</v>
          </cell>
          <cell r="C1745" t="str">
            <v>Actividad</v>
          </cell>
          <cell r="D1745" t="str">
            <v>ML</v>
          </cell>
          <cell r="E1745">
            <v>867712</v>
          </cell>
        </row>
        <row r="1746">
          <cell r="A1746" t="str">
            <v>024.031</v>
          </cell>
          <cell r="B1746" t="str">
            <v>TRANSPORTE E INSTALACION  TUBERÍA PVC PERFILADA (27") ALCANTARILLADO</v>
          </cell>
          <cell r="C1746" t="str">
            <v>Actividad</v>
          </cell>
          <cell r="D1746" t="str">
            <v>ML</v>
          </cell>
          <cell r="E1746">
            <v>145951</v>
          </cell>
        </row>
        <row r="1747">
          <cell r="A1747" t="str">
            <v>024.032</v>
          </cell>
          <cell r="B1747" t="str">
            <v>SUMINISTRO, TRANSPORTE E INSTALACION  TUBERÍA PVC PERFILADA (30") ALCANTARILLADO</v>
          </cell>
          <cell r="C1747" t="str">
            <v>Actividad</v>
          </cell>
          <cell r="D1747" t="str">
            <v>ML</v>
          </cell>
          <cell r="E1747">
            <v>1090351</v>
          </cell>
        </row>
        <row r="1748">
          <cell r="A1748" t="str">
            <v>024.033</v>
          </cell>
          <cell r="B1748" t="str">
            <v>TRANSPORTE E INSTALACION  TUBERÍA PVC PERFILADA (30") ALCANTARILLADO</v>
          </cell>
          <cell r="C1748" t="str">
            <v>Actividad</v>
          </cell>
          <cell r="D1748" t="str">
            <v>ML</v>
          </cell>
          <cell r="E1748">
            <v>145951</v>
          </cell>
        </row>
        <row r="1749">
          <cell r="A1749" t="str">
            <v>024.034</v>
          </cell>
          <cell r="B1749" t="str">
            <v>SUMINISTRO, TRANSPORTE E INSTALACION  TUBERÍA PVC PERFILADA (33") ALCANTARILLADO</v>
          </cell>
          <cell r="C1749" t="str">
            <v>Actividad</v>
          </cell>
          <cell r="D1749" t="str">
            <v>ML</v>
          </cell>
          <cell r="E1749">
            <v>1430015</v>
          </cell>
        </row>
        <row r="1750">
          <cell r="A1750" t="str">
            <v>024.035</v>
          </cell>
          <cell r="B1750" t="str">
            <v>TRANSPORTE E INSTALACION  TUBERÍA PVC PERFILADA (33") ALCANTARILLADO</v>
          </cell>
          <cell r="C1750" t="str">
            <v>Actividad</v>
          </cell>
          <cell r="D1750" t="str">
            <v>ML</v>
          </cell>
          <cell r="E1750">
            <v>160997</v>
          </cell>
        </row>
        <row r="1751">
          <cell r="A1751" t="str">
            <v>024.036</v>
          </cell>
          <cell r="B1751" t="str">
            <v>SUMINISTRO, TRANSPORTE E INSTALACION  TUBERÍA PVC PERFILADA (36") ALCANTARILLADO</v>
          </cell>
          <cell r="C1751" t="str">
            <v>Actividad</v>
          </cell>
          <cell r="D1751" t="str">
            <v>ML</v>
          </cell>
          <cell r="E1751">
            <v>1897164</v>
          </cell>
        </row>
        <row r="1752">
          <cell r="A1752" t="str">
            <v>024.037</v>
          </cell>
          <cell r="B1752" t="str">
            <v>TRANSPORTE E INSTALACION  TUBERÍA PVC PERFILADA (36") ALCANTARILLADO</v>
          </cell>
          <cell r="C1752" t="str">
            <v>Actividad</v>
          </cell>
          <cell r="D1752" t="str">
            <v>ML</v>
          </cell>
          <cell r="E1752">
            <v>183165</v>
          </cell>
        </row>
        <row r="1753">
          <cell r="A1753" t="str">
            <v>024.038</v>
          </cell>
          <cell r="B1753" t="str">
            <v>SUMINISTRO, TRANSPORTE E INSTALACION  TUBERÍA PVC PERFILADA (39") ALCANTARILLADO</v>
          </cell>
          <cell r="C1753" t="str">
            <v>Actividad</v>
          </cell>
          <cell r="D1753" t="str">
            <v>ML</v>
          </cell>
          <cell r="E1753">
            <v>1599218</v>
          </cell>
        </row>
        <row r="1754">
          <cell r="A1754" t="str">
            <v>024.039</v>
          </cell>
          <cell r="B1754" t="str">
            <v>TRANSPORTE E INSTALACION  TUBERÍA PVC PERFILADA (39") ALCANTARILLADO</v>
          </cell>
          <cell r="C1754" t="str">
            <v>Actividad</v>
          </cell>
          <cell r="D1754" t="str">
            <v>ML</v>
          </cell>
          <cell r="E1754">
            <v>184173</v>
          </cell>
        </row>
        <row r="1755">
          <cell r="A1755" t="str">
            <v>024.040</v>
          </cell>
          <cell r="B1755" t="str">
            <v>SUMINISTRO, TRANSPORTE E INSTALACION  TUBERÍA PVC PERFILADA (42") ALCANTARILLADO</v>
          </cell>
          <cell r="C1755" t="str">
            <v>Actividad</v>
          </cell>
          <cell r="D1755" t="str">
            <v>ML</v>
          </cell>
          <cell r="E1755">
            <v>1747206</v>
          </cell>
        </row>
        <row r="1756">
          <cell r="A1756" t="str">
            <v>024.041</v>
          </cell>
          <cell r="B1756" t="str">
            <v>TRANSPORTE E INSTALACION  TUBERÍA PVC PERFILADA (42") ALCANTARILLADO</v>
          </cell>
          <cell r="C1756" t="str">
            <v>Actividad</v>
          </cell>
          <cell r="D1756" t="str">
            <v>ML</v>
          </cell>
          <cell r="E1756">
            <v>184532</v>
          </cell>
        </row>
        <row r="1757">
          <cell r="A1757" t="str">
            <v>024.042</v>
          </cell>
          <cell r="B1757" t="str">
            <v>SUMINISTRO, TRANSPORTE E INSTALACION  TUBERÍA PVC PERFILADA (45") ALCANTARILLADO</v>
          </cell>
          <cell r="C1757" t="str">
            <v>Actividad</v>
          </cell>
          <cell r="D1757" t="str">
            <v>ML</v>
          </cell>
          <cell r="E1757">
            <v>1886370</v>
          </cell>
        </row>
        <row r="1758">
          <cell r="A1758" t="str">
            <v>024.043</v>
          </cell>
          <cell r="B1758" t="str">
            <v>TRANSPORTE E INSTALACION  TUBERÍA PVC PERFILADA (45") ALCANTARILLADO</v>
          </cell>
          <cell r="C1758" t="str">
            <v>Actividad</v>
          </cell>
          <cell r="D1758" t="str">
            <v>ML</v>
          </cell>
          <cell r="E1758">
            <v>231441</v>
          </cell>
        </row>
        <row r="1759">
          <cell r="A1759" t="str">
            <v>024.044</v>
          </cell>
          <cell r="B1759" t="str">
            <v>SUMINISTRO, TRANSPORTE E INSTALACION  TUBERÍA PVC PERFILADA (48") ALCANTARILLADO</v>
          </cell>
          <cell r="C1759" t="str">
            <v>Actividad</v>
          </cell>
          <cell r="D1759" t="str">
            <v>ML</v>
          </cell>
          <cell r="E1759">
            <v>2413166</v>
          </cell>
        </row>
        <row r="1760">
          <cell r="A1760" t="str">
            <v>024.045</v>
          </cell>
          <cell r="B1760" t="str">
            <v>TRANSPORTE E INSTALACION  TUBERÍA PVC PERFILADA (48") ALCANTARILLADO</v>
          </cell>
          <cell r="C1760" t="str">
            <v>Actividad</v>
          </cell>
          <cell r="D1760" t="str">
            <v>ML</v>
          </cell>
          <cell r="E1760">
            <v>233243</v>
          </cell>
        </row>
        <row r="1761">
          <cell r="A1761" t="str">
            <v>024.046</v>
          </cell>
          <cell r="B1761" t="str">
            <v>SUMINISTRO, TRANSPORTE E INSTALACION  TUBERÍA PVC PERFILADA (51") ALCANTARILLADO</v>
          </cell>
          <cell r="C1761" t="str">
            <v>Actividad</v>
          </cell>
          <cell r="D1761" t="str">
            <v>ML</v>
          </cell>
          <cell r="E1761">
            <v>2777783</v>
          </cell>
        </row>
        <row r="1762">
          <cell r="A1762" t="str">
            <v>024.047</v>
          </cell>
          <cell r="B1762" t="str">
            <v>TRANSPORTE E INSTALACION  TUBERÍA PVC PERFILADA (51") ALCANTARILLADO</v>
          </cell>
          <cell r="C1762" t="str">
            <v>Actividad</v>
          </cell>
          <cell r="D1762" t="str">
            <v>ML</v>
          </cell>
          <cell r="E1762">
            <v>233243</v>
          </cell>
        </row>
        <row r="1763">
          <cell r="A1763" t="str">
            <v>024.048</v>
          </cell>
          <cell r="B1763" t="str">
            <v>SUMINISTRO, TRANSPORTE E INSTALACION  TUBERÍA PVC PERFILADA (54") ALCANTARILLADO</v>
          </cell>
          <cell r="C1763" t="str">
            <v>Actividad</v>
          </cell>
          <cell r="D1763" t="str">
            <v>ML</v>
          </cell>
          <cell r="E1763">
            <v>2924291</v>
          </cell>
        </row>
        <row r="1764">
          <cell r="A1764" t="str">
            <v>024.049</v>
          </cell>
          <cell r="B1764" t="str">
            <v>TRANSPORTE E INSTALACION  TUBERÍA PVC PERFILADA (54") ALCANTARILLADO</v>
          </cell>
          <cell r="C1764" t="str">
            <v>Actividad</v>
          </cell>
          <cell r="D1764" t="str">
            <v>ML</v>
          </cell>
          <cell r="E1764">
            <v>275571</v>
          </cell>
        </row>
        <row r="1765">
          <cell r="A1765" t="str">
            <v>024.050</v>
          </cell>
          <cell r="B1765" t="str">
            <v>SUMINISTRO, TRANSPORTE E INSTALACION  TUBERÍA PVC PERFILADA (57") ALCANTARILLADO</v>
          </cell>
          <cell r="C1765" t="str">
            <v>Actividad</v>
          </cell>
          <cell r="D1765" t="str">
            <v>ML</v>
          </cell>
          <cell r="E1765">
            <v>3131985</v>
          </cell>
        </row>
        <row r="1766">
          <cell r="A1766" t="str">
            <v>024.051</v>
          </cell>
          <cell r="B1766" t="str">
            <v>TRANSPORTE E INSTALACION  TUBERÍA PVC PERFILADA (57") ALCANTARILLADO</v>
          </cell>
          <cell r="C1766" t="str">
            <v>Actividad</v>
          </cell>
          <cell r="D1766" t="str">
            <v>ML</v>
          </cell>
          <cell r="E1766">
            <v>285470</v>
          </cell>
        </row>
        <row r="1767">
          <cell r="A1767" t="str">
            <v>024.052</v>
          </cell>
          <cell r="B1767" t="str">
            <v>SUMINISTRO, TRANSPORTE E INSTALACION  TUBERÍA PVC PERFILADA (60") ALCANTARILLADO</v>
          </cell>
          <cell r="C1767" t="str">
            <v>Actividad</v>
          </cell>
          <cell r="D1767" t="str">
            <v>ML</v>
          </cell>
          <cell r="E1767">
            <v>3446859</v>
          </cell>
        </row>
        <row r="1768">
          <cell r="A1768" t="str">
            <v>024.053</v>
          </cell>
          <cell r="B1768" t="str">
            <v>TRANSPORTE E INSTALACION  TUBERÍA PVC PERFILADA (60") ALCANTARILLADO</v>
          </cell>
          <cell r="C1768" t="str">
            <v>Actividad</v>
          </cell>
          <cell r="D1768" t="str">
            <v>ML</v>
          </cell>
          <cell r="E1768">
            <v>290419</v>
          </cell>
        </row>
        <row r="1769">
          <cell r="A1769" t="str">
            <v>024.054</v>
          </cell>
          <cell r="B1769" t="str">
            <v>SUMINISTRO, TRANSPORTE E INSTALACION  TUBERÍA PVC PERFILADA (68") ALCANTARILLADO</v>
          </cell>
          <cell r="C1769" t="str">
            <v>Actividad</v>
          </cell>
          <cell r="D1769" t="str">
            <v>ML</v>
          </cell>
          <cell r="E1769">
            <v>3756581</v>
          </cell>
        </row>
        <row r="1770">
          <cell r="A1770" t="str">
            <v>024.055</v>
          </cell>
          <cell r="B1770" t="str">
            <v>TRANSPORTE E INSTALACION  TUBERÍA PVC PERFILADA (68") ALCANTARILLADO</v>
          </cell>
          <cell r="C1770" t="str">
            <v>Actividad</v>
          </cell>
          <cell r="D1770" t="str">
            <v>ML</v>
          </cell>
          <cell r="E1770">
            <v>311492</v>
          </cell>
        </row>
        <row r="1771">
          <cell r="A1771" t="str">
            <v>024.056</v>
          </cell>
          <cell r="B1771" t="str">
            <v xml:space="preserve">SUMINISTRO, TRANSPORTE E INSTALACION EMPALME PARA PVC CORRUGADA DE 200 X 160 M.M. </v>
          </cell>
          <cell r="C1771" t="str">
            <v>Actividad</v>
          </cell>
          <cell r="D1771" t="str">
            <v>UND</v>
          </cell>
          <cell r="E1771">
            <v>225749</v>
          </cell>
        </row>
        <row r="1772">
          <cell r="A1772" t="str">
            <v>024.057</v>
          </cell>
          <cell r="B1772" t="str">
            <v xml:space="preserve">TRANSPORTE E INSTALACION EMPALME PARA PVC CORRUGADA DE 200 X 160 M.M. </v>
          </cell>
          <cell r="C1772" t="str">
            <v>Actividad</v>
          </cell>
          <cell r="D1772" t="str">
            <v>UND</v>
          </cell>
          <cell r="E1772">
            <v>77366</v>
          </cell>
        </row>
        <row r="1773">
          <cell r="A1773" t="str">
            <v>024.058</v>
          </cell>
          <cell r="B1773" t="str">
            <v xml:space="preserve">SUMINISTRO EMPALME PARA PVC CORRUGADA DE 200 X 160 M.M. </v>
          </cell>
          <cell r="C1773" t="str">
            <v>Actividad</v>
          </cell>
          <cell r="D1773" t="str">
            <v>UND</v>
          </cell>
          <cell r="E1773">
            <v>145572</v>
          </cell>
        </row>
        <row r="1774">
          <cell r="A1774" t="str">
            <v>024.059</v>
          </cell>
          <cell r="B1774" t="str">
            <v>SUMINISTRO, TRANSPORTE E INSTALACION EMPALME PARA PVC CORRUGADA DE 250 X 160 M.M.</v>
          </cell>
          <cell r="C1774" t="str">
            <v>Actividad</v>
          </cell>
          <cell r="D1774" t="str">
            <v>UND</v>
          </cell>
          <cell r="E1774">
            <v>263312</v>
          </cell>
        </row>
        <row r="1775">
          <cell r="A1775" t="str">
            <v>024.060</v>
          </cell>
          <cell r="B1775" t="str">
            <v>TRANSPORTE E INSTALACION EMPALME PARA PVC CORRUGADA DE 250 X 160 M.M.</v>
          </cell>
          <cell r="C1775" t="str">
            <v>Actividad</v>
          </cell>
          <cell r="D1775" t="str">
            <v>UND</v>
          </cell>
          <cell r="E1775">
            <v>69901</v>
          </cell>
        </row>
        <row r="1776">
          <cell r="A1776" t="str">
            <v>024.061</v>
          </cell>
          <cell r="B1776" t="str">
            <v>SUMINISTRO, TRANSPORTE E INSTALACION  EMPALME PARA PVC CORRUGADA DE 315 X 160 M.M</v>
          </cell>
          <cell r="C1776" t="str">
            <v>Actividad</v>
          </cell>
          <cell r="D1776" t="str">
            <v>UND</v>
          </cell>
          <cell r="E1776">
            <v>470343</v>
          </cell>
        </row>
        <row r="1777">
          <cell r="A1777" t="str">
            <v>024.062</v>
          </cell>
          <cell r="B1777" t="str">
            <v>TRANSPORTE E INSTALACION  EMPALME PARA PVC CORRUGADA DE 315 X 160 M.M</v>
          </cell>
          <cell r="C1777" t="str">
            <v>Actividad</v>
          </cell>
          <cell r="D1777" t="str">
            <v>UND</v>
          </cell>
          <cell r="E1777">
            <v>95943</v>
          </cell>
        </row>
        <row r="1778">
          <cell r="A1778" t="str">
            <v>024.063</v>
          </cell>
          <cell r="B1778" t="str">
            <v>SUMINISTRO, TRANSPORTE E INSTALACION   EMPALME PARA PVC CORRUGADA DE 400 X 160 M.M.</v>
          </cell>
          <cell r="C1778" t="str">
            <v>Actividad</v>
          </cell>
          <cell r="D1778" t="str">
            <v>UND</v>
          </cell>
          <cell r="E1778">
            <v>502554</v>
          </cell>
        </row>
        <row r="1779">
          <cell r="A1779" t="str">
            <v>024.064</v>
          </cell>
          <cell r="B1779" t="str">
            <v>TRANSPORTE E INSTALACION   EMPALME PARA PVC CORRUGADA DE 400 X 160 M.M.</v>
          </cell>
          <cell r="C1779" t="str">
            <v>Actividad</v>
          </cell>
          <cell r="D1779" t="str">
            <v>UND</v>
          </cell>
          <cell r="E1779">
            <v>213990</v>
          </cell>
        </row>
        <row r="1780">
          <cell r="A1780" t="str">
            <v>024.065</v>
          </cell>
          <cell r="B1780" t="str">
            <v>SUMINISTRO, TRANSPORTE E INSTALACION   EMPALME PARA PVC CORRUGADA DE 450 X 160 M.M.</v>
          </cell>
          <cell r="C1780" t="str">
            <v>Actividad</v>
          </cell>
          <cell r="D1780" t="str">
            <v>UND</v>
          </cell>
          <cell r="E1780">
            <v>604255</v>
          </cell>
        </row>
        <row r="1781">
          <cell r="A1781" t="str">
            <v>024.066</v>
          </cell>
          <cell r="B1781" t="str">
            <v>TRANSPORTE E INSTALACION   EMPALME PARA PVC CORRUGADA DE 450 X 160 M.M.</v>
          </cell>
          <cell r="C1781" t="str">
            <v>Actividad</v>
          </cell>
          <cell r="D1781" t="str">
            <v>UND</v>
          </cell>
          <cell r="E1781">
            <v>293156</v>
          </cell>
        </row>
        <row r="1782">
          <cell r="A1782" t="str">
            <v>024.067</v>
          </cell>
          <cell r="B1782" t="str">
            <v>SUMINISTRO, TRANSPORTE E INSTALACION   EMPALME PARA PVC CORRUGADA DE 500 X 160 M.M.</v>
          </cell>
          <cell r="C1782" t="str">
            <v>Actividad</v>
          </cell>
          <cell r="D1782" t="str">
            <v>UND</v>
          </cell>
          <cell r="E1782">
            <v>821575</v>
          </cell>
        </row>
        <row r="1783">
          <cell r="A1783" t="str">
            <v>024.068</v>
          </cell>
          <cell r="B1783" t="str">
            <v>TRANSPORTE E INSTALACION EMPALME PARA PVC CORRUGADA DE 500 X 160 M.M.</v>
          </cell>
          <cell r="C1783" t="str">
            <v>Actividad</v>
          </cell>
          <cell r="D1783" t="str">
            <v>UND</v>
          </cell>
          <cell r="E1783">
            <v>351684</v>
          </cell>
        </row>
        <row r="1784">
          <cell r="A1784" t="str">
            <v>024.069</v>
          </cell>
          <cell r="B1784" t="str">
            <v>SUMINISTRO, TRANSPORTE E INSTALACION  EMPALME PARA PVC CORRUGADA DE 24"X 160 M.M.</v>
          </cell>
          <cell r="C1784" t="str">
            <v>Actividad</v>
          </cell>
          <cell r="D1784" t="str">
            <v>UND</v>
          </cell>
          <cell r="E1784">
            <v>736604</v>
          </cell>
        </row>
        <row r="1785">
          <cell r="A1785" t="str">
            <v>024.070</v>
          </cell>
          <cell r="B1785" t="str">
            <v>TRANSPORTE E INSTALACION   EMPALME PARA PVC CORRUGADA DE 24"X 160 M.M.</v>
          </cell>
          <cell r="C1785" t="str">
            <v>Actividad</v>
          </cell>
          <cell r="D1785" t="str">
            <v>UND</v>
          </cell>
          <cell r="E1785">
            <v>347861</v>
          </cell>
        </row>
        <row r="1786">
          <cell r="A1786" t="str">
            <v>024.071</v>
          </cell>
          <cell r="B1786" t="str">
            <v>SUMINISTRO, TRANSPORTE E INSTALACION   EMPALME PARA PVC CORRUGADA DE 27"X 160 M.M.</v>
          </cell>
          <cell r="C1786" t="str">
            <v>Actividad</v>
          </cell>
          <cell r="D1786" t="str">
            <v>UND</v>
          </cell>
          <cell r="E1786">
            <v>827509</v>
          </cell>
        </row>
        <row r="1787">
          <cell r="A1787" t="str">
            <v>024.072</v>
          </cell>
          <cell r="B1787" t="str">
            <v>TRANSPORTE E INSTALACION   EMPALME PARA PVC CORRUGADA DE 27"X 160 M.M.</v>
          </cell>
          <cell r="C1787" t="str">
            <v>Actividad</v>
          </cell>
          <cell r="D1787" t="str">
            <v>UND</v>
          </cell>
          <cell r="E1787">
            <v>347861</v>
          </cell>
        </row>
        <row r="1788">
          <cell r="A1788" t="str">
            <v>024.073</v>
          </cell>
          <cell r="B1788" t="str">
            <v xml:space="preserve">SUMINISTRO, TRANSPORTE E INSTALACION ANCLAJE Y EMPOTRAMIENTO DE TUBERÍAS EN CONCRETO CLASE II                                       </v>
          </cell>
          <cell r="C1788" t="str">
            <v>Actividad</v>
          </cell>
          <cell r="D1788" t="str">
            <v>M3</v>
          </cell>
          <cell r="E1788">
            <v>719587</v>
          </cell>
        </row>
        <row r="1789">
          <cell r="A1789" t="str">
            <v>024.074</v>
          </cell>
          <cell r="B1789" t="str">
            <v xml:space="preserve">TRANSPORTE E INSTALACION ANCLAJE Y EMPOTRAMIENTO DE TUBERÍAS EN CONCRETO CLASE II                                       </v>
          </cell>
          <cell r="C1789" t="str">
            <v>Actividad</v>
          </cell>
          <cell r="D1789" t="str">
            <v>M3</v>
          </cell>
          <cell r="E1789">
            <v>428337</v>
          </cell>
        </row>
        <row r="1790">
          <cell r="A1790" t="str">
            <v>024.075</v>
          </cell>
          <cell r="B1790" t="str">
            <v>SUMINISTRO, TRANSPORTE E INSTALACION CÁMARA CIRCULAR DE INSPECCIÓN/CAÍDA D=1.20 M. EN CONCRETO REFORZADO DE 3000 PSI. Incluye refuerzo en malla 15x15x5.0mm  y pasos en varilla de 3/4" anclados con epóxico. Cumple norma Aguas de Manizales.</v>
          </cell>
          <cell r="C1790" t="str">
            <v>Actividad</v>
          </cell>
          <cell r="D1790" t="str">
            <v>ML</v>
          </cell>
          <cell r="E1790">
            <v>647281</v>
          </cell>
        </row>
        <row r="1791">
          <cell r="A1791" t="str">
            <v>024.076</v>
          </cell>
          <cell r="B1791" t="str">
            <v xml:space="preserve">TRANSPORTE E INSTALACION CÁMARA CIRCULAR DE INSPECCIÓN/CAÍDA D=1.20 M. EN CONCRETO CLASE II                                </v>
          </cell>
          <cell r="C1791" t="str">
            <v>Actividad</v>
          </cell>
          <cell r="D1791" t="str">
            <v>ML</v>
          </cell>
          <cell r="E1791">
            <v>270242</v>
          </cell>
        </row>
        <row r="1792">
          <cell r="A1792" t="str">
            <v>024.077</v>
          </cell>
          <cell r="B1792" t="str">
            <v>SUMINISTRO, TRANSPORTE E INSTALACION  CÁMARA CIRCULAR DE INSPECCIÓN/CAÍDA D=1.20 M. EN CONCRETO CLASE II PARA REALCE</v>
          </cell>
          <cell r="C1792" t="str">
            <v>Actividad</v>
          </cell>
          <cell r="D1792" t="str">
            <v>M3</v>
          </cell>
          <cell r="E1792">
            <v>644148</v>
          </cell>
        </row>
        <row r="1793">
          <cell r="A1793" t="str">
            <v>024.078</v>
          </cell>
          <cell r="B1793" t="str">
            <v>TRANSPORTE E INSTALACION  CÁMARA CIRCULAR DE INSPECCIÓN/CAÍDA D=1.20 M. EN CONCRETO CLASE II PARA REALCE</v>
          </cell>
          <cell r="C1793" t="str">
            <v>Actividad</v>
          </cell>
          <cell r="D1793" t="str">
            <v>M3</v>
          </cell>
          <cell r="E1793">
            <v>239051</v>
          </cell>
        </row>
        <row r="1794">
          <cell r="A1794" t="str">
            <v>024.079</v>
          </cell>
          <cell r="B1794" t="str">
            <v xml:space="preserve">SUMINISTRO, TRANSPORTE E INSTALACION CÁMARA CIRCULAR DE INSPECCIÓN/CAÍDA D=1.50 M. EN CONCRETO CLASE II                                       </v>
          </cell>
          <cell r="C1794" t="str">
            <v>Actividad</v>
          </cell>
          <cell r="D1794" t="str">
            <v>ML</v>
          </cell>
          <cell r="E1794">
            <v>760435</v>
          </cell>
        </row>
        <row r="1795">
          <cell r="A1795" t="str">
            <v>024.081</v>
          </cell>
          <cell r="B1795" t="str">
            <v>TRANSPORTE E INSTALACION CÁMARA CIRCULAR DE INSPECCIÓN/CAÍDA D=1.50 M. EN CONCRETO CLASE II</v>
          </cell>
          <cell r="C1795" t="str">
            <v>Actividad</v>
          </cell>
          <cell r="D1795" t="str">
            <v>ML</v>
          </cell>
          <cell r="E1795">
            <v>456251</v>
          </cell>
        </row>
        <row r="1796">
          <cell r="A1796" t="str">
            <v>024.084</v>
          </cell>
          <cell r="B1796" t="str">
            <v xml:space="preserve">SUMINISTRO, TRANSPORTE E INSTALACION BASE-CAÑUELA CÁMARA CIRCULAR INSPEC D=1.50 M EN CONCRETO CLASE II                                                        </v>
          </cell>
          <cell r="C1796" t="str">
            <v>Actividad</v>
          </cell>
          <cell r="D1796" t="str">
            <v>UND</v>
          </cell>
          <cell r="E1796">
            <v>755381</v>
          </cell>
        </row>
        <row r="1797">
          <cell r="A1797" t="str">
            <v>024.085</v>
          </cell>
          <cell r="B1797" t="str">
            <v xml:space="preserve">TRANSPORTE E INSTALACION BASE-CAÑUELA CÁMARA CIRCULAR INSPEC D=1.50 M EN CONCRETO CLASE II                                                        </v>
          </cell>
          <cell r="C1797" t="str">
            <v>Actividad</v>
          </cell>
          <cell r="D1797" t="str">
            <v>UND</v>
          </cell>
          <cell r="E1797">
            <v>286860</v>
          </cell>
        </row>
        <row r="1798">
          <cell r="A1798" t="str">
            <v>024.086</v>
          </cell>
          <cell r="B1798" t="str">
            <v xml:space="preserve">SUMINISTRO, TRANSPORTE E INSTALACION ARO-TAPA HD DE 0.65 M. PARA CÁMARA CIRCULAR DE INSPECCIÓN-ANTI RUIDO                                                     </v>
          </cell>
          <cell r="C1798" t="str">
            <v>Actividad</v>
          </cell>
          <cell r="D1798" t="str">
            <v>UND</v>
          </cell>
          <cell r="E1798">
            <v>1450994</v>
          </cell>
        </row>
        <row r="1799">
          <cell r="A1799" t="str">
            <v>024.087</v>
          </cell>
          <cell r="B1799" t="str">
            <v xml:space="preserve">TRANSPORTE E INSTALACION ARO-TAPA HD DE 0.65 M. PARA CÁMARA CIRCULAR DE INSPECCIÓN-ANTI RUIDO                                                     </v>
          </cell>
          <cell r="C1799" t="str">
            <v>Actividad</v>
          </cell>
          <cell r="D1799" t="str">
            <v>UND</v>
          </cell>
          <cell r="E1799">
            <v>89021</v>
          </cell>
        </row>
        <row r="1800">
          <cell r="A1800" t="str">
            <v>024.088</v>
          </cell>
          <cell r="B1800" t="str">
            <v xml:space="preserve">SUMINISTRO, TRANSPORTE E INSTALACION ARO TAPA HF D=0.68 M. P/CÁMARA DE INSPECCIÓN                                                         </v>
          </cell>
          <cell r="C1800" t="str">
            <v>Actividad</v>
          </cell>
          <cell r="D1800" t="str">
            <v>UND</v>
          </cell>
          <cell r="E1800">
            <v>853444</v>
          </cell>
        </row>
        <row r="1801">
          <cell r="A1801" t="str">
            <v>024.089</v>
          </cell>
          <cell r="B1801" t="str">
            <v xml:space="preserve">TRANSPORTE E INSTALACION ARO TAPA HF D=0.68 M. P/CÁMARA DE INSPECCIÓN                                                         </v>
          </cell>
          <cell r="C1801" t="str">
            <v>Actividad</v>
          </cell>
          <cell r="D1801" t="str">
            <v>UND</v>
          </cell>
          <cell r="E1801">
            <v>179662</v>
          </cell>
        </row>
        <row r="1802">
          <cell r="A1802" t="str">
            <v>024.090</v>
          </cell>
          <cell r="B1802" t="str">
            <v xml:space="preserve">SUMINISTRO, TRANSPORTE E INSTALACION TAPA D=0.68 M. P/CÁMARA DE INSPECCIÓN EN CONCRETO REFORZ CLASE I VEHIC              </v>
          </cell>
          <cell r="C1802" t="str">
            <v>Actividad</v>
          </cell>
          <cell r="D1802" t="str">
            <v>UND</v>
          </cell>
          <cell r="E1802">
            <v>220490</v>
          </cell>
        </row>
        <row r="1803">
          <cell r="A1803" t="str">
            <v>024.091</v>
          </cell>
          <cell r="B1803" t="str">
            <v>TRANSPORTE E INSTALACION TAPA D=0.68 M. P/CÁMARA DE INSPECCIÓN EN CONCRETO REFORZ CLASE I VEHIC</v>
          </cell>
          <cell r="C1803" t="str">
            <v>Actividad</v>
          </cell>
          <cell r="D1803" t="str">
            <v>UND</v>
          </cell>
          <cell r="E1803">
            <v>144718</v>
          </cell>
        </row>
        <row r="1804">
          <cell r="A1804" t="str">
            <v>024.092</v>
          </cell>
          <cell r="B1804" t="str">
            <v>SUMINISTRO, TRANSPORTE E INSTALACION TAPA D=0.68 M. P/CÁMARA DE INSPECCIÓN EN CONCRETO REFORZ CLASE II PEATONAL</v>
          </cell>
          <cell r="C1804" t="str">
            <v>Actividad</v>
          </cell>
          <cell r="D1804" t="str">
            <v>UND</v>
          </cell>
          <cell r="E1804">
            <v>132906</v>
          </cell>
        </row>
        <row r="1805">
          <cell r="A1805" t="str">
            <v>024.093</v>
          </cell>
          <cell r="B1805" t="str">
            <v>TRANSPORTE E INSTALACION TAPA D=0.68 M. P/CÁMARA DE INSPECCIÓN EN CONCRETO REFORZ CLASE II PEATONAL</v>
          </cell>
          <cell r="C1805" t="str">
            <v>Actividad</v>
          </cell>
          <cell r="D1805" t="str">
            <v>UND</v>
          </cell>
          <cell r="E1805">
            <v>103969</v>
          </cell>
        </row>
        <row r="1806">
          <cell r="A1806" t="str">
            <v>024.095</v>
          </cell>
          <cell r="B1806" t="str">
            <v>TRANSPORTE E INSTALACION ARO/ TAPA EN POLIPROPILENO D= 0,70 M PARA CÁMARA DE INSPECCION  (CUELLO 13 CM)</v>
          </cell>
          <cell r="C1806" t="str">
            <v>Actividad</v>
          </cell>
          <cell r="D1806" t="str">
            <v>UND</v>
          </cell>
          <cell r="E1806">
            <v>210123</v>
          </cell>
        </row>
        <row r="1807">
          <cell r="A1807" t="str">
            <v>024.096</v>
          </cell>
          <cell r="B1807" t="str">
            <v xml:space="preserve">SUMINISTRO, TRANSPORTE E INSTALACION ARO/ TAPA EN POLIPROPILENO D= 0,70 M PARA CÁMARA DE INSPECCION  (CUELLO 20 CM)                                              </v>
          </cell>
          <cell r="C1807" t="str">
            <v>Actividad</v>
          </cell>
          <cell r="D1807" t="str">
            <v>UND</v>
          </cell>
          <cell r="E1807">
            <v>992094</v>
          </cell>
        </row>
        <row r="1808">
          <cell r="A1808" t="str">
            <v>024.097</v>
          </cell>
          <cell r="B1808" t="str">
            <v>TRANSPORTE E INSTALACION ARO/ TAPA EN POLIPROPILENO D= 0,70 M PARA CÁMARA DE INSPECCION  (CUELLO 20 CM)</v>
          </cell>
          <cell r="C1808" t="str">
            <v>Actividad</v>
          </cell>
          <cell r="D1808" t="str">
            <v>UND</v>
          </cell>
          <cell r="E1808">
            <v>210123</v>
          </cell>
        </row>
        <row r="1809">
          <cell r="A1809" t="str">
            <v>024.098</v>
          </cell>
          <cell r="B1809" t="str">
            <v xml:space="preserve">SUMINISTRO, TRANSPORTE E INSTALACION CAJA DE INSPECCIÓN EMPALME DOMICILIARIO TIPO I (0,60X0,60 M) EN CONCRETO CLASE II                                                                                  </v>
          </cell>
          <cell r="C1809" t="str">
            <v>Actividad</v>
          </cell>
          <cell r="D1809" t="str">
            <v>ML</v>
          </cell>
          <cell r="E1809">
            <v>412545</v>
          </cell>
        </row>
        <row r="1810">
          <cell r="A1810" t="str">
            <v>024.099</v>
          </cell>
          <cell r="B1810" t="str">
            <v>TRANSPORTE E INSTALACION CAJA DE INSPECCIÓN EMPALME DOMICILIARIO TIPO I (0,60X0,60 M) EN CONCRETO CLASE II</v>
          </cell>
          <cell r="C1810" t="str">
            <v>Actividad</v>
          </cell>
          <cell r="D1810" t="str">
            <v>ML</v>
          </cell>
          <cell r="E1810">
            <v>366451</v>
          </cell>
        </row>
        <row r="1811">
          <cell r="A1811" t="str">
            <v>024.100</v>
          </cell>
          <cell r="B1811" t="str">
            <v xml:space="preserve">SUMINISTRO, TRANSPORTE E INSTALACION CAJA DE INSPECCIÓN TIPO II (0,80X0,80 M) EN CONCRETO CLASE II                                                                                                                      </v>
          </cell>
          <cell r="C1811" t="str">
            <v>Actividad</v>
          </cell>
          <cell r="D1811" t="str">
            <v>ML</v>
          </cell>
          <cell r="E1811">
            <v>628409</v>
          </cell>
        </row>
        <row r="1812">
          <cell r="A1812" t="str">
            <v>024.101</v>
          </cell>
          <cell r="B1812" t="str">
            <v>TRANSPORTE E INSTALACION CAJA DE INSPECCIÓN TIPO II (0,80X0,80 M) EN CONCRETO CLASE II</v>
          </cell>
          <cell r="C1812" t="str">
            <v>Actividad</v>
          </cell>
          <cell r="D1812" t="str">
            <v>ML</v>
          </cell>
          <cell r="E1812">
            <v>389515</v>
          </cell>
        </row>
        <row r="1813">
          <cell r="A1813" t="str">
            <v>024.102</v>
          </cell>
          <cell r="B1813" t="str">
            <v xml:space="preserve">SUMINISTRO, TRANSPORTE E INSTALACION CAJA DE INSPECCIÓN EMPALME DOMICILIARIO  (0,50X0,50 M) EN CONCRETO CLASE II                                                                                                                                                         </v>
          </cell>
          <cell r="C1813" t="str">
            <v>Actividad</v>
          </cell>
          <cell r="D1813" t="str">
            <v>ML</v>
          </cell>
          <cell r="E1813">
            <v>423291</v>
          </cell>
        </row>
        <row r="1814">
          <cell r="A1814" t="str">
            <v>024.103</v>
          </cell>
          <cell r="B1814" t="str">
            <v>TRANSPORTE E INSTALACION CAJA DE INSPECCIÓN EMPALME DOMICILIARIO  (0,50X0,50 M) EN CONCRETO CLASE II</v>
          </cell>
          <cell r="C1814" t="str">
            <v>Actividad</v>
          </cell>
          <cell r="D1814" t="str">
            <v>ML</v>
          </cell>
          <cell r="E1814">
            <v>368015</v>
          </cell>
        </row>
        <row r="1815">
          <cell r="A1815" t="str">
            <v>024.104</v>
          </cell>
          <cell r="B1815" t="str">
            <v xml:space="preserve">SUMINISTRO, TRANSPORTE E INSTALACION TAPA P/CAJA DE INSPECCIÓN TIPO I (0,6X0,6X0,1 M) CONCRETO CLASE II                                                                                                                                                                                             </v>
          </cell>
          <cell r="C1815" t="str">
            <v>Actividad</v>
          </cell>
          <cell r="D1815" t="str">
            <v>UND</v>
          </cell>
          <cell r="E1815">
            <v>188487</v>
          </cell>
        </row>
        <row r="1816">
          <cell r="A1816" t="str">
            <v>024.105</v>
          </cell>
          <cell r="B1816" t="str">
            <v xml:space="preserve">TRANSPORTE E INSTALACION  TAPA P/CAJA DE INSPECCIÓN TIPO I (0,6X0,6X0,1 M) CONCRETO CLASE II                                                                                                                                                                                             </v>
          </cell>
          <cell r="C1816" t="str">
            <v>Actividad</v>
          </cell>
          <cell r="D1816" t="str">
            <v>UND</v>
          </cell>
          <cell r="E1816">
            <v>72445</v>
          </cell>
        </row>
        <row r="1817">
          <cell r="A1817" t="str">
            <v>024.106</v>
          </cell>
          <cell r="B1817" t="str">
            <v xml:space="preserve">SUMINISTRO, TRANSPORTE E INSTALACION TAPA P/CAJA DE INSPECCIÓN TIPO II (0,9X0,9X0,1 M) CONCRETO CLASE II                                       </v>
          </cell>
          <cell r="C1817" t="str">
            <v>Actividad</v>
          </cell>
          <cell r="D1817" t="str">
            <v>UND</v>
          </cell>
          <cell r="E1817">
            <v>245141</v>
          </cell>
        </row>
        <row r="1818">
          <cell r="A1818" t="str">
            <v>024.107</v>
          </cell>
          <cell r="B1818" t="str">
            <v xml:space="preserve">TRANSPORTE E INSTALACION TAPA P/CAJA DE INSPECCIÓN TIPO II (0,9X0,9X0,1 M) CONCRETO CLASE II                                       </v>
          </cell>
          <cell r="C1818" t="str">
            <v>Actividad</v>
          </cell>
          <cell r="D1818" t="str">
            <v>UND</v>
          </cell>
          <cell r="E1818">
            <v>72445</v>
          </cell>
        </row>
        <row r="1819">
          <cell r="A1819" t="str">
            <v>024.108</v>
          </cell>
          <cell r="B1819" t="str">
            <v xml:space="preserve">SUMINISTRO, TRANSPORTE E INSTALACION TAPA P/CAJA DE INSPECCIÓN (0,5X0,5X0,1 M) CONCRETO CLASE II                                       </v>
          </cell>
          <cell r="C1819" t="str">
            <v>Actividad</v>
          </cell>
          <cell r="D1819" t="str">
            <v>UND</v>
          </cell>
          <cell r="E1819">
            <v>174845</v>
          </cell>
        </row>
        <row r="1820">
          <cell r="A1820" t="str">
            <v>024.109</v>
          </cell>
          <cell r="B1820" t="str">
            <v xml:space="preserve">TRANSPORTE E INSTALACION TAPA P/CAJA DE INSPECCIÓN (0,5X0,5X0,1 M) CONCRETO CLASE II                                       </v>
          </cell>
          <cell r="C1820" t="str">
            <v>Actividad</v>
          </cell>
          <cell r="D1820" t="str">
            <v>UND</v>
          </cell>
          <cell r="E1820">
            <v>67256</v>
          </cell>
        </row>
        <row r="1821">
          <cell r="A1821" t="str">
            <v>024.110</v>
          </cell>
          <cell r="B1821" t="str">
            <v xml:space="preserve">SUMINISTRO, TRANSPORTE E INSTALACION TAPA P/CAJA DE INSPECCIÓN (0,6X0,8X0,1 M) CONCRETO CLASE II                           </v>
          </cell>
          <cell r="C1821" t="str">
            <v>Actividad</v>
          </cell>
          <cell r="D1821" t="str">
            <v>UND</v>
          </cell>
          <cell r="E1821">
            <v>165293</v>
          </cell>
        </row>
        <row r="1822">
          <cell r="A1822" t="str">
            <v>024.111</v>
          </cell>
          <cell r="B1822" t="str">
            <v xml:space="preserve">TRANSPORTE E INSTALACION TAPA P/CAJA DE INSPECCIÓN (0,6X0,8X0,1 M) CONCRETO CLASE II                           </v>
          </cell>
          <cell r="C1822" t="str">
            <v>Actividad</v>
          </cell>
          <cell r="D1822" t="str">
            <v>UND</v>
          </cell>
          <cell r="E1822">
            <v>72205</v>
          </cell>
        </row>
        <row r="1823">
          <cell r="A1823" t="str">
            <v>024.112</v>
          </cell>
          <cell r="B1823" t="str">
            <v>SUMINISTRO, TRANSPORTE E INSTALACION SUMIDERO DOBLE REJA TIPO SIFÓN EN CONCRETO CLASE II-TAPA ANTIRUIDO</v>
          </cell>
          <cell r="C1823" t="str">
            <v>Actividad</v>
          </cell>
          <cell r="D1823" t="str">
            <v>UND</v>
          </cell>
          <cell r="E1823">
            <v>2676402</v>
          </cell>
        </row>
        <row r="1824">
          <cell r="A1824" t="str">
            <v>024.113</v>
          </cell>
          <cell r="B1824" t="str">
            <v>TRANSPORTE E INSTALACION SUMIDERO DOBLE REJA TIPO SIFÓN EN CONCRETO CLASE II-TAPA ANTIRUIDO</v>
          </cell>
          <cell r="C1824" t="str">
            <v>Actividad</v>
          </cell>
          <cell r="D1824" t="str">
            <v>UND</v>
          </cell>
          <cell r="E1824">
            <v>709244</v>
          </cell>
        </row>
        <row r="1825">
          <cell r="A1825" t="str">
            <v>024.114</v>
          </cell>
          <cell r="B1825" t="str">
            <v xml:space="preserve">SUMINISTRO, TRANSPORTE E INSTALACION SUMIDERO CUATRO REJAS TIPO SIFÓN EN CONCRETO CLASE II-TAPA HF     </v>
          </cell>
          <cell r="C1825" t="str">
            <v>Actividad</v>
          </cell>
          <cell r="D1825" t="str">
            <v>UND</v>
          </cell>
          <cell r="E1825">
            <v>2742337</v>
          </cell>
        </row>
        <row r="1826">
          <cell r="A1826" t="str">
            <v>024.115</v>
          </cell>
          <cell r="B1826" t="str">
            <v>TRANSPORTE E INSTALACION SUMIDERO CUATRO REJAS TIPO SIFÓN EN CONCRETO CLASE II-TAPA HF</v>
          </cell>
          <cell r="C1826" t="str">
            <v>Actividad</v>
          </cell>
          <cell r="D1826" t="str">
            <v>UND</v>
          </cell>
          <cell r="E1826">
            <v>709244</v>
          </cell>
        </row>
        <row r="1827">
          <cell r="A1827" t="str">
            <v>024.116</v>
          </cell>
          <cell r="B1827" t="str">
            <v>SUMINISTRO, TRANSPORTE E INSTALACION  SUMIDERO DOBLE REJA SIN SIFÓN EN CONCRETO CLASE II - SIN TAPA</v>
          </cell>
          <cell r="C1827" t="str">
            <v>Actividad</v>
          </cell>
          <cell r="D1827" t="str">
            <v>UND</v>
          </cell>
          <cell r="E1827">
            <v>1041380</v>
          </cell>
        </row>
        <row r="1828">
          <cell r="A1828" t="str">
            <v>024.117</v>
          </cell>
          <cell r="B1828" t="str">
            <v>TRANSPORTE E INSTALACION  SUMIDERO DOBLE REJA SIN SIFÓN EN CONCRETO CLASE II - SIN TAPA</v>
          </cell>
          <cell r="C1828" t="str">
            <v>Actividad</v>
          </cell>
          <cell r="D1828" t="str">
            <v>UND</v>
          </cell>
          <cell r="E1828">
            <v>672777</v>
          </cell>
        </row>
        <row r="1829">
          <cell r="A1829" t="str">
            <v>024.118</v>
          </cell>
          <cell r="B1829" t="str">
            <v>SUMINISTRO, TRANSPORTE E INSTALACION SUMIDERO DOBLE REJA TIPO SIFÓN EN CONCRETO CLASE II-TAPA EN POLIPROPILENO D=0,58M</v>
          </cell>
          <cell r="C1829" t="str">
            <v>Actividad</v>
          </cell>
          <cell r="D1829" t="str">
            <v>UND</v>
          </cell>
          <cell r="E1829">
            <v>2104047</v>
          </cell>
        </row>
        <row r="1830">
          <cell r="A1830" t="str">
            <v>024.119</v>
          </cell>
          <cell r="B1830" t="str">
            <v>TRANSPORTE E INSTALACION SUMIDERO DOBLE REJA TIPO SIFÓN EN CONCRETO CLASE II-TAPA EN POLIPROPILENO D=0,58M</v>
          </cell>
          <cell r="C1830" t="str">
            <v>Actividad</v>
          </cell>
          <cell r="D1830" t="str">
            <v>UND</v>
          </cell>
          <cell r="E1830">
            <v>828850</v>
          </cell>
        </row>
        <row r="1831">
          <cell r="A1831" t="str">
            <v>024.120</v>
          </cell>
          <cell r="B1831" t="str">
            <v>SUMINISTRO, TRANSPORTE E INSTALACION EMPALME A CÁMARAS DE INSPECCIÓN CONCRETO CLASE II</v>
          </cell>
          <cell r="C1831" t="str">
            <v>Actividad</v>
          </cell>
          <cell r="D1831" t="str">
            <v>UND</v>
          </cell>
          <cell r="E1831">
            <v>126762</v>
          </cell>
        </row>
        <row r="1832">
          <cell r="A1832" t="str">
            <v>024.121</v>
          </cell>
          <cell r="B1832" t="str">
            <v>TRANSPORTE E INSTALACION EMPALME A CÁMARAS DE INSPECCIÓN CONCRETO CLASE II</v>
          </cell>
          <cell r="C1832" t="str">
            <v>Actividad</v>
          </cell>
          <cell r="D1832" t="str">
            <v>UND</v>
          </cell>
          <cell r="E1832">
            <v>104810</v>
          </cell>
        </row>
        <row r="1833">
          <cell r="A1833" t="str">
            <v>024.122</v>
          </cell>
          <cell r="B1833" t="str">
            <v>SUMINISTRO, TRANSPORTE E INSTALACION EMPALME DE DOMICILIARIAS DE ALCANTARILLADO</v>
          </cell>
          <cell r="C1833" t="str">
            <v>Actividad</v>
          </cell>
          <cell r="D1833" t="str">
            <v>UND</v>
          </cell>
          <cell r="E1833">
            <v>95625</v>
          </cell>
        </row>
        <row r="1834">
          <cell r="A1834" t="str">
            <v>024.123</v>
          </cell>
          <cell r="B1834" t="str">
            <v>TRANSPORTE E INSTALACION EMPALME DE DOMICILIARIAS DE ALCANTARILLADO</v>
          </cell>
          <cell r="C1834" t="str">
            <v>Actividad</v>
          </cell>
          <cell r="D1834" t="str">
            <v>UND</v>
          </cell>
          <cell r="E1834">
            <v>88495</v>
          </cell>
        </row>
        <row r="1835">
          <cell r="A1835" t="str">
            <v>024.124</v>
          </cell>
          <cell r="B1835" t="str">
            <v>SUMINISTRO, TRANSPORTE E INSTALACION UNIÓN 24" (INCLUYE HIDROSELLO)</v>
          </cell>
          <cell r="C1835" t="str">
            <v>Actividad</v>
          </cell>
          <cell r="D1835" t="str">
            <v>UND</v>
          </cell>
          <cell r="E1835">
            <v>277953</v>
          </cell>
        </row>
        <row r="1836">
          <cell r="A1836" t="str">
            <v>024.125</v>
          </cell>
          <cell r="B1836" t="str">
            <v>TRANSPORTE E INSTALACION UNIÓN 24" (INCLUYE HIDROSELLO)</v>
          </cell>
          <cell r="C1836" t="str">
            <v>Actividad</v>
          </cell>
          <cell r="D1836" t="str">
            <v>UND</v>
          </cell>
          <cell r="E1836">
            <v>57745</v>
          </cell>
        </row>
        <row r="1837">
          <cell r="A1837" t="str">
            <v>024.126</v>
          </cell>
          <cell r="B1837" t="str">
            <v>SUMINISTRO, TRANSPORTE E INSTALACION UNIÓN 27" (INCLUYE HIDROSELLO)</v>
          </cell>
          <cell r="C1837" t="str">
            <v>Actividad</v>
          </cell>
          <cell r="D1837" t="str">
            <v>UND</v>
          </cell>
          <cell r="E1837">
            <v>292333</v>
          </cell>
        </row>
        <row r="1838">
          <cell r="A1838" t="str">
            <v>024.127</v>
          </cell>
          <cell r="B1838" t="str">
            <v>TRANSPORTE E INSTALACION UNIÓN 27" (INCLUYE HIDROSELLO)</v>
          </cell>
          <cell r="C1838" t="str">
            <v>Actividad</v>
          </cell>
          <cell r="D1838" t="str">
            <v>UND</v>
          </cell>
          <cell r="E1838">
            <v>57745</v>
          </cell>
        </row>
        <row r="1839">
          <cell r="A1839" t="str">
            <v>024.128</v>
          </cell>
          <cell r="B1839" t="str">
            <v>SUMINISTRO, TRANSPORTE E INSTALACION UNIÓN 30" (INCLUYE HIDROSELLO)</v>
          </cell>
          <cell r="C1839" t="str">
            <v>Actividad</v>
          </cell>
          <cell r="D1839" t="str">
            <v>UND</v>
          </cell>
          <cell r="E1839">
            <v>315627</v>
          </cell>
        </row>
        <row r="1840">
          <cell r="A1840" t="str">
            <v>024.129</v>
          </cell>
          <cell r="B1840" t="str">
            <v>TRANSPORTE E INSTALACION UNIÓN 30" (INCLUYE HIDROSELLO)</v>
          </cell>
          <cell r="C1840" t="str">
            <v>Actividad</v>
          </cell>
          <cell r="D1840" t="str">
            <v>UND</v>
          </cell>
          <cell r="E1840">
            <v>57745</v>
          </cell>
        </row>
        <row r="1841">
          <cell r="A1841" t="str">
            <v>024.130</v>
          </cell>
          <cell r="B1841" t="str">
            <v>SUMINISTRO, TRANSPORTE E INSTALACION UNIÓN 33" (INCLUYE HIDROSELLO)</v>
          </cell>
          <cell r="C1841" t="str">
            <v>Actividad</v>
          </cell>
          <cell r="D1841" t="str">
            <v>UND</v>
          </cell>
          <cell r="E1841">
            <v>333887</v>
          </cell>
        </row>
        <row r="1842">
          <cell r="A1842" t="str">
            <v>024.131</v>
          </cell>
          <cell r="B1842" t="str">
            <v>TRANSPORTE E INSTALACION UNIÓN 33" (INCLUYE HIDROSELLO)</v>
          </cell>
          <cell r="C1842" t="str">
            <v>Actividad</v>
          </cell>
          <cell r="D1842" t="str">
            <v>UND</v>
          </cell>
          <cell r="E1842">
            <v>57745</v>
          </cell>
        </row>
        <row r="1843">
          <cell r="A1843" t="str">
            <v>024.132</v>
          </cell>
          <cell r="B1843" t="str">
            <v>SUMINISTRO, TRANSPORTE E INSTALACION UNIÓN 36" (INCLUYE HIDROSELLO)</v>
          </cell>
          <cell r="C1843" t="str">
            <v>Actividad</v>
          </cell>
          <cell r="D1843" t="str">
            <v>UND</v>
          </cell>
          <cell r="E1843">
            <v>357263</v>
          </cell>
        </row>
        <row r="1844">
          <cell r="A1844" t="str">
            <v>024.133</v>
          </cell>
          <cell r="B1844" t="str">
            <v>TRANSPORTE E INSTALACION UNIÓN 36" (INCLUYE HIDROSELLO)</v>
          </cell>
          <cell r="C1844" t="str">
            <v>Actividad</v>
          </cell>
          <cell r="D1844" t="str">
            <v>UND</v>
          </cell>
          <cell r="E1844">
            <v>57745</v>
          </cell>
        </row>
        <row r="1845">
          <cell r="A1845" t="str">
            <v>024.134</v>
          </cell>
          <cell r="B1845" t="str">
            <v>SUMINISTRO, TRANSPORTE E INSTALACION UNIÓN 39" (INCLUYE HIDROSELLO)</v>
          </cell>
          <cell r="C1845" t="str">
            <v>Actividad</v>
          </cell>
          <cell r="D1845" t="str">
            <v>UND</v>
          </cell>
          <cell r="E1845">
            <v>387701</v>
          </cell>
        </row>
        <row r="1846">
          <cell r="A1846" t="str">
            <v>024.135</v>
          </cell>
          <cell r="B1846" t="str">
            <v>TRANSPORTE E INSTALACION UNIÓN 39" (INCLUYE HIDROSELLO)</v>
          </cell>
          <cell r="C1846" t="str">
            <v>Actividad</v>
          </cell>
          <cell r="D1846" t="str">
            <v>UND</v>
          </cell>
          <cell r="E1846">
            <v>57745</v>
          </cell>
        </row>
        <row r="1847">
          <cell r="A1847" t="str">
            <v>024.136</v>
          </cell>
          <cell r="B1847" t="str">
            <v>SUMINISTRO, TRANSPORTE E INSTALACION UNIÓN 42" (INCLUYE HIDROSELLO)</v>
          </cell>
          <cell r="C1847" t="str">
            <v>Actividad</v>
          </cell>
          <cell r="D1847" t="str">
            <v>UND</v>
          </cell>
          <cell r="E1847">
            <v>422764</v>
          </cell>
        </row>
        <row r="1848">
          <cell r="A1848" t="str">
            <v>024.137</v>
          </cell>
          <cell r="B1848" t="str">
            <v>TRANSPORTE E INSTALACION UNIÓN 42" (INCLUYE HIDROSELLO)</v>
          </cell>
          <cell r="C1848" t="str">
            <v>Actividad</v>
          </cell>
          <cell r="D1848" t="str">
            <v>UND</v>
          </cell>
          <cell r="E1848">
            <v>57745</v>
          </cell>
        </row>
        <row r="1849">
          <cell r="A1849" t="str">
            <v>024.138</v>
          </cell>
          <cell r="B1849" t="str">
            <v>SUMINISTRO, TRANSPORTE E INSTALACION UNIÓN 45" (INCLUYE HIDROSELLO)</v>
          </cell>
          <cell r="C1849" t="str">
            <v>Actividad</v>
          </cell>
          <cell r="D1849" t="str">
            <v>UND</v>
          </cell>
          <cell r="E1849">
            <v>608708</v>
          </cell>
        </row>
        <row r="1850">
          <cell r="A1850" t="str">
            <v>024.139</v>
          </cell>
          <cell r="B1850" t="str">
            <v>TRANSPORTE E INSTALACION UNIÓN 45" (INCLUYE HIDROSELLO)</v>
          </cell>
          <cell r="C1850" t="str">
            <v>Actividad</v>
          </cell>
          <cell r="D1850" t="str">
            <v>UND</v>
          </cell>
          <cell r="E1850">
            <v>57745</v>
          </cell>
        </row>
        <row r="1851">
          <cell r="A1851" t="str">
            <v>024.140</v>
          </cell>
          <cell r="B1851" t="str">
            <v>SUMINISTRO, TRANSPORTE E INSTALACION UNIÓN 48" (INCLUYE HIDROSELLO)</v>
          </cell>
          <cell r="C1851" t="str">
            <v>Actividad</v>
          </cell>
          <cell r="D1851" t="str">
            <v>UND</v>
          </cell>
          <cell r="E1851">
            <v>656695</v>
          </cell>
        </row>
        <row r="1852">
          <cell r="A1852" t="str">
            <v>024.141</v>
          </cell>
          <cell r="B1852" t="str">
            <v>TRANSPORTE E INSTALACION UNIÓN 48" (INCLUYE HIDROSELLO)</v>
          </cell>
          <cell r="C1852" t="str">
            <v>Actividad</v>
          </cell>
          <cell r="D1852" t="str">
            <v>UND</v>
          </cell>
          <cell r="E1852">
            <v>57745</v>
          </cell>
        </row>
        <row r="1853">
          <cell r="A1853" t="str">
            <v>024.142</v>
          </cell>
          <cell r="B1853" t="str">
            <v>SUMINISTRO, TRANSPORTE E INSTALACION UNIÓN 51" (INCLUYE HIDROSELLO)</v>
          </cell>
          <cell r="C1853" t="str">
            <v>Actividad</v>
          </cell>
          <cell r="D1853" t="str">
            <v>UND</v>
          </cell>
          <cell r="E1853">
            <v>751385</v>
          </cell>
        </row>
        <row r="1854">
          <cell r="A1854" t="str">
            <v>024.143</v>
          </cell>
          <cell r="B1854" t="str">
            <v>TRANSPORTE E INSTALACION UNIÓN 51" (INCLUYE HIDROSELLO)</v>
          </cell>
          <cell r="C1854" t="str">
            <v>Actividad</v>
          </cell>
          <cell r="D1854" t="str">
            <v>UND</v>
          </cell>
          <cell r="E1854">
            <v>57745</v>
          </cell>
        </row>
        <row r="1855">
          <cell r="A1855" t="str">
            <v>024.144</v>
          </cell>
          <cell r="B1855" t="str">
            <v>SUMINISTRO, TRANSPORTE E INSTALACION UNIÓN 57" (INCLUYE HIDROSELLO)</v>
          </cell>
          <cell r="C1855" t="str">
            <v>Actividad</v>
          </cell>
          <cell r="D1855" t="str">
            <v>UND</v>
          </cell>
          <cell r="E1855">
            <v>870120</v>
          </cell>
        </row>
        <row r="1856">
          <cell r="A1856" t="str">
            <v>024.145</v>
          </cell>
          <cell r="B1856" t="str">
            <v>TRANSPORTE E INSTALACION UNIÓN 57" (INCLUYE HIDROSELLO)</v>
          </cell>
          <cell r="C1856" t="str">
            <v>Actividad</v>
          </cell>
          <cell r="D1856" t="str">
            <v>UND</v>
          </cell>
          <cell r="E1856">
            <v>57745</v>
          </cell>
        </row>
        <row r="1857">
          <cell r="A1857" t="str">
            <v>024.146</v>
          </cell>
          <cell r="B1857" t="str">
            <v>SUMINISTRO, TRANSPORTE E INSTALACION UNIÓN 60" (INCLUYE HIDROSELLO)</v>
          </cell>
          <cell r="C1857" t="str">
            <v>Actividad</v>
          </cell>
          <cell r="D1857" t="str">
            <v>UND</v>
          </cell>
          <cell r="E1857">
            <v>909874</v>
          </cell>
        </row>
        <row r="1858">
          <cell r="A1858" t="str">
            <v>024.147</v>
          </cell>
          <cell r="B1858" t="str">
            <v>TRANSPORTE E INSTALACION UNIÓN 60" (INCLUYE HIDROSELLO)</v>
          </cell>
          <cell r="C1858" t="str">
            <v>Actividad</v>
          </cell>
          <cell r="D1858" t="str">
            <v>UND</v>
          </cell>
          <cell r="E1858">
            <v>57745</v>
          </cell>
        </row>
        <row r="1859">
          <cell r="A1859" t="str">
            <v>024.148</v>
          </cell>
          <cell r="B1859" t="str">
            <v>SUMINISTRO, TRANSPORTE E INSTALACION UNIÓN 68" (INCLUYE HIDROSELLO)</v>
          </cell>
          <cell r="C1859" t="str">
            <v>Actividad</v>
          </cell>
          <cell r="D1859" t="str">
            <v>UND</v>
          </cell>
          <cell r="E1859">
            <v>998427</v>
          </cell>
        </row>
        <row r="1860">
          <cell r="A1860" t="str">
            <v>024.149</v>
          </cell>
          <cell r="B1860" t="str">
            <v>TRANSPORTE E INSTALACION UNIÓN 68" (INCLUYE HIDROSELLO)</v>
          </cell>
          <cell r="C1860" t="str">
            <v>Actividad</v>
          </cell>
          <cell r="D1860" t="str">
            <v>UND</v>
          </cell>
          <cell r="E1860">
            <v>57745</v>
          </cell>
        </row>
        <row r="1861">
          <cell r="A1861" t="str">
            <v>024.150</v>
          </cell>
          <cell r="B1861" t="str">
            <v>SUMINISTRO, TRANSPORTE E INSTALACION DE TUBERIA PVC SANITARIA DE 1 1/2"</v>
          </cell>
          <cell r="C1861" t="str">
            <v>Actividad</v>
          </cell>
          <cell r="D1861" t="str">
            <v>ML</v>
          </cell>
          <cell r="E1861">
            <v>19440</v>
          </cell>
        </row>
        <row r="1862">
          <cell r="A1862" t="str">
            <v>024.151</v>
          </cell>
          <cell r="B1862" t="str">
            <v>TRANSPORTE E INSTALACION DE TUBERIA PVC SANITARIA DE 1 1/2"</v>
          </cell>
          <cell r="C1862" t="str">
            <v>Actividad</v>
          </cell>
          <cell r="D1862" t="str">
            <v>ML</v>
          </cell>
          <cell r="E1862">
            <v>10937</v>
          </cell>
        </row>
        <row r="1863">
          <cell r="A1863" t="str">
            <v>024.152</v>
          </cell>
          <cell r="B1863" t="str">
            <v>SUMINISTRO, TRANSPORTE E INSTALACION DE TUBERIA PVC SANITARIA DE 2"</v>
          </cell>
          <cell r="C1863" t="str">
            <v>Actividad</v>
          </cell>
          <cell r="D1863" t="str">
            <v>ML</v>
          </cell>
          <cell r="E1863">
            <v>19845</v>
          </cell>
        </row>
        <row r="1864">
          <cell r="A1864" t="str">
            <v>024.153</v>
          </cell>
          <cell r="B1864" t="str">
            <v>TRANSPORTE E INSTALACION DE TUBERIA PVC SANITARIA DE 2"</v>
          </cell>
          <cell r="C1864" t="str">
            <v>Actividad</v>
          </cell>
          <cell r="D1864" t="str">
            <v>ML</v>
          </cell>
          <cell r="E1864">
            <v>10937</v>
          </cell>
        </row>
        <row r="1865">
          <cell r="A1865" t="str">
            <v>024.154</v>
          </cell>
          <cell r="B1865" t="str">
            <v>SUMINISTRO, TRANSPORTE E INSTALACION DE TUBERIA PVC SANITARIA DE 3"</v>
          </cell>
          <cell r="C1865" t="str">
            <v>Actividad</v>
          </cell>
          <cell r="D1865" t="str">
            <v>ML</v>
          </cell>
          <cell r="E1865">
            <v>35040</v>
          </cell>
        </row>
        <row r="1866">
          <cell r="A1866" t="str">
            <v>024.155</v>
          </cell>
          <cell r="B1866" t="str">
            <v>TRANSPORTE E INSTALACION DE TUBERIA PVC SANITARIA DE 3"</v>
          </cell>
          <cell r="C1866" t="str">
            <v>Actividad</v>
          </cell>
          <cell r="D1866" t="str">
            <v>ML</v>
          </cell>
          <cell r="E1866">
            <v>10937</v>
          </cell>
        </row>
        <row r="1867">
          <cell r="A1867" t="str">
            <v>024.156</v>
          </cell>
          <cell r="B1867" t="str">
            <v>SUMINISTRO, TRANSPORTE E INSTALACION DE TUBERIA PVC SANITARIA DE 4"</v>
          </cell>
          <cell r="C1867" t="str">
            <v>Actividad</v>
          </cell>
          <cell r="D1867" t="str">
            <v>ML</v>
          </cell>
          <cell r="E1867">
            <v>26813</v>
          </cell>
        </row>
        <row r="1868">
          <cell r="A1868" t="str">
            <v>024.157</v>
          </cell>
          <cell r="B1868" t="str">
            <v>TRANSPORTE E INSTALACION DE TUBERIA PVC SANITARIA DE 4"</v>
          </cell>
          <cell r="C1868" t="str">
            <v>Actividad</v>
          </cell>
          <cell r="D1868" t="str">
            <v>ML</v>
          </cell>
          <cell r="E1868">
            <v>12630</v>
          </cell>
        </row>
        <row r="1869">
          <cell r="A1869" t="str">
            <v>024.158</v>
          </cell>
          <cell r="B1869" t="str">
            <v>SUMINISTRO, TRANSPORTE E INSTALACION DE TUBERIA PVC SANITARIA DE 6"</v>
          </cell>
          <cell r="C1869" t="str">
            <v>Actividad</v>
          </cell>
          <cell r="D1869" t="str">
            <v>ML</v>
          </cell>
          <cell r="E1869">
            <v>44149</v>
          </cell>
        </row>
        <row r="1870">
          <cell r="A1870" t="str">
            <v>024.159</v>
          </cell>
          <cell r="B1870" t="str">
            <v>TRANSPORTE E INSTALACION DE TUBERIA PVC SANITARIA DE 6"</v>
          </cell>
          <cell r="C1870" t="str">
            <v>Actividad</v>
          </cell>
          <cell r="D1870" t="str">
            <v>ML</v>
          </cell>
          <cell r="E1870">
            <v>12630</v>
          </cell>
        </row>
        <row r="1871">
          <cell r="A1871" t="str">
            <v>024.160</v>
          </cell>
          <cell r="B1871" t="str">
            <v xml:space="preserve">SUMINISTRO, TRANSPORTE E INSTALACION CAJA DE INSPECCIÓN EMPALME DOMICILIARIO TIPO I (0,60X0,60 M) EN CONCRETO CLASE II  INCLUYE TAPA Y CAÑUELA                                                                                </v>
          </cell>
          <cell r="C1871" t="str">
            <v>Actividad</v>
          </cell>
          <cell r="D1871" t="str">
            <v>ML</v>
          </cell>
          <cell r="E1871">
            <v>493659</v>
          </cell>
        </row>
        <row r="1872">
          <cell r="A1872" t="str">
            <v>024.161</v>
          </cell>
          <cell r="B1872" t="str">
            <v xml:space="preserve">TRANSPORTE E INSTALACION CAJA DE INSPECCIÓN EMPALME DOMICILIARIO TIPO I (0,60X0,60 M) EN CONCRETO CLASE II  INCLUYE TAPA Y CAÑUELA                                                                                </v>
          </cell>
          <cell r="C1872" t="str">
            <v>Actividad</v>
          </cell>
          <cell r="D1872" t="str">
            <v>ML</v>
          </cell>
          <cell r="E1872">
            <v>280737</v>
          </cell>
        </row>
        <row r="1873">
          <cell r="A1873" t="str">
            <v>024.162</v>
          </cell>
          <cell r="B1873" t="str">
            <v>SUMINISTRO, TRANSPORTE E INSTALACION BASE-CAÑUELA CÁMARA CIRCULAR INSPEC D=1.20 M EN CONCRETO CLASE II</v>
          </cell>
          <cell r="C1873" t="str">
            <v>Actividad</v>
          </cell>
          <cell r="D1873" t="str">
            <v>UND</v>
          </cell>
          <cell r="E1873">
            <v>442162</v>
          </cell>
        </row>
        <row r="1874">
          <cell r="A1874" t="str">
            <v>024.164</v>
          </cell>
          <cell r="B1874" t="str">
            <v>SUMINISTRO, TRANSPORTE E INSTALACION SUMIDERO DOBLE REJA TIPO SIFÓN EN CONCRETO CLASE II-TAPA HF</v>
          </cell>
          <cell r="C1874" t="str">
            <v>Actividad</v>
          </cell>
          <cell r="D1874" t="str">
            <v>UND</v>
          </cell>
          <cell r="E1874">
            <v>2022460</v>
          </cell>
        </row>
        <row r="1875">
          <cell r="A1875" t="str">
            <v>024.165</v>
          </cell>
          <cell r="B1875" t="str">
            <v>SUMINISTRO, TRANSPORTE E INSTALACION SUMIDERO CUATRO REJAS TIPO SIFÓN EN CONCRETO CLASE II-TAPA ANTIRUIDO</v>
          </cell>
          <cell r="C1875" t="str">
            <v>Actividad</v>
          </cell>
          <cell r="D1875" t="str">
            <v>UND</v>
          </cell>
          <cell r="E1875">
            <v>3331778</v>
          </cell>
        </row>
        <row r="1876">
          <cell r="A1876" t="str">
            <v>024.166</v>
          </cell>
          <cell r="B1876" t="str">
            <v>SUMINISTRO, TRANSPORTE E INSTALACIÓN DE SUMIDERO 30X40cm EN CONCRETO DE 3000 PSI CON REJA METALICA EN ÁNGULO Y VARILLA. (Medidas internas - Incluye malla electrosoldada 15x15x4mm)</v>
          </cell>
          <cell r="C1876" t="str">
            <v>Actividad</v>
          </cell>
          <cell r="D1876" t="str">
            <v>UND</v>
          </cell>
          <cell r="E1876">
            <v>430602</v>
          </cell>
        </row>
        <row r="1877">
          <cell r="A1877" t="str">
            <v>024.167</v>
          </cell>
          <cell r="B1877" t="str">
            <v>SUMINISTRO, TRANSPORTE E INSTALACIÓN DE DESARENADOR EN CONCRETO IMPERMEABILIZADO REFORZADO DE 3000 PSI DE 0.80x1.20x1.25m. (Incuye tapa en lámina de alfajor de 60x60cm, y refuerzo en malla electrosoldadd)</v>
          </cell>
          <cell r="C1877" t="str">
            <v>Actividad</v>
          </cell>
          <cell r="D1877" t="str">
            <v>UND</v>
          </cell>
          <cell r="E1877">
            <v>1294608</v>
          </cell>
        </row>
        <row r="1878">
          <cell r="A1878" t="str">
            <v>024.168</v>
          </cell>
          <cell r="B1878" t="str">
            <v>SUMINISTRO, TRANSPORTE E INSTALACIÓN DE CANAL EN CONCRETO DE 3000 PSI DE 40X85cm CON REJA EN ANGULO Y VARILLA (Inc refuerzo en malla electrosoldada)</v>
          </cell>
          <cell r="C1878" t="str">
            <v>Actividad</v>
          </cell>
          <cell r="D1878" t="str">
            <v>ML</v>
          </cell>
          <cell r="E1878">
            <v>292280</v>
          </cell>
        </row>
        <row r="1879">
          <cell r="A1879" t="str">
            <v>024.169</v>
          </cell>
          <cell r="B1879" t="str">
            <v>SUMINISTRO, TRANSPORTE E INSTALACIÓN DE CUERPO PARA CÁMARA DE INSPECCIÓN DE 60X60 EN CONCRETO REFORZADO DE 3000 PSI. E=15CM. (Inc refuerzo en malla electrosoldada) - Norma Aguas de Manizales</v>
          </cell>
          <cell r="C1879" t="str">
            <v>Actividad</v>
          </cell>
          <cell r="D1879" t="str">
            <v>ML</v>
          </cell>
          <cell r="E1879">
            <v>516555</v>
          </cell>
        </row>
        <row r="1880">
          <cell r="A1880" t="str">
            <v>024.170</v>
          </cell>
          <cell r="B1880" t="str">
            <v>SUMINISTRO, TRANSPORTE E INSTALACIÓN DE CUERPO PARA CÁMARA DE INSPECCIÓN DE 80x80 EN CONCRETO REFORZADO DE 3000 PSI. E=15CM. (Inc refuerzo en malla electrosoldada) - Norma Aguas de Manizales</v>
          </cell>
          <cell r="C1880" t="str">
            <v>Actividad</v>
          </cell>
          <cell r="D1880" t="str">
            <v>ML</v>
          </cell>
          <cell r="E1880">
            <v>610350</v>
          </cell>
        </row>
        <row r="1881">
          <cell r="A1881" t="str">
            <v>024.171</v>
          </cell>
          <cell r="B1881" t="str">
            <v>SUMINISTRO, TRANSPORTE E INSTALACIÓN DE CUERPO PARA CÁMARA DE INSPECCIÓN DE 100x100 EN CONCRETO REFORZADO DE 3000 PSI. E=15CM. (Inc refuerzo en malla electrosoldada) - Norma Aguas de Manizales</v>
          </cell>
          <cell r="C1881" t="str">
            <v>Actividad</v>
          </cell>
          <cell r="D1881" t="str">
            <v>ML</v>
          </cell>
          <cell r="E1881">
            <v>692020</v>
          </cell>
        </row>
        <row r="1882">
          <cell r="A1882" t="str">
            <v>024.172</v>
          </cell>
          <cell r="B1882" t="str">
            <v>SUMINISTRO, TRANSPORTE E INSTALACIÓN DE BASE Y CAÑUELA EN CONCRETO PARA CÁRAMA DE INSPECCIÓN DE 60X60cm. Incluye excavación, afirmado compactado.</v>
          </cell>
          <cell r="C1882" t="str">
            <v>Actividad</v>
          </cell>
          <cell r="D1882" t="str">
            <v>UND</v>
          </cell>
          <cell r="E1882">
            <v>184138</v>
          </cell>
        </row>
        <row r="1883">
          <cell r="A1883" t="str">
            <v>024.173</v>
          </cell>
          <cell r="B1883" t="str">
            <v>SUMINISTRO, TRANSPORTE E INSTALACIÓN DE BASE Y CAÑUELA EN CONCRETO PARA CÁRAMA DE INSPECCIÓN DE 80x80cm</v>
          </cell>
          <cell r="C1883" t="str">
            <v>Actividad</v>
          </cell>
          <cell r="D1883" t="str">
            <v>UND</v>
          </cell>
          <cell r="E1883">
            <v>242318</v>
          </cell>
        </row>
        <row r="1884">
          <cell r="A1884" t="str">
            <v>024.174</v>
          </cell>
          <cell r="B1884" t="str">
            <v>SUMINISTRO, TRANSPORTE E INSTALACIÓN DE BASE Y CAÑUELA EN CONCRETO PARA CÁRAMA DE INSPECCIÓN DE 100x100cm</v>
          </cell>
          <cell r="C1884" t="str">
            <v>Actividad</v>
          </cell>
          <cell r="D1884" t="str">
            <v>UND</v>
          </cell>
          <cell r="E1884">
            <v>309956</v>
          </cell>
        </row>
        <row r="1885">
          <cell r="A1885" t="str">
            <v>024.175</v>
          </cell>
          <cell r="B1885" t="str">
            <v>SUMINISTRO, TRANSPORTE E INSTALACIÓN DE TAPA EN CONCRETO PARA CÁMARA DE INSPECCIÓN DE 60X60CM. Incluye marco y contramarco en ángulo de 2"x2"x3/16", acero de refuerzo y agarradera en varilla.</v>
          </cell>
          <cell r="C1885" t="str">
            <v>Actividad</v>
          </cell>
          <cell r="D1885" t="str">
            <v>UND</v>
          </cell>
          <cell r="E1885">
            <v>196149</v>
          </cell>
        </row>
        <row r="1886">
          <cell r="A1886" t="str">
            <v>024.176</v>
          </cell>
          <cell r="B1886" t="str">
            <v>SUMINISTRO, TRANSPORTE E INSTALACIÓN DE TAPA EN CONCRETO PARA CÁMARA DE INSPECCIÓN DE 80X80CM. Incluye marco y contramarco en ángulo de 2"x2"x3/16", acero de refuerzo y agarradera en varilla.</v>
          </cell>
          <cell r="C1886" t="str">
            <v>Actividad</v>
          </cell>
          <cell r="D1886" t="str">
            <v>UND</v>
          </cell>
          <cell r="E1886">
            <v>254674</v>
          </cell>
        </row>
        <row r="1887">
          <cell r="A1887" t="str">
            <v>024.177</v>
          </cell>
          <cell r="B1887" t="str">
            <v>SUMINISTRO, TRANSPORTE E INSTALACIÓN DE TAPA EN CONCRETO PARA CÁMARA DE INSPECCIÓN DE 100x100CM. Incluye marco y contramarco en ángulo de 2"x2"x3/16", acero de refuerzo y agarradera en varilla.</v>
          </cell>
          <cell r="C1887" t="str">
            <v>Actividad</v>
          </cell>
          <cell r="D1887" t="str">
            <v>UND</v>
          </cell>
          <cell r="E1887">
            <v>305768</v>
          </cell>
        </row>
        <row r="1888">
          <cell r="A1888" t="str">
            <v>025</v>
          </cell>
          <cell r="B1888" t="str">
            <v>ACUEDUCTO</v>
          </cell>
          <cell r="C1888" t="str">
            <v>Capitulo</v>
          </cell>
          <cell r="D1888"/>
          <cell r="E1888" t="str">
            <v>--</v>
          </cell>
        </row>
        <row r="1889">
          <cell r="A1889" t="str">
            <v>025.001</v>
          </cell>
          <cell r="B1889" t="str">
            <v>SUMINISTRO, TRANSPORTE E INSTALACION DE  TUBERÍA PVC TIPO UNIÓN MECÁNICA RDE 21 DE 2" P/ACUEDUCTO</v>
          </cell>
          <cell r="C1889" t="str">
            <v>Actividad</v>
          </cell>
          <cell r="D1889" t="str">
            <v>ML</v>
          </cell>
          <cell r="E1889">
            <v>30868</v>
          </cell>
        </row>
        <row r="1890">
          <cell r="A1890" t="str">
            <v>025.002</v>
          </cell>
          <cell r="B1890" t="str">
            <v>SUMINISTRO, TRANSPORTE E INSTALACION TUBERÍA PVC TIPO UNIÓN MECÁNICA RDE 21 DE 3" P/ACUEDUCTO</v>
          </cell>
          <cell r="C1890" t="str">
            <v>Actividad</v>
          </cell>
          <cell r="D1890" t="str">
            <v>ML</v>
          </cell>
          <cell r="E1890">
            <v>44618</v>
          </cell>
        </row>
        <row r="1891">
          <cell r="A1891" t="str">
            <v>025.003</v>
          </cell>
          <cell r="B1891" t="str">
            <v>TRANSPORTE E INSTALACION TUBERÍA PVC TIPO UNIÓN MECÁNICA RDE 21 DE 3" P/ACUEDUCTO</v>
          </cell>
          <cell r="C1891" t="str">
            <v>Actividad</v>
          </cell>
          <cell r="D1891" t="str">
            <v>ML</v>
          </cell>
          <cell r="E1891">
            <v>20141</v>
          </cell>
        </row>
        <row r="1892">
          <cell r="A1892" t="str">
            <v>025.004</v>
          </cell>
          <cell r="B1892" t="str">
            <v>SUMINISTRO, TRANSPORTE E INSTALACION TUBERÍA PVC TIPO UNIÓN MECÁNICA RDE 21 DE 4" P/ACUEDUCTO</v>
          </cell>
          <cell r="C1892" t="str">
            <v>Actividad</v>
          </cell>
          <cell r="D1892" t="str">
            <v>ML</v>
          </cell>
          <cell r="E1892">
            <v>58454</v>
          </cell>
        </row>
        <row r="1893">
          <cell r="A1893" t="str">
            <v>025.005</v>
          </cell>
          <cell r="B1893" t="str">
            <v xml:space="preserve">TRANSPORTE E INSTALACION TUBERÍA PVC TIPO UNIÓN MECÁNICA RDE 21 DE 4" P/ACUEDUCTO </v>
          </cell>
          <cell r="C1893" t="str">
            <v>Actividad</v>
          </cell>
          <cell r="D1893" t="str">
            <v>ML</v>
          </cell>
          <cell r="E1893">
            <v>19010</v>
          </cell>
        </row>
        <row r="1894">
          <cell r="A1894" t="str">
            <v>025.006</v>
          </cell>
          <cell r="B1894" t="str">
            <v>SUMINISTRO, TRANSPORTE E INSTALACION TUBERÍA PVC TIPO UNIÓN MECÁNICA RDE 21 DE 6" P/ACUEDUCTO</v>
          </cell>
          <cell r="C1894" t="str">
            <v>Actividad</v>
          </cell>
          <cell r="D1894" t="str">
            <v>ML</v>
          </cell>
          <cell r="E1894">
            <v>106720</v>
          </cell>
        </row>
        <row r="1895">
          <cell r="A1895" t="str">
            <v>025.007</v>
          </cell>
          <cell r="B1895" t="str">
            <v xml:space="preserve">TRANSPORTE E INSTALACION TUBERÍA PVC TIPO UNIÓN MECÁNICA RDE 21 DE 6" P/ACUEDUCTO </v>
          </cell>
          <cell r="C1895" t="str">
            <v>Actividad</v>
          </cell>
          <cell r="D1895" t="str">
            <v>ML</v>
          </cell>
          <cell r="E1895">
            <v>19010</v>
          </cell>
        </row>
        <row r="1896">
          <cell r="A1896" t="str">
            <v>025.008</v>
          </cell>
          <cell r="B1896" t="str">
            <v>SUMINISTRO, TRANSPORTE E INSTALACION TUBERÍA PVC TIPO UNIÓN MECÁNICA RDE 21 DE 8" P/ACUEDUCTO</v>
          </cell>
          <cell r="C1896" t="str">
            <v>Actividad</v>
          </cell>
          <cell r="D1896" t="str">
            <v>ML</v>
          </cell>
          <cell r="E1896">
            <v>179538</v>
          </cell>
        </row>
        <row r="1897">
          <cell r="A1897" t="str">
            <v>025.009</v>
          </cell>
          <cell r="B1897" t="str">
            <v>TRANSPORTE E INSTALACION TUBERÍA PVC TIPO UNIÓN MECÁNICA RDE 21 DE 8" P/ACUEDUCTO</v>
          </cell>
          <cell r="C1897" t="str">
            <v>Actividad</v>
          </cell>
          <cell r="D1897" t="str">
            <v>ML</v>
          </cell>
          <cell r="E1897">
            <v>37240</v>
          </cell>
        </row>
        <row r="1898">
          <cell r="A1898" t="str">
            <v>025.01A</v>
          </cell>
          <cell r="B1898" t="str">
            <v>TRANSPORTE E INSTALACION DE  TUBERÍA PVC TIPO UNIÓN MECÁNICA RDE 21 DE 2" P/ACUEDUCTO</v>
          </cell>
          <cell r="C1898" t="str">
            <v>Actividad</v>
          </cell>
          <cell r="D1898" t="str">
            <v>ML</v>
          </cell>
          <cell r="E1898">
            <v>20405</v>
          </cell>
        </row>
        <row r="1899">
          <cell r="A1899" t="str">
            <v>025.010</v>
          </cell>
          <cell r="B1899" t="str">
            <v>SUMINISTRO, TRANSPORTE E INSTALACION TUBERÍA PVC TIPO UNIÓN MECÁNICA RDE 21 DE 10" P/ACUEDUCTO</v>
          </cell>
          <cell r="C1899" t="str">
            <v>Actividad</v>
          </cell>
          <cell r="D1899" t="str">
            <v>ML</v>
          </cell>
          <cell r="E1899">
            <v>266731</v>
          </cell>
        </row>
        <row r="1900">
          <cell r="A1900" t="str">
            <v>025.012</v>
          </cell>
          <cell r="B1900" t="str">
            <v>SUMINISTRO, TRANSPORTE E INSTALACION TUBERÍA PVC TIPO UNIÓN MECÁNICA RDE 21 DE 12" P/ACUEDUCTO</v>
          </cell>
          <cell r="C1900" t="str">
            <v>Actividad</v>
          </cell>
          <cell r="D1900" t="str">
            <v>ML</v>
          </cell>
          <cell r="E1900">
            <v>355455</v>
          </cell>
        </row>
        <row r="1901">
          <cell r="A1901" t="str">
            <v>025.013</v>
          </cell>
          <cell r="B1901" t="str">
            <v xml:space="preserve">TRANSPORTE E INSTALACION TUBERÍA PVC TIPO UNIÓN MECÁNICA RDE 21 DE 12" P/ACUEDUCTO </v>
          </cell>
          <cell r="C1901" t="str">
            <v>Actividad</v>
          </cell>
          <cell r="D1901" t="str">
            <v>ML</v>
          </cell>
          <cell r="E1901">
            <v>38088</v>
          </cell>
        </row>
        <row r="1902">
          <cell r="A1902" t="str">
            <v>025.014</v>
          </cell>
          <cell r="B1902" t="str">
            <v>SUMINISTRO, TRANSPORTE E INSTALACION TUBERÍA PVC TIPO UNIÓN MECÁNICA RDE 21 DE 14" P/ACUEDUCTO</v>
          </cell>
          <cell r="C1902" t="str">
            <v>Actividad</v>
          </cell>
          <cell r="D1902" t="str">
            <v>ML</v>
          </cell>
          <cell r="E1902">
            <v>435172</v>
          </cell>
        </row>
        <row r="1903">
          <cell r="A1903" t="str">
            <v>025.015</v>
          </cell>
          <cell r="B1903" t="str">
            <v>TRANSPORTE E INSTALACION TUBERÍA PVC TIPO UNIÓN MECÁNICA RDE 21 DE 14" P/ACUEDUCTO</v>
          </cell>
          <cell r="C1903" t="str">
            <v>Actividad</v>
          </cell>
          <cell r="D1903" t="str">
            <v>ML</v>
          </cell>
          <cell r="E1903">
            <v>34797</v>
          </cell>
        </row>
        <row r="1904">
          <cell r="A1904" t="str">
            <v>025.016</v>
          </cell>
          <cell r="B1904" t="str">
            <v>SUMINISTRO, TRANSPORTE E INSTALACION TUBERÍA PVC TIPO UNIÓN MECÁNICA RDE 21 DE 16" P/ACUEDUCTO</v>
          </cell>
          <cell r="C1904" t="str">
            <v>Actividad</v>
          </cell>
          <cell r="D1904" t="str">
            <v>ML</v>
          </cell>
          <cell r="E1904">
            <v>558775</v>
          </cell>
        </row>
        <row r="1905">
          <cell r="A1905" t="str">
            <v>025.017</v>
          </cell>
          <cell r="B1905" t="str">
            <v>TRANSPORTE E INSTALACION TUBERÍA PVC TIPO UNIÓN MECÁNICA RDE 21 DE 16" P/ACUEDUCTO</v>
          </cell>
          <cell r="C1905" t="str">
            <v>Actividad</v>
          </cell>
          <cell r="D1905" t="str">
            <v>ML</v>
          </cell>
          <cell r="E1905">
            <v>39879</v>
          </cell>
        </row>
        <row r="1906">
          <cell r="A1906" t="str">
            <v>025.018</v>
          </cell>
          <cell r="B1906" t="str">
            <v>SUMINISTRO, TRANSPORTE E INSTALACION TUBERÍA PVC TIPO BIAXIAL PR 200 DE 3" P/ACUEDUCTO</v>
          </cell>
          <cell r="C1906" t="str">
            <v>Actividad</v>
          </cell>
          <cell r="D1906" t="str">
            <v>ML</v>
          </cell>
          <cell r="E1906">
            <v>44602</v>
          </cell>
        </row>
        <row r="1907">
          <cell r="A1907" t="str">
            <v>025.019</v>
          </cell>
          <cell r="B1907" t="str">
            <v>TRANSPORTE E INSTALACION TUBERÍA PVC TIPO BIAXIAL PR 200 DE 3" P/ACUEDUCTO</v>
          </cell>
          <cell r="C1907" t="str">
            <v>Actividad</v>
          </cell>
          <cell r="D1907" t="str">
            <v>ML</v>
          </cell>
          <cell r="E1907">
            <v>18458</v>
          </cell>
        </row>
        <row r="1908">
          <cell r="A1908" t="str">
            <v>025.020</v>
          </cell>
          <cell r="B1908" t="str">
            <v>SUMINISTRO, TRANSPORTE E INSTALACION TUBERÍA PVC TIPO BIAXIAL PR 200 DE 4" P/ACUEDUCTO</v>
          </cell>
          <cell r="C1908" t="str">
            <v>Actividad</v>
          </cell>
          <cell r="D1908" t="str">
            <v>ML</v>
          </cell>
          <cell r="E1908">
            <v>64257</v>
          </cell>
        </row>
        <row r="1909">
          <cell r="A1909" t="str">
            <v>025.021</v>
          </cell>
          <cell r="B1909" t="str">
            <v>TRANSPORTE E INSTALACION TUBERÍA PVC TIPO BIAXIAL PR 200 DE 4" P/ACUEDUCTO</v>
          </cell>
          <cell r="C1909" t="str">
            <v>Actividad</v>
          </cell>
          <cell r="D1909" t="str">
            <v>ML</v>
          </cell>
          <cell r="E1909">
            <v>24023</v>
          </cell>
        </row>
        <row r="1910">
          <cell r="A1910" t="str">
            <v>025.022</v>
          </cell>
          <cell r="B1910" t="str">
            <v>SUMINISTRO, TRANSPORTE E INSTALACION TUBERÍA PVC TIPO BIAXIAL PR 200 DE 6" P/ACUEDUCTO</v>
          </cell>
          <cell r="C1910" t="str">
            <v>Actividad</v>
          </cell>
          <cell r="D1910" t="str">
            <v>ML</v>
          </cell>
          <cell r="E1910">
            <v>111461</v>
          </cell>
        </row>
        <row r="1911">
          <cell r="A1911" t="str">
            <v>025.023</v>
          </cell>
          <cell r="B1911" t="str">
            <v>TRANSPORTE E INSTALACION TUBERÍA PVC TIPO BIAXIAL PR 200 DE 6" P/ACUEDUCTO</v>
          </cell>
          <cell r="C1911" t="str">
            <v>Actividad</v>
          </cell>
          <cell r="D1911" t="str">
            <v>ML</v>
          </cell>
          <cell r="E1911">
            <v>25230</v>
          </cell>
        </row>
        <row r="1912">
          <cell r="A1912" t="str">
            <v>025.024</v>
          </cell>
          <cell r="B1912" t="str">
            <v>SUMINISTRO, TRANSPORTE E INSTALACION TUBERÍA PVC TIPO BIAXIAL PR 200 DE 8" P/ACUEDUCTO</v>
          </cell>
          <cell r="C1912" t="str">
            <v>Actividad</v>
          </cell>
          <cell r="D1912" t="str">
            <v>ML</v>
          </cell>
          <cell r="E1912">
            <v>186044</v>
          </cell>
        </row>
        <row r="1913">
          <cell r="A1913" t="str">
            <v>025.025</v>
          </cell>
          <cell r="B1913" t="str">
            <v>TRANSPORTE E INSTALACION TUBERÍA PVC TIPO BIAXIAL PR 200 DE 8" P/ACUEDUCTO</v>
          </cell>
          <cell r="C1913" t="str">
            <v>Actividad</v>
          </cell>
          <cell r="D1913" t="str">
            <v>ML</v>
          </cell>
          <cell r="E1913">
            <v>38775</v>
          </cell>
        </row>
        <row r="1914">
          <cell r="A1914" t="str">
            <v>025.026</v>
          </cell>
          <cell r="B1914" t="str">
            <v>SUMINISTRO, TRANSPORTE E INSTALACION TUBERÍA PVC TIPO BIAXIAL PR 200 DE 10" P/ACUEDUCTO</v>
          </cell>
          <cell r="C1914" t="str">
            <v>Actividad</v>
          </cell>
          <cell r="D1914" t="str">
            <v>ML</v>
          </cell>
          <cell r="E1914">
            <v>270907</v>
          </cell>
        </row>
        <row r="1915">
          <cell r="A1915" t="str">
            <v>025.027</v>
          </cell>
          <cell r="B1915" t="str">
            <v>TRANSPORTE E INSTALACION TUBERÍA PVC TIPO BIAXIAL PR 200 DE 10" P/ACUEDUCTO</v>
          </cell>
          <cell r="C1915" t="str">
            <v>Actividad</v>
          </cell>
          <cell r="D1915" t="str">
            <v>ML</v>
          </cell>
          <cell r="E1915">
            <v>39791</v>
          </cell>
        </row>
        <row r="1916">
          <cell r="A1916" t="str">
            <v>025.028</v>
          </cell>
          <cell r="B1916" t="str">
            <v>SUMINISTRO, TRANSPORTE E INSTALACION TUBERÍA PVC TIPO BIAXIAL PR 200 DE 12" P/ACUEDUCTO</v>
          </cell>
          <cell r="C1916" t="str">
            <v>Actividad</v>
          </cell>
          <cell r="D1916" t="str">
            <v>ML</v>
          </cell>
          <cell r="E1916">
            <v>362227</v>
          </cell>
        </row>
        <row r="1917">
          <cell r="A1917" t="str">
            <v>025.029</v>
          </cell>
          <cell r="B1917" t="str">
            <v>TRANSPORTE E INSTALACION TUBERÍA PVC TIPO BIAXIAL PR 200 DE 12" P/ACUEDUCTO</v>
          </cell>
          <cell r="C1917" t="str">
            <v>Actividad</v>
          </cell>
          <cell r="D1917" t="str">
            <v>ML</v>
          </cell>
          <cell r="E1917">
            <v>39791</v>
          </cell>
        </row>
        <row r="1918">
          <cell r="A1918" t="str">
            <v>025.030</v>
          </cell>
          <cell r="B1918" t="str">
            <v xml:space="preserve">SUMINISTRO, TRANSPORTE E INSTALACION TUBERÍA PF + UAD DE 3/4" PARA ACOMETIDA DE ACUEDUCTO                                      </v>
          </cell>
          <cell r="C1918" t="str">
            <v>Actividad</v>
          </cell>
          <cell r="D1918" t="str">
            <v>ML</v>
          </cell>
          <cell r="E1918">
            <v>6111</v>
          </cell>
        </row>
        <row r="1919">
          <cell r="A1919" t="str">
            <v>025.031</v>
          </cell>
          <cell r="B1919" t="str">
            <v xml:space="preserve">SUMINISTRO, TRANSPORTE E INSTALACION TUBERÍA PF + UAD DE 1/2" PARA ACOMETIDA DE ACUEDUCTO             </v>
          </cell>
          <cell r="C1919" t="str">
            <v>Actividad</v>
          </cell>
          <cell r="D1919" t="str">
            <v>ML</v>
          </cell>
          <cell r="E1919">
            <v>5875</v>
          </cell>
        </row>
        <row r="1920">
          <cell r="A1920" t="str">
            <v>025.032</v>
          </cell>
          <cell r="B1920" t="str">
            <v>SUMINISTRO, TRANSPORTE E INSTALACION EMPALME PVC DE 6" X 1/2" PARA ACOMETIDA DE ACUEDUCTO</v>
          </cell>
          <cell r="C1920" t="str">
            <v>Actividad</v>
          </cell>
          <cell r="D1920" t="str">
            <v>UND</v>
          </cell>
          <cell r="E1920">
            <v>69226</v>
          </cell>
        </row>
        <row r="1921">
          <cell r="A1921" t="str">
            <v>025.033</v>
          </cell>
          <cell r="B1921" t="str">
            <v>SUMINISTRO, TRANSPORTE E INSTALACION EMPALME PVC DE 4" X 1/2" PARA ACOMETIDA DE ACUEDUCTO</v>
          </cell>
          <cell r="C1921" t="str">
            <v>Actividad</v>
          </cell>
          <cell r="D1921" t="str">
            <v>UND</v>
          </cell>
          <cell r="E1921">
            <v>64205</v>
          </cell>
        </row>
        <row r="1922">
          <cell r="A1922" t="str">
            <v>025.034</v>
          </cell>
          <cell r="B1922" t="str">
            <v>SUMINISTRO, TRANSPORTE E INSTALACION EMPALME PVC DE 3" X 1/2" PARA ACOMETIDA DE ACUEDUCTO</v>
          </cell>
          <cell r="C1922" t="str">
            <v>Actividad</v>
          </cell>
          <cell r="D1922" t="str">
            <v>UND</v>
          </cell>
          <cell r="E1922">
            <v>61700</v>
          </cell>
        </row>
        <row r="1923">
          <cell r="A1923" t="str">
            <v>025.035</v>
          </cell>
          <cell r="B1923" t="str">
            <v>SUMINISTRO, TRANSPORTE E INSTALACION EMPALME PVC DE 2" X 1/2" PARA ACOMETIDA DE ACUEDUCTO</v>
          </cell>
          <cell r="C1923" t="str">
            <v>Actividad</v>
          </cell>
          <cell r="D1923" t="str">
            <v>UND</v>
          </cell>
          <cell r="E1923">
            <v>54835</v>
          </cell>
        </row>
        <row r="1924">
          <cell r="A1924" t="str">
            <v>025.036</v>
          </cell>
          <cell r="B1924" t="str">
            <v>SUMINISTRO, TRANSPORTE E INSTALACION EMPALME ACERO INOX 6"X1/2" PARA ACOMETIDA DE ACUEDUCTO No incluye registro de incorporacion 1/2" ni valvula de control 1/2"</v>
          </cell>
          <cell r="C1924" t="str">
            <v>Actividad</v>
          </cell>
          <cell r="D1924" t="str">
            <v>UND</v>
          </cell>
          <cell r="E1924">
            <v>332713</v>
          </cell>
        </row>
        <row r="1925">
          <cell r="A1925" t="str">
            <v>025.037</v>
          </cell>
          <cell r="B1925" t="str">
            <v>SUMINISTRO, TRANSPORTE E INSTALACION EMPALME ACERO INOX  8"X 1/2" PARA ACOMETIDA DE ACUEDUCTO. No incluye registro de incorporacion 1/2" ni valvula de control 1/2"</v>
          </cell>
          <cell r="C1925" t="str">
            <v>Actividad</v>
          </cell>
          <cell r="D1925" t="str">
            <v>UND</v>
          </cell>
          <cell r="E1925">
            <v>358574</v>
          </cell>
        </row>
        <row r="1926">
          <cell r="A1926" t="str">
            <v>025.038</v>
          </cell>
          <cell r="B1926" t="str">
            <v>SUMINISTRO, TRANSPORTE E INSTALACION TUBERÍA POLIETILE PE 100/PN 10 DE 355 MM PARA ACUEDUCTO</v>
          </cell>
          <cell r="C1926" t="str">
            <v>Actividad</v>
          </cell>
          <cell r="D1926" t="str">
            <v>ML</v>
          </cell>
          <cell r="E1926">
            <v>434957</v>
          </cell>
        </row>
        <row r="1927">
          <cell r="A1927" t="str">
            <v>025.039</v>
          </cell>
          <cell r="B1927" t="str">
            <v>SUMINISTRO, TRANSPORTE E INSTALACION TUBERÍA POLIETILE PE 100/PN 12,5 DE 355 MM PARA ACUEDUCTO</v>
          </cell>
          <cell r="C1927" t="str">
            <v>Actividad</v>
          </cell>
          <cell r="D1927" t="str">
            <v>ML</v>
          </cell>
          <cell r="E1927">
            <v>541026</v>
          </cell>
        </row>
        <row r="1928">
          <cell r="A1928" t="str">
            <v>025.040</v>
          </cell>
          <cell r="B1928" t="str">
            <v>SUMINISTRO, TRANSPORTE E INSTALACION TUBERÍA POLIETILE PE 100/PN 16 DE 355 MM PARA ACUEDUCTO</v>
          </cell>
          <cell r="C1928" t="str">
            <v>Actividad</v>
          </cell>
          <cell r="D1928" t="str">
            <v>ML</v>
          </cell>
          <cell r="E1928">
            <v>639649</v>
          </cell>
        </row>
        <row r="1929">
          <cell r="A1929" t="str">
            <v>025.041</v>
          </cell>
          <cell r="B1929" t="str">
            <v>TRANSPORTE E INSTALACION TUBERÍA POLIETILE PE 100/PN 16 DE 355 MM PARA ACUEDUCTO</v>
          </cell>
          <cell r="C1929" t="str">
            <v>Actividad</v>
          </cell>
          <cell r="D1929" t="str">
            <v>ML</v>
          </cell>
          <cell r="E1929">
            <v>43146</v>
          </cell>
        </row>
        <row r="1930">
          <cell r="A1930" t="str">
            <v>025.042</v>
          </cell>
          <cell r="B1930" t="str">
            <v>SUMINISTRO, TRANSPORTE E INSTALACION TUBERÍA POLIETILE PE 100/PN 10 DE 315 MM PARA ACUEDUCTO</v>
          </cell>
          <cell r="C1930" t="str">
            <v>Actividad</v>
          </cell>
          <cell r="D1930" t="str">
            <v>ML</v>
          </cell>
          <cell r="E1930">
            <v>278376</v>
          </cell>
        </row>
        <row r="1931">
          <cell r="A1931" t="str">
            <v>025.043</v>
          </cell>
          <cell r="B1931" t="str">
            <v>SUMINISTRO, TRANSPORTE E INSTALACION TUBERÍA POLIETILE PE 100/PN 12,5 DE 315 MM PARA ACUEDUCTO</v>
          </cell>
          <cell r="C1931" t="str">
            <v>Actividad</v>
          </cell>
          <cell r="D1931" t="str">
            <v>ML</v>
          </cell>
          <cell r="E1931">
            <v>435406</v>
          </cell>
        </row>
        <row r="1932">
          <cell r="A1932" t="str">
            <v>025.044</v>
          </cell>
          <cell r="B1932" t="str">
            <v>SUMINISTRO, TRANSPORTE E INSTALACION TUBERÍA POLIETILE PE 100/PN 16 DE 315 MM PARA ACUEDUCTO</v>
          </cell>
          <cell r="C1932" t="str">
            <v>Actividad</v>
          </cell>
          <cell r="D1932" t="str">
            <v>ML</v>
          </cell>
          <cell r="E1932">
            <v>512823</v>
          </cell>
        </row>
        <row r="1933">
          <cell r="A1933" t="str">
            <v>025.045</v>
          </cell>
          <cell r="B1933" t="str">
            <v>TRANSPORTE E INSTALACION TUBERÍA POLIETILE PE 100/PN 16 DE 315 MM PARA ACUEDUCTO</v>
          </cell>
          <cell r="C1933" t="str">
            <v>Actividad</v>
          </cell>
          <cell r="D1933" t="str">
            <v>ML</v>
          </cell>
          <cell r="E1933">
            <v>43363</v>
          </cell>
        </row>
        <row r="1934">
          <cell r="A1934" t="str">
            <v>025.046</v>
          </cell>
          <cell r="B1934" t="str">
            <v>SUMINISTRO, TRANSPORTE E INSTALACION TUBERÍA POLIETILE PE 100/PN 10 DE 250 MM PARA ACUEDUCTO</v>
          </cell>
          <cell r="C1934" t="str">
            <v>Actividad</v>
          </cell>
          <cell r="D1934" t="str">
            <v>ML</v>
          </cell>
          <cell r="E1934">
            <v>228151</v>
          </cell>
        </row>
        <row r="1935">
          <cell r="A1935" t="str">
            <v>025.047</v>
          </cell>
          <cell r="B1935" t="str">
            <v>SUMINISTRO, TRANSPORTE E INSTALACION TUBERÍA POLIETILE PE 100/PN 12,5 DE 250 MM PARA ACUEDUCTO</v>
          </cell>
          <cell r="C1935" t="str">
            <v>Actividad</v>
          </cell>
          <cell r="D1935" t="str">
            <v>ML</v>
          </cell>
          <cell r="E1935">
            <v>274674</v>
          </cell>
        </row>
        <row r="1936">
          <cell r="A1936" t="str">
            <v>025.048</v>
          </cell>
          <cell r="B1936" t="str">
            <v>SUMINISTRO, TRANSPORTE E INSTALACION TUBERÍA POLIETILE PE 100/PN 16 DE 250 MM PARA ACUEDUCTO</v>
          </cell>
          <cell r="C1936" t="str">
            <v>Actividad</v>
          </cell>
          <cell r="D1936" t="str">
            <v>ML</v>
          </cell>
          <cell r="E1936">
            <v>322413</v>
          </cell>
        </row>
        <row r="1937">
          <cell r="A1937" t="str">
            <v>025.049</v>
          </cell>
          <cell r="B1937" t="str">
            <v>TRANSPORTE E INSTALACION TUBERÍA POLIETILE PE 100/PN 16 DE 250 MM PARA ACUEDUCTO</v>
          </cell>
          <cell r="C1937" t="str">
            <v>Actividad</v>
          </cell>
          <cell r="D1937" t="str">
            <v>ML</v>
          </cell>
          <cell r="E1937">
            <v>34177</v>
          </cell>
        </row>
        <row r="1938">
          <cell r="A1938" t="str">
            <v>025.050</v>
          </cell>
          <cell r="B1938" t="str">
            <v>SUMINISTRO, TRANSPORTE E INSTALACION TUBERÍA POLIETILE PE 100/PN 10 DE 200 MM PARA ACUEDUCTO</v>
          </cell>
          <cell r="C1938" t="str">
            <v>Actividad</v>
          </cell>
          <cell r="D1938" t="str">
            <v>ML</v>
          </cell>
          <cell r="E1938">
            <v>152990</v>
          </cell>
        </row>
        <row r="1939">
          <cell r="A1939" t="str">
            <v>025.051</v>
          </cell>
          <cell r="B1939" t="str">
            <v>SUMINISTRO, TRANSPORTE E INSTALACION TUBERÍA POLIETILE PE 100/PN 12,5 DE 200 MM PARA ACUEDUCTO</v>
          </cell>
          <cell r="C1939" t="str">
            <v>Actividad</v>
          </cell>
          <cell r="D1939" t="str">
            <v>ML</v>
          </cell>
          <cell r="E1939">
            <v>181983</v>
          </cell>
        </row>
        <row r="1940">
          <cell r="A1940" t="str">
            <v>025.052</v>
          </cell>
          <cell r="B1940" t="str">
            <v>SUMINISTRO, TRANSPORTE E INSTALACION TUBERÍA POLIETILE PE 100/PN 16 DE 200 MM PARA ACUEDUCTO</v>
          </cell>
          <cell r="C1940" t="str">
            <v>Actividad</v>
          </cell>
          <cell r="D1940" t="str">
            <v>ML</v>
          </cell>
          <cell r="E1940">
            <v>213084</v>
          </cell>
        </row>
        <row r="1941">
          <cell r="A1941" t="str">
            <v>025.053</v>
          </cell>
          <cell r="B1941" t="str">
            <v>TRANSPORTE E INSTALACION TUBERÍA POLIETILE PE 100/PN 16 DE 200 MM PARA ACUEDUCTO</v>
          </cell>
          <cell r="C1941" t="str">
            <v>Actividad</v>
          </cell>
          <cell r="D1941" t="str">
            <v>ML</v>
          </cell>
          <cell r="E1941">
            <v>29165</v>
          </cell>
        </row>
        <row r="1942">
          <cell r="A1942" t="str">
            <v>025.054</v>
          </cell>
          <cell r="B1942" t="str">
            <v>SUMINISTRO, TRANSPORTE E INSTALACION TUBERÍA POLIETILE PE 100/PN 10 DE 160 MM PARA ACUEDUCTO</v>
          </cell>
          <cell r="C1942" t="str">
            <v>Actividad</v>
          </cell>
          <cell r="D1942" t="str">
            <v>ML</v>
          </cell>
          <cell r="E1942">
            <v>96803</v>
          </cell>
        </row>
        <row r="1943">
          <cell r="A1943" t="str">
            <v>025.055</v>
          </cell>
          <cell r="B1943" t="str">
            <v>SUMINISTRO, TRANSPORTE E INSTALACION TUBERÍA POLIETILE PE 100/PN 12,5 DE 160 MM PARA ACUEDUCTO</v>
          </cell>
          <cell r="C1943" t="str">
            <v>Actividad</v>
          </cell>
          <cell r="D1943" t="str">
            <v>ML</v>
          </cell>
          <cell r="E1943">
            <v>115830</v>
          </cell>
        </row>
        <row r="1944">
          <cell r="A1944" t="str">
            <v>025.056</v>
          </cell>
          <cell r="B1944" t="str">
            <v>SUMINISTRO, TRANSPORTE E INSTALACION TUBERÍA POLIETILE PE 100/PN 16 DE 160 MM PARA ACUEDUCTO</v>
          </cell>
          <cell r="C1944" t="str">
            <v>Actividad</v>
          </cell>
          <cell r="D1944" t="str">
            <v>ML</v>
          </cell>
          <cell r="E1944">
            <v>135710</v>
          </cell>
        </row>
        <row r="1945">
          <cell r="A1945" t="str">
            <v>025.057</v>
          </cell>
          <cell r="B1945" t="str">
            <v>TRANSPORTE E INSTALACION TUBERÍA POLIETILE PE 100/PN 16 DE 160 MM PARA ACUEDUCTO</v>
          </cell>
          <cell r="C1945" t="str">
            <v>Actividad</v>
          </cell>
          <cell r="D1945" t="str">
            <v>ML</v>
          </cell>
          <cell r="E1945">
            <v>18360</v>
          </cell>
        </row>
        <row r="1946">
          <cell r="A1946" t="str">
            <v>025.058</v>
          </cell>
          <cell r="B1946" t="str">
            <v>SUMINISTRO, TRANSPORTE E INSTALACION TUBERÍA POLIETILE PE 100/PN 10 DE 110 MM  PARA ACUEDUCTO</v>
          </cell>
          <cell r="C1946" t="str">
            <v>Actividad</v>
          </cell>
          <cell r="D1946" t="str">
            <v>ML</v>
          </cell>
          <cell r="E1946">
            <v>59023</v>
          </cell>
        </row>
        <row r="1947">
          <cell r="A1947" t="str">
            <v>025.059</v>
          </cell>
          <cell r="B1947" t="str">
            <v>SUMINISTRO, TRANSPORTE E INSTALACION TUBERÍA POLIETILE PE 100/PN 12,5 DE 110 MM  PARA ACUEDUCTO</v>
          </cell>
          <cell r="C1947" t="str">
            <v>Actividad</v>
          </cell>
          <cell r="D1947" t="str">
            <v>ML</v>
          </cell>
          <cell r="E1947">
            <v>71453</v>
          </cell>
        </row>
        <row r="1948">
          <cell r="A1948" t="str">
            <v>025.060</v>
          </cell>
          <cell r="B1948" t="str">
            <v>SUMINISTRO, TRANSPORTE E INSTALACION TUBERÍA POLIETILE PE 100/PN 16 DE 110 MM  PARA ACUEDUCTO</v>
          </cell>
          <cell r="C1948" t="str">
            <v>Actividad</v>
          </cell>
          <cell r="D1948" t="str">
            <v>ML</v>
          </cell>
          <cell r="E1948">
            <v>70884</v>
          </cell>
        </row>
        <row r="1949">
          <cell r="A1949" t="str">
            <v>025.061</v>
          </cell>
          <cell r="B1949" t="str">
            <v>TRANSPORTE E INSTALACION TUBERÍA POLIETILE PE 100/PN 16 DE 110 MM  PARA ACUEDUCTO</v>
          </cell>
          <cell r="C1949" t="str">
            <v>Actividad</v>
          </cell>
          <cell r="D1949" t="str">
            <v>ML</v>
          </cell>
          <cell r="E1949">
            <v>16557</v>
          </cell>
        </row>
        <row r="1950">
          <cell r="A1950" t="str">
            <v>025.062</v>
          </cell>
          <cell r="B1950" t="str">
            <v>SUMINISTRO, TRANSPORTE E INSTALACION TUBERÍA POLIETILENO PE 100/PN 10 DE 90  MM   PARA ACUEDUCTO</v>
          </cell>
          <cell r="C1950" t="str">
            <v>Actividad</v>
          </cell>
          <cell r="D1950" t="str">
            <v>ML</v>
          </cell>
          <cell r="E1950">
            <v>43750</v>
          </cell>
        </row>
        <row r="1951">
          <cell r="A1951" t="str">
            <v>025.063</v>
          </cell>
          <cell r="B1951" t="str">
            <v>SUMINISTRO, TRANSPORTE E INSTALACION TUBERÍA POLIETILENO PE 100/PN 12,50 DE 90  MM   PARA ACUEDUCTO</v>
          </cell>
          <cell r="C1951" t="str">
            <v>Actividad</v>
          </cell>
          <cell r="D1951" t="str">
            <v>ML</v>
          </cell>
          <cell r="E1951">
            <v>47328</v>
          </cell>
        </row>
        <row r="1952">
          <cell r="A1952" t="str">
            <v>025.064</v>
          </cell>
          <cell r="B1952" t="str">
            <v>SUMINISTRO, TRANSPORTE E INSTALACION TUBERÍA POLIETILENO PE 100/PN 16 DE 90  MM   PARA ACUEDUCTO</v>
          </cell>
          <cell r="C1952" t="str">
            <v>Actividad</v>
          </cell>
          <cell r="D1952" t="str">
            <v>ML</v>
          </cell>
          <cell r="E1952">
            <v>53302</v>
          </cell>
        </row>
        <row r="1953">
          <cell r="A1953" t="str">
            <v>025.065</v>
          </cell>
          <cell r="B1953" t="str">
            <v>TRANSPORTE E INSTALACION TUBERÍA POLIETILENO PE 100/PN 16 DE 90  MM   PARA ACUEDUCTO</v>
          </cell>
          <cell r="C1953" t="str">
            <v>Actividad</v>
          </cell>
          <cell r="D1953" t="str">
            <v>ML</v>
          </cell>
          <cell r="E1953">
            <v>18044</v>
          </cell>
        </row>
        <row r="1954">
          <cell r="A1954" t="str">
            <v>025.066</v>
          </cell>
          <cell r="B1954" t="str">
            <v>SUMINISTRO, TRANSPORTE E INSTALACION TUBERÍA POLIETILENO PE 100/ PN 10 DE 75 MM  PARA ACUEDUCTO</v>
          </cell>
          <cell r="C1954" t="str">
            <v>Actividad</v>
          </cell>
          <cell r="D1954" t="str">
            <v>ML</v>
          </cell>
          <cell r="E1954">
            <v>35399</v>
          </cell>
        </row>
        <row r="1955">
          <cell r="A1955" t="str">
            <v>025.067</v>
          </cell>
          <cell r="B1955" t="str">
            <v>SUMINISTRO, TRANSPORTE E INSTALACION TUBERÍA POLIETILENO PE 100/ PN 12,50 DE 75 MM  PARA ACUEDUCTO</v>
          </cell>
          <cell r="C1955" t="str">
            <v>Actividad</v>
          </cell>
          <cell r="D1955" t="str">
            <v>ML</v>
          </cell>
          <cell r="E1955">
            <v>38694</v>
          </cell>
        </row>
        <row r="1956">
          <cell r="A1956" t="str">
            <v>025.068</v>
          </cell>
          <cell r="B1956" t="str">
            <v>SUMINISTRO, TRANSPORTE E INSTALACION TUBERÍA POLIETILENO PE 100/ PN 16 DE 75 MM  PARA ACUEDUCTO</v>
          </cell>
          <cell r="C1956" t="str">
            <v>Actividad</v>
          </cell>
          <cell r="D1956" t="str">
            <v>ML</v>
          </cell>
          <cell r="E1956">
            <v>38856</v>
          </cell>
        </row>
        <row r="1957">
          <cell r="A1957" t="str">
            <v>025.069</v>
          </cell>
          <cell r="B1957" t="str">
            <v>TRANSPORTE E INSTALACION TUBERÍA POLIETILENO PE 100/ PN 16 DE 75 MM  PARA ACUEDUCTO</v>
          </cell>
          <cell r="C1957" t="str">
            <v>Actividad</v>
          </cell>
          <cell r="D1957" t="str">
            <v>ML</v>
          </cell>
          <cell r="E1957">
            <v>14578</v>
          </cell>
        </row>
        <row r="1958">
          <cell r="A1958" t="str">
            <v>025.070</v>
          </cell>
          <cell r="B1958" t="str">
            <v>SUMINISTRO, TRANSPORTE E INSTALACION TUBERÍA POLIETILENO PE 100 /PN 10 DE 63 MM   PARA ACUEDUCTO</v>
          </cell>
          <cell r="C1958" t="str">
            <v>Actividad</v>
          </cell>
          <cell r="D1958" t="str">
            <v>ML</v>
          </cell>
          <cell r="E1958">
            <v>33419</v>
          </cell>
        </row>
        <row r="1959">
          <cell r="A1959" t="str">
            <v>025.071</v>
          </cell>
          <cell r="B1959" t="str">
            <v>SUMINISTRO, TRANSPORTE E INSTALACION TUBERÍA POLIETILENO PE 100 /PN 12,50 DE 63 MM   PARA ACUEDUCTO</v>
          </cell>
          <cell r="C1959" t="str">
            <v>Actividad</v>
          </cell>
          <cell r="D1959" t="str">
            <v>ML</v>
          </cell>
          <cell r="E1959">
            <v>33417</v>
          </cell>
        </row>
        <row r="1960">
          <cell r="A1960" t="str">
            <v>025.072</v>
          </cell>
          <cell r="B1960" t="str">
            <v>SUMINISTRO, TRANSPORTE E INSTALACION TUBERÍA POLIETILENO PE 100 /PN 16 DE 63 MM   PARA ACUEDUCTO</v>
          </cell>
          <cell r="C1960" t="str">
            <v>Actividad</v>
          </cell>
          <cell r="D1960" t="str">
            <v>ML</v>
          </cell>
          <cell r="E1960">
            <v>36487</v>
          </cell>
        </row>
        <row r="1961">
          <cell r="A1961" t="str">
            <v>025.073</v>
          </cell>
          <cell r="B1961" t="str">
            <v>TRANSPORTE E INSTALACION TUBERÍA POLIETILENO PE 100 /PN 16 DE 63 MM   PARA ACUEDUCTO</v>
          </cell>
          <cell r="C1961" t="str">
            <v>Actividad</v>
          </cell>
          <cell r="D1961" t="str">
            <v>ML</v>
          </cell>
          <cell r="E1961">
            <v>11875</v>
          </cell>
        </row>
        <row r="1962">
          <cell r="A1962" t="str">
            <v>025.074</v>
          </cell>
          <cell r="B1962" t="str">
            <v>SUMINISTRO, TRANSPORTE E INSTALACION TUBERÍA POLIETILENO PE 100 /PN 10 DE 50 MM   PARA ACUEDUCTO</v>
          </cell>
          <cell r="C1962" t="str">
            <v>Actividad</v>
          </cell>
          <cell r="D1962" t="str">
            <v>ML</v>
          </cell>
          <cell r="E1962">
            <v>25638</v>
          </cell>
        </row>
        <row r="1963">
          <cell r="A1963" t="str">
            <v>025.075</v>
          </cell>
          <cell r="B1963" t="str">
            <v>SUMINISTRO, TRANSPORTE E INSTALACION TUBERÍA POLIETILENO PE 100 /PN 12,5 DE 50 MM   PARA ACUEDUCTO</v>
          </cell>
          <cell r="C1963" t="str">
            <v>Actividad</v>
          </cell>
          <cell r="D1963" t="str">
            <v>ML</v>
          </cell>
          <cell r="E1963">
            <v>27326</v>
          </cell>
        </row>
        <row r="1964">
          <cell r="A1964" t="str">
            <v>025.076</v>
          </cell>
          <cell r="B1964" t="str">
            <v>SUMINISTRO, TRANSPORTE E INSTALACION TUBERÍA POLIETILENO PE 100 /PN 16 DE 50 MM   PARA ACUEDUCTO</v>
          </cell>
          <cell r="C1964" t="str">
            <v>Actividad</v>
          </cell>
          <cell r="D1964" t="str">
            <v>ML</v>
          </cell>
          <cell r="E1964">
            <v>29588</v>
          </cell>
        </row>
        <row r="1965">
          <cell r="A1965" t="str">
            <v>025.077</v>
          </cell>
          <cell r="B1965" t="str">
            <v>SUMINISTRO, TRANSPORTE E INSTALACION TUBERÍA POLIETILENO PE 80/PN 16  RDE 9 DE 32 MM  PARA ACUEDUCTO</v>
          </cell>
          <cell r="C1965" t="str">
            <v>Actividad</v>
          </cell>
          <cell r="D1965" t="str">
            <v>ML</v>
          </cell>
          <cell r="E1965">
            <v>19473</v>
          </cell>
        </row>
        <row r="1966">
          <cell r="A1966" t="str">
            <v>025.078</v>
          </cell>
          <cell r="B1966" t="str">
            <v>SUMINISTRO, TRANSPORTE E INSTALACION TUBERÍA POLIETILENO PE 80/PN 16  RDE 9 DE 20 MM  PARA ACUEDUCTO</v>
          </cell>
          <cell r="C1966" t="str">
            <v>Actividad</v>
          </cell>
          <cell r="D1966" t="str">
            <v>ML</v>
          </cell>
          <cell r="E1966">
            <v>5933</v>
          </cell>
        </row>
        <row r="1967">
          <cell r="A1967" t="str">
            <v>025.079</v>
          </cell>
          <cell r="B1967" t="str">
            <v xml:space="preserve">SUMINISTRO, TRANSPORTE E INSTALACION EMPALME ACOMETIDA EN POLIETILENO 20 M.M. </v>
          </cell>
          <cell r="C1967" t="str">
            <v>Actividad</v>
          </cell>
          <cell r="D1967" t="str">
            <v>UND</v>
          </cell>
          <cell r="E1967">
            <v>122929</v>
          </cell>
        </row>
        <row r="1968">
          <cell r="A1968" t="str">
            <v>025.080</v>
          </cell>
          <cell r="B1968" t="str">
            <v xml:space="preserve">SUMINISTRO, TRANSPORTE E INSTALACION EMPALME ACOMETIDA EN POLIETILENO 32 M.M. </v>
          </cell>
          <cell r="C1968" t="str">
            <v>Actividad</v>
          </cell>
          <cell r="D1968" t="str">
            <v>UND</v>
          </cell>
          <cell r="E1968">
            <v>123143</v>
          </cell>
        </row>
        <row r="1969">
          <cell r="A1969" t="str">
            <v>025.081</v>
          </cell>
          <cell r="B1969" t="str">
            <v xml:space="preserve">SUMINISTRO, TRANSPORTE E INSTALACION  REGISTRO DE INCORPORACIÓN DE 1/2" PARA ACUEDUCTO                                       </v>
          </cell>
          <cell r="C1969" t="str">
            <v>Actividad</v>
          </cell>
          <cell r="D1969" t="str">
            <v>UND</v>
          </cell>
          <cell r="E1969">
            <v>45346</v>
          </cell>
        </row>
        <row r="1970">
          <cell r="A1970" t="str">
            <v>025.082</v>
          </cell>
          <cell r="B1970" t="str">
            <v xml:space="preserve">SUMINISTRO, TRANSPORTE E INSTALACION  REGISTRO TIPO RED WHITE 3" </v>
          </cell>
          <cell r="C1970" t="str">
            <v>Actividad</v>
          </cell>
          <cell r="D1970" t="str">
            <v>UND</v>
          </cell>
          <cell r="E1970">
            <v>608630</v>
          </cell>
        </row>
        <row r="1971">
          <cell r="A1971" t="str">
            <v>025.083</v>
          </cell>
          <cell r="B1971" t="str">
            <v xml:space="preserve">SUMINISTRO, TRANSPORTE E INSTALACION  REGISTRO TIPO RED WHITE 2" </v>
          </cell>
          <cell r="C1971" t="str">
            <v>Actividad</v>
          </cell>
          <cell r="D1971" t="str">
            <v>UND</v>
          </cell>
          <cell r="E1971">
            <v>250648</v>
          </cell>
        </row>
        <row r="1972">
          <cell r="A1972" t="str">
            <v>025.084</v>
          </cell>
          <cell r="B1972" t="str">
            <v xml:space="preserve">SUMINISTRO, TRANSPORTE E INSTALACION  REGISTRO TIPO RED WHITE 1.5" </v>
          </cell>
          <cell r="C1972" t="str">
            <v>Actividad</v>
          </cell>
          <cell r="D1972" t="str">
            <v>UND</v>
          </cell>
          <cell r="E1972">
            <v>155971</v>
          </cell>
        </row>
        <row r="1973">
          <cell r="A1973" t="str">
            <v>025.085</v>
          </cell>
          <cell r="B1973" t="str">
            <v xml:space="preserve">SUMINISTRO, TRANSPORTE E INSTALACION  REGISTRO TIPO RED WHITE 1" </v>
          </cell>
          <cell r="C1973" t="str">
            <v>Actividad</v>
          </cell>
          <cell r="D1973" t="str">
            <v>UND</v>
          </cell>
          <cell r="E1973">
            <v>97575</v>
          </cell>
        </row>
        <row r="1974">
          <cell r="A1974" t="str">
            <v>025.086</v>
          </cell>
          <cell r="B1974" t="str">
            <v xml:space="preserve">SUMINISTRO, TRANSPORTE E INSTALACION VÁLVULA DE COMPUERTA ELÁSTICA VÁSTAGO NO ASCENDENTE EXTREMO LISO HF DE 6" P/ACUEDUCTO </v>
          </cell>
          <cell r="C1974" t="str">
            <v>Actividad</v>
          </cell>
          <cell r="D1974" t="str">
            <v>UND</v>
          </cell>
          <cell r="E1974">
            <v>2381917</v>
          </cell>
        </row>
        <row r="1975">
          <cell r="A1975" t="str">
            <v>025.087</v>
          </cell>
          <cell r="B1975" t="str">
            <v>TRANSPORTE E INSTALACION VÁLVULA DE COMPUERTA ELÁSTICA VÁSTAGO NO ASCENDENTE EXTREMO LISO HF DE 6" P/ACUEDUCTO</v>
          </cell>
          <cell r="C1975" t="str">
            <v>Actividad</v>
          </cell>
          <cell r="D1975" t="str">
            <v>UND</v>
          </cell>
          <cell r="E1975">
            <v>197734</v>
          </cell>
        </row>
        <row r="1976">
          <cell r="A1976" t="str">
            <v>025.088</v>
          </cell>
          <cell r="B1976" t="str">
            <v xml:space="preserve">SUMINISTRO, TRANSPORTE E INSTALACION VÁLVULA DE COMPUERTA ELÁSTICA VÁSTAGO NO ASCENDENTE EXTREMO LISO HF DE 4" P/ACUEDUCTO </v>
          </cell>
          <cell r="C1976" t="str">
            <v>Actividad</v>
          </cell>
          <cell r="D1976" t="str">
            <v>UND</v>
          </cell>
          <cell r="E1976">
            <v>1231277</v>
          </cell>
        </row>
        <row r="1977">
          <cell r="A1977" t="str">
            <v>025.089</v>
          </cell>
          <cell r="B1977" t="str">
            <v>TRANSPORTE E INSTALACION VÁLVULA DE COMPUERTA ELÁSTICA VÁSTAGO NO ASCENDENTE EXTREMO LISO HF DE 4" P/ACUEDUCTO</v>
          </cell>
          <cell r="C1977" t="str">
            <v>Actividad</v>
          </cell>
          <cell r="D1977" t="str">
            <v>UND</v>
          </cell>
          <cell r="E1977">
            <v>178906</v>
          </cell>
        </row>
        <row r="1978">
          <cell r="A1978" t="str">
            <v>025.090</v>
          </cell>
          <cell r="B1978" t="str">
            <v xml:space="preserve">SUMINISTRO, TRANSPORTE E INSTALACION VÁLVULA DE COMPUERTA ELÁSTICA VÁSTAGO NO ASCENDENTE EXTREMO LISO HF DE 3" P/ACUEDUCTO </v>
          </cell>
          <cell r="C1978" t="str">
            <v>Actividad</v>
          </cell>
          <cell r="D1978" t="str">
            <v>UND</v>
          </cell>
          <cell r="E1978">
            <v>1051204</v>
          </cell>
        </row>
        <row r="1979">
          <cell r="A1979" t="str">
            <v>025.091</v>
          </cell>
          <cell r="B1979" t="str">
            <v>TRANSPORTE E INSTALACION VÁLVULA DE COMPUERTA ELÁSTICA VÁSTAGO NO ASCENDENTE EXTREMO LISO HF DE 3" P/ACUEDUCTO</v>
          </cell>
          <cell r="C1979" t="str">
            <v>Actividad</v>
          </cell>
          <cell r="D1979" t="str">
            <v>UND</v>
          </cell>
          <cell r="E1979">
            <v>177236</v>
          </cell>
        </row>
        <row r="1980">
          <cell r="A1980" t="str">
            <v>025.092</v>
          </cell>
          <cell r="B1980" t="str">
            <v xml:space="preserve">SUMINISTRO, TRANSPORTE E INSTALACION VÁLVULA DE COMPUERTA ELÁSTICA VÁSTAGO NO ASCENDENTE BRIDADA HF DE 8" P/ACUEDUCTO </v>
          </cell>
          <cell r="C1980" t="str">
            <v>Actividad</v>
          </cell>
          <cell r="D1980" t="str">
            <v>UND</v>
          </cell>
          <cell r="E1980">
            <v>3148822</v>
          </cell>
        </row>
        <row r="1981">
          <cell r="A1981" t="str">
            <v>025.093</v>
          </cell>
          <cell r="B1981" t="str">
            <v>TRANSPORTE E INSTALACION VÁLVULA DE COMPUERTA ELÁSTICA VÁSTAGO NO ASCENDENTE BRIDADA HF DE 8" P/ACUEDUCTO</v>
          </cell>
          <cell r="C1981" t="str">
            <v>Actividad</v>
          </cell>
          <cell r="D1981" t="str">
            <v>UND</v>
          </cell>
          <cell r="E1981">
            <v>231724</v>
          </cell>
        </row>
        <row r="1982">
          <cell r="A1982" t="str">
            <v>025.094</v>
          </cell>
          <cell r="B1982" t="str">
            <v xml:space="preserve">SUMINISTRO, TRANSPORTE E INSTALACION VÁLVULA DE COMPUERTA ELÁSTICA VÁSTAGO NO ASCENDENTE BRIDADA HF DE 6" P/ACUEDUCTO </v>
          </cell>
          <cell r="C1982" t="str">
            <v>Actividad</v>
          </cell>
          <cell r="D1982" t="str">
            <v>UND</v>
          </cell>
          <cell r="E1982">
            <v>2309168</v>
          </cell>
        </row>
        <row r="1983">
          <cell r="A1983" t="str">
            <v>025.095</v>
          </cell>
          <cell r="B1983" t="str">
            <v>TRANSPORTE E INSTALACION VÁLVULA DE COMPUERTA ELÁSTICA VÁSTAGO NO ASCENDENTE BRIDADA HF DE 6" P/ACUEDUCTO</v>
          </cell>
          <cell r="C1983" t="str">
            <v>Actividad</v>
          </cell>
          <cell r="D1983" t="str">
            <v>UND</v>
          </cell>
          <cell r="E1983">
            <v>204067</v>
          </cell>
        </row>
        <row r="1984">
          <cell r="A1984" t="str">
            <v>025.096</v>
          </cell>
          <cell r="B1984" t="str">
            <v xml:space="preserve">SUMINISTRO, TRANSPORTE E INSTALACION VÁLVULA DE COMPUERTA ELÁSTICA VÁSTAGO NO ASCENDENTE BRIDADA HF DE 4" P/ACUEDUCTO </v>
          </cell>
          <cell r="C1984" t="str">
            <v>Actividad</v>
          </cell>
          <cell r="D1984" t="str">
            <v>UND</v>
          </cell>
          <cell r="E1984">
            <v>1360398</v>
          </cell>
        </row>
        <row r="1985">
          <cell r="A1985" t="str">
            <v>025.097</v>
          </cell>
          <cell r="B1985" t="str">
            <v>TRANSPORTE E INSTALACION VÁLVULA DE COMPUERTA ELÁSTICA VÁSTAGO NO ASCENDENTE BRIDADA HF DE 4" P/ACUEDUCTO</v>
          </cell>
          <cell r="C1985" t="str">
            <v>Actividad</v>
          </cell>
          <cell r="D1985" t="str">
            <v>UND</v>
          </cell>
          <cell r="E1985">
            <v>181463</v>
          </cell>
        </row>
        <row r="1986">
          <cell r="A1986" t="str">
            <v>025.098</v>
          </cell>
          <cell r="B1986" t="str">
            <v xml:space="preserve">SUMINISTRO/ TRANSPORTE E INSTALACION VÁLVULA DE COMPUERTA ELÁSTICA VÁSTAGO NO ASCENDENTE BRIDADA HF DE 3" P/ACUEDUCTO </v>
          </cell>
          <cell r="C1986" t="str">
            <v>Actividad</v>
          </cell>
          <cell r="D1986" t="str">
            <v>UND</v>
          </cell>
          <cell r="E1986">
            <v>1150671</v>
          </cell>
        </row>
        <row r="1987">
          <cell r="A1987" t="str">
            <v>025.099</v>
          </cell>
          <cell r="B1987" t="str">
            <v>TRANSPORTE E INSTALACION VÁLVULA DE COMPUERTA ELÁSTICA VÁSTAGO NO ASCENDENTE BRIDADA HF DE 3" P/ACUEDUCTO</v>
          </cell>
          <cell r="C1987" t="str">
            <v>Actividad</v>
          </cell>
          <cell r="D1987" t="str">
            <v>UND</v>
          </cell>
          <cell r="E1987">
            <v>179476</v>
          </cell>
        </row>
        <row r="1988">
          <cell r="A1988" t="str">
            <v>025.100</v>
          </cell>
          <cell r="B1988" t="str">
            <v xml:space="preserve">SUMINISTRO, TRANSPORTE E INSTALACION VÁLVULA DE COMPUERTA ELÁSTICA VÁSTAGO NO ASCENDENTE BRIDADA HF DE 2" P/ACUEDUCTO </v>
          </cell>
          <cell r="C1988" t="str">
            <v>Actividad</v>
          </cell>
          <cell r="D1988" t="str">
            <v>UND</v>
          </cell>
          <cell r="E1988">
            <v>867824</v>
          </cell>
        </row>
        <row r="1989">
          <cell r="A1989" t="str">
            <v>025.101</v>
          </cell>
          <cell r="B1989" t="str">
            <v>TRANSPORTE E INSTALACION VÁLVULA DE COMPUERTA ELÁSTICA VÁSTAGO NO ASCENDENTE BRIDADA HF DE 2" P/ACUEDUCTO</v>
          </cell>
          <cell r="C1989" t="str">
            <v>Actividad</v>
          </cell>
          <cell r="D1989" t="str">
            <v>UND</v>
          </cell>
          <cell r="E1989">
            <v>149737</v>
          </cell>
        </row>
        <row r="1990">
          <cell r="A1990" t="str">
            <v>025.102</v>
          </cell>
          <cell r="B1990" t="str">
            <v>SUMINISTRO/ TRANSPORTE E INSTALACION HIDRANTE BRIDADO HF DE 4" TIPO TRÁFICO P/ACUEDUCTO</v>
          </cell>
          <cell r="C1990" t="str">
            <v>Actividad</v>
          </cell>
          <cell r="D1990" t="str">
            <v>UND</v>
          </cell>
          <cell r="E1990">
            <v>4720570</v>
          </cell>
        </row>
        <row r="1991">
          <cell r="A1991" t="str">
            <v>025.103</v>
          </cell>
          <cell r="B1991" t="str">
            <v>TRANSPORTE E INSTALACION HIDRANTE BRIDADO HF DE 4" TIPO TRÁFICO P/ACUEDUCTO</v>
          </cell>
          <cell r="C1991" t="str">
            <v>Actividad</v>
          </cell>
          <cell r="D1991" t="str">
            <v>UND</v>
          </cell>
          <cell r="E1991">
            <v>190454</v>
          </cell>
        </row>
        <row r="1992">
          <cell r="A1992" t="str">
            <v>025.104</v>
          </cell>
          <cell r="B1992" t="str">
            <v>SUMNINISTRO/TRANSPORTE E INSTALACION HIDRANTE BRIDADO HF DE 3" TIPO TRÁFICO P/ACUEDUCTO</v>
          </cell>
          <cell r="C1992" t="str">
            <v>Actividad</v>
          </cell>
          <cell r="D1992" t="str">
            <v>UND</v>
          </cell>
          <cell r="E1992">
            <v>3294601</v>
          </cell>
        </row>
        <row r="1993">
          <cell r="A1993" t="str">
            <v>025.105</v>
          </cell>
          <cell r="B1993" t="str">
            <v>TRANSPORTE E INSTALACION HIDRANTE BRIDADO HF DE 3" TIPO TRÁFICO P/ACUEDUCTO</v>
          </cell>
          <cell r="C1993" t="str">
            <v>Actividad</v>
          </cell>
          <cell r="D1993" t="str">
            <v>UND</v>
          </cell>
          <cell r="E1993">
            <v>176946</v>
          </cell>
        </row>
        <row r="1994">
          <cell r="A1994" t="str">
            <v>025.106</v>
          </cell>
          <cell r="B1994" t="str">
            <v>SUMINISTRO, TRANSPORTE E INSTALACION CAJA HF Y ALINEACIÓN MEDIDORES DE ACUEDUCTO</v>
          </cell>
          <cell r="C1994" t="str">
            <v>Actividad</v>
          </cell>
          <cell r="D1994" t="str">
            <v>UND</v>
          </cell>
          <cell r="E1994">
            <v>134378</v>
          </cell>
        </row>
        <row r="1995">
          <cell r="A1995" t="str">
            <v>025.106A</v>
          </cell>
          <cell r="B1995" t="str">
            <v>TRANSPORTE E INSTALACION CAJA HF Y ALINEACIÓN MEDIDORES DE ACUEDUCTO</v>
          </cell>
          <cell r="C1995" t="str">
            <v>Actividad</v>
          </cell>
          <cell r="D1995" t="str">
            <v>UND</v>
          </cell>
          <cell r="E1995">
            <v>32216</v>
          </cell>
        </row>
        <row r="1996">
          <cell r="A1996" t="str">
            <v>025.107</v>
          </cell>
          <cell r="B1996" t="str">
            <v xml:space="preserve">SUMINISTRO, TRANSPORTE E INSTALACION PORTAVÁLVULAS 2" A 8"  EN HD               </v>
          </cell>
          <cell r="C1996" t="str">
            <v>Actividad</v>
          </cell>
          <cell r="D1996" t="str">
            <v>UND</v>
          </cell>
          <cell r="E1996">
            <v>426295</v>
          </cell>
        </row>
        <row r="1997">
          <cell r="A1997" t="str">
            <v>025.107A</v>
          </cell>
          <cell r="B1997" t="str">
            <v xml:space="preserve">TRANSPORTE E INSTALACION PORTAVÁLVULAS 2" A 8"  EN HD               </v>
          </cell>
          <cell r="C1997" t="str">
            <v>Actividad</v>
          </cell>
          <cell r="D1997" t="str">
            <v>UND</v>
          </cell>
          <cell r="E1997">
            <v>64817</v>
          </cell>
        </row>
        <row r="1998">
          <cell r="A1998" t="str">
            <v>025.108</v>
          </cell>
          <cell r="B1998" t="str">
            <v>SUMINISTRO, TRANSPORTE E INSTALACION TUBERÍA PVC PRESIÓN RDE 21 200 PSI DE 1" P/ACUEDUCTO</v>
          </cell>
          <cell r="C1998" t="str">
            <v>Actividad</v>
          </cell>
          <cell r="D1998" t="str">
            <v>ML</v>
          </cell>
          <cell r="E1998">
            <v>22101</v>
          </cell>
        </row>
        <row r="1999">
          <cell r="A1999" t="str">
            <v>025.108A</v>
          </cell>
          <cell r="B1999" t="str">
            <v>TRANSPORTE E INSTALACION TUBERÍA PVC PRESIÓN RDE 21 200 PSI DE 1" P/ACUEDUCTO</v>
          </cell>
          <cell r="C1999" t="str">
            <v>Actividad</v>
          </cell>
          <cell r="D1999" t="str">
            <v>ML</v>
          </cell>
          <cell r="E1999">
            <v>13353</v>
          </cell>
        </row>
        <row r="2000">
          <cell r="A2000" t="str">
            <v>025.109</v>
          </cell>
          <cell r="B2000" t="str">
            <v>SUMINISTRO, TRANSPORTE E INSTALACION TUBERÍA PVC PRESIÓN RDE 21 200 PSI DE 2" P/ACUEDUCTO</v>
          </cell>
          <cell r="C2000" t="str">
            <v>Actividad</v>
          </cell>
          <cell r="D2000" t="str">
            <v>ML</v>
          </cell>
          <cell r="E2000">
            <v>35204</v>
          </cell>
        </row>
        <row r="2001">
          <cell r="A2001" t="str">
            <v>025.109A</v>
          </cell>
          <cell r="B2001" t="str">
            <v>TRANSPORTE E INSTALACION TUBERÍA PVC PRESIÓN RDE 21 200 PSI DE 2" P/ACUEDUCTO</v>
          </cell>
          <cell r="C2001" t="str">
            <v>Actividad</v>
          </cell>
          <cell r="D2001" t="str">
            <v>ML</v>
          </cell>
          <cell r="E2001">
            <v>14828</v>
          </cell>
        </row>
        <row r="2002">
          <cell r="A2002" t="str">
            <v>025.110</v>
          </cell>
          <cell r="B2002" t="str">
            <v>SUMINISTRO, TRANSPORTE E INSTALACION TUBERÍA PVC PRESIÓN RDE 21 200 PSI DE 3" P/ACUEDUCTO</v>
          </cell>
          <cell r="C2002" t="str">
            <v>Actividad</v>
          </cell>
          <cell r="D2002" t="str">
            <v>ML</v>
          </cell>
          <cell r="E2002">
            <v>63048</v>
          </cell>
        </row>
        <row r="2003">
          <cell r="A2003" t="str">
            <v>025.110A</v>
          </cell>
          <cell r="B2003" t="str">
            <v>TRANSPORTE E INSTALACION TUBERÍA PVC PRESIÓN RDE 21 200 PSI DE 3" P/ACUEDUCTO</v>
          </cell>
          <cell r="C2003" t="str">
            <v>Actividad</v>
          </cell>
          <cell r="D2003" t="str">
            <v>ML</v>
          </cell>
          <cell r="E2003">
            <v>14901</v>
          </cell>
        </row>
        <row r="2004">
          <cell r="A2004" t="str">
            <v>025.111</v>
          </cell>
          <cell r="B2004" t="str">
            <v>SUMINISTRO, TRANSPORTE E INSTALACION TUBERÍA PVC PRESIÓN RDE 21 200 PSI DE 4" P/ACUEDUCTO</v>
          </cell>
          <cell r="C2004" t="str">
            <v>Actividad</v>
          </cell>
          <cell r="D2004" t="str">
            <v>ML</v>
          </cell>
          <cell r="E2004">
            <v>96763</v>
          </cell>
        </row>
        <row r="2005">
          <cell r="A2005" t="str">
            <v>025.111A</v>
          </cell>
          <cell r="B2005" t="str">
            <v>TRANSPORTE E INSTALACION TUBERÍA PVC PRESIÓN RDE 21 200 PSI DE 4" P/ACUEDUCTO</v>
          </cell>
          <cell r="C2005" t="str">
            <v>Actividad</v>
          </cell>
          <cell r="D2005" t="str">
            <v>ML</v>
          </cell>
          <cell r="E2005">
            <v>14828</v>
          </cell>
        </row>
        <row r="2006">
          <cell r="A2006" t="str">
            <v>025.30A</v>
          </cell>
          <cell r="B2006" t="str">
            <v>TRANSPORTE E INSTALACION TUBERÍA PF + UAD DE 3/4" PARA ACOMETIDA DE ACUEDUCTO</v>
          </cell>
          <cell r="C2006" t="str">
            <v>Actividad</v>
          </cell>
          <cell r="D2006" t="str">
            <v>ML</v>
          </cell>
          <cell r="E2006">
            <v>2395</v>
          </cell>
        </row>
        <row r="2007">
          <cell r="A2007" t="str">
            <v>025.31A</v>
          </cell>
          <cell r="B2007" t="str">
            <v>TRANSPORTE E INSTALACION TUBERÍA PF + UAD DE 1/2" PARA ACOMETIDA DE ACUEDUCTO</v>
          </cell>
          <cell r="C2007" t="str">
            <v>Actividad</v>
          </cell>
          <cell r="D2007" t="str">
            <v>ML</v>
          </cell>
          <cell r="E2007">
            <v>2724</v>
          </cell>
        </row>
        <row r="2008">
          <cell r="A2008" t="str">
            <v>025.32A</v>
          </cell>
          <cell r="B2008" t="str">
            <v xml:space="preserve">TRANSPORTE E INSTALACION EMPALME PVC DE 6" X 1/2" PARA ACOMETIDA DE ACUEDUCTO </v>
          </cell>
          <cell r="C2008" t="str">
            <v>Actividad</v>
          </cell>
          <cell r="D2008" t="str">
            <v>UND</v>
          </cell>
          <cell r="E2008">
            <v>46431</v>
          </cell>
        </row>
        <row r="2009">
          <cell r="A2009" t="str">
            <v>025.33A</v>
          </cell>
          <cell r="B2009" t="str">
            <v xml:space="preserve">TRANSPORTE E INSTALACION EMPALME PVC DE 4" X 1/2" PARA ACOMETIDA DE ACUEDUCTO </v>
          </cell>
          <cell r="C2009" t="str">
            <v>Actividad</v>
          </cell>
          <cell r="D2009" t="str">
            <v>UND</v>
          </cell>
          <cell r="E2009">
            <v>46431</v>
          </cell>
        </row>
        <row r="2010">
          <cell r="A2010" t="str">
            <v>025.34A</v>
          </cell>
          <cell r="B2010" t="str">
            <v xml:space="preserve">TRANSPORTE E INSTALACION EMPALME PVC DE 3" X 1/2" PARA ACOMETIDA DE ACUEDUCTO </v>
          </cell>
          <cell r="C2010" t="str">
            <v>Actividad</v>
          </cell>
          <cell r="D2010" t="str">
            <v>UND</v>
          </cell>
          <cell r="E2010">
            <v>46522</v>
          </cell>
        </row>
        <row r="2011">
          <cell r="A2011" t="str">
            <v>025.35A</v>
          </cell>
          <cell r="B2011" t="str">
            <v xml:space="preserve">TRANSPORTE E INSTALACION EMPALME PVC DE 2" X 1/2" PARA ACOMETIDA DE ACUEDUCTO </v>
          </cell>
          <cell r="C2011" t="str">
            <v>Actividad</v>
          </cell>
          <cell r="D2011" t="str">
            <v>UND</v>
          </cell>
          <cell r="E2011">
            <v>46431</v>
          </cell>
        </row>
        <row r="2012">
          <cell r="A2012" t="str">
            <v>025.38A</v>
          </cell>
          <cell r="B2012" t="str">
            <v>TRANSPORTE E INSTALACION TUBERÍA POLIETILE PE 100/PN 10 DE 355 MM PARA ACUEDUCTO</v>
          </cell>
          <cell r="C2012" t="str">
            <v>Actividad</v>
          </cell>
          <cell r="D2012" t="str">
            <v>ML</v>
          </cell>
          <cell r="E2012">
            <v>42833</v>
          </cell>
        </row>
        <row r="2013">
          <cell r="A2013" t="str">
            <v>025.39A</v>
          </cell>
          <cell r="B2013" t="str">
            <v>TRANSPORTE E INSTALACION TUBERÍA POLIETILE PE 100/PN 12,5 DE 355 MM PARA ACUEDUCTO</v>
          </cell>
          <cell r="C2013" t="str">
            <v>Actividad</v>
          </cell>
          <cell r="D2013" t="str">
            <v>ML</v>
          </cell>
          <cell r="E2013">
            <v>43146</v>
          </cell>
        </row>
        <row r="2014">
          <cell r="A2014" t="str">
            <v>025.42A</v>
          </cell>
          <cell r="B2014" t="str">
            <v>TRANSPORTE E INSTALACION TUBERÍA POLIETILE PE 100/PN 10 DE 315 MM PARA ACUEDUCTO</v>
          </cell>
          <cell r="C2014" t="str">
            <v>Actividad</v>
          </cell>
          <cell r="D2014" t="str">
            <v>ML</v>
          </cell>
          <cell r="E2014">
            <v>43146</v>
          </cell>
        </row>
        <row r="2015">
          <cell r="A2015" t="str">
            <v>025.43A</v>
          </cell>
          <cell r="B2015" t="str">
            <v>TRANSPORTE E INSTALACION TUBERÍA POLIETILE PE 100/PN 12,5 DE 315 MM PARA ACUEDUCTO</v>
          </cell>
          <cell r="C2015" t="str">
            <v>Actividad</v>
          </cell>
          <cell r="D2015" t="str">
            <v>ML</v>
          </cell>
          <cell r="E2015">
            <v>43146</v>
          </cell>
        </row>
        <row r="2016">
          <cell r="A2016" t="str">
            <v>025.46A</v>
          </cell>
          <cell r="B2016" t="str">
            <v>TRANSPORTE E INSTALACION TUBERÍA POLIETILE PE 100/PN 10 DE 250 MM PARA ACUEDUCTO</v>
          </cell>
          <cell r="C2016" t="str">
            <v>Actividad</v>
          </cell>
          <cell r="D2016" t="str">
            <v>ML</v>
          </cell>
          <cell r="E2016">
            <v>41343</v>
          </cell>
        </row>
        <row r="2017">
          <cell r="A2017" t="str">
            <v>025.47A</v>
          </cell>
          <cell r="B2017" t="str">
            <v>TRANSPORTE E INSTALACION TUBERÍA POLIETILE PE 100/PN 12,5 DE 250 MM PARA ACUEDUCTO</v>
          </cell>
          <cell r="C2017" t="str">
            <v>Actividad</v>
          </cell>
          <cell r="D2017" t="str">
            <v>ML</v>
          </cell>
          <cell r="E2017">
            <v>34571</v>
          </cell>
        </row>
        <row r="2018">
          <cell r="A2018" t="str">
            <v>025.50A</v>
          </cell>
          <cell r="B2018" t="str">
            <v>TRANSPORTE E INSTALACION TUBERÍA POLIETILE PE 100/PN 10 DE 200 MM PARA ACUEDUCTO</v>
          </cell>
          <cell r="C2018" t="str">
            <v>Actividad</v>
          </cell>
          <cell r="D2018" t="str">
            <v>ML</v>
          </cell>
          <cell r="E2018">
            <v>35937</v>
          </cell>
        </row>
        <row r="2019">
          <cell r="A2019" t="str">
            <v>025.51A</v>
          </cell>
          <cell r="B2019" t="str">
            <v>TRANSPORTE E INSTALACION TUBERÍA POLIETILE PE 100/PN 12,5 DE 200 MM PARA ACUEDUCTO</v>
          </cell>
          <cell r="C2019" t="str">
            <v>Actividad</v>
          </cell>
          <cell r="D2019" t="str">
            <v>ML</v>
          </cell>
          <cell r="E2019">
            <v>29165</v>
          </cell>
        </row>
        <row r="2020">
          <cell r="A2020" t="str">
            <v>025.54A</v>
          </cell>
          <cell r="B2020" t="str">
            <v>TRANSPORTE E INSTALACION TUBERÍA POLIETILE PE 100/PN 10 DE 160 MM PARA ACUEDUCTO</v>
          </cell>
          <cell r="C2020" t="str">
            <v>Actividad</v>
          </cell>
          <cell r="D2020" t="str">
            <v>ML</v>
          </cell>
          <cell r="E2020">
            <v>30212</v>
          </cell>
        </row>
        <row r="2021">
          <cell r="A2021" t="str">
            <v>025.55A</v>
          </cell>
          <cell r="B2021" t="str">
            <v>TRANSPORTE E INSTALACION TUBERÍA POLIETILE PE 100/PN 12,5 DE 160 MM PARA ACUEDUCTO</v>
          </cell>
          <cell r="C2021" t="str">
            <v>Actividad</v>
          </cell>
          <cell r="D2021" t="str">
            <v>ML</v>
          </cell>
          <cell r="E2021">
            <v>18360</v>
          </cell>
        </row>
        <row r="2022">
          <cell r="A2022" t="str">
            <v>025.58A</v>
          </cell>
          <cell r="B2022" t="str">
            <v>TRANSPORTE E INSTALACION TUBERÍA POLIETILE PE 100/PN 10 DE 110 MM  PARA ACUEDUCTO</v>
          </cell>
          <cell r="C2022" t="str">
            <v>Actividad</v>
          </cell>
          <cell r="D2022" t="str">
            <v>ML</v>
          </cell>
          <cell r="E2022">
            <v>25591</v>
          </cell>
        </row>
        <row r="2023">
          <cell r="A2023" t="str">
            <v>025.59A</v>
          </cell>
          <cell r="B2023" t="str">
            <v>TRANSPORTE E INSTALACION TUBERÍA POLIETILE PE 100/PN 12,5 DE 110 MM  PARA ACUEDUCTO</v>
          </cell>
          <cell r="C2023" t="str">
            <v>Actividad</v>
          </cell>
          <cell r="D2023" t="str">
            <v>ML</v>
          </cell>
          <cell r="E2023">
            <v>16557</v>
          </cell>
        </row>
        <row r="2024">
          <cell r="A2024" t="str">
            <v>025.62A</v>
          </cell>
          <cell r="B2024" t="str">
            <v>TRANSPORTE E INSTALACION TUBERÍA POLIETILENO PE 100/PN 10 DE 90  MM   PARA ACUEDUCTO</v>
          </cell>
          <cell r="C2024" t="str">
            <v>Actividad</v>
          </cell>
          <cell r="D2024" t="str">
            <v>ML</v>
          </cell>
          <cell r="E2024">
            <v>19603</v>
          </cell>
        </row>
        <row r="2025">
          <cell r="A2025" t="str">
            <v>025.63A</v>
          </cell>
          <cell r="B2025" t="str">
            <v>TRANSPORTE E INSTALACION TUBERÍA POLIETILENO PE 100/PN 12,50 DE 90  MM   PARA ACUEDUCTO</v>
          </cell>
          <cell r="C2025" t="str">
            <v>Actividad</v>
          </cell>
          <cell r="D2025" t="str">
            <v>ML</v>
          </cell>
          <cell r="E2025">
            <v>17457</v>
          </cell>
        </row>
        <row r="2026">
          <cell r="A2026" t="str">
            <v>025.66A</v>
          </cell>
          <cell r="B2026" t="str">
            <v>TRANSPORTE E INSTALACION TUBERÍA POLIETILENO PE 100/ PN 10 DE 75 MM  PARA ACUEDUCTO</v>
          </cell>
          <cell r="C2026" t="str">
            <v>Actividad</v>
          </cell>
          <cell r="D2026" t="str">
            <v>ML</v>
          </cell>
          <cell r="E2026">
            <v>16277</v>
          </cell>
        </row>
        <row r="2027">
          <cell r="A2027" t="str">
            <v>025.67A</v>
          </cell>
          <cell r="B2027" t="str">
            <v>TRANSPORTE E INSTALACION TUBERÍA POLIETILENO PE 100/ PN 12,50 DE 75 MM  PARA ACUEDUCTO</v>
          </cell>
          <cell r="C2027" t="str">
            <v>Actividad</v>
          </cell>
          <cell r="D2027" t="str">
            <v>ML</v>
          </cell>
          <cell r="E2027">
            <v>11875</v>
          </cell>
        </row>
        <row r="2028">
          <cell r="A2028" t="str">
            <v>025.70A</v>
          </cell>
          <cell r="B2028" t="str">
            <v>TRANSPORTE E INSTALACION TUBERÍA POLIETILENO PE 100 /PN 10 DE 63 MM   PARA ACUEDUCTO</v>
          </cell>
          <cell r="C2028" t="str">
            <v>Actividad</v>
          </cell>
          <cell r="D2028" t="str">
            <v>ML</v>
          </cell>
          <cell r="E2028">
            <v>17631</v>
          </cell>
        </row>
        <row r="2029">
          <cell r="A2029" t="str">
            <v>025.71A</v>
          </cell>
          <cell r="B2029" t="str">
            <v>TRANSPORTE E INSTALACION TUBERÍA POLIETILENO PE 100 /PN 12,50 DE 63 MM   PARA ACUEDUCTO</v>
          </cell>
          <cell r="C2029" t="str">
            <v>Actividad</v>
          </cell>
          <cell r="D2029" t="str">
            <v>ML</v>
          </cell>
          <cell r="E2029">
            <v>11875</v>
          </cell>
        </row>
        <row r="2030">
          <cell r="A2030" t="str">
            <v>025.74A</v>
          </cell>
          <cell r="B2030" t="str">
            <v>TRANSPORTE E INSTALACION TUBERÍA POLIETILENO PE 100 /PN 10 DE 50 MM   PARA ACUEDUCTO</v>
          </cell>
          <cell r="C2030" t="str">
            <v>Actividad</v>
          </cell>
          <cell r="D2030" t="str">
            <v>ML</v>
          </cell>
          <cell r="E2030">
            <v>17970</v>
          </cell>
        </row>
        <row r="2031">
          <cell r="A2031" t="str">
            <v>025.75A</v>
          </cell>
          <cell r="B2031" t="str">
            <v>TRANSPORTE E INSTALACION TUBERÍA POLIETILENO PE 100 /PN 12,5 DE 50 MM   PARA ACUEDUCTO</v>
          </cell>
          <cell r="C2031" t="str">
            <v>Actividad</v>
          </cell>
          <cell r="D2031" t="str">
            <v>ML</v>
          </cell>
          <cell r="E2031">
            <v>17970</v>
          </cell>
        </row>
        <row r="2032">
          <cell r="A2032" t="str">
            <v>025.76A</v>
          </cell>
          <cell r="B2032" t="str">
            <v>TRANSPORTE E INSTALACION TUBERÍA POLIETILENO PE 100 /PN 16 DE 50 MM   PARA ACUEDUCTO</v>
          </cell>
          <cell r="C2032" t="str">
            <v>Actividad</v>
          </cell>
          <cell r="D2032" t="str">
            <v>ML</v>
          </cell>
          <cell r="E2032">
            <v>17970</v>
          </cell>
        </row>
        <row r="2033">
          <cell r="A2033" t="str">
            <v>025.77A</v>
          </cell>
          <cell r="B2033" t="str">
            <v>TRANSPORTE E INSTALACION TUBERÍA POLIETILENO PE 80/PN 16  RDE 9 DE 32 MM  PARA ACUEDUCTO</v>
          </cell>
          <cell r="C2033" t="str">
            <v>Actividad</v>
          </cell>
          <cell r="D2033" t="str">
            <v>ML</v>
          </cell>
          <cell r="E2033">
            <v>13568</v>
          </cell>
        </row>
        <row r="2034">
          <cell r="A2034" t="str">
            <v>025.78A</v>
          </cell>
          <cell r="B2034" t="str">
            <v>TRANSPORTE E INSTALACION TUBERÍA POLIETILENO PE 80/PN 16  RDE 9 DE 20 MM  PARA ACUEDUCTO</v>
          </cell>
          <cell r="C2034" t="str">
            <v>Actividad</v>
          </cell>
          <cell r="D2034" t="str">
            <v>ML</v>
          </cell>
          <cell r="E2034">
            <v>2366</v>
          </cell>
        </row>
        <row r="2035">
          <cell r="A2035" t="str">
            <v>025.79A</v>
          </cell>
          <cell r="B2035" t="str">
            <v xml:space="preserve">TRANSPORTE E INSTALACION EMPALME ACOMETIDA EN POLIETILENO 20 M.M. </v>
          </cell>
          <cell r="C2035" t="str">
            <v>Actividad</v>
          </cell>
          <cell r="D2035" t="str">
            <v>UND</v>
          </cell>
          <cell r="E2035">
            <v>72443</v>
          </cell>
        </row>
        <row r="2036">
          <cell r="A2036" t="str">
            <v>025.80A</v>
          </cell>
          <cell r="B2036" t="str">
            <v xml:space="preserve">TRANSPORTE E INSTALACION EMPALME ACOMETIDA EN POLIETILENO 32 M.M. </v>
          </cell>
          <cell r="C2036" t="str">
            <v>Actividad</v>
          </cell>
          <cell r="D2036" t="str">
            <v>UND</v>
          </cell>
          <cell r="E2036">
            <v>66596</v>
          </cell>
        </row>
        <row r="2037">
          <cell r="A2037" t="str">
            <v>025.81A</v>
          </cell>
          <cell r="B2037" t="str">
            <v>TRANSPORTE E INSTALACION  REGISTRO DE INCORPORACIÓN DE 1/2" PARA ACUEDUCTO</v>
          </cell>
          <cell r="C2037" t="str">
            <v>Actividad</v>
          </cell>
          <cell r="D2037" t="str">
            <v>UND</v>
          </cell>
          <cell r="E2037">
            <v>5681</v>
          </cell>
        </row>
        <row r="2038">
          <cell r="A2038" t="str">
            <v>025.82A</v>
          </cell>
          <cell r="B2038" t="str">
            <v xml:space="preserve">TRANSPORTE E INSTALACION  REGISTRO TIPO RED WHITE 3" </v>
          </cell>
          <cell r="C2038" t="str">
            <v>Actividad</v>
          </cell>
          <cell r="D2038" t="str">
            <v>UND</v>
          </cell>
          <cell r="E2038">
            <v>20150</v>
          </cell>
        </row>
        <row r="2039">
          <cell r="A2039" t="str">
            <v>025.83A</v>
          </cell>
          <cell r="B2039" t="str">
            <v xml:space="preserve">TRANSPORTE E INSTALACION  REGISTRO TIPO RED WHITE 2" </v>
          </cell>
          <cell r="C2039" t="str">
            <v>Actividad</v>
          </cell>
          <cell r="D2039" t="str">
            <v>UND</v>
          </cell>
          <cell r="E2039">
            <v>20150</v>
          </cell>
        </row>
        <row r="2040">
          <cell r="A2040" t="str">
            <v>025.84A</v>
          </cell>
          <cell r="B2040" t="str">
            <v xml:space="preserve">TRANSPORTE E INSTALACION  REGISTRO TIPO RED WHITE 1.5" </v>
          </cell>
          <cell r="C2040" t="str">
            <v>Actividad</v>
          </cell>
          <cell r="D2040" t="str">
            <v>UND</v>
          </cell>
          <cell r="E2040">
            <v>14748</v>
          </cell>
        </row>
        <row r="2041">
          <cell r="A2041" t="str">
            <v>025.85A</v>
          </cell>
          <cell r="B2041" t="str">
            <v xml:space="preserve">TRANSPORTE E INSTALACION  REGISTRO TIPO RED WHITE 1" </v>
          </cell>
          <cell r="C2041" t="str">
            <v>Actividad</v>
          </cell>
          <cell r="D2041" t="str">
            <v>UND</v>
          </cell>
          <cell r="E2041">
            <v>16550</v>
          </cell>
        </row>
        <row r="2042">
          <cell r="A2042" t="str">
            <v>025.85B</v>
          </cell>
          <cell r="B2042" t="str">
            <v xml:space="preserve">SUMINISTRO, TRANSPORTE E INSTALACION  REGISTRO TIPO RED WHITE 1/2" </v>
          </cell>
          <cell r="C2042" t="str">
            <v>Actividad</v>
          </cell>
          <cell r="D2042" t="str">
            <v>UND</v>
          </cell>
          <cell r="E2042">
            <v>62351</v>
          </cell>
        </row>
        <row r="2043">
          <cell r="A2043" t="str">
            <v>025.85C</v>
          </cell>
          <cell r="B2043" t="str">
            <v xml:space="preserve">TRANSPORTE E INSTALACION  REGISTRO TIPO RED WHITE 1/2" </v>
          </cell>
          <cell r="C2043" t="str">
            <v>Actividad</v>
          </cell>
          <cell r="D2043" t="str">
            <v>UND</v>
          </cell>
          <cell r="E2043">
            <v>16550</v>
          </cell>
        </row>
        <row r="2044">
          <cell r="A2044" t="str">
            <v>025.112</v>
          </cell>
          <cell r="B2044" t="str">
            <v>SUMINISTRO, TRANSPORTE E INSTALACIÓN DE VALVULA DE COMPUERTA ELÁSTICA DE 2" EXTREMO LISO</v>
          </cell>
          <cell r="C2044" t="str">
            <v>Actividad</v>
          </cell>
          <cell r="D2044" t="str">
            <v>UND</v>
          </cell>
          <cell r="E2044">
            <v>403134</v>
          </cell>
        </row>
        <row r="2045">
          <cell r="A2045" t="str">
            <v>025.113</v>
          </cell>
          <cell r="B2045" t="str">
            <v>SUMINISTRO, TRANSPORTE E INSTALACIÓN DE VALVULA DE ADMISIÓN DE AIRE DE 2"</v>
          </cell>
          <cell r="C2045" t="str">
            <v>Actividad</v>
          </cell>
          <cell r="D2045" t="str">
            <v>UND</v>
          </cell>
          <cell r="E2045">
            <v>239599</v>
          </cell>
        </row>
        <row r="2046">
          <cell r="A2046" t="str">
            <v>025.114</v>
          </cell>
          <cell r="B2046" t="str">
            <v>SUMINISTRO, TRANSPORTE E INSTALACIÓN DE VALVULA DE BOLA DE 1/2"</v>
          </cell>
          <cell r="C2046" t="str">
            <v>Actividad</v>
          </cell>
          <cell r="D2046" t="str">
            <v>UND</v>
          </cell>
          <cell r="E2046">
            <v>62572</v>
          </cell>
        </row>
        <row r="2047">
          <cell r="A2047" t="str">
            <v>025.115</v>
          </cell>
          <cell r="B2047" t="str">
            <v>SUMINISTRO, TRANSPORTE E INSTALACIÓN DE VALVULA DE BOLA DE 3/4"</v>
          </cell>
          <cell r="C2047" t="str">
            <v>Actividad</v>
          </cell>
          <cell r="D2047" t="str">
            <v>UND</v>
          </cell>
          <cell r="E2047">
            <v>75958</v>
          </cell>
        </row>
        <row r="2048">
          <cell r="A2048" t="str">
            <v>025.116</v>
          </cell>
          <cell r="B2048" t="str">
            <v>SUMINISTRO, TRANSPORTE E INSTALACIÓN DE VALVULA DE COMPUERTA DE 1"</v>
          </cell>
          <cell r="C2048" t="str">
            <v>Actividad</v>
          </cell>
          <cell r="D2048" t="str">
            <v>UND</v>
          </cell>
          <cell r="E2048">
            <v>83958</v>
          </cell>
        </row>
        <row r="2049">
          <cell r="A2049" t="str">
            <v>025.117</v>
          </cell>
          <cell r="B2049" t="str">
            <v>SUMINISTRO, TRANSPORTE E INSTALACIÓN DE VALVULA DE COMPUERTA DE 1-1/4"</v>
          </cell>
          <cell r="C2049" t="str">
            <v>Actividad</v>
          </cell>
          <cell r="D2049" t="str">
            <v>UND</v>
          </cell>
          <cell r="E2049">
            <v>94958</v>
          </cell>
        </row>
        <row r="2050">
          <cell r="A2050" t="str">
            <v>025.118</v>
          </cell>
          <cell r="B2050" t="str">
            <v>SUMINISTRO, TRANSPORTE E INSTALACIÓN DE VALVULA DE COMPUERTA DE 1-1/2"</v>
          </cell>
          <cell r="C2050" t="str">
            <v>Actividad</v>
          </cell>
          <cell r="D2050" t="str">
            <v>UND</v>
          </cell>
          <cell r="E2050">
            <v>112958</v>
          </cell>
        </row>
        <row r="2051">
          <cell r="A2051" t="str">
            <v>025.119</v>
          </cell>
          <cell r="B2051" t="str">
            <v>SUMINISTRO, TRANSPORTE E INSTALACIÓN DE VALVULA DE COMPUERTA DE 2"</v>
          </cell>
          <cell r="C2051" t="str">
            <v>Actividad</v>
          </cell>
          <cell r="D2051" t="str">
            <v>UND</v>
          </cell>
          <cell r="E2051">
            <v>157958</v>
          </cell>
        </row>
        <row r="2052">
          <cell r="A2052" t="str">
            <v>025.120</v>
          </cell>
          <cell r="B2052" t="str">
            <v>SUMINISTRO, TRANSPORTE E INSTALACIÓN DE VENTOSA DE 1" (INCLUYE TUBERIA Y VALVULA)</v>
          </cell>
          <cell r="C2052" t="str">
            <v>Actividad</v>
          </cell>
          <cell r="D2052" t="str">
            <v>UND</v>
          </cell>
          <cell r="E2052">
            <v>637839</v>
          </cell>
        </row>
        <row r="2053">
          <cell r="A2053" t="str">
            <v>025.121</v>
          </cell>
          <cell r="B2053" t="str">
            <v>SUMINISTRO, TRANSPORTE E INSTALACIÓN DE VALVULA DE COMPUERTA DE 2-1/2"</v>
          </cell>
          <cell r="C2053" t="str">
            <v>Actividad</v>
          </cell>
          <cell r="D2053" t="str">
            <v>UND</v>
          </cell>
          <cell r="E2053">
            <v>588358</v>
          </cell>
        </row>
        <row r="2054">
          <cell r="A2054" t="str">
            <v>26A</v>
          </cell>
          <cell r="B2054" t="str">
            <v>ALUMBRADO PUBLICO</v>
          </cell>
          <cell r="C2054" t="str">
            <v>Capitulo</v>
          </cell>
          <cell r="D2054"/>
          <cell r="E2054" t="str">
            <v>--</v>
          </cell>
        </row>
        <row r="2055">
          <cell r="A2055" t="str">
            <v>26A.001</v>
          </cell>
          <cell r="B2055" t="str">
            <v>SUMINISTRO, TRANSPORTE E INSTALACION POSTE DE CONCRETO de 8 m.  510 kg.  HOMOLOGADO - (Incluye pintura acrilica y grua).</v>
          </cell>
          <cell r="C2055" t="str">
            <v>Actividad</v>
          </cell>
          <cell r="D2055" t="str">
            <v>UND</v>
          </cell>
          <cell r="E2055">
            <v>1203038</v>
          </cell>
        </row>
        <row r="2056">
          <cell r="A2056" t="str">
            <v>26A.002</v>
          </cell>
          <cell r="B2056" t="str">
            <v>SUMINISTRO, TRANSPORTE E INSTALACION POSTE DE CONCRETO de 8 m.  750 kg.  HOMOLOGADO - (Incluye pintura acrilica y grua).</v>
          </cell>
          <cell r="C2056" t="str">
            <v>Actividad</v>
          </cell>
          <cell r="D2056" t="str">
            <v>UND</v>
          </cell>
          <cell r="E2056">
            <v>1409430</v>
          </cell>
        </row>
        <row r="2057">
          <cell r="A2057" t="str">
            <v>26A.003</v>
          </cell>
          <cell r="B2057" t="str">
            <v>SUMINISTRO, TRANSPORTE E INSTALACION  POSTE DE CONCRETO de 8 m.  1050 kg.  HOMOLOGADO - (Incluye pintura acrilica y grua).</v>
          </cell>
          <cell r="C2057" t="str">
            <v>Actividad</v>
          </cell>
          <cell r="D2057" t="str">
            <v>UND</v>
          </cell>
          <cell r="E2057">
            <v>1498335</v>
          </cell>
        </row>
        <row r="2058">
          <cell r="A2058" t="str">
            <v>26A.004</v>
          </cell>
          <cell r="B2058" t="str">
            <v>SUMINISTRO, TRANSPORTE E INSTALACION  POSTE DE CONCRETO de 10 m.  510 kg.  HOMOLOGADO - (Incluye pintura acrilica y grua).</v>
          </cell>
          <cell r="C2058" t="str">
            <v>Actividad</v>
          </cell>
          <cell r="D2058" t="str">
            <v>UND</v>
          </cell>
          <cell r="E2058">
            <v>1433141</v>
          </cell>
        </row>
        <row r="2059">
          <cell r="A2059" t="str">
            <v>26A.005</v>
          </cell>
          <cell r="B2059" t="str">
            <v>SUMINISTRO, TRANSPORTE E INSTALACION  POSTE DE CONCRETO de 10 m.  750 kg.  HOMOLOGADO - (Incluye pintura acrilica y grua).</v>
          </cell>
          <cell r="C2059" t="str">
            <v>Actividad</v>
          </cell>
          <cell r="D2059" t="str">
            <v>UND</v>
          </cell>
          <cell r="E2059">
            <v>1565998</v>
          </cell>
        </row>
        <row r="2060">
          <cell r="A2060" t="str">
            <v>26A.006</v>
          </cell>
          <cell r="B2060" t="str">
            <v>SUMINISTRO, TRANSPORTE E INSTALACION  POSTE DE CONCRETO de 10 m.  1050 kg.  HOMOLOGADO - (Incluye pintura acrilica y grua).</v>
          </cell>
          <cell r="C2060" t="str">
            <v>Actividad</v>
          </cell>
          <cell r="D2060" t="str">
            <v>UND</v>
          </cell>
          <cell r="E2060">
            <v>1686120</v>
          </cell>
        </row>
        <row r="2061">
          <cell r="A2061" t="str">
            <v>26A.007</v>
          </cell>
          <cell r="B2061" t="str">
            <v>SUMINISTRO, TRANSPORTE E INSTALACION  POSTE DE CONCRETO de 12 m.  510 kg.  HOMOLOGADO - (Incluye pintura acrilica y grua).</v>
          </cell>
          <cell r="C2061" t="str">
            <v>Actividad</v>
          </cell>
          <cell r="D2061" t="str">
            <v>UND</v>
          </cell>
          <cell r="E2061">
            <v>1686120</v>
          </cell>
        </row>
        <row r="2062">
          <cell r="A2062" t="str">
            <v>26A.008</v>
          </cell>
          <cell r="B2062" t="str">
            <v>SUMINISTRO, TRANSPORTE E INSTALACION  POSTE DE CONCRETO de 12 m.  750 kg.  HOMOLOGADO - (Incluye pintura acrilica y grua).</v>
          </cell>
          <cell r="C2062" t="str">
            <v>Actividad</v>
          </cell>
          <cell r="D2062" t="str">
            <v>UND</v>
          </cell>
          <cell r="E2062">
            <v>1818294</v>
          </cell>
        </row>
        <row r="2063">
          <cell r="A2063" t="str">
            <v>26A.009</v>
          </cell>
          <cell r="B2063" t="str">
            <v>SUMINISTRO, TRANSPORTE E INSTALACION  POSTE DE CONCRETO de 12 m.  1050 kg.  HOMOLOGADO - (Incluye pintura acrilica y grua).</v>
          </cell>
          <cell r="C2063" t="str">
            <v>Actividad</v>
          </cell>
          <cell r="D2063" t="str">
            <v>UND</v>
          </cell>
          <cell r="E2063">
            <v>2154702</v>
          </cell>
        </row>
        <row r="2064">
          <cell r="A2064" t="str">
            <v>26A.010</v>
          </cell>
          <cell r="B2064" t="str">
            <v>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v>
          </cell>
          <cell r="C2064" t="str">
            <v>Actividad</v>
          </cell>
          <cell r="D2064" t="str">
            <v>UND</v>
          </cell>
          <cell r="E2064">
            <v>1167902</v>
          </cell>
        </row>
        <row r="2065">
          <cell r="A2065" t="str">
            <v>26A.011</v>
          </cell>
          <cell r="B2065" t="str">
            <v>SUMINISTRO, TRANSPORTE E INSTALACION CAJA DE INSPECCION NORMA CODENSA CS 275 - Para Canalización de Media Tensión y Baja Tensión (Incluye marco en angulo 2 1/2 x 2 1/2 * 3/16", tapa reforzada en platina de 2 1/2* 3/16" con parrilla en varilla 1/2" cada 10 cm.  y placa de identificación.).</v>
          </cell>
          <cell r="C2065" t="str">
            <v>Actividad</v>
          </cell>
          <cell r="D2065" t="str">
            <v>UND</v>
          </cell>
          <cell r="E2065">
            <v>1733146</v>
          </cell>
        </row>
        <row r="2066">
          <cell r="A2066" t="str">
            <v>26A.012</v>
          </cell>
          <cell r="B2066" t="str">
            <v>SUMINISTRO, TRANSPORTE E INSTALACION CAJA DE INSPECCION DOBLE NORMA CODENSA CS 276 - Para Canalización de Media Tensión y Baja Tensión (Incluye, marco en angulo 2 1/2 x 2 1/2 * 3/16", tapa reforzada en platina de 2 1/2* 3/16" con parrilla en varilla 1/2" cada 10 cm.  y placa de identificación.).</v>
          </cell>
          <cell r="C2066" t="str">
            <v>Actividad</v>
          </cell>
          <cell r="D2066" t="str">
            <v>UND</v>
          </cell>
          <cell r="E2066">
            <v>2153469</v>
          </cell>
        </row>
        <row r="2067">
          <cell r="A2067" t="str">
            <v>26A.013</v>
          </cell>
          <cell r="B2067" t="str">
            <v>SUMINISTRO, TRANSPORTE E INSTALACION CAJA DE INSPECCION TIPO VEHICULAR  NORMA CODENSA CS 280 - Para Canalización de Media Tensión y Baja Tensión (Incluye ladrillo común, marco y tapa segun norma CS 280-3 en concreto de 4.000 psi).</v>
          </cell>
          <cell r="C2067" t="str">
            <v>Actividad</v>
          </cell>
          <cell r="D2067" t="str">
            <v>UND</v>
          </cell>
          <cell r="E2067">
            <v>5827648</v>
          </cell>
        </row>
        <row r="2068">
          <cell r="A2068" t="str">
            <v>26A.015</v>
          </cell>
          <cell r="B2068" t="str">
            <v>SUMINISTRO, TRANSPORTE E INSTALACION BANCO DE DUCTO TIPO NORMA CODENSA CS 207 - Para Canalización de 2 Ø 1" - ZONA VERDE (Incluye banda plástica)</v>
          </cell>
          <cell r="C2068" t="str">
            <v>Actividad</v>
          </cell>
          <cell r="D2068" t="str">
            <v>ML</v>
          </cell>
          <cell r="E2068">
            <v>15707</v>
          </cell>
        </row>
        <row r="2069">
          <cell r="A2069" t="str">
            <v>26A.016</v>
          </cell>
          <cell r="B2069" t="str">
            <v>SUMINISTRO, TRANSPORTE E INSTALACION BANCO DE DUCTO TIPO NORMA CODENSA CS 207 - Para Canalización de 2 Ø 1" - ANDEN CONCRETO (Incluye banda plástica)</v>
          </cell>
          <cell r="C2069" t="str">
            <v>Actividad</v>
          </cell>
          <cell r="D2069" t="str">
            <v>ML</v>
          </cell>
          <cell r="E2069">
            <v>15707</v>
          </cell>
        </row>
        <row r="2070">
          <cell r="A2070" t="str">
            <v>26A.017</v>
          </cell>
          <cell r="B2070" t="str">
            <v>SUMINISTRO, TRANSPORTE E INSTALACION BANCO DE DUCTO TIPO NORMA CODENSA CS 207 - Para Canalización de 2 Ø 1" - CRUCE CALZADA EN ASFALTO (Incluye banda plástica)</v>
          </cell>
          <cell r="C2070" t="str">
            <v>Actividad</v>
          </cell>
          <cell r="D2070" t="str">
            <v>ML</v>
          </cell>
          <cell r="E2070">
            <v>99732</v>
          </cell>
        </row>
        <row r="2071">
          <cell r="A2071" t="str">
            <v>26A.018</v>
          </cell>
          <cell r="B2071" t="str">
            <v>SUMINISTRO, TRANSPORTE E INSTALACION BANCO DE DUCTO TIPO NORMA CODENSA CS 207 - Para Canalización de 2 Ø 1" - CRUCE CALZADA EN CONCRETO (Incluye banda plástica)</v>
          </cell>
          <cell r="C2071" t="str">
            <v>Actividad</v>
          </cell>
          <cell r="D2071" t="str">
            <v>ML</v>
          </cell>
          <cell r="E2071">
            <v>15707</v>
          </cell>
        </row>
        <row r="2072">
          <cell r="A2072" t="str">
            <v>26A.019</v>
          </cell>
          <cell r="B2072" t="str">
            <v>SUMINISTRO, TRANSPORTE E INSTALACION BANCO DE DUCTO TIPO NORMA CODENSA CS 207 - Para Canalización de 2 Ø 2"  Tipo DB - ZONA VERDE (Incluye banda plástica)</v>
          </cell>
          <cell r="C2072" t="str">
            <v>Actividad</v>
          </cell>
          <cell r="D2072" t="str">
            <v>ML</v>
          </cell>
          <cell r="E2072">
            <v>23208</v>
          </cell>
        </row>
        <row r="2073">
          <cell r="A2073" t="str">
            <v>26A.020</v>
          </cell>
          <cell r="B2073" t="str">
            <v>SUMINISTRO, TRANSPORTE E INSTALACION BANCO DE DUCTO TIPO NORMA CODENSA CS 207 - Para Canalización de 2 Ø 2"  Tipo DB - ANDEN CONCRETO (Incluye banda plástica)</v>
          </cell>
          <cell r="C2073" t="str">
            <v>Actividad</v>
          </cell>
          <cell r="D2073" t="str">
            <v>ML</v>
          </cell>
          <cell r="E2073">
            <v>23390</v>
          </cell>
        </row>
        <row r="2074">
          <cell r="A2074" t="str">
            <v>26A.021</v>
          </cell>
          <cell r="B2074" t="str">
            <v>SUMINISTRO, TRANSPORTE E INSTALACION BANCO DE DUCTO TIPO NORMA CODENSA CS 207 - Para Canalización de 2 Ø 2"  Tipo DB - CRUCE CALZADA EN ASFALTO (Incluye banda plástica)</v>
          </cell>
          <cell r="C2074" t="str">
            <v>Actividad</v>
          </cell>
          <cell r="D2074" t="str">
            <v>ML</v>
          </cell>
          <cell r="E2074">
            <v>107415</v>
          </cell>
        </row>
        <row r="2075">
          <cell r="A2075" t="str">
            <v>26A.022</v>
          </cell>
          <cell r="B2075" t="str">
            <v>SUMINISTRO, TRANSPORTE E INSTALACION BANCO DE DUCTO TIPO NORMA CODENSA CS 207 - Para Canalización de 2 Ø 2"  Tipo DB - CRUCE CALZADA EN CONCRETO (Incluye banda plástica)</v>
          </cell>
          <cell r="C2075" t="str">
            <v>Actividad</v>
          </cell>
          <cell r="D2075" t="str">
            <v>ML</v>
          </cell>
          <cell r="E2075">
            <v>23390</v>
          </cell>
        </row>
        <row r="2076">
          <cell r="A2076" t="str">
            <v>26A.023</v>
          </cell>
          <cell r="B2076" t="str">
            <v>SUMINISTRO, TRANSPORTE E INSTALACION BANCO DE DUCTO TIPO NORMA CODENSA CS 207 - Para Canalización de 2 Ø 3"  Tipo TDB - ZONA VERDE (Incluye banda plástica)</v>
          </cell>
          <cell r="C2076" t="str">
            <v>Actividad</v>
          </cell>
          <cell r="D2076" t="str">
            <v>ML</v>
          </cell>
          <cell r="E2076">
            <v>25964</v>
          </cell>
        </row>
        <row r="2077">
          <cell r="A2077" t="str">
            <v>26A.024</v>
          </cell>
          <cell r="B2077" t="str">
            <v>SUMINISTRO, TRANSPORTE E INSTALACION BANCO DE DUCTO TIPO NORMA CODENSA CS 207 - Para Canalización de 2 Ø 3"  Tipo TDB - ANDEN CONCRETO (Incluye banda plástica)</v>
          </cell>
          <cell r="C2077" t="str">
            <v>Actividad</v>
          </cell>
          <cell r="D2077" t="str">
            <v>ML</v>
          </cell>
          <cell r="E2077">
            <v>25964</v>
          </cell>
        </row>
        <row r="2078">
          <cell r="A2078" t="str">
            <v>26A.025</v>
          </cell>
          <cell r="B2078" t="str">
            <v>SUMINISTRO, TRANSPORTE E INSTALACION BANCO DE DUCTO TIPO NORMA CODENSA CS 207 - Para Canalización de 2 Ø 3"  Tipo TDB - CRUCE CALZADA EN ASFALTO (Incluye banda plástica)</v>
          </cell>
          <cell r="C2078" t="str">
            <v>Actividad</v>
          </cell>
          <cell r="D2078" t="str">
            <v>ML</v>
          </cell>
          <cell r="E2078">
            <v>27464</v>
          </cell>
        </row>
        <row r="2079">
          <cell r="A2079" t="str">
            <v>26A.026</v>
          </cell>
          <cell r="B2079" t="str">
            <v>SUMINISTRO, TRANSPORTE E INSTALACION BANCO DE DUCTO TIPO NORMA CODENSA CS 207 - Para Canalización de 2 Ø 3"  Tipo TDB - CRUCE CALZADA EN CONCRETO (Incluye banda plástica)</v>
          </cell>
          <cell r="C2079" t="str">
            <v>Actividad</v>
          </cell>
          <cell r="D2079" t="str">
            <v>ML</v>
          </cell>
          <cell r="E2079">
            <v>26055</v>
          </cell>
        </row>
        <row r="2080">
          <cell r="A2080" t="str">
            <v>26A.027</v>
          </cell>
          <cell r="B2080" t="str">
            <v>SUMINISTRO, TRANSPORTE E INSTALACION BANCO DE DUCTO TIPO NORMA CODENSA CS 208 - Para Canalización de 2 Ø 4"  Tipo TDB - ZONA VERDE (Incluye banda plástica)</v>
          </cell>
          <cell r="C2080" t="str">
            <v>Actividad</v>
          </cell>
          <cell r="D2080" t="str">
            <v>ML</v>
          </cell>
          <cell r="E2080">
            <v>33352</v>
          </cell>
        </row>
        <row r="2081">
          <cell r="A2081" t="str">
            <v>26A.028</v>
          </cell>
          <cell r="B2081" t="str">
            <v>SUMINISTRO, TRANSPORTE E INSTALACION BANCO DE DUCTO TIPO NORMA CODENSA CS 208 - Para Canalización de 2 Ø 4"  Tipo TDB - ANDEN CONCRETO (Incluye banda plástica)</v>
          </cell>
          <cell r="C2081" t="str">
            <v>Actividad</v>
          </cell>
          <cell r="D2081" t="str">
            <v>ML</v>
          </cell>
          <cell r="E2081">
            <v>33352</v>
          </cell>
        </row>
        <row r="2082">
          <cell r="A2082" t="str">
            <v>26A.029</v>
          </cell>
          <cell r="B2082" t="str">
            <v>SUMINISTRO, TRANSPORTE E INSTALACION BANCO DE DUCTO TIPO NORMA CODENSA CS 208 - Para Canalización de 2 Ø 4"  Tipo TDB - CRUCE CALZADA EN ASFALTO (Incluye banda plástica)</v>
          </cell>
          <cell r="C2082" t="str">
            <v>Actividad</v>
          </cell>
          <cell r="D2082" t="str">
            <v>ML</v>
          </cell>
          <cell r="E2082">
            <v>32901</v>
          </cell>
        </row>
        <row r="2083">
          <cell r="A2083" t="str">
            <v>26A.030</v>
          </cell>
          <cell r="B2083" t="str">
            <v>SUMINISTRO, TRANSPORTE E INSTALACION BANCO DE DUCTO TIPO NORMA CODENSA CS 208 - Para Canalización de 2 Ø 4"  Tipo TDB - CRUCE CALZADA EN CONCRETO (Incluye banda plástica)</v>
          </cell>
          <cell r="C2083" t="str">
            <v>Actividad</v>
          </cell>
          <cell r="D2083" t="str">
            <v>ML</v>
          </cell>
          <cell r="E2083">
            <v>33352</v>
          </cell>
        </row>
        <row r="2084">
          <cell r="A2084" t="str">
            <v>26A.031</v>
          </cell>
          <cell r="B2084" t="str">
            <v>SUMINISTRO, TRANSPORTE E INSTALACION BANCO DE DUCTO TIPO NORMA CODENSA CS 209 - Para Canalización de 4 Ø 4"  Tipo TDB - ZONA VERDE (Incluye banda plástica)</v>
          </cell>
          <cell r="C2084" t="str">
            <v>Actividad</v>
          </cell>
          <cell r="D2084" t="str">
            <v>ML</v>
          </cell>
          <cell r="E2084">
            <v>59716</v>
          </cell>
        </row>
        <row r="2085">
          <cell r="A2085" t="str">
            <v>26A.032</v>
          </cell>
          <cell r="B2085" t="str">
            <v>SUMINISTRO, TRANSPORTE E INSTALACION BANCO DE DUCTO TIPO NORMA CODENSA CS 209 - Para Canalización de 4 Ø 4"  Tipo TDB - ANDEN CONCRETO (Incluye banda plástica)</v>
          </cell>
          <cell r="C2085" t="str">
            <v>Actividad</v>
          </cell>
          <cell r="D2085" t="str">
            <v>ML</v>
          </cell>
          <cell r="E2085">
            <v>59716</v>
          </cell>
        </row>
        <row r="2086">
          <cell r="A2086" t="str">
            <v>26A.033</v>
          </cell>
          <cell r="B2086" t="str">
            <v>SUMINISTRO, TRANSPORTE E INSTALACION BANCO DE DUCTO TIPO NORMA CODENSA CS 209 - Para Canalización de 4 Ø 4"  Tipo TDB - CRUCE CALZADA EN ASFALTO (Incluye banda plástica)</v>
          </cell>
          <cell r="C2086" t="str">
            <v>Actividad</v>
          </cell>
          <cell r="D2086" t="str">
            <v>ML</v>
          </cell>
          <cell r="E2086">
            <v>59716</v>
          </cell>
        </row>
        <row r="2087">
          <cell r="A2087" t="str">
            <v>26A.034</v>
          </cell>
          <cell r="B2087" t="str">
            <v>SUMINISTRO, TRANSPORTE E INSTALACION BANCO DE DUCTO TIPO NORMA CODENSA CS 209 - Para Canalización de 4 Ø 4"  Tipo TDB - CRUCE CALZADA EN CONCRETO (Incluye banda plástica)</v>
          </cell>
          <cell r="C2087" t="str">
            <v>Actividad</v>
          </cell>
          <cell r="D2087" t="str">
            <v>ML</v>
          </cell>
          <cell r="E2087">
            <v>59716</v>
          </cell>
        </row>
        <row r="2088">
          <cell r="A2088" t="str">
            <v>26A.035</v>
          </cell>
          <cell r="B2088" t="str">
            <v>SUMINISTRO, TRANSPORTE E INSTALACION BANCO DE DUCTO TIPO NORMA CODENSA CS 210 - Para Canalización de 6 Ø 4"  Tipo TDB - ZONA VERDE (Incluye banda plástica)</v>
          </cell>
          <cell r="C2088" t="str">
            <v>Actividad</v>
          </cell>
          <cell r="D2088" t="str">
            <v>ML</v>
          </cell>
          <cell r="E2088">
            <v>104697</v>
          </cell>
        </row>
        <row r="2089">
          <cell r="A2089" t="str">
            <v>26A.036</v>
          </cell>
          <cell r="B2089" t="str">
            <v>SUMINISTRO, TRANSPORTE E INSTALACION BANCO DE DUCTO TIPO NORMA CODENSA CS 210 - Para Canalización de 6 Ø 4"  Tipo TDB - ANDEN CONCRETO (Incluye banda plástica)</v>
          </cell>
          <cell r="C2089" t="str">
            <v>Actividad</v>
          </cell>
          <cell r="D2089" t="str">
            <v>ML</v>
          </cell>
          <cell r="E2089">
            <v>104697</v>
          </cell>
        </row>
        <row r="2090">
          <cell r="A2090" t="str">
            <v>26A.037</v>
          </cell>
          <cell r="B2090" t="str">
            <v>SUMINISTRO, TRANSPORTE E INSTALACION BANCO DE DUCTO TIPO NORMA CODENSA CS 210 - Para Canalización de 6 Ø 4"  Tipo TDB - CRUCE CALZADA EN ASFALTO (Incluye banda plástica)</v>
          </cell>
          <cell r="C2090" t="str">
            <v>Actividad</v>
          </cell>
          <cell r="D2090" t="str">
            <v>ML</v>
          </cell>
          <cell r="E2090">
            <v>103507</v>
          </cell>
        </row>
        <row r="2091">
          <cell r="A2091" t="str">
            <v>26A.038</v>
          </cell>
          <cell r="B2091" t="str">
            <v>SUMINISTRO, TRANSPORTE E INSTALACION BANCO DE DUCTO TIPO NORMA CODENSA CS 210 - Para Canalización de 6 Ø 4"  Tipo TDB - CRUCE CALZADA EN CONCRETO (Incluye banda plástica)</v>
          </cell>
          <cell r="C2091" t="str">
            <v>Actividad</v>
          </cell>
          <cell r="D2091" t="str">
            <v>ML</v>
          </cell>
          <cell r="E2091">
            <v>104697</v>
          </cell>
        </row>
        <row r="2092">
          <cell r="A2092" t="str">
            <v>26A.039</v>
          </cell>
          <cell r="B2092" t="str">
            <v>SUMINISTRO, TRANSPORTE E INSTALACION DUCTO PARA CAMBIO DE CIRCUITO AEREO A SUBTERRANEO TUBO IMC DE  4¿ Norma Codensa CS 400</v>
          </cell>
          <cell r="C2092" t="str">
            <v>Actividad</v>
          </cell>
          <cell r="D2092" t="str">
            <v>UND</v>
          </cell>
          <cell r="E2092">
            <v>1832279</v>
          </cell>
        </row>
        <row r="2093">
          <cell r="A2093" t="str">
            <v>26A.040</v>
          </cell>
          <cell r="B2093" t="str">
            <v>SUMINISTRO, TRANSPORTE E INSTALACION DUCTO PARA CAMBIO DE CIRCUITO AEREO A SUBTERRANEO TUBO IMC DE  3¿ Norma Codensa CS 400</v>
          </cell>
          <cell r="C2093" t="str">
            <v>Actividad</v>
          </cell>
          <cell r="D2093" t="str">
            <v>UND</v>
          </cell>
          <cell r="E2093">
            <v>1449687</v>
          </cell>
        </row>
        <row r="2094">
          <cell r="A2094" t="str">
            <v>26A.041</v>
          </cell>
          <cell r="B2094" t="str">
            <v>SUMINISTRO, TRANSPORTE E INSTALACION DUCTO PARA CAMBIO DE CIRCUITO AEREO A SUBTERRANEO TUBO IMC DE  2¿ Norma Codensa CS 400</v>
          </cell>
          <cell r="C2094" t="str">
            <v>Actividad</v>
          </cell>
          <cell r="D2094" t="str">
            <v>UND</v>
          </cell>
          <cell r="E2094">
            <v>869546</v>
          </cell>
        </row>
        <row r="2095">
          <cell r="A2095" t="str">
            <v>26A.042</v>
          </cell>
          <cell r="B2095" t="str">
            <v>SUMINISTRO, TRANSPORTE E INSTALACION DUCTO PARA CAMBIO DE CIRCUITO AEREO A SUBTERRANEO TUBO IMC DE  4¿ Norma Codensa AE 238</v>
          </cell>
          <cell r="C2095" t="str">
            <v>Actividad</v>
          </cell>
          <cell r="D2095" t="str">
            <v>UND</v>
          </cell>
          <cell r="E2095">
            <v>1819372</v>
          </cell>
        </row>
        <row r="2096">
          <cell r="A2096" t="str">
            <v>26A.043</v>
          </cell>
          <cell r="B2096" t="str">
            <v>SUMINISTRO, TRANSPORTE E INSTALACION DUCTO PARA CAMBIO DE CIRCUITO AEREO A SUBTERRANEO TUBO IMC DE  3¿ Norma Codensa AE 238</v>
          </cell>
          <cell r="C2096" t="str">
            <v>Actividad</v>
          </cell>
          <cell r="D2096" t="str">
            <v>UND</v>
          </cell>
          <cell r="E2096">
            <v>1466040</v>
          </cell>
        </row>
        <row r="2097">
          <cell r="A2097" t="str">
            <v>26A.044</v>
          </cell>
          <cell r="B2097" t="str">
            <v>SUMINISTRO, TRANSPORTE E INSTALACION DUCTO PARA CAMBIO DE CIRCUITO AEREO A SUBTERRANEO TUBO IMC DE  2¿ Norma Codensa AE 238</v>
          </cell>
          <cell r="C2097" t="str">
            <v>Actividad</v>
          </cell>
          <cell r="D2097" t="str">
            <v>UND</v>
          </cell>
          <cell r="E2097">
            <v>888592</v>
          </cell>
        </row>
        <row r="2098">
          <cell r="A2098" t="str">
            <v>26A.045</v>
          </cell>
          <cell r="B2098" t="str">
            <v>SUMINISTRO, TRANSPORTE E INSTALACION DUCTO PARA CAMBIO DE CIRCUITO AEREO A SUBTERRANEO TUBO IMC DE  1¿ Norma Codensa AE 238</v>
          </cell>
          <cell r="C2098" t="str">
            <v>Actividad</v>
          </cell>
          <cell r="D2098" t="str">
            <v>UND</v>
          </cell>
          <cell r="E2098">
            <v>556151</v>
          </cell>
        </row>
        <row r="2099">
          <cell r="A2099" t="str">
            <v>26A.046</v>
          </cell>
          <cell r="B2099" t="str">
            <v xml:space="preserve">SUMINISTRO, TRANSPORTE E INSTALACION ESTRUCTURA LA 202 CODENSA (TIPO ICEL 511), CRUCETA METALICA GALVANIZADA - CIRCUITO PRIMARIO SENCILLO  CONSTRUCCION TANGENCIAL. (No incluye poste). </v>
          </cell>
          <cell r="C2099" t="str">
            <v>Actividad</v>
          </cell>
          <cell r="D2099" t="str">
            <v>UND</v>
          </cell>
          <cell r="E2099">
            <v>451883</v>
          </cell>
        </row>
        <row r="2100">
          <cell r="A2100" t="str">
            <v>26A.047</v>
          </cell>
          <cell r="B2100" t="str">
            <v xml:space="preserve">SUMINISTRO, TRANSPORTE E INSTALACION ESTRUCTURA LA 203 CODENSA (TIPO ICEL 512), CRUCETA METALICA GALVANIZADA - CIRCUITO PRIMARIO SENCILLO  CONSTRUCCION TANGENCIAL EN ANGULO. ( No incluye poste). </v>
          </cell>
          <cell r="C2100" t="str">
            <v>Actividad</v>
          </cell>
          <cell r="D2100" t="str">
            <v>UND</v>
          </cell>
          <cell r="E2100">
            <v>742261</v>
          </cell>
        </row>
        <row r="2101">
          <cell r="A2101" t="str">
            <v>26A.048</v>
          </cell>
          <cell r="B2101" t="str">
            <v>SUMINISTRO, TRANSPORTE E INSTALACION ESTRUCTURA LA 206 CODENSA, CRUCETA METALICA GALVANIZADA - CIRCUITO PRIMARIO SENCILLO  CAMBIO DE ANGULO A 90º RETENCION HORIZONTAL. (No incluye poste ni templete).</v>
          </cell>
          <cell r="C2101" t="str">
            <v>Actividad</v>
          </cell>
          <cell r="D2101" t="str">
            <v>UND</v>
          </cell>
          <cell r="E2101">
            <v>1976205</v>
          </cell>
        </row>
        <row r="2102">
          <cell r="A2102" t="str">
            <v>26A.049</v>
          </cell>
          <cell r="B2102" t="str">
            <v>SUMINISTRO, TRANSPORTE E INSTALACION ESTRUCTURA LA 209. CRUCETA METALICA GALVANIZADA. CODENSA CIRCUITO PRIMARIO SENCILLO DERIVACIÓN A 90º CON RETENCIÓN INFERIOR. (No incluye poste ni templete).</v>
          </cell>
          <cell r="C2102" t="str">
            <v>Actividad</v>
          </cell>
          <cell r="D2102" t="str">
            <v>UND</v>
          </cell>
          <cell r="E2102">
            <v>1250481</v>
          </cell>
        </row>
        <row r="2103">
          <cell r="A2103" t="str">
            <v>26A.050</v>
          </cell>
          <cell r="B2103" t="str">
            <v>SUMINISTRO, TRANSPORTE E INSTALACION ESTRUCTURA LA 211. CRUCETA METALICA GALVANIZADA. CODENSA  FINAL DE CIRCUITO PRIMARIO SENCILLO. (No incluye poste ni templete).</v>
          </cell>
          <cell r="C2103" t="str">
            <v>Actividad</v>
          </cell>
          <cell r="D2103" t="str">
            <v>UND</v>
          </cell>
          <cell r="E2103">
            <v>839156</v>
          </cell>
        </row>
        <row r="2104">
          <cell r="A2104" t="str">
            <v>26A.051</v>
          </cell>
          <cell r="B2104" t="str">
            <v>SUMINISTRO, TRANSPORTE E INSTALACION ESTRUCTURA LA 213. CRUCETA METALICA GALVANIZADA. CODENSA RETENCIÓN DOBLE SIMÉTRICA DE CIRCUITO PRIMARIO SENCILLO. No incluye poste</v>
          </cell>
          <cell r="C2104" t="str">
            <v>Actividad</v>
          </cell>
          <cell r="D2104" t="str">
            <v>UND</v>
          </cell>
          <cell r="E2104">
            <v>1370189</v>
          </cell>
        </row>
        <row r="2105">
          <cell r="A2105" t="str">
            <v>26A.052</v>
          </cell>
          <cell r="B2105" t="str">
            <v>SUMINISTRO, TRANSPORTE E INSTALACION ESTRUCTURA LA 220 CODENSA. CRUCETA METALICA GALVANIZADA - CIRCUITO PRIMARIO SENCILLO. Cruce subterraneo de vias. No incluye poste, ni templete, ni terminales premoldeados</v>
          </cell>
          <cell r="C2105" t="str">
            <v>Actividad</v>
          </cell>
          <cell r="D2105" t="str">
            <v>UND</v>
          </cell>
          <cell r="E2105">
            <v>2608098</v>
          </cell>
        </row>
        <row r="2106">
          <cell r="A2106" t="str">
            <v>26A.053</v>
          </cell>
          <cell r="B2106" t="str">
            <v>SUMINISTRO, TRANSPORTE E INSTALACION ESTRUCTURA LA 221 CODENSA. CRUCETA METALICA GALVANIZADA - CIRCUITO PRIMARIO SENCILLO   Salidad (Entrada) de subestacion. No incluye poste, ni templete, ni terminales premoldeados</v>
          </cell>
          <cell r="C2106" t="str">
            <v>Actividad</v>
          </cell>
          <cell r="D2106" t="str">
            <v>UND</v>
          </cell>
          <cell r="E2106">
            <v>3824529</v>
          </cell>
        </row>
        <row r="2107">
          <cell r="A2107" t="str">
            <v>26A.054</v>
          </cell>
          <cell r="B2107" t="str">
            <v xml:space="preserve">SUMINISTRO, TRANSPORTE E INSTALACION ESTRUCTURA LA 223 CODENSA. CRUCETA METALICA GALVANIZADA - MONTAJE DE SECCIONADORES MONOPOLARES DE 400A-15kV.  No incluye poste </v>
          </cell>
          <cell r="C2107" t="str">
            <v>Actividad</v>
          </cell>
          <cell r="D2107" t="str">
            <v>UND</v>
          </cell>
          <cell r="E2107">
            <v>3811729</v>
          </cell>
        </row>
        <row r="2108">
          <cell r="A2108" t="str">
            <v>26A.055</v>
          </cell>
          <cell r="B2108" t="str">
            <v>SUMINISTRO, TRANSPORTE E INSTALACION ESTRUCTURA LAR 285 CODENSA, CRUCETA METALICA. MONTAJE DE REGULADORES EN DELTA ABIERTA. No incluye postes ni equipos.</v>
          </cell>
          <cell r="C2108" t="str">
            <v>Actividad</v>
          </cell>
          <cell r="D2108" t="str">
            <v>UND</v>
          </cell>
          <cell r="E2108">
            <v>8820958</v>
          </cell>
        </row>
        <row r="2109">
          <cell r="A2109" t="str">
            <v>26A.056</v>
          </cell>
          <cell r="B2109" t="str">
            <v>SUMINISTRO, TRANSPORTE E INSTALACION ESTRUCTURA LAR 286 CODENSA, CRUCETA METALICA. MONTAJE DE RECONECTADOR CON TRANSFORMADOR DE POTENCIAL. No incluye postes ni equipos (ni reconectador, ni trafo de potencial, ni TVSS para protección control)</v>
          </cell>
          <cell r="C2109" t="str">
            <v>Actividad</v>
          </cell>
          <cell r="D2109" t="str">
            <v>UND</v>
          </cell>
          <cell r="E2109">
            <v>6921428</v>
          </cell>
        </row>
        <row r="2110">
          <cell r="A2110" t="str">
            <v>26A.057</v>
          </cell>
          <cell r="B2110" t="str">
            <v>SUMINISTRO, TRANSPORTE E INSTALACION MONTAJE EN POSTE DE TRANSFORMADOR TRIFÁSICO PARA SERVICIO DEDICADO CIRCUITO PRIMARIO SENCILLO NORMA CODENSA CTU 520. No incluye poste, ni componentes estructura (LA) red primaria.</v>
          </cell>
          <cell r="C2110" t="str">
            <v>Actividad</v>
          </cell>
          <cell r="D2110" t="str">
            <v>UND</v>
          </cell>
          <cell r="E2110">
            <v>2809102</v>
          </cell>
        </row>
        <row r="2111">
          <cell r="A2111" t="str">
            <v>26A.058</v>
          </cell>
          <cell r="B2111" t="str">
            <v>SUMINISTRO, TRANSPORTE E INSTALACION RETENIDA TERMINAL O EN ANGULO. POSTE A VARILLA DE ANCLAJE. NORMA CODENSA LA411</v>
          </cell>
          <cell r="C2111" t="str">
            <v>Actividad</v>
          </cell>
          <cell r="D2111" t="str">
            <v>UND</v>
          </cell>
          <cell r="E2111">
            <v>603005</v>
          </cell>
        </row>
        <row r="2112">
          <cell r="A2112" t="str">
            <v>26A.059</v>
          </cell>
          <cell r="B2112" t="str">
            <v>SUMINISTRO, TRANSPORTE E INSTALACION RETENIDA TERMINAL O EN ANGULO. POSTE A VARILLA DE ANCLAJE. NORMA CODENSA LA413</v>
          </cell>
          <cell r="C2112" t="str">
            <v>Actividad</v>
          </cell>
          <cell r="D2112" t="str">
            <v>UND</v>
          </cell>
          <cell r="E2112">
            <v>659544</v>
          </cell>
        </row>
        <row r="2113">
          <cell r="A2113" t="str">
            <v>26A.060</v>
          </cell>
          <cell r="B2113" t="str">
            <v>SUMINISTRO, TRANSPORTE E INSTALACION TEMPLETE CUERDA DE GUITARRA. NORMA CODENSA LA417</v>
          </cell>
          <cell r="C2113" t="str">
            <v>Actividad</v>
          </cell>
          <cell r="D2113" t="str">
            <v>UND</v>
          </cell>
          <cell r="E2113">
            <v>1458533</v>
          </cell>
        </row>
        <row r="2114">
          <cell r="A2114" t="str">
            <v>26A.061</v>
          </cell>
          <cell r="B2114" t="str">
            <v>SUMINISTRO, TRANSPORTE E INSTALACION DE DESCARGADORES DE SOBRETENSION (PARARRAYOS) ZnO 10kV / 10kA (juego de tres unidades)</v>
          </cell>
          <cell r="C2114" t="str">
            <v>Actividad</v>
          </cell>
          <cell r="D2114" t="str">
            <v>UND</v>
          </cell>
          <cell r="E2114">
            <v>1312482</v>
          </cell>
        </row>
        <row r="2115">
          <cell r="A2115" t="str">
            <v>26A.062</v>
          </cell>
          <cell r="B2115" t="str">
            <v>SUMINISTRO, TRANSPORTE E INSTALACION DE CORTACIRCUITOS 15kV / 100A (juego de tres unidades)</v>
          </cell>
          <cell r="C2115" t="str">
            <v>Actividad</v>
          </cell>
          <cell r="D2115" t="str">
            <v>UND</v>
          </cell>
          <cell r="E2115">
            <v>1192269</v>
          </cell>
        </row>
        <row r="2116">
          <cell r="A2116" t="str">
            <v>26A.063</v>
          </cell>
          <cell r="B2116" t="str">
            <v>SUMINISTRO, TRANSPORTE E INSTALACION DE TERMINAL PREFORMADA USO INTERIOR PARA15 kV PARA CABLE 2 ¿ 3/0 AWG- JUEGO x 3 UNIDADES</v>
          </cell>
          <cell r="C2116" t="str">
            <v>Actividad</v>
          </cell>
          <cell r="D2116" t="str">
            <v>UND</v>
          </cell>
          <cell r="E2116">
            <v>595758</v>
          </cell>
        </row>
        <row r="2117">
          <cell r="A2117" t="str">
            <v>26A.064</v>
          </cell>
          <cell r="B2117" t="str">
            <v>SUMINISTRO, TRANSPORTE E INSTALACION DE TERMINAL PREFORMADA USO EXTERIOR PARA15 kV PARA CABLE 2 ¿ 3/0 AWG- JUEGO x 3 UNIDADES</v>
          </cell>
          <cell r="C2117" t="str">
            <v>Actividad</v>
          </cell>
          <cell r="D2117" t="str">
            <v>UND</v>
          </cell>
          <cell r="E2117">
            <v>807830</v>
          </cell>
        </row>
        <row r="2118">
          <cell r="A2118" t="str">
            <v>26A.065</v>
          </cell>
          <cell r="B2118" t="str">
            <v xml:space="preserve">SUMINISTRO, TRANSPORTE E INSTALACION RED DE MEDIA TENSION AISLADA CABLE Cu XLPE 15 KV (3X2 AWG) </v>
          </cell>
          <cell r="C2118" t="str">
            <v>Actividad</v>
          </cell>
          <cell r="D2118" t="str">
            <v>ML</v>
          </cell>
          <cell r="E2118">
            <v>270418</v>
          </cell>
        </row>
        <row r="2119">
          <cell r="A2119" t="str">
            <v>26A.066</v>
          </cell>
          <cell r="B2119" t="str">
            <v xml:space="preserve">SUMINISTRO, TRANSPORTE E INSTALACION RED DE MEDIA TENSION ABIERTA CABLE Al ACSR (3X1/0 AWG) </v>
          </cell>
          <cell r="C2119" t="str">
            <v>Actividad</v>
          </cell>
          <cell r="D2119" t="str">
            <v>ML</v>
          </cell>
          <cell r="E2119">
            <v>21910</v>
          </cell>
        </row>
        <row r="2120">
          <cell r="A2120" t="str">
            <v>26A.067</v>
          </cell>
          <cell r="B2120" t="str">
            <v>SUMINISTRO, TRANSPORTE E INSTALACION BAYONETA SENCILLA PARA  CABLE DE GUARDA ESTRUCTURA DE ALINEACION , CON TENSIÓN MAXIMA DE 80 KG EN EL EXTREMO-TODOS LOS HERRAJES GALVANIZADOS EN CALIENTE</v>
          </cell>
          <cell r="C2120" t="str">
            <v>Actividad</v>
          </cell>
          <cell r="D2120" t="str">
            <v>UND</v>
          </cell>
          <cell r="E2120">
            <v>213644</v>
          </cell>
        </row>
        <row r="2121">
          <cell r="A2121" t="str">
            <v>26A.068</v>
          </cell>
          <cell r="B2121" t="str">
            <v>SUMINISTRO, TRANSPORTE E INSTALACION BAYONETA DOBLE PARA  CABLE DE GUARDA ESTRUCTURA DE ALINEACION , CON TENSIÓN MAXIMA DE 80 KG EN EL EXTREMO-TODOS LOS HERRAJES GALVANIZADOS EN CALIENTE</v>
          </cell>
          <cell r="C2121" t="str">
            <v>Actividad</v>
          </cell>
          <cell r="D2121" t="str">
            <v>UND</v>
          </cell>
          <cell r="E2121">
            <v>521571</v>
          </cell>
        </row>
        <row r="2122">
          <cell r="A2122" t="str">
            <v>26A.069</v>
          </cell>
          <cell r="B2122" t="str">
            <v>SUMINISTRO, TRANSPORTE E INSTALACION EN POSTE, DE TRANSFORMADOR TRIFÁSICO EN ESTRUCTURA TIPO H, CIRCUITO PRIMARIO SENCILLO. NORMA CODENSA CTU 510. No incluye postes, ni componentes estructura (LA) red primaria.</v>
          </cell>
          <cell r="C2122" t="str">
            <v>Actividad</v>
          </cell>
          <cell r="D2122" t="str">
            <v>UND</v>
          </cell>
          <cell r="E2122">
            <v>4547601</v>
          </cell>
        </row>
        <row r="2123">
          <cell r="A2123" t="str">
            <v>26A.070</v>
          </cell>
          <cell r="B2123" t="str">
            <v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v>
          </cell>
          <cell r="C2123" t="str">
            <v>Actividad</v>
          </cell>
          <cell r="D2123" t="str">
            <v>UND</v>
          </cell>
          <cell r="E2123">
            <v>10675449</v>
          </cell>
        </row>
        <row r="2124">
          <cell r="A2124" t="str">
            <v>26A.071</v>
          </cell>
          <cell r="B2124" t="str">
            <v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v>
          </cell>
          <cell r="C2124" t="str">
            <v>Actividad</v>
          </cell>
          <cell r="D2124" t="str">
            <v>UND</v>
          </cell>
          <cell r="E2124">
            <v>7968929</v>
          </cell>
        </row>
        <row r="2125">
          <cell r="A2125" t="str">
            <v>26A.072</v>
          </cell>
          <cell r="B2125" t="str">
            <v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v>
          </cell>
          <cell r="C2125" t="str">
            <v>Actividad</v>
          </cell>
          <cell r="D2125" t="str">
            <v>UND</v>
          </cell>
          <cell r="E2125">
            <v>9506472</v>
          </cell>
        </row>
        <row r="2126">
          <cell r="A2126" t="str">
            <v>26A.073</v>
          </cell>
          <cell r="B2126" t="str">
            <v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v>
          </cell>
          <cell r="C2126" t="str">
            <v>Actividad</v>
          </cell>
          <cell r="D2126" t="str">
            <v>UND</v>
          </cell>
          <cell r="E2126">
            <v>12069035</v>
          </cell>
        </row>
        <row r="2127">
          <cell r="A2127" t="str">
            <v>26A.074</v>
          </cell>
          <cell r="B2127" t="str">
            <v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v>
          </cell>
          <cell r="C2127" t="str">
            <v>Actividad</v>
          </cell>
          <cell r="D2127" t="str">
            <v>UND</v>
          </cell>
          <cell r="E2127">
            <v>21497789</v>
          </cell>
        </row>
        <row r="2128">
          <cell r="A2128" t="str">
            <v>26A.075</v>
          </cell>
          <cell r="B2128" t="str">
            <v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v>
          </cell>
          <cell r="C2128" t="str">
            <v>Actividad</v>
          </cell>
          <cell r="D2128" t="str">
            <v>UND</v>
          </cell>
          <cell r="E2128">
            <v>25861642</v>
          </cell>
        </row>
        <row r="2129">
          <cell r="A2129" t="str">
            <v>26A.076</v>
          </cell>
          <cell r="B2129" t="str">
            <v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v>
          </cell>
          <cell r="C2129" t="str">
            <v>Actividad</v>
          </cell>
          <cell r="D2129" t="str">
            <v>UND</v>
          </cell>
          <cell r="E2129">
            <v>24696825</v>
          </cell>
        </row>
        <row r="2130">
          <cell r="A2130" t="str">
            <v>26A.077</v>
          </cell>
          <cell r="B2130" t="str">
            <v>SUMINISTRO, TRANSPORTE E INSTALACION ESTRUCTURA CONEXIÓN RED TRENZADA NORMA CODENSA LA320. CONSTRUCCION EN LINEA CIRCUITO SECUNDARIO SENCILLO.</v>
          </cell>
          <cell r="C2130" t="str">
            <v>Actividad</v>
          </cell>
          <cell r="D2130" t="str">
            <v>UND</v>
          </cell>
          <cell r="E2130">
            <v>234258</v>
          </cell>
        </row>
        <row r="2131">
          <cell r="A2131" t="str">
            <v>26A.078</v>
          </cell>
          <cell r="B2131" t="str">
            <v>SUMINISTRO, TRANSPORTE E INSTALACION ESTRUCTURA CONEXIÓN RED TRENZADA NORMA CODENSA LA321. FINAL DE CIRCUITO SECUNDARIO SENCILLO.</v>
          </cell>
          <cell r="C2131" t="str">
            <v>Actividad</v>
          </cell>
          <cell r="D2131" t="str">
            <v>UND</v>
          </cell>
          <cell r="E2131">
            <v>276230</v>
          </cell>
        </row>
        <row r="2132">
          <cell r="A2132" t="str">
            <v>26A.079</v>
          </cell>
          <cell r="B2132" t="str">
            <v xml:space="preserve">SUMINISTRO, TRANSPORTE E INSTALACION ESTRUCTURA CONEXIÓN RED TRENZADA NORMA CODENSA LA322. CTO. SECUNDARIO SENCILLO CON DERIVACION </v>
          </cell>
          <cell r="C2132" t="str">
            <v>Actividad</v>
          </cell>
          <cell r="D2132" t="str">
            <v>UND</v>
          </cell>
          <cell r="E2132">
            <v>318309</v>
          </cell>
        </row>
        <row r="2133">
          <cell r="A2133" t="str">
            <v>26A.080</v>
          </cell>
          <cell r="B2133" t="str">
            <v>SUMINISTRO, TRANSPORTE E INSTALACION ESTRUCTURA CONEXIÓN RED TRENZADA NORMA CODENSA LA324. CTO. SECUNDARIO SENCILLO CONSTRUCCION ANGULAR</v>
          </cell>
          <cell r="C2133" t="str">
            <v>Actividad</v>
          </cell>
          <cell r="D2133" t="str">
            <v>UND</v>
          </cell>
          <cell r="E2133">
            <v>336871</v>
          </cell>
        </row>
        <row r="2134">
          <cell r="A2134" t="str">
            <v>26A.081</v>
          </cell>
          <cell r="B2134" t="str">
            <v>SUMINISTRO, TRANSPORTE E INSTALACION RED TRENZADA CABLE CUADRUPLEX 3x2/0+1/0 AUTOSOPORTADO</v>
          </cell>
          <cell r="C2134" t="str">
            <v>Actividad</v>
          </cell>
          <cell r="D2134" t="str">
            <v>ML</v>
          </cell>
          <cell r="E2134">
            <v>74870</v>
          </cell>
        </row>
        <row r="2135">
          <cell r="A2135" t="str">
            <v>26A.082</v>
          </cell>
          <cell r="B2135" t="str">
            <v>SUMINISTRO, TRANSPORTE E INSTALACION RED TRENZADA CABLE CUADRUPLEX 3x4/0+4/0 AUTOSOPORTADO</v>
          </cell>
          <cell r="C2135" t="str">
            <v>Actividad</v>
          </cell>
          <cell r="D2135" t="str">
            <v>ML</v>
          </cell>
          <cell r="E2135">
            <v>115103</v>
          </cell>
        </row>
        <row r="2136">
          <cell r="A2136" t="str">
            <v>26A.083</v>
          </cell>
          <cell r="B2136" t="str">
            <v xml:space="preserve">SUMINISTRO, TRANSPORTE E INSTALACION CAJA TRIFÁSICA TIPO INTEMPERIE PARA ACOMETIDAS DE BT </v>
          </cell>
          <cell r="C2136" t="str">
            <v>Actividad</v>
          </cell>
          <cell r="D2136" t="str">
            <v>UND</v>
          </cell>
          <cell r="E2136">
            <v>300683</v>
          </cell>
        </row>
        <row r="2137">
          <cell r="A2137" t="str">
            <v>26A.084</v>
          </cell>
          <cell r="B2137" t="str">
            <v>SUMINISTRO, TRANSPORTE E INSTALACION LUMINARIA HORIZONTAL CERRADA DE 150 VATIOS-BOMBILLO SODIO ALTA PRESION-208/240 VOLTIOS - FOTOCELDA INCORPORADA .  COMPLETA - TIPO PE-PC  -ROY ALPHA , SCHREDER , O CALIDAD SUPERIOR.</v>
          </cell>
          <cell r="C2137" t="str">
            <v>Actividad</v>
          </cell>
          <cell r="D2137" t="str">
            <v>UND</v>
          </cell>
          <cell r="E2137">
            <v>922406</v>
          </cell>
        </row>
        <row r="2138">
          <cell r="A2138" t="str">
            <v>26A.085</v>
          </cell>
          <cell r="B2138" t="str">
            <v>SUMINISTRO, TRANSPORTE E INSTALACION LUMINARIA HORIZONTAL CERRADA DE 70 VATIOS-BOMBILLO SODIO ALTA PRESION-208/240 VOLTIOS - FOTOCELDA INCORPORADA .  COMPLETA - TIPO PE-PC  -ROY ALPHA , SCHREDER , O CALIDAD SUPERIOR.</v>
          </cell>
          <cell r="C2138" t="str">
            <v>Actividad</v>
          </cell>
          <cell r="D2138" t="str">
            <v>UND</v>
          </cell>
          <cell r="E2138">
            <v>516033</v>
          </cell>
        </row>
        <row r="2139">
          <cell r="A2139" t="str">
            <v>26A.086</v>
          </cell>
          <cell r="B2139" t="str">
            <v>SUMINISTRO, TRANSPORTE E INSTALACION REFLECTOR DE 250 VATIOS - SODIO ALTA PRESION - 208/240 VOLTIOS-SODIO ALTA PRESION-CUADRADO-CERRADO - ESTRIBOS - COMPLETO: CHASIS, BOMBILLA, ARRANCADOR, ETC. ACCESORIOS DE FIJACION E INSTALACION  -REFERENCIA RRA ROY ALPHA; Incluye accesorios de sujeción</v>
          </cell>
          <cell r="C2139" t="str">
            <v>Actividad</v>
          </cell>
          <cell r="D2139" t="str">
            <v>UND</v>
          </cell>
          <cell r="E2139">
            <v>843428</v>
          </cell>
        </row>
        <row r="2140">
          <cell r="A2140" t="str">
            <v>26A.087</v>
          </cell>
          <cell r="B2140" t="str">
            <v>SUMINISTRO, TRANSPORTE E INSTALACION REFLECTOR DE 400 VATIOS - SODIO ALTA PRESION - 208/240 VOLTIOS-SODIO ALTA PRESION-CUADRADO-CERRADO - ESTRIBOS - COMPLETO: CHASIS, BOMBILLA, ARRANCADOR, ETC. ACCESORIOS DE FIJACION E INSTALACION  -REFERENCIA RRA ROY ALPHA; Incluye accesorios de sujeción</v>
          </cell>
          <cell r="C2140" t="str">
            <v>Actividad</v>
          </cell>
          <cell r="D2140" t="str">
            <v>UND</v>
          </cell>
          <cell r="E2140">
            <v>923409</v>
          </cell>
        </row>
        <row r="2141">
          <cell r="A2141" t="str">
            <v>26A.088</v>
          </cell>
          <cell r="B2141" t="str">
            <v>SUMINISTRO, TRANSPORTE E INSTALACION REFLECTOR DE 1000 VATIOS - SODIO ALTA PRESION - 208/220 VOLTIOS-SODIO ALTA PRESION-CUADRADO-CERRADO - ESTRIBOS - COMPLETO: CHASIS, BOMBILLA, ARRANCADOR, ETC. ACCESORIOS DE FIJACION E INSTALACION  -REFERENCIA RCG ROY ALPHA; Incluye accesorios de sujeción</v>
          </cell>
          <cell r="C2141" t="str">
            <v>Actividad</v>
          </cell>
          <cell r="D2141" t="str">
            <v>UND</v>
          </cell>
          <cell r="E2141">
            <v>2001113</v>
          </cell>
        </row>
        <row r="2142">
          <cell r="A2142" t="str">
            <v>26A.089</v>
          </cell>
          <cell r="B2142" t="str">
            <v>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2142" t="str">
            <v>Actividad</v>
          </cell>
          <cell r="D2142" t="str">
            <v>UND</v>
          </cell>
          <cell r="E2142">
            <v>15676908</v>
          </cell>
        </row>
        <row r="2143">
          <cell r="A2143" t="str">
            <v>26A.090</v>
          </cell>
          <cell r="B2143" t="str">
            <v>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2143" t="str">
            <v>Actividad</v>
          </cell>
          <cell r="D2143" t="str">
            <v>UND</v>
          </cell>
          <cell r="E2143">
            <v>11510344</v>
          </cell>
        </row>
        <row r="2144">
          <cell r="A2144" t="str">
            <v>26A.091</v>
          </cell>
          <cell r="B2144" t="str">
            <v>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2144" t="str">
            <v>Actividad</v>
          </cell>
          <cell r="D2144" t="str">
            <v>UND</v>
          </cell>
          <cell r="E2144">
            <v>6502196</v>
          </cell>
        </row>
        <row r="2145">
          <cell r="A2145" t="str">
            <v>26A.092</v>
          </cell>
          <cell r="B2145" t="str">
            <v>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2145" t="str">
            <v>Actividad</v>
          </cell>
          <cell r="D2145" t="str">
            <v>UND</v>
          </cell>
          <cell r="E2145">
            <v>34956424</v>
          </cell>
        </row>
        <row r="2146">
          <cell r="A2146" t="str">
            <v>26A.093</v>
          </cell>
          <cell r="B2146" t="str">
            <v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2146" t="str">
            <v>Actividad</v>
          </cell>
          <cell r="D2146" t="str">
            <v>UND</v>
          </cell>
          <cell r="E2146">
            <v>107759451</v>
          </cell>
        </row>
        <row r="2147">
          <cell r="A2147" t="str">
            <v>26A.094</v>
          </cell>
          <cell r="B2147" t="str">
            <v xml:space="preserve">SUMINISTRO, TRANSPORTE E INSTALACION SISTEMA DE PUESTA A TIERRA GENERAL CON UNA VARILA DE COBRE 5/8X2,4M, CABLE No.2AWG (SPAT-1V). </v>
          </cell>
          <cell r="C2147" t="str">
            <v>Actividad</v>
          </cell>
          <cell r="D2147" t="str">
            <v>GB</v>
          </cell>
          <cell r="E2147">
            <v>1098059</v>
          </cell>
        </row>
        <row r="2148">
          <cell r="A2148" t="str">
            <v>26A.095</v>
          </cell>
          <cell r="B2148" t="str">
            <v xml:space="preserve">SUMINISTRO, TRANSPORTE E INSTALACION SISTEMA DE PUESTA A TIERRA GENERAL CON TRES VARILAS DE COBRE 5/8X2,4M, CABLE No.1/0AWG (SPAT-3V). </v>
          </cell>
          <cell r="C2148" t="str">
            <v>Actividad</v>
          </cell>
          <cell r="D2148" t="str">
            <v>GB</v>
          </cell>
          <cell r="E2148">
            <v>3366102</v>
          </cell>
        </row>
        <row r="2149">
          <cell r="A2149" t="str">
            <v>26A.096</v>
          </cell>
          <cell r="B2149" t="str">
            <v xml:space="preserve">SUMINISTRO, TRANSPORTE E INSTALACION SISTEMA DE PUESTA A TIERRA GENERAL CON CUATRO VARILAS DE COBRE 5/8X2,4M, CABLE No.2/0AWG (SPAT-4V). </v>
          </cell>
          <cell r="C2149" t="str">
            <v>Actividad</v>
          </cell>
          <cell r="D2149" t="str">
            <v>GB</v>
          </cell>
          <cell r="E2149">
            <v>4497604</v>
          </cell>
        </row>
        <row r="2150">
          <cell r="A2150" t="str">
            <v>26A.097</v>
          </cell>
          <cell r="B2150" t="str">
            <v>SUMINISTRO, TRANSPORTE E INSTALACION SISTEMA DE PUESTA A TIERRA GENERAL CON SEIS VARILAS DE COBRE 5/8X2,4M, CABLE No.4/0AWG (SPAT-6V). TIPO S/E</v>
          </cell>
          <cell r="C2150" t="str">
            <v>Actividad</v>
          </cell>
          <cell r="D2150" t="str">
            <v>GB</v>
          </cell>
          <cell r="E2150">
            <v>9737669</v>
          </cell>
        </row>
        <row r="2151">
          <cell r="A2151" t="str">
            <v>26A.098</v>
          </cell>
          <cell r="B2151" t="str">
            <v xml:space="preserve">SUMINISTRO, TRANSPORTE E INSTALACION RED DE MEDIA TENSION ABIERTA CABLE Al ACSR (3X2 AWG) </v>
          </cell>
          <cell r="C2151" t="str">
            <v>Actividad</v>
          </cell>
          <cell r="D2151" t="str">
            <v>ML</v>
          </cell>
          <cell r="E2151">
            <v>27120</v>
          </cell>
        </row>
        <row r="2152">
          <cell r="A2152" t="str">
            <v>26A.099</v>
          </cell>
          <cell r="B2152" t="str">
            <v>SUMINISTRO, TRANSPORTE E INSTALACION CABLE SUPER GX DE 9,53 mm (3/8") GALVANIZADO PARA HILO DE GUARDA</v>
          </cell>
          <cell r="C2152" t="str">
            <v>Actividad</v>
          </cell>
          <cell r="D2152" t="str">
            <v>ML</v>
          </cell>
          <cell r="E2152">
            <v>23822</v>
          </cell>
        </row>
        <row r="2153">
          <cell r="A2153" t="str">
            <v>26A.100</v>
          </cell>
          <cell r="B2153" t="str">
            <v>SUMINISTRO, TRANSPORTE E INSTALACION BAYONETA DOBLE PARA  CABLE DE GUARDA ESTRUCTURA TERMINAL, TODOS LOS HERRAJES GALVANIZADOS EN CALIENTE - LAR402</v>
          </cell>
          <cell r="C2153" t="str">
            <v>Actividad</v>
          </cell>
          <cell r="D2153" t="str">
            <v>UND</v>
          </cell>
          <cell r="E2153">
            <v>396195</v>
          </cell>
        </row>
        <row r="2154">
          <cell r="A2154" t="str">
            <v>26A.101</v>
          </cell>
          <cell r="B2154" t="str">
            <v>SUMINISTRO, TRANSPORTE E INSTALACION BAYONETA DOBLE PARA  CABLE DE GUARDA ESTRUCTURA DOBLE RETENIDA, TODOS LOS HERRAJES GALVANIZADOS EN CALIENTE - LAR406</v>
          </cell>
          <cell r="C2154" t="str">
            <v>Actividad</v>
          </cell>
          <cell r="D2154" t="str">
            <v>UND</v>
          </cell>
          <cell r="E2154">
            <v>396195</v>
          </cell>
        </row>
        <row r="2155">
          <cell r="A2155" t="str">
            <v>26A.102</v>
          </cell>
          <cell r="B2155" t="str">
            <v>SUMINISTRO, TRANSPORTE E INSTALACION ACOMETIDA AEREA TRIFASICA CABLE ANTIFRAUDE 3X6+1X8 AWG - SIN MEDIDOR (ILUSTRACION AE 220-1) 40MTS</v>
          </cell>
          <cell r="C2155" t="str">
            <v>Actividad</v>
          </cell>
          <cell r="D2155" t="str">
            <v>GLB</v>
          </cell>
          <cell r="E2155">
            <v>2579703</v>
          </cell>
        </row>
        <row r="2156">
          <cell r="A2156" t="str">
            <v>26A.103</v>
          </cell>
          <cell r="B2156" t="str">
            <v xml:space="preserve">SUMINISTRO, TRANSPORTE E INSTALACION SISTEMA DE PUESTA A TIERRA GENERAL CON CUATRO  VARILAS DE COBRE 5/8X2,4M, CABLE No.1/0AWG (SPAT-3V). </v>
          </cell>
          <cell r="C2156" t="str">
            <v>Actividad</v>
          </cell>
          <cell r="D2156" t="str">
            <v>GB</v>
          </cell>
          <cell r="E2156">
            <v>3562998</v>
          </cell>
        </row>
        <row r="2157">
          <cell r="A2157" t="str">
            <v>26A.104</v>
          </cell>
          <cell r="B2157" t="str">
            <v>SUMINISTRO, TRANSPORTE E INSTALACION SISTEMA DE PUESTA A TIERRA PARA SEPRA CON SEIS VARILLAS DE COBRE 5/8X2,4M, CABLE No.1/0AWG (SPAT-6V). TIPO S/E</v>
          </cell>
          <cell r="C2157" t="str">
            <v>Actividad</v>
          </cell>
          <cell r="D2157" t="str">
            <v>GB</v>
          </cell>
          <cell r="E2157">
            <v>9546207</v>
          </cell>
        </row>
        <row r="2158">
          <cell r="A2158" t="str">
            <v>26A.105</v>
          </cell>
          <cell r="B2158" t="str">
            <v>SUMINISTRO, TRANSPORTE E INSTALACION SISTEMA DE CAPTACION DE DESCARGAS ATMOSFERICAS</v>
          </cell>
          <cell r="C2158" t="str">
            <v>Actividad</v>
          </cell>
          <cell r="D2158" t="str">
            <v>UND</v>
          </cell>
          <cell r="E2158">
            <v>2298327</v>
          </cell>
        </row>
        <row r="2159">
          <cell r="A2159" t="str">
            <v>26A.106</v>
          </cell>
          <cell r="B2159" t="str">
            <v>SUMINISTRO, TRANSPORTE E INSTALACION COFRE PARA USO INTEMPERIE DIMENSIONESHXWXD=40X30X20cm; INCLUYE BARRAJE INTERNO PARA UBICACIÓN DE BREAKERS TIPO NCHUFABLES, PUERTA CON CHAPA Y JUEGO DE LLAVES</v>
          </cell>
          <cell r="C2159" t="str">
            <v>Actividad</v>
          </cell>
          <cell r="D2159" t="str">
            <v>UND</v>
          </cell>
          <cell r="E2159">
            <v>879612</v>
          </cell>
        </row>
        <row r="2160">
          <cell r="A2160" t="str">
            <v>26A.107</v>
          </cell>
          <cell r="B2160" t="str">
            <v>SUMINISTRO, TRANSPORTE E INSTALACION BANCO DE DUCTO TIPO NORMA CODENSA CS 207 - Para Canalización de 4 Ø 3"  Tipo TDB - ZONA VERDE (Incluye banda plástica)</v>
          </cell>
          <cell r="C2160" t="str">
            <v>Actividad</v>
          </cell>
          <cell r="D2160" t="str">
            <v>ML</v>
          </cell>
          <cell r="E2160">
            <v>46013</v>
          </cell>
        </row>
        <row r="2161">
          <cell r="A2161" t="str">
            <v>26A.108</v>
          </cell>
          <cell r="B2161" t="str">
            <v>SUMINISTRO, TRANSPORTE E INSTALACIÓN RED TRENZADA CABLE TRIPLEX 2X1/0+1/0</v>
          </cell>
          <cell r="C2161" t="str">
            <v>Actividad</v>
          </cell>
          <cell r="D2161" t="str">
            <v>ML</v>
          </cell>
          <cell r="E2161">
            <v>40458</v>
          </cell>
        </row>
        <row r="2162">
          <cell r="A2162" t="str">
            <v>26A.109</v>
          </cell>
          <cell r="B2162" t="str">
            <v>SUMINISTRO E INSTALACIÓN PERCHA DE UN PUESTO</v>
          </cell>
          <cell r="C2162" t="str">
            <v>Actividad</v>
          </cell>
          <cell r="D2162" t="str">
            <v>UND</v>
          </cell>
          <cell r="E2162">
            <v>115263</v>
          </cell>
        </row>
        <row r="2163">
          <cell r="A2163" t="str">
            <v>26A.110</v>
          </cell>
          <cell r="B2163" t="str">
            <v>SUMINISTRO, TRANSPORTE E INSTALACION  POSTE DE CONCRETO DE 12 M.  510 KG.  HOMOLOGADO - (INCLUYE PINTURA ACRILICA Y GRUA).</v>
          </cell>
          <cell r="C2163" t="str">
            <v>Actividad</v>
          </cell>
          <cell r="D2163" t="str">
            <v>UND</v>
          </cell>
          <cell r="E2163">
            <v>1846694</v>
          </cell>
        </row>
        <row r="2164">
          <cell r="A2164" t="str">
            <v>26A.111</v>
          </cell>
          <cell r="B2164" t="str">
            <v>SUMINISTRO E INSTALACIÓN DE POSTE METALICO 14 M</v>
          </cell>
          <cell r="C2164" t="str">
            <v>Actividad</v>
          </cell>
          <cell r="D2164" t="str">
            <v>UND</v>
          </cell>
          <cell r="E2164">
            <v>3369081</v>
          </cell>
        </row>
        <row r="2165">
          <cell r="A2165" t="str">
            <v>26A.112</v>
          </cell>
          <cell r="B2165" t="str">
            <v>SUMINISTRO E INSTALACIÓN DE POSTE METALICO 12 M X 1350 KGF AUTOSOPORTADO</v>
          </cell>
          <cell r="C2165" t="str">
            <v>Actividad</v>
          </cell>
          <cell r="D2165" t="str">
            <v>UND</v>
          </cell>
          <cell r="E2165">
            <v>3452452</v>
          </cell>
        </row>
        <row r="2166">
          <cell r="A2166" t="str">
            <v>26A.113</v>
          </cell>
          <cell r="B2166" t="str">
            <v>SUMINISTRO E INSTALACIÓN ESTRUCTURA TIPO RETENCIÓN BANDERA ECOLÓGICO BRAZO TIPO C</v>
          </cell>
          <cell r="C2166" t="str">
            <v>Actividad</v>
          </cell>
          <cell r="D2166" t="str">
            <v>UND</v>
          </cell>
          <cell r="E2166">
            <v>1007408</v>
          </cell>
        </row>
        <row r="2167">
          <cell r="A2167" t="str">
            <v>26A.114</v>
          </cell>
          <cell r="B2167" t="str">
            <v>SUMINISTRO E INSTALACIÓN ESTRUCTURA TIPO TERMINAL ECOLÓGICO</v>
          </cell>
          <cell r="C2167" t="str">
            <v>Actividad</v>
          </cell>
          <cell r="D2167" t="str">
            <v>UND</v>
          </cell>
          <cell r="E2167">
            <v>936203</v>
          </cell>
        </row>
        <row r="2168">
          <cell r="A2168" t="str">
            <v>26A.115</v>
          </cell>
          <cell r="B2168" t="str">
            <v>SUMINISTRO E INSTALACIÓN VIENTO PRIMARIO CONVENCIONAL (TEMPLETE)</v>
          </cell>
          <cell r="C2168" t="str">
            <v>Actividad</v>
          </cell>
          <cell r="D2168" t="str">
            <v>UND</v>
          </cell>
          <cell r="E2168">
            <v>511329</v>
          </cell>
        </row>
        <row r="2169">
          <cell r="A2169" t="str">
            <v>26A.116</v>
          </cell>
          <cell r="B2169" t="str">
            <v>SUMINISTRO E INSTALACIÓN TEMPLETE POSTE A POSTE</v>
          </cell>
          <cell r="C2169" t="str">
            <v>Actividad</v>
          </cell>
          <cell r="D2169" t="str">
            <v>UND</v>
          </cell>
          <cell r="E2169">
            <v>283293</v>
          </cell>
        </row>
        <row r="2170">
          <cell r="A2170" t="str">
            <v>26A.118</v>
          </cell>
          <cell r="B2170" t="str">
            <v>DESMONTE TRASLADO E INSTALACIÓN POSTE DE INVAMA</v>
          </cell>
          <cell r="C2170" t="str">
            <v>Actividad</v>
          </cell>
          <cell r="D2170" t="str">
            <v>UND</v>
          </cell>
          <cell r="E2170">
            <v>649432</v>
          </cell>
        </row>
        <row r="2171">
          <cell r="A2171" t="str">
            <v>26A.119</v>
          </cell>
          <cell r="B2171" t="str">
            <v>SUMINISTRO E INSTALACIÓN DE CABLE RED AEREA CABLE XLPE-TK  Nº 2 AWG ECOLOGICO SEMIAISLADO</v>
          </cell>
          <cell r="C2171" t="str">
            <v>Actividad</v>
          </cell>
          <cell r="D2171" t="str">
            <v>ML</v>
          </cell>
          <cell r="E2171">
            <v>46416</v>
          </cell>
        </row>
        <row r="2172">
          <cell r="A2172" t="str">
            <v>26A.120</v>
          </cell>
          <cell r="B2172" t="str">
            <v>SUMINISTRO E INSTALACIÓN SECCIONADOR TRIFASICO</v>
          </cell>
          <cell r="C2172" t="str">
            <v>Actividad</v>
          </cell>
          <cell r="D2172" t="str">
            <v>UND</v>
          </cell>
          <cell r="E2172">
            <v>3264756</v>
          </cell>
        </row>
        <row r="2173">
          <cell r="A2173" t="str">
            <v>26A.121</v>
          </cell>
          <cell r="B2173" t="str">
            <v>SUMINISTRO E INSTALACIÓN DE AFLORAMIENTO TUBERÍA IMC 4"</v>
          </cell>
          <cell r="C2173" t="str">
            <v>Actividad</v>
          </cell>
          <cell r="D2173" t="str">
            <v>UND</v>
          </cell>
          <cell r="E2173">
            <v>3327428</v>
          </cell>
        </row>
        <row r="2174">
          <cell r="A2174" t="str">
            <v>26A.122</v>
          </cell>
          <cell r="B2174" t="str">
            <v>SUMINISTRO E INSTALACIÓN DE CABLE RED SUBTERRANEA XLPE 3X2 AWG 133% MEDIA TENSIÓN</v>
          </cell>
          <cell r="C2174" t="str">
            <v>Actividad</v>
          </cell>
          <cell r="D2174" t="str">
            <v>ML</v>
          </cell>
          <cell r="E2174">
            <v>217393</v>
          </cell>
        </row>
        <row r="2175">
          <cell r="A2175" t="str">
            <v>26A.544</v>
          </cell>
          <cell r="B2175" t="str">
            <v>SUMINISTRO E INSTALACION DE SISTEMA DE PUESTA A TIERRA INEM BALDOMERO SANIN CANO</v>
          </cell>
          <cell r="C2175" t="str">
            <v>Actividad</v>
          </cell>
          <cell r="D2175" t="str">
            <v>UND</v>
          </cell>
          <cell r="E2175">
            <v>21800216</v>
          </cell>
        </row>
        <row r="2176">
          <cell r="A2176" t="str">
            <v>027</v>
          </cell>
          <cell r="B2176" t="str">
            <v>ESTABILIDAD DE TALUDES</v>
          </cell>
          <cell r="C2176" t="str">
            <v>Capitulo</v>
          </cell>
          <cell r="D2176"/>
          <cell r="E2176" t="str">
            <v>--</v>
          </cell>
        </row>
        <row r="2177">
          <cell r="A2177" t="str">
            <v>027.001</v>
          </cell>
          <cell r="B2177" t="str">
            <v>SUMINISTRO, TRANSPORTE E INSTALACION DE MUROS  DE CONTENCION EN CONCRETO REFORZADO DE 3000 PSI. NO INCLUYE REFUERZO.</v>
          </cell>
          <cell r="C2177" t="str">
            <v>Actividad</v>
          </cell>
          <cell r="D2177" t="str">
            <v>M3</v>
          </cell>
          <cell r="E2177">
            <v>1072189</v>
          </cell>
        </row>
        <row r="2178">
          <cell r="A2178" t="str">
            <v>027.002</v>
          </cell>
          <cell r="B2178" t="str">
            <v>SUMINISTRO, TRANSPORTE E INSTALACION MURO EN CONCRETO CICLOPEO DE PROPORCION 70% DE CONCRETO 3000 PSI 30% PIEDRA</v>
          </cell>
          <cell r="C2178" t="str">
            <v>Actividad</v>
          </cell>
          <cell r="D2178" t="str">
            <v>M3</v>
          </cell>
          <cell r="E2178">
            <v>913656</v>
          </cell>
        </row>
        <row r="2179">
          <cell r="A2179" t="str">
            <v>027.003</v>
          </cell>
          <cell r="B2179" t="str">
            <v>SUMINISTRO, TRANSPORTE E INSTALACION GAVIONES EN MALLA GALVANIZADA TRIPLE TORSION 2.0x1.0x1.0M CAL. 12</v>
          </cell>
          <cell r="C2179" t="str">
            <v>Actividad</v>
          </cell>
          <cell r="D2179" t="str">
            <v>M3</v>
          </cell>
          <cell r="E2179">
            <v>338434</v>
          </cell>
        </row>
        <row r="2180">
          <cell r="A2180" t="str">
            <v>027.004</v>
          </cell>
          <cell r="B2180" t="str">
            <v>SUMINISTRO, TRANSPORTE E INSTALACION PANTALLA EN CONCRETO REFORZADO DE 3000 PSI (No incluye acero)</v>
          </cell>
          <cell r="C2180" t="str">
            <v>Actividad</v>
          </cell>
          <cell r="D2180" t="str">
            <v>M3</v>
          </cell>
          <cell r="E2180">
            <v>964026</v>
          </cell>
        </row>
        <row r="2181">
          <cell r="A2181" t="str">
            <v>027.005</v>
          </cell>
          <cell r="B2181" t="str">
            <v>SUMINISTRO, TRANSPORTE E INSTALACION PANTALLA EN CONCRETO REFORZADO DE 4000 PSI (No incluye acero)</v>
          </cell>
          <cell r="C2181" t="str">
            <v>Actividad</v>
          </cell>
          <cell r="D2181" t="str">
            <v>M3</v>
          </cell>
          <cell r="E2181">
            <v>1046052</v>
          </cell>
        </row>
        <row r="2182">
          <cell r="A2182" t="str">
            <v>027.007</v>
          </cell>
          <cell r="B2182" t="str">
            <v>SUMINISTRO, TRANSPORTE E INSTALACION RECUBRIMIENTO DE BERMAS CONCRETO de 3000 PSI e=0,1m</v>
          </cell>
          <cell r="C2182" t="str">
            <v>Actividad</v>
          </cell>
          <cell r="D2182" t="str">
            <v>M3</v>
          </cell>
          <cell r="E2182">
            <v>920443</v>
          </cell>
        </row>
        <row r="2183">
          <cell r="A2183" t="str">
            <v>027.008</v>
          </cell>
          <cell r="B2183" t="str">
            <v>SUMINISTRO, TRANSPORTE E INSTALACION RECUBRIMIENTO DE GAVIONES CONCRETO DE 3000 PSI</v>
          </cell>
          <cell r="C2183" t="str">
            <v>Actividad</v>
          </cell>
          <cell r="D2183" t="str">
            <v>M3</v>
          </cell>
          <cell r="E2183">
            <v>924543</v>
          </cell>
        </row>
        <row r="2184">
          <cell r="A2184" t="str">
            <v>027.009</v>
          </cell>
          <cell r="B2184" t="str">
            <v>SUMINISTRO, TRANSPORTE E INSTALACION CANALES CON PANTALLAS DEFLECTORAS Y RAPIDAS CON TAPA EN CONCRETO DE 3000 PSI PRODUCIDO EN OBRA</v>
          </cell>
          <cell r="C2184" t="str">
            <v>Actividad</v>
          </cell>
          <cell r="D2184" t="str">
            <v>M3</v>
          </cell>
          <cell r="E2184">
            <v>1135213</v>
          </cell>
        </row>
        <row r="2185">
          <cell r="A2185" t="str">
            <v>027.010</v>
          </cell>
          <cell r="B2185" t="str">
            <v>SUMINISTRO, TRANSPORTE E INSTALACION ALCANTARILLA DE CAJON O BOX COULVERT EN CONCRETO DE 3000 PSI</v>
          </cell>
          <cell r="C2185" t="str">
            <v>Actividad</v>
          </cell>
          <cell r="D2185" t="str">
            <v>M3</v>
          </cell>
          <cell r="E2185">
            <v>1056433</v>
          </cell>
        </row>
        <row r="2186">
          <cell r="A2186" t="str">
            <v>027.011</v>
          </cell>
          <cell r="B2186" t="str">
            <v>SUMINISTRO, TRANSPORTE E INSTALACION ENROCADOS CON LIGANTE DE CONCRETO 3000 PSI PARA PROTECCION DE ENTREGAS O REVESTIMIENTO DE CAUCES - DOSIFICACION: CONCRETO 40%, PIEDRA 60%</v>
          </cell>
          <cell r="C2186" t="str">
            <v>Actividad</v>
          </cell>
          <cell r="D2186" t="str">
            <v>M3</v>
          </cell>
          <cell r="E2186">
            <v>556912</v>
          </cell>
        </row>
        <row r="2187">
          <cell r="A2187" t="str">
            <v>027.012</v>
          </cell>
          <cell r="B2187" t="str">
            <v>SUMINISTRO, TRANSPORTE E INSTALACION ENROCADOS CON LIGANTE DE CONCRETO 3000 PSI PARA  CONFORMACION  DE CANALES - DOSIFICACION: CONCRETO 40%, PIEDRA 60%</v>
          </cell>
          <cell r="C2187" t="str">
            <v>Actividad</v>
          </cell>
          <cell r="D2187" t="str">
            <v>M3</v>
          </cell>
          <cell r="E2187">
            <v>593194</v>
          </cell>
        </row>
        <row r="2188">
          <cell r="A2188" t="str">
            <v>027.013</v>
          </cell>
          <cell r="B2188" t="str">
            <v>SUMINISTRO, TRANSPORTE E INSTALACION DIQUES DE CONTROL Y/O REGULACION EN CONCRETO 3000 PSI - DOSIFICACION: CONCRETO 40%, PIEDRA 60%</v>
          </cell>
          <cell r="C2188" t="str">
            <v>Actividad</v>
          </cell>
          <cell r="D2188" t="str">
            <v>M3</v>
          </cell>
          <cell r="E2188">
            <v>734045</v>
          </cell>
        </row>
        <row r="2189">
          <cell r="A2189" t="str">
            <v>027.014</v>
          </cell>
          <cell r="B2189" t="str">
            <v>SUMINISTRO, TRANSPORTE E INSTALACION ANCLAJE ACTIVO CABLE 1/2" x 4 ALTA RESISTENCIA - PERFORACION DE 5"</v>
          </cell>
          <cell r="C2189" t="str">
            <v>Actividad</v>
          </cell>
          <cell r="D2189" t="str">
            <v>ML</v>
          </cell>
          <cell r="E2189">
            <v>446837</v>
          </cell>
        </row>
        <row r="2190">
          <cell r="A2190" t="str">
            <v>027.015</v>
          </cell>
          <cell r="B2190" t="str">
            <v>SUMINISTRO, TRANSPORTE E INSTALACION DADOS EN CONCRETO REFORZADO 4000 PSI PARA PANTALLA ACTIVA</v>
          </cell>
          <cell r="C2190" t="str">
            <v>Actividad</v>
          </cell>
          <cell r="D2190" t="str">
            <v>M3</v>
          </cell>
          <cell r="E2190">
            <v>1059691</v>
          </cell>
        </row>
        <row r="2191">
          <cell r="A2191" t="str">
            <v>027.016</v>
          </cell>
          <cell r="B2191" t="str">
            <v>SUMINISTRO, TRANSPORTE E INSTALACION ENROCADOS SIN LIGANTE DE CONCRETO PARA CONFORMACION DE PADDIES</v>
          </cell>
          <cell r="C2191" t="str">
            <v>Actividad</v>
          </cell>
          <cell r="D2191" t="str">
            <v>M3</v>
          </cell>
          <cell r="E2191">
            <v>554235</v>
          </cell>
        </row>
        <row r="2192">
          <cell r="A2192" t="str">
            <v>027.017</v>
          </cell>
          <cell r="B2192" t="str">
            <v>SUMINISTRO, TRANSPORTE E INSTALACION CANALES EN COSTALES DE FIBRA CON SUELO CEMENTO 10:1</v>
          </cell>
          <cell r="C2192" t="str">
            <v>Actividad</v>
          </cell>
          <cell r="D2192" t="str">
            <v>M3</v>
          </cell>
          <cell r="E2192">
            <v>436116</v>
          </cell>
        </row>
        <row r="2193">
          <cell r="A2193" t="str">
            <v>027.018</v>
          </cell>
          <cell r="B2193" t="str">
            <v>SUMINISTRO, TRANSPORTE E INSTALACION GAVIONES CON COSTALES DE FIBRA CON SUELO CEMENTO 10:1</v>
          </cell>
          <cell r="C2193" t="str">
            <v>Actividad</v>
          </cell>
          <cell r="D2193" t="str">
            <v>M3</v>
          </cell>
          <cell r="E2193">
            <v>477700</v>
          </cell>
        </row>
        <row r="2194">
          <cell r="A2194" t="str">
            <v>027.019</v>
          </cell>
          <cell r="B2194" t="str">
            <v>SUMINISTRO, TRANSPORTE E INSTALACION DE DRENES HORIZONTALES EN TIERRA CON TUBERIA Ø 3" SANITARIA PERFORADA HASTA L=10m (Incluye perforación manual)</v>
          </cell>
          <cell r="C2194" t="str">
            <v>Actividad</v>
          </cell>
          <cell r="D2194" t="str">
            <v>ML</v>
          </cell>
          <cell r="E2194">
            <v>52170</v>
          </cell>
        </row>
        <row r="2195">
          <cell r="A2195" t="str">
            <v>027.020</v>
          </cell>
          <cell r="B2195" t="str">
            <v>SUMINISTRO, TRANSPORTE E INSTALACION DE DRENES HORIZONTALES EN TIERRA CON TUBERÍA Ø 3" SANITARIA PERFORADA CON EQUIPO  MECÁNICO</v>
          </cell>
          <cell r="C2195" t="str">
            <v>Actividad</v>
          </cell>
          <cell r="D2195" t="str">
            <v>ML</v>
          </cell>
          <cell r="E2195">
            <v>149213</v>
          </cell>
        </row>
        <row r="2196">
          <cell r="A2196" t="str">
            <v>027.021</v>
          </cell>
          <cell r="B2196" t="str">
            <v>SUMINISTRO, TRANSPORTE E INSTALACION DE DRENES HORIZONTALES EN CONGLOMERADO CON TUBERÍA Ø 3" SANITARIA PERFORADA CON EQUIPO  MECÁNICO</v>
          </cell>
          <cell r="C2196" t="str">
            <v>Actividad</v>
          </cell>
          <cell r="D2196" t="str">
            <v>ML</v>
          </cell>
          <cell r="E2196">
            <v>163889</v>
          </cell>
        </row>
        <row r="2197">
          <cell r="A2197" t="str">
            <v>027.023</v>
          </cell>
          <cell r="B2197" t="str">
            <v>SUMINISTRO, TRANSPORTE E INSTALACION DE DRENES HORIZONTALES EN ROCA CON TUBERÍA Ø 3" SANITARIA PERFORADA CON EQUIPO  MECÁNICO</v>
          </cell>
          <cell r="C2197" t="str">
            <v>Actividad</v>
          </cell>
          <cell r="D2197" t="str">
            <v>ML</v>
          </cell>
          <cell r="E2197">
            <v>239939</v>
          </cell>
        </row>
        <row r="2198">
          <cell r="A2198" t="str">
            <v>027.024</v>
          </cell>
          <cell r="B2198" t="str">
            <v>ENCAMISADO PARA DRENES SUBHORIZONTALES CON EQUIPO MECANICO EN TIERRA</v>
          </cell>
          <cell r="C2198" t="str">
            <v>Actividad</v>
          </cell>
          <cell r="D2198" t="str">
            <v>ML</v>
          </cell>
          <cell r="E2198">
            <v>36250</v>
          </cell>
        </row>
        <row r="2199">
          <cell r="A2199" t="str">
            <v>027.025</v>
          </cell>
          <cell r="B2199" t="str">
            <v>SUMINISTRO, TRANSPORTE E INSTALACION TRINCHOS EN GUADUA</v>
          </cell>
          <cell r="C2199" t="str">
            <v>Actividad</v>
          </cell>
          <cell r="D2199" t="str">
            <v>M2</v>
          </cell>
          <cell r="E2199">
            <v>73677</v>
          </cell>
        </row>
        <row r="2200">
          <cell r="A2200" t="str">
            <v>027.026</v>
          </cell>
          <cell r="B2200" t="str">
            <v xml:space="preserve">SUMINISTRO, TRANSPORTE E INSTALACION FILTROS VIVOS EN GUADUA </v>
          </cell>
          <cell r="C2200" t="str">
            <v>Actividad</v>
          </cell>
          <cell r="D2200" t="str">
            <v>M3</v>
          </cell>
          <cell r="E2200">
            <v>198736</v>
          </cell>
        </row>
        <row r="2201">
          <cell r="A2201" t="str">
            <v>027.027</v>
          </cell>
          <cell r="B2201" t="str">
            <v>SUMINISTRO, TRANSPORTE E INSTALACION BARRERAS VIVAS CON LIMONCILLO Y/O CITRONELA O SIMILAR</v>
          </cell>
          <cell r="C2201" t="str">
            <v>Actividad</v>
          </cell>
          <cell r="D2201" t="str">
            <v>ML</v>
          </cell>
          <cell r="E2201">
            <v>32802</v>
          </cell>
        </row>
        <row r="2202">
          <cell r="A2202" t="str">
            <v>027.028</v>
          </cell>
          <cell r="B2202" t="str">
            <v>SUMINISTRO, TRANSPORTE E INSTALACION BARRERAS VIVAS CON ESTACAS DE GUADILLA, BAMBU  O SIMILAR</v>
          </cell>
          <cell r="C2202" t="str">
            <v>Actividad</v>
          </cell>
          <cell r="D2202" t="str">
            <v>ML</v>
          </cell>
          <cell r="E2202">
            <v>19314</v>
          </cell>
        </row>
        <row r="2203">
          <cell r="A2203" t="str">
            <v>027.029</v>
          </cell>
          <cell r="B2203" t="str">
            <v>SUMINISTRO, TRANSPORTE E INSTALACION COBERTURA VEGETAL CON BIOMANTO DE COSTALES DE FIQUE</v>
          </cell>
          <cell r="C2203" t="str">
            <v>Actividad</v>
          </cell>
          <cell r="D2203" t="str">
            <v>M2</v>
          </cell>
          <cell r="E2203">
            <v>41142</v>
          </cell>
        </row>
        <row r="2204">
          <cell r="A2204" t="str">
            <v>027.030</v>
          </cell>
          <cell r="B2204" t="str">
            <v>SUMINISTRO, TRANSPORTE E INSTALACION REVEGETALIZACION CON ESTACAS DE CAÑABRAVA O SIMILAR</v>
          </cell>
          <cell r="C2204" t="str">
            <v>Actividad</v>
          </cell>
          <cell r="D2204" t="str">
            <v>UND</v>
          </cell>
          <cell r="E2204">
            <v>6525</v>
          </cell>
        </row>
        <row r="2205">
          <cell r="A2205" t="str">
            <v>027.031</v>
          </cell>
          <cell r="B2205" t="str">
            <v>SUMINISTRO, TRANSPORTE E INSTALACION REVEGETALIZACION CON ESTACAS DE MARATON O SIMILAR</v>
          </cell>
          <cell r="C2205" t="str">
            <v>Actividad</v>
          </cell>
          <cell r="D2205" t="str">
            <v>UND</v>
          </cell>
          <cell r="E2205">
            <v>7575</v>
          </cell>
        </row>
        <row r="2206">
          <cell r="A2206" t="str">
            <v>027.032</v>
          </cell>
          <cell r="B2206" t="str">
            <v xml:space="preserve">SUMINISTRO, TRANSPORTE E INSTALACION REVEGETALIZACION CON ESTACAS DE GUADUA O ESPECIES FORESTALES </v>
          </cell>
          <cell r="C2206" t="str">
            <v>Actividad</v>
          </cell>
          <cell r="D2206" t="str">
            <v>UND</v>
          </cell>
          <cell r="E2206">
            <v>12274</v>
          </cell>
        </row>
        <row r="2207">
          <cell r="A2207" t="str">
            <v>027.033</v>
          </cell>
          <cell r="B2207" t="str">
            <v>SUMINISTRO, TRANSPORTE E INSTALACION DE PLASTICOS PARA PROTECCIÓN EN TALUDES</v>
          </cell>
          <cell r="C2207" t="str">
            <v>Actividad</v>
          </cell>
          <cell r="D2207" t="str">
            <v>M2</v>
          </cell>
          <cell r="E2207">
            <v>5770</v>
          </cell>
        </row>
        <row r="2208">
          <cell r="A2208" t="str">
            <v>027.035</v>
          </cell>
          <cell r="B2208" t="str">
            <v>SUMINISTRO, TRANSPORTE E INSTALACION ALCANTARILLA DE CAJON O BOX COULVERT EN CONCRETO DE 4000 PSI</v>
          </cell>
          <cell r="C2208" t="str">
            <v>Actividad</v>
          </cell>
          <cell r="D2208" t="str">
            <v>M3</v>
          </cell>
          <cell r="E2208">
            <v>1067920</v>
          </cell>
        </row>
        <row r="2209">
          <cell r="A2209" t="str">
            <v>027.042</v>
          </cell>
          <cell r="B2209" t="str">
            <v>SUMINISTRO, TRANSPORTE E INSTALACIÓN DE ANCLAJES PASIVOS CON LECHADA A/C 0.45 INYECTADA CON BOMBA CON PERFORACION MANUAL(Incluye aditivo expansor y plastificante) - No Incluye acero</v>
          </cell>
          <cell r="C2209" t="str">
            <v>Actividad</v>
          </cell>
          <cell r="D2209" t="str">
            <v>ML</v>
          </cell>
          <cell r="E2209">
            <v>51982</v>
          </cell>
        </row>
        <row r="2210">
          <cell r="A2210" t="str">
            <v>027.043</v>
          </cell>
          <cell r="B2210" t="str">
            <v>SUMINISTRO, TRANSPORTE E INSTALACIÓN DE ANCLAJES PASIVOS CON LECHADA A/C 0.45 INYECTADA CON BOMBA CON PERFORACION MECÁNICA(Incluye aditivos expansor y plastificante) - No Incluye acero</v>
          </cell>
          <cell r="C2210" t="str">
            <v>Actividad</v>
          </cell>
          <cell r="D2210" t="str">
            <v>ML</v>
          </cell>
          <cell r="E2210">
            <v>187359</v>
          </cell>
        </row>
        <row r="2211">
          <cell r="A2211" t="str">
            <v>027.044</v>
          </cell>
          <cell r="B2211" t="str">
            <v>SUMINISTRO, TRANSPORTE E INSTALACION CANALES ESCALONADOS EN CONCRETO DE 3000 PSI PRODUCIDO EN OBRA (Incluye malla electrosoldada 15x15x5.0mm)</v>
          </cell>
          <cell r="C2211" t="str">
            <v>Actividad</v>
          </cell>
          <cell r="D2211" t="str">
            <v>M3</v>
          </cell>
          <cell r="E2211">
            <v>1063998</v>
          </cell>
        </row>
        <row r="2212">
          <cell r="A2212" t="str">
            <v>027.045</v>
          </cell>
          <cell r="B2212" t="str">
            <v>ACEQUIA EN CONCRETO CLASE III Y MALLA DE GALLINERO</v>
          </cell>
          <cell r="C2212" t="str">
            <v>Actividad</v>
          </cell>
          <cell r="D2212" t="str">
            <v>M3</v>
          </cell>
          <cell r="E2212">
            <v>889233</v>
          </cell>
        </row>
        <row r="2213">
          <cell r="A2213" t="str">
            <v>027.046</v>
          </cell>
          <cell r="B2213" t="str">
            <v>SUMINISTRO, TRANSPORTE E INSTALACION MUROS DE CONTENCION CONCRETO REFORZADO DE 3000 PSI H&lt;3.0M. NO INCLUYE REFUERZO.</v>
          </cell>
          <cell r="C2213" t="str">
            <v>Actividad</v>
          </cell>
          <cell r="D2213" t="str">
            <v>M3</v>
          </cell>
          <cell r="E2213">
            <v>1078409</v>
          </cell>
        </row>
        <row r="2214">
          <cell r="A2214" t="str">
            <v>027.048</v>
          </cell>
          <cell r="B2214" t="str">
            <v>SUMINISTRO, TRANSPORTE E INSTALACION DE GEOTEXTIL IMPERMETABLE IMPERTEX O SIMILAR</v>
          </cell>
          <cell r="C2214" t="str">
            <v>Actividad</v>
          </cell>
          <cell r="D2214" t="str">
            <v>M2</v>
          </cell>
          <cell r="E2214">
            <v>28591</v>
          </cell>
        </row>
        <row r="2215">
          <cell r="A2215" t="str">
            <v>027.049</v>
          </cell>
          <cell r="B2215" t="str">
            <v>RELLENOS PARA CONFORMACIÓN DE TALUDES CON COSTALES DE FIBRA Y SUELO CON MATERIAL IN SITU</v>
          </cell>
          <cell r="C2215" t="str">
            <v>Actividad</v>
          </cell>
          <cell r="D2215" t="str">
            <v>M3</v>
          </cell>
          <cell r="E2215">
            <v>131070</v>
          </cell>
        </row>
        <row r="2216">
          <cell r="A2216" t="str">
            <v>028</v>
          </cell>
          <cell r="B2216" t="str">
            <v>DESMONTES</v>
          </cell>
          <cell r="C2216" t="str">
            <v>Capitulo</v>
          </cell>
          <cell r="D2216"/>
          <cell r="E2216" t="str">
            <v>--</v>
          </cell>
        </row>
        <row r="2217">
          <cell r="A2217" t="str">
            <v>028.001</v>
          </cell>
          <cell r="B2217" t="str">
            <v>DESMONTE DE CUBIERTA DE TECHO EN TEJA DE BARRO Y MADERA INCLUYE RETIRO</v>
          </cell>
          <cell r="C2217" t="str">
            <v>Actividad</v>
          </cell>
          <cell r="D2217" t="str">
            <v>M2</v>
          </cell>
          <cell r="E2217">
            <v>17275</v>
          </cell>
        </row>
        <row r="2218">
          <cell r="A2218" t="str">
            <v>028.002</v>
          </cell>
          <cell r="B2218" t="str">
            <v>DESMONTE DE CUBIERTA DE TECHO EN TEJA DE F.C. Y MADERA INCLUYE RETIRO</v>
          </cell>
          <cell r="C2218" t="str">
            <v>Actividad</v>
          </cell>
          <cell r="D2218" t="str">
            <v>M2</v>
          </cell>
          <cell r="E2218">
            <v>13460</v>
          </cell>
        </row>
        <row r="2219">
          <cell r="A2219" t="str">
            <v>028.003</v>
          </cell>
          <cell r="B2219" t="str">
            <v>DESMONTE DE CUBIERTA EN TEJA DE ZINC Y CERCHAS METÁLICAS INCLUYE RETIRO</v>
          </cell>
          <cell r="C2219" t="str">
            <v>Actividad</v>
          </cell>
          <cell r="D2219" t="str">
            <v>M2</v>
          </cell>
          <cell r="E2219">
            <v>9145</v>
          </cell>
        </row>
        <row r="2220">
          <cell r="A2220" t="str">
            <v>028.004</v>
          </cell>
          <cell r="B2220" t="str">
            <v xml:space="preserve">DESMONTE CERRAMIENTO MALLA </v>
          </cell>
          <cell r="C2220" t="str">
            <v>Actividad</v>
          </cell>
          <cell r="D2220" t="str">
            <v>M2</v>
          </cell>
          <cell r="E2220">
            <v>19120</v>
          </cell>
        </row>
        <row r="2221">
          <cell r="A2221" t="str">
            <v>028.005</v>
          </cell>
          <cell r="B2221" t="str">
            <v xml:space="preserve">DESMONTE APARATOS SANITARIOS </v>
          </cell>
          <cell r="C2221" t="str">
            <v>Actividad</v>
          </cell>
          <cell r="D2221" t="str">
            <v>UND</v>
          </cell>
          <cell r="E2221">
            <v>65027</v>
          </cell>
        </row>
        <row r="2222">
          <cell r="A2222" t="str">
            <v>028.006</v>
          </cell>
          <cell r="B2222" t="str">
            <v xml:space="preserve">DESMONTE ESTRUCTURA DE CUBIERTA </v>
          </cell>
          <cell r="C2222" t="str">
            <v>Actividad</v>
          </cell>
          <cell r="D2222" t="str">
            <v>M2</v>
          </cell>
          <cell r="E2222">
            <v>27280</v>
          </cell>
        </row>
        <row r="2223">
          <cell r="A2223" t="str">
            <v>028.007</v>
          </cell>
          <cell r="B2223" t="str">
            <v xml:space="preserve">DESMONTE CUBIERTA </v>
          </cell>
          <cell r="C2223" t="str">
            <v>Actividad</v>
          </cell>
          <cell r="D2223" t="str">
            <v>M2</v>
          </cell>
          <cell r="E2223">
            <v>17649</v>
          </cell>
        </row>
        <row r="2224">
          <cell r="A2224" t="str">
            <v>028.008</v>
          </cell>
          <cell r="B2224" t="str">
            <v>DESMONTE CIELO RASO (INCLUYE RETIRO)</v>
          </cell>
          <cell r="C2224" t="str">
            <v>Actividad</v>
          </cell>
          <cell r="D2224" t="str">
            <v>M2</v>
          </cell>
          <cell r="E2224">
            <v>17080</v>
          </cell>
        </row>
        <row r="2225">
          <cell r="A2225" t="str">
            <v>028.009</v>
          </cell>
          <cell r="B2225" t="str">
            <v xml:space="preserve">DESMONTE DE VENTANERIA </v>
          </cell>
          <cell r="C2225" t="str">
            <v>Actividad</v>
          </cell>
          <cell r="D2225" t="str">
            <v>M2</v>
          </cell>
          <cell r="E2225">
            <v>21931</v>
          </cell>
        </row>
        <row r="2226">
          <cell r="A2226" t="str">
            <v>028.010</v>
          </cell>
          <cell r="B2226" t="str">
            <v xml:space="preserve">DESMONTE DE CORNISAS </v>
          </cell>
          <cell r="C2226" t="str">
            <v>Actividad</v>
          </cell>
          <cell r="D2226" t="str">
            <v>ML</v>
          </cell>
          <cell r="E2226">
            <v>11942</v>
          </cell>
        </row>
        <row r="2227">
          <cell r="A2227" t="str">
            <v>028.011</v>
          </cell>
          <cell r="B2227" t="str">
            <v>DESMONTE PANELES DIVISORIOS</v>
          </cell>
          <cell r="C2227" t="str">
            <v>Actividad</v>
          </cell>
          <cell r="D2227" t="str">
            <v>M2</v>
          </cell>
          <cell r="E2227">
            <v>13707</v>
          </cell>
        </row>
        <row r="2228">
          <cell r="A2228" t="str">
            <v>028.012</v>
          </cell>
          <cell r="B2228" t="str">
            <v>DESMONTE PUERTAS  (INCLUYE RETIRO)</v>
          </cell>
          <cell r="C2228" t="str">
            <v>Actividad</v>
          </cell>
          <cell r="D2228" t="str">
            <v>UND</v>
          </cell>
          <cell r="E2228">
            <v>48599</v>
          </cell>
        </row>
        <row r="2229">
          <cell r="A2229" t="str">
            <v>028.013</v>
          </cell>
          <cell r="B2229" t="str">
            <v xml:space="preserve">DESMONTE PISOS EN MADERA </v>
          </cell>
          <cell r="C2229" t="str">
            <v>Actividad</v>
          </cell>
          <cell r="D2229" t="str">
            <v>M2</v>
          </cell>
          <cell r="E2229">
            <v>17708</v>
          </cell>
        </row>
        <row r="2230">
          <cell r="A2230" t="str">
            <v>028.014</v>
          </cell>
          <cell r="B2230" t="str">
            <v xml:space="preserve">DESMONTE DE CANALES Y BAJANTES </v>
          </cell>
          <cell r="C2230" t="str">
            <v>Actividad</v>
          </cell>
          <cell r="D2230" t="str">
            <v>ML</v>
          </cell>
          <cell r="E2230">
            <v>6185</v>
          </cell>
        </row>
        <row r="2231">
          <cell r="A2231" t="str">
            <v>028.016</v>
          </cell>
          <cell r="B2231" t="str">
            <v xml:space="preserve">DESMONTE DE MUEBLE BAJO MESON </v>
          </cell>
          <cell r="C2231" t="str">
            <v>Actividad</v>
          </cell>
          <cell r="D2231" t="str">
            <v>ML</v>
          </cell>
          <cell r="E2231">
            <v>22345</v>
          </cell>
        </row>
        <row r="2232">
          <cell r="A2232" t="str">
            <v>028.017</v>
          </cell>
          <cell r="B2232" t="str">
            <v xml:space="preserve">DESMONTE DE ESPEJO </v>
          </cell>
          <cell r="C2232" t="str">
            <v>Actividad</v>
          </cell>
          <cell r="D2232" t="str">
            <v>M2</v>
          </cell>
          <cell r="E2232">
            <v>5140</v>
          </cell>
        </row>
        <row r="2233">
          <cell r="A2233" t="str">
            <v>028.018</v>
          </cell>
          <cell r="B2233" t="str">
            <v>DESMONTE DE VIDRIO</v>
          </cell>
          <cell r="C2233" t="str">
            <v>Actividad</v>
          </cell>
          <cell r="D2233" t="str">
            <v>M2</v>
          </cell>
          <cell r="E2233">
            <v>6070</v>
          </cell>
        </row>
        <row r="2234">
          <cell r="A2234" t="str">
            <v>028.019</v>
          </cell>
          <cell r="B2234" t="str">
            <v>DESMONTE PORTERÍAS DE MICROFUTBOL CON EXTENSIÓN Y TABLERO PARA BALONCESTO INCLUYE RETIRO</v>
          </cell>
          <cell r="C2234" t="str">
            <v>Actividad</v>
          </cell>
          <cell r="D2234" t="str">
            <v>UND</v>
          </cell>
          <cell r="E2234">
            <v>202769</v>
          </cell>
        </row>
        <row r="2235">
          <cell r="A2235" t="str">
            <v>028.020</v>
          </cell>
          <cell r="B2235" t="str">
            <v>DESMONTE POSTES Y TABLERO PARA BALONCESTO INCLUYE RETIRO</v>
          </cell>
          <cell r="C2235" t="str">
            <v>Actividad</v>
          </cell>
          <cell r="D2235" t="str">
            <v>UND</v>
          </cell>
          <cell r="E2235">
            <v>158754</v>
          </cell>
        </row>
        <row r="2236">
          <cell r="A2236" t="str">
            <v>028.021</v>
          </cell>
          <cell r="B2236" t="str">
            <v>DESMONTE ENCHAPE EN MADERA MUROS</v>
          </cell>
          <cell r="C2236" t="str">
            <v>Actividad</v>
          </cell>
          <cell r="D2236" t="str">
            <v>M2</v>
          </cell>
          <cell r="E2236">
            <v>17708</v>
          </cell>
        </row>
        <row r="2237">
          <cell r="A2237" t="str">
            <v>028.022</v>
          </cell>
          <cell r="B2237" t="str">
            <v>DESMONTE DE REJA EN ACERO</v>
          </cell>
          <cell r="C2237" t="str">
            <v>Actividad</v>
          </cell>
          <cell r="D2237" t="str">
            <v>M2</v>
          </cell>
          <cell r="E2237">
            <v>23850</v>
          </cell>
        </row>
        <row r="2238">
          <cell r="A2238" t="str">
            <v>028.023</v>
          </cell>
          <cell r="B2238" t="str">
            <v>DESMONTE CERCO VIVO H=&lt;2M (INCLUYE RETIRO)</v>
          </cell>
          <cell r="C2238" t="str">
            <v>Actividad</v>
          </cell>
          <cell r="D2238" t="str">
            <v>ML</v>
          </cell>
          <cell r="E2238">
            <v>26314</v>
          </cell>
        </row>
        <row r="2239">
          <cell r="A2239" t="str">
            <v>028.040</v>
          </cell>
          <cell r="B2239" t="str">
            <v>DESMONTE DE ROCIADORES. ALTURA &gt; 3 METROS (INCLUYE ANDAMIOS CERTIFICADOS)</v>
          </cell>
          <cell r="C2239" t="str">
            <v>Actividad</v>
          </cell>
          <cell r="D2239" t="str">
            <v>UND</v>
          </cell>
          <cell r="E2239">
            <v>22649</v>
          </cell>
        </row>
        <row r="2240">
          <cell r="A2240" t="str">
            <v>028.076</v>
          </cell>
          <cell r="B2240" t="str">
            <v>DESMONTE MANTO IMPERMEABLIZANTE</v>
          </cell>
          <cell r="C2240" t="str">
            <v>Actividad</v>
          </cell>
          <cell r="D2240" t="str">
            <v>M2</v>
          </cell>
          <cell r="E2240">
            <v>21700</v>
          </cell>
        </row>
        <row r="2241">
          <cell r="A2241" t="str">
            <v>028.077</v>
          </cell>
          <cell r="B2241" t="str">
            <v>DESMONTE TANQUE AGUA POTABLE (INCLUYE RETIRO)</v>
          </cell>
          <cell r="C2241" t="str">
            <v>Actividad</v>
          </cell>
          <cell r="D2241" t="str">
            <v>UND</v>
          </cell>
          <cell r="E2241">
            <v>70850</v>
          </cell>
        </row>
        <row r="2242">
          <cell r="A2242" t="str">
            <v>028.078</v>
          </cell>
          <cell r="B2242" t="str">
            <v>DESMONTE PUNTO ELECTRICO - ITEM INCOMPLETO</v>
          </cell>
          <cell r="C2242" t="str">
            <v>Actividad</v>
          </cell>
          <cell r="D2242" t="str">
            <v>UND</v>
          </cell>
          <cell r="E2242">
            <v>638</v>
          </cell>
        </row>
        <row r="2243">
          <cell r="A2243" t="str">
            <v>028.079</v>
          </cell>
          <cell r="B2243" t="str">
            <v>DESMONTE DE COLUMNAS Y/O CUARTONES EN MADERA (INCLUYE ANDAMIO CERTIFICADO)</v>
          </cell>
          <cell r="C2243" t="str">
            <v>Actividad</v>
          </cell>
          <cell r="D2243" t="str">
            <v>UND</v>
          </cell>
          <cell r="E2243">
            <v>18778</v>
          </cell>
        </row>
        <row r="2244">
          <cell r="A2244" t="str">
            <v>028.080</v>
          </cell>
          <cell r="B2244" t="str">
            <v>DESMONTE DE COLUMNA METALICA</v>
          </cell>
          <cell r="C2244" t="str">
            <v>Actividad</v>
          </cell>
          <cell r="D2244" t="str">
            <v>ML</v>
          </cell>
          <cell r="E2244">
            <v>13008</v>
          </cell>
        </row>
        <row r="2245">
          <cell r="A2245" t="str">
            <v>028.081</v>
          </cell>
          <cell r="B2245" t="str">
            <v>DESMONTE DE CERCHA METALICA</v>
          </cell>
          <cell r="C2245" t="str">
            <v>Actividad</v>
          </cell>
          <cell r="D2245" t="str">
            <v>ML</v>
          </cell>
          <cell r="E2245">
            <v>19633</v>
          </cell>
        </row>
        <row r="2246">
          <cell r="A2246" t="str">
            <v>028.082</v>
          </cell>
          <cell r="B2246" t="str">
            <v>DESMONTE DE PERFILES METALICO</v>
          </cell>
          <cell r="C2246" t="str">
            <v>Actividad</v>
          </cell>
          <cell r="D2246" t="str">
            <v>ML</v>
          </cell>
          <cell r="E2246">
            <v>13008</v>
          </cell>
        </row>
        <row r="2247">
          <cell r="A2247" t="str">
            <v>028.083</v>
          </cell>
          <cell r="B2247" t="str">
            <v>DESMONTE TANQUE AGUA POTABLE (NO INCLUYE RETIRO)</v>
          </cell>
          <cell r="C2247" t="str">
            <v>Actividad</v>
          </cell>
          <cell r="D2247" t="str">
            <v>UND</v>
          </cell>
          <cell r="E2247">
            <v>67750</v>
          </cell>
        </row>
        <row r="2248">
          <cell r="A2248" t="str">
            <v>028.084</v>
          </cell>
          <cell r="B2248" t="str">
            <v>DESMONTE DE BARANDA EN TUBERIA GALVANIZADA 2 HILOS DE 2", ENTRE 0,9 Y 1MTS, PARALES VERTICALES HASTA CADA 2 MTS (INCLUYE RETIRO)</v>
          </cell>
          <cell r="C2248" t="str">
            <v>Actividad</v>
          </cell>
          <cell r="D2248" t="str">
            <v>ML</v>
          </cell>
          <cell r="E2248">
            <v>20825</v>
          </cell>
        </row>
        <row r="2249">
          <cell r="A2249" t="str">
            <v>028.085</v>
          </cell>
          <cell r="B2249" t="str">
            <v>DESMONTE DE DIVISIONES PISO TECHO O DE MEDIANA ALTURA CON PERFILERÍA METÁLICA O MADERA (INCLUYE RETIRO)</v>
          </cell>
          <cell r="C2249" t="str">
            <v>Actividad</v>
          </cell>
          <cell r="D2249" t="str">
            <v>M2</v>
          </cell>
          <cell r="E2249">
            <v>119589</v>
          </cell>
        </row>
        <row r="2250">
          <cell r="A2250" t="str">
            <v>028.086</v>
          </cell>
          <cell r="B2250" t="str">
            <v>DESMONTE DE CHAMBRANA EN MADERA  ALTURA HASTA 60 CM (INCLUYE RETIRO)</v>
          </cell>
          <cell r="C2250" t="str">
            <v>Actividad</v>
          </cell>
          <cell r="D2250" t="str">
            <v>ML</v>
          </cell>
          <cell r="E2250">
            <v>10771</v>
          </cell>
        </row>
        <row r="2251">
          <cell r="A2251" t="str">
            <v>028.087</v>
          </cell>
          <cell r="B2251" t="str">
            <v>DESMONTE LAMPARAS</v>
          </cell>
          <cell r="C2251" t="str">
            <v>Actividad</v>
          </cell>
          <cell r="D2251" t="str">
            <v>UND</v>
          </cell>
          <cell r="E2251">
            <v>7909</v>
          </cell>
        </row>
        <row r="2252">
          <cell r="A2252" t="str">
            <v>028.088</v>
          </cell>
          <cell r="B2252" t="str">
            <v>DESMONTE PUNTOS ELECTRICOS INCLUYE APARATOS Y CABLE (NO INCLUYE RETIRO)</v>
          </cell>
          <cell r="C2252" t="str">
            <v>Actividad</v>
          </cell>
          <cell r="D2252" t="str">
            <v>UND</v>
          </cell>
          <cell r="E2252">
            <v>14008</v>
          </cell>
        </row>
        <row r="2253">
          <cell r="A2253" t="str">
            <v>028.089</v>
          </cell>
          <cell r="B2253" t="str">
            <v>DESMONTE DE FLANCHE (DESARROLLO ENTRE 0 Y 1,2 METROS)</v>
          </cell>
          <cell r="C2253" t="str">
            <v>Actividad</v>
          </cell>
          <cell r="D2253" t="str">
            <v>ML</v>
          </cell>
          <cell r="E2253">
            <v>4871</v>
          </cell>
        </row>
        <row r="2254">
          <cell r="A2254" t="str">
            <v>028.090</v>
          </cell>
          <cell r="B2254" t="str">
            <v>DESMONTE DE TUBERÍA HIDROSANITARIA (INCLUYE RETIRO)</v>
          </cell>
          <cell r="C2254" t="str">
            <v>Actividad</v>
          </cell>
          <cell r="D2254" t="str">
            <v>ML</v>
          </cell>
          <cell r="E2254">
            <v>27269</v>
          </cell>
        </row>
        <row r="2255">
          <cell r="A2255" t="str">
            <v>028.091</v>
          </cell>
          <cell r="B2255" t="str">
            <v>DESMONTE DE PUNTOS ELECTRICOS E INSTALACION DE TAPAS CIEGAS LATINOAMERICANO SEDE PRINCIPAL</v>
          </cell>
          <cell r="C2255" t="str">
            <v>Actividad</v>
          </cell>
          <cell r="D2255" t="str">
            <v>GLB</v>
          </cell>
          <cell r="E2255">
            <v>2334647</v>
          </cell>
        </row>
        <row r="2256">
          <cell r="A2256" t="str">
            <v>028.092</v>
          </cell>
          <cell r="B2256" t="str">
            <v>DESMONTE DE PUNTOS ELECTRICOS E INSTALACION DE TAPAS CIEGAS COLEGIO RURAL GRANADA</v>
          </cell>
          <cell r="C2256" t="str">
            <v>Actividad</v>
          </cell>
          <cell r="D2256" t="str">
            <v>GLB</v>
          </cell>
          <cell r="E2256">
            <v>972744</v>
          </cell>
        </row>
        <row r="2257">
          <cell r="A2257" t="str">
            <v>028.093</v>
          </cell>
          <cell r="B2257" t="str">
            <v>DESMONTE DE PLAQUETAS PREFRABRICADAS</v>
          </cell>
          <cell r="C2257" t="str">
            <v>Actividad</v>
          </cell>
          <cell r="D2257" t="str">
            <v>M2</v>
          </cell>
          <cell r="E2257">
            <v>1088</v>
          </cell>
        </row>
        <row r="2258">
          <cell r="A2258" t="str">
            <v>028.094</v>
          </cell>
          <cell r="B2258" t="str">
            <v>RETIRO DE SEÑALES VERTICALES ANCLADAS EN ANDEN, ZONA VERDE O ADOSADAS A POSTE EXISTENTE O PARED (INCLUYE PEDESTAL Y TABLERO) CON ENTREGA A LA SDM (INCLUYE SEÑALES SENCILLAS Y DUPLEX)</v>
          </cell>
          <cell r="C2258" t="str">
            <v>Actividad</v>
          </cell>
          <cell r="D2258" t="str">
            <v>UND</v>
          </cell>
          <cell r="E2258">
            <v>69789</v>
          </cell>
        </row>
        <row r="2259">
          <cell r="A2259" t="str">
            <v>029</v>
          </cell>
          <cell r="B2259" t="str">
            <v>DEMOLICIONES</v>
          </cell>
          <cell r="C2259" t="str">
            <v>Capitulo</v>
          </cell>
          <cell r="D2259"/>
          <cell r="E2259" t="str">
            <v>--</v>
          </cell>
        </row>
        <row r="2260">
          <cell r="A2260" t="str">
            <v>029.001</v>
          </cell>
          <cell r="B2260" t="str">
            <v>DEMOLICIÓN MECÁNICA DE ESTRUCTURAS DE CONCRETO HIDRÁULICO - INCLUYE CARGUE, TRANSPORTE Y DISPOSICIÓN</v>
          </cell>
          <cell r="C2260" t="str">
            <v>Actividad</v>
          </cell>
          <cell r="D2260" t="str">
            <v>M3</v>
          </cell>
          <cell r="E2260">
            <v>152860</v>
          </cell>
        </row>
        <row r="2261">
          <cell r="A2261" t="str">
            <v>029.002</v>
          </cell>
          <cell r="B2261" t="str">
            <v xml:space="preserve">DEMOLICION DE CABEZA DE PILOTES </v>
          </cell>
          <cell r="C2261" t="str">
            <v>Actividad</v>
          </cell>
          <cell r="D2261" t="str">
            <v>UND</v>
          </cell>
          <cell r="E2261">
            <v>141791</v>
          </cell>
        </row>
        <row r="2262">
          <cell r="A2262" t="str">
            <v>029.003</v>
          </cell>
          <cell r="B2262" t="str">
            <v>DEMOLICION ENCHAPE DE PISOS (INCLUYE RETIRO)</v>
          </cell>
          <cell r="C2262" t="str">
            <v>Actividad</v>
          </cell>
          <cell r="D2262" t="str">
            <v>M2</v>
          </cell>
          <cell r="E2262">
            <v>12822</v>
          </cell>
        </row>
        <row r="2263">
          <cell r="A2263" t="str">
            <v>029.004</v>
          </cell>
          <cell r="B2263" t="str">
            <v xml:space="preserve">DEMOLICION ENCHAPE DE MUROS </v>
          </cell>
          <cell r="C2263" t="str">
            <v>Actividad</v>
          </cell>
          <cell r="D2263" t="str">
            <v>M2</v>
          </cell>
          <cell r="E2263">
            <v>12865</v>
          </cell>
        </row>
        <row r="2264">
          <cell r="A2264" t="str">
            <v>029.005</v>
          </cell>
          <cell r="B2264" t="str">
            <v xml:space="preserve">DEMOLICION DE MESONES a=0.60 m. </v>
          </cell>
          <cell r="C2264" t="str">
            <v>Actividad</v>
          </cell>
          <cell r="D2264" t="str">
            <v>ML</v>
          </cell>
          <cell r="E2264">
            <v>43024</v>
          </cell>
        </row>
        <row r="2265">
          <cell r="A2265" t="str">
            <v>029.006</v>
          </cell>
          <cell r="B2265" t="str">
            <v>DEMOLICIÓN DE ESTRUCTURAS EN MAMPOSTERÍA</v>
          </cell>
          <cell r="C2265" t="str">
            <v>Actividad</v>
          </cell>
          <cell r="D2265" t="str">
            <v>M3</v>
          </cell>
          <cell r="E2265">
            <v>138172</v>
          </cell>
        </row>
        <row r="2266">
          <cell r="A2266" t="str">
            <v>029.007</v>
          </cell>
          <cell r="B2266" t="str">
            <v>DEMOLICIÓN DE ANDENES  EN CONCRETO HIDRÁULICO - INCLUYE CARGUE A MANO, RETIRO Y DISPOSICIÓN EN BOTADERO</v>
          </cell>
          <cell r="C2266" t="str">
            <v>Actividad</v>
          </cell>
          <cell r="D2266" t="str">
            <v>M3</v>
          </cell>
          <cell r="E2266">
            <v>116870</v>
          </cell>
        </row>
        <row r="2267">
          <cell r="A2267" t="str">
            <v>029.007A</v>
          </cell>
          <cell r="B2267" t="str">
            <v>DEMOLICIÓN DE SARDINELES  EN CONCRETO HIDRÁULICO - INCLUYE CARGUE A MANO, RETIRO Y DISPOSICIÓN EN BOTADERO</v>
          </cell>
          <cell r="C2267" t="str">
            <v>Actividad</v>
          </cell>
          <cell r="D2267" t="str">
            <v>M3</v>
          </cell>
          <cell r="E2267">
            <v>116870</v>
          </cell>
        </row>
        <row r="2268">
          <cell r="A2268" t="str">
            <v>029.008</v>
          </cell>
          <cell r="B2268" t="str">
            <v>DEMOLICION PLACA DE ENTREPISO hasta E=0.30 m. .</v>
          </cell>
          <cell r="C2268" t="str">
            <v>Actividad</v>
          </cell>
          <cell r="D2268" t="str">
            <v>M2</v>
          </cell>
          <cell r="E2268">
            <v>48892</v>
          </cell>
        </row>
        <row r="2269">
          <cell r="A2269" t="str">
            <v>029.009</v>
          </cell>
          <cell r="B2269" t="str">
            <v xml:space="preserve">PICADO DE PLACA PISO </v>
          </cell>
          <cell r="C2269" t="str">
            <v>Actividad</v>
          </cell>
          <cell r="D2269" t="str">
            <v>M2</v>
          </cell>
          <cell r="E2269">
            <v>6853</v>
          </cell>
        </row>
        <row r="2270">
          <cell r="A2270" t="str">
            <v>029.010</v>
          </cell>
          <cell r="B2270" t="str">
            <v>DEMOLICION ORINAL CORRIDO HASTA h=0.10 m. .</v>
          </cell>
          <cell r="C2270" t="str">
            <v>Actividad</v>
          </cell>
          <cell r="D2270" t="str">
            <v>ML</v>
          </cell>
          <cell r="E2270">
            <v>31109</v>
          </cell>
        </row>
        <row r="2271">
          <cell r="A2271" t="str">
            <v>029.011</v>
          </cell>
          <cell r="B2271" t="str">
            <v xml:space="preserve">DEMOLICIÓN DE LAVADERO </v>
          </cell>
          <cell r="C2271" t="str">
            <v>Actividad</v>
          </cell>
          <cell r="D2271" t="str">
            <v>UND</v>
          </cell>
          <cell r="E2271">
            <v>62241</v>
          </cell>
        </row>
        <row r="2272">
          <cell r="A2272" t="str">
            <v>029.012</v>
          </cell>
          <cell r="B2272" t="str">
            <v xml:space="preserve">DEMOLICION MURO EN DRY WALL   </v>
          </cell>
          <cell r="C2272" t="str">
            <v>Actividad</v>
          </cell>
          <cell r="D2272" t="str">
            <v>M2</v>
          </cell>
          <cell r="E2272">
            <v>27405</v>
          </cell>
        </row>
        <row r="2273">
          <cell r="A2273" t="str">
            <v>029.013</v>
          </cell>
          <cell r="B2273" t="str">
            <v>DEMOLICION MECANICA DE PAVIMENTO CONCRETO ASFALTICO. INCLUYE RETIRO Y DISPOSICION EN SITIO AUTORIZADO</v>
          </cell>
          <cell r="C2273" t="str">
            <v>Actividad</v>
          </cell>
          <cell r="D2273" t="str">
            <v>M3</v>
          </cell>
          <cell r="E2273">
            <v>103479</v>
          </cell>
        </row>
        <row r="2274">
          <cell r="A2274" t="str">
            <v>029.014</v>
          </cell>
          <cell r="B2274" t="str">
            <v>DEMOLICION MECANICA DE PAVIMENTO EN CONCRETO HIDRAULICO. INCLUYE RETIRO Y DISPOSICION EN SITIO AUTORIZADO</v>
          </cell>
          <cell r="C2274" t="str">
            <v>Actividad</v>
          </cell>
          <cell r="D2274" t="str">
            <v>M3</v>
          </cell>
          <cell r="E2274">
            <v>121208</v>
          </cell>
        </row>
        <row r="2275">
          <cell r="A2275" t="str">
            <v>029.016</v>
          </cell>
          <cell r="B2275" t="str">
            <v>DEMOLICION PLACA DE CONTRAPISO HASTA E=0.20 M (INCLUYE RETIRO)</v>
          </cell>
          <cell r="C2275" t="str">
            <v>Actividad</v>
          </cell>
          <cell r="D2275" t="str">
            <v>M2</v>
          </cell>
          <cell r="E2275">
            <v>30258</v>
          </cell>
        </row>
        <row r="2276">
          <cell r="A2276" t="str">
            <v>029.017</v>
          </cell>
          <cell r="B2276" t="str">
            <v xml:space="preserve">DEMOLICION MORTEROS Y REVOQUE </v>
          </cell>
          <cell r="C2276" t="str">
            <v>Actividad</v>
          </cell>
          <cell r="D2276" t="str">
            <v>M2</v>
          </cell>
          <cell r="E2276">
            <v>11010</v>
          </cell>
        </row>
        <row r="2277">
          <cell r="A2277" t="str">
            <v>029.018</v>
          </cell>
          <cell r="B2277" t="str">
            <v xml:space="preserve">DEMOLICION CIELO RASO TABLILLA </v>
          </cell>
          <cell r="C2277" t="str">
            <v>Actividad</v>
          </cell>
          <cell r="D2277" t="str">
            <v>M2</v>
          </cell>
          <cell r="E2277">
            <v>15286</v>
          </cell>
        </row>
        <row r="2278">
          <cell r="A2278" t="str">
            <v>029.019</v>
          </cell>
          <cell r="B2278" t="str">
            <v xml:space="preserve">DEMOLICION MURO EN BAHAREQUE   </v>
          </cell>
          <cell r="C2278" t="str">
            <v>Actividad</v>
          </cell>
          <cell r="D2278" t="str">
            <v>M2</v>
          </cell>
          <cell r="E2278">
            <v>27655</v>
          </cell>
        </row>
        <row r="2279">
          <cell r="A2279" t="str">
            <v>029.020</v>
          </cell>
          <cell r="B2279" t="str">
            <v>DEMOLICION MURO EN SUPERBOARD O DRYWALL</v>
          </cell>
          <cell r="C2279" t="str">
            <v>Actividad</v>
          </cell>
          <cell r="D2279" t="str">
            <v>M2</v>
          </cell>
          <cell r="E2279">
            <v>30373</v>
          </cell>
        </row>
        <row r="2280">
          <cell r="A2280" t="str">
            <v>029.021</v>
          </cell>
          <cell r="B2280" t="str">
            <v>DEMOLICION MURO EN ASBESTO CEMENTO</v>
          </cell>
          <cell r="C2280" t="str">
            <v>Actividad</v>
          </cell>
          <cell r="D2280" t="str">
            <v>M2</v>
          </cell>
          <cell r="E2280">
            <v>27703</v>
          </cell>
        </row>
        <row r="2281">
          <cell r="A2281" t="str">
            <v>029.074</v>
          </cell>
          <cell r="B2281" t="str">
            <v>DEMOLICION MURO MAMPOSTERIA DE LADRILLO O BLOQUE</v>
          </cell>
          <cell r="C2281" t="str">
            <v>Actividad</v>
          </cell>
          <cell r="D2281" t="str">
            <v>M2</v>
          </cell>
          <cell r="E2281">
            <v>34353</v>
          </cell>
        </row>
        <row r="2282">
          <cell r="A2282" t="str">
            <v>029.075</v>
          </cell>
          <cell r="B2282" t="str">
            <v>DEMOLICION LAVAMANOS CORRIDO HASTA H=1.0 M. (INCLUYE RETIRO)</v>
          </cell>
          <cell r="C2282" t="str">
            <v>Actividad</v>
          </cell>
          <cell r="D2282" t="str">
            <v>ML</v>
          </cell>
          <cell r="E2282">
            <v>34178</v>
          </cell>
        </row>
        <row r="2283">
          <cell r="A2283" t="str">
            <v>029.076</v>
          </cell>
          <cell r="B2283" t="str">
            <v>DEMOLICION POCETA LAVATRAPEROS</v>
          </cell>
          <cell r="C2283" t="str">
            <v>Actividad</v>
          </cell>
          <cell r="D2283" t="str">
            <v>UND</v>
          </cell>
          <cell r="E2283">
            <v>28648</v>
          </cell>
        </row>
        <row r="2284">
          <cell r="A2284" t="str">
            <v>029.077</v>
          </cell>
          <cell r="B2284" t="str">
            <v>DEMOLICION MUROS EN LADRILLO</v>
          </cell>
          <cell r="C2284" t="str">
            <v>Actividad</v>
          </cell>
          <cell r="D2284" t="str">
            <v>M2</v>
          </cell>
          <cell r="E2284">
            <v>16338</v>
          </cell>
        </row>
        <row r="2285">
          <cell r="A2285" t="str">
            <v>029.078</v>
          </cell>
          <cell r="B2285" t="str">
            <v>DEMOLICION DE MESONES ANCHO &gt;0.60 M (INCLUYE RETIRO)</v>
          </cell>
          <cell r="C2285" t="str">
            <v>Actividad</v>
          </cell>
          <cell r="D2285" t="str">
            <v>ML</v>
          </cell>
          <cell r="E2285">
            <v>48797</v>
          </cell>
        </row>
        <row r="2286">
          <cell r="A2286" t="str">
            <v>029.079</v>
          </cell>
          <cell r="B2286" t="str">
            <v>DEMOLICIÓN DE GUARDAESCOBA EN CERÁMICA O SIMILAR (NO INCLUYE RETIRO)</v>
          </cell>
          <cell r="C2286" t="str">
            <v>Actividad</v>
          </cell>
          <cell r="D2286" t="str">
            <v>ML</v>
          </cell>
          <cell r="E2286">
            <v>3957</v>
          </cell>
        </row>
        <row r="2287">
          <cell r="A2287" t="str">
            <v>029.080</v>
          </cell>
          <cell r="B2287" t="str">
            <v>DEMOLICIÓN DE ENTREPISO EN MADERA O GUADUA Y ESTERILLA (INCLUYE RETIRO)</v>
          </cell>
          <cell r="C2287" t="str">
            <v>Actividad</v>
          </cell>
          <cell r="D2287" t="str">
            <v>M2</v>
          </cell>
          <cell r="E2287">
            <v>17789</v>
          </cell>
        </row>
        <row r="2288">
          <cell r="A2288" t="str">
            <v>029.081</v>
          </cell>
          <cell r="B2288" t="str">
            <v>DEMOLICION GUARDAESCOBAS</v>
          </cell>
          <cell r="C2288" t="str">
            <v>Actividad</v>
          </cell>
          <cell r="D2288" t="str">
            <v>ML</v>
          </cell>
          <cell r="E2288">
            <v>9766</v>
          </cell>
        </row>
        <row r="2289">
          <cell r="A2289" t="str">
            <v>029.082</v>
          </cell>
          <cell r="B2289" t="str">
            <v>DEMOLICION MORTEROS Y REVOQUE PARA ALTURAS MAYORES A 3 METROS (NO INCLUYE RETIRO)</v>
          </cell>
          <cell r="C2289" t="str">
            <v>Actividad</v>
          </cell>
          <cell r="D2289" t="str">
            <v>M2</v>
          </cell>
          <cell r="E2289">
            <v>6919</v>
          </cell>
        </row>
        <row r="2290">
          <cell r="A2290" t="str">
            <v>029.083</v>
          </cell>
          <cell r="B2290" t="str">
            <v>DEMOLICION MORTEROS Y REVOQUE ALTURAS MENORES A 3 METROS (NO INCLUYE RETIRO)</v>
          </cell>
          <cell r="C2290" t="str">
            <v>Actividad</v>
          </cell>
          <cell r="D2290" t="str">
            <v>M2</v>
          </cell>
          <cell r="E2290">
            <v>5430</v>
          </cell>
        </row>
        <row r="2291">
          <cell r="A2291" t="str">
            <v>029.085</v>
          </cell>
          <cell r="B2291" t="str">
            <v>PICADO DE PLACA PISO DE GRADERÍAS EN CONCRETO 3000 PSI SOBRE TIERRA INCLUYE PREPARACIÓN CON SIKADUR -32 PRIMER</v>
          </cell>
          <cell r="C2291" t="str">
            <v>Actividad</v>
          </cell>
          <cell r="D2291" t="str">
            <v>M2</v>
          </cell>
          <cell r="E2291">
            <v>22322</v>
          </cell>
        </row>
        <row r="2292">
          <cell r="A2292" t="str">
            <v>029.84</v>
          </cell>
          <cell r="B2292" t="str">
            <v>CORTE Y DEMOLICION DE LOSA ML X 60 CMS ANCHO</v>
          </cell>
          <cell r="C2292" t="str">
            <v>Actividad</v>
          </cell>
          <cell r="D2292" t="str">
            <v>ML</v>
          </cell>
          <cell r="E2292">
            <v>60421</v>
          </cell>
        </row>
        <row r="2293">
          <cell r="A2293" t="str">
            <v>030</v>
          </cell>
          <cell r="B2293" t="str">
            <v>JORNALES</v>
          </cell>
          <cell r="C2293" t="str">
            <v>Capitulo</v>
          </cell>
          <cell r="D2293"/>
          <cell r="E2293" t="str">
            <v>--</v>
          </cell>
        </row>
        <row r="2294">
          <cell r="A2294" t="str">
            <v>030.001</v>
          </cell>
          <cell r="B2294" t="str">
            <v>COMISIÓN TOPOGRÁFICA</v>
          </cell>
          <cell r="C2294" t="str">
            <v>Actividad</v>
          </cell>
          <cell r="D2294" t="str">
            <v>DIA</v>
          </cell>
          <cell r="E2294">
            <v>692001</v>
          </cell>
        </row>
        <row r="2295">
          <cell r="A2295" t="str">
            <v>030.002</v>
          </cell>
          <cell r="B2295" t="str">
            <v>JORNAL AYUDANTE</v>
          </cell>
          <cell r="C2295" t="str">
            <v>Actividad</v>
          </cell>
          <cell r="D2295" t="str">
            <v>DIA</v>
          </cell>
          <cell r="E2295">
            <v>86780</v>
          </cell>
        </row>
        <row r="2296">
          <cell r="A2296" t="str">
            <v>030.003</v>
          </cell>
          <cell r="B2296" t="str">
            <v>REGULADOR DE TRANSITO</v>
          </cell>
          <cell r="C2296" t="str">
            <v>Actividad</v>
          </cell>
          <cell r="D2296" t="str">
            <v>DIA</v>
          </cell>
          <cell r="E2296">
            <v>116051</v>
          </cell>
        </row>
        <row r="2297">
          <cell r="A2297" t="str">
            <v>031</v>
          </cell>
          <cell r="B2297" t="str">
            <v>ENSAYOS</v>
          </cell>
          <cell r="C2297" t="str">
            <v>Capitulo</v>
          </cell>
          <cell r="D2297"/>
          <cell r="E2297" t="str">
            <v>--</v>
          </cell>
        </row>
        <row r="2298">
          <cell r="A2298" t="str">
            <v>031.001</v>
          </cell>
          <cell r="B2298" t="str">
            <v>ENSAYO DE RESISTENCIA A COMPRESIÓN DE CILINDRO</v>
          </cell>
          <cell r="C2298" t="str">
            <v>Actividad</v>
          </cell>
          <cell r="D2298" t="str">
            <v>UND</v>
          </cell>
          <cell r="E2298">
            <v>50460</v>
          </cell>
        </row>
        <row r="2299">
          <cell r="A2299" t="str">
            <v>031.002</v>
          </cell>
          <cell r="B2299" t="str">
            <v>ENSAYO DE GRANULOMETRÍA/PROCTOR</v>
          </cell>
          <cell r="C2299" t="str">
            <v>Actividad</v>
          </cell>
          <cell r="D2299" t="str">
            <v>UND</v>
          </cell>
          <cell r="E2299">
            <v>167602</v>
          </cell>
        </row>
        <row r="2300">
          <cell r="A2300" t="str">
            <v>031.003</v>
          </cell>
          <cell r="B2300" t="str">
            <v>ENSAYO DE DENSIDAD EN CAMPO</v>
          </cell>
          <cell r="C2300" t="str">
            <v>Actividad</v>
          </cell>
          <cell r="D2300" t="str">
            <v>UND</v>
          </cell>
          <cell r="E2300">
            <v>43904</v>
          </cell>
        </row>
        <row r="2301">
          <cell r="A2301" t="str">
            <v>031.004</v>
          </cell>
          <cell r="B2301" t="str">
            <v>DISEÑO DE MEZCLAS</v>
          </cell>
          <cell r="C2301" t="str">
            <v>Actividad</v>
          </cell>
          <cell r="D2301" t="str">
            <v>UND</v>
          </cell>
          <cell r="E2301">
            <v>376295</v>
          </cell>
        </row>
        <row r="2302">
          <cell r="A2302" t="str">
            <v>031.005</v>
          </cell>
          <cell r="B2302" t="str">
            <v>FLEXIÓN DE VIGAS DE CONCRETO</v>
          </cell>
          <cell r="C2302" t="str">
            <v>Actividad</v>
          </cell>
          <cell r="D2302" t="str">
            <v>UND</v>
          </cell>
          <cell r="E2302">
            <v>25086</v>
          </cell>
        </row>
        <row r="2303">
          <cell r="A2303" t="str">
            <v>031.006</v>
          </cell>
          <cell r="B2303" t="str">
            <v>PERFORACIÓN CON EQUIPO SEMIMECÁNICO</v>
          </cell>
          <cell r="C2303" t="str">
            <v>Actividad</v>
          </cell>
          <cell r="D2303" t="str">
            <v>UND</v>
          </cell>
          <cell r="E2303">
            <v>52265</v>
          </cell>
        </row>
        <row r="2304">
          <cell r="A2304" t="str">
            <v>031.007</v>
          </cell>
          <cell r="B2304" t="str">
            <v xml:space="preserve">ENSAYO DE RESISTENCIA AL CORTE DIRECTO </v>
          </cell>
          <cell r="C2304" t="str">
            <v>Actividad</v>
          </cell>
          <cell r="D2304" t="str">
            <v>UND</v>
          </cell>
          <cell r="E2304">
            <v>156791</v>
          </cell>
        </row>
        <row r="2305">
          <cell r="A2305" t="str">
            <v>031.008</v>
          </cell>
          <cell r="B2305" t="str">
            <v>ENSAYO DE COMPRESION  INCONFINADA</v>
          </cell>
          <cell r="C2305" t="str">
            <v>Actividad</v>
          </cell>
          <cell r="D2305" t="str">
            <v>UND</v>
          </cell>
          <cell r="E2305">
            <v>41812</v>
          </cell>
        </row>
        <row r="2306">
          <cell r="A2306" t="str">
            <v>031.009</v>
          </cell>
          <cell r="B2306" t="str">
            <v>CLASIFICACIÓN DEL SUELO SEGÚN SUCS</v>
          </cell>
          <cell r="C2306" t="str">
            <v>Actividad</v>
          </cell>
          <cell r="D2306" t="str">
            <v>UND</v>
          </cell>
          <cell r="E2306">
            <v>52265</v>
          </cell>
        </row>
        <row r="2307">
          <cell r="A2307" t="str">
            <v>032</v>
          </cell>
          <cell r="B2307" t="str">
            <v>ACTIVIDADES PARA PROYECTOS ESPECIFICOS</v>
          </cell>
          <cell r="C2307" t="str">
            <v>Capitulo</v>
          </cell>
          <cell r="D2307"/>
          <cell r="E2307" t="str">
            <v>--</v>
          </cell>
        </row>
        <row r="2308">
          <cell r="A2308" t="str">
            <v>032.001</v>
          </cell>
          <cell r="B2308" t="str">
            <v>SUMINISTRO, TRANSPORTE E INSTALACION RELLENO EN AFIRMADO COMPACTADO</v>
          </cell>
          <cell r="C2308" t="str">
            <v>Actividad</v>
          </cell>
          <cell r="D2308" t="str">
            <v>M3</v>
          </cell>
          <cell r="E2308">
            <v>136601</v>
          </cell>
        </row>
        <row r="2309">
          <cell r="A2309" t="str">
            <v>032.002</v>
          </cell>
          <cell r="B2309" t="str">
            <v xml:space="preserve">SUMINISTRO, TRANSPORTE E INSTALACION PLACA MACIZA AEREA CONCRETO 3000 PSI  e= 0.10m  </v>
          </cell>
          <cell r="C2309" t="str">
            <v>Actividad</v>
          </cell>
          <cell r="D2309" t="str">
            <v>M2</v>
          </cell>
          <cell r="E2309">
            <v>137078</v>
          </cell>
        </row>
        <row r="2310">
          <cell r="A2310" t="str">
            <v>032.003</v>
          </cell>
          <cell r="B2310" t="str">
            <v xml:space="preserve">SUMINISTRO, TRANSPORTE E INSTALACION COLUMNAS CONCRETO 3000 PSI </v>
          </cell>
          <cell r="C2310" t="str">
            <v>Actividad</v>
          </cell>
          <cell r="D2310" t="str">
            <v>M3</v>
          </cell>
          <cell r="E2310">
            <v>1419544</v>
          </cell>
        </row>
        <row r="2311">
          <cell r="A2311" t="str">
            <v>032.004</v>
          </cell>
          <cell r="B2311" t="str">
            <v>SUMINISTRO, TRANSPORTE E INSTALACION VIGA AEREA CONCRETO 3000 PSI  .</v>
          </cell>
          <cell r="C2311" t="str">
            <v>Actividad</v>
          </cell>
          <cell r="D2311" t="str">
            <v>M3</v>
          </cell>
          <cell r="E2311">
            <v>1375962</v>
          </cell>
        </row>
        <row r="2312">
          <cell r="A2312" t="str">
            <v>032.005</v>
          </cell>
          <cell r="B2312" t="str">
            <v>VIGA SOBRE MURO EN CONCRETO 3000 PSI 0,15x0,20M</v>
          </cell>
          <cell r="C2312" t="str">
            <v>Actividad</v>
          </cell>
          <cell r="D2312" t="str">
            <v>ML</v>
          </cell>
          <cell r="E2312">
            <v>101244</v>
          </cell>
        </row>
        <row r="2313">
          <cell r="A2313" t="str">
            <v>032.006</v>
          </cell>
          <cell r="B2313" t="str">
            <v>SUMINISTRO, TRANSPORTE E INSTALACION MURO DE CONTENCION EN MAMPOSTERIA ESTRUCTURAL E=0,20M, incluye grouting, no incluye viga de cimentacion, filtro en piedra ni  relleno en tierra</v>
          </cell>
          <cell r="C2313" t="str">
            <v>Actividad</v>
          </cell>
          <cell r="D2313" t="str">
            <v>M2</v>
          </cell>
          <cell r="E2313">
            <v>139887</v>
          </cell>
        </row>
        <row r="2314">
          <cell r="A2314" t="str">
            <v>032.007</v>
          </cell>
          <cell r="B2314" t="str">
            <v>SUMINISTRO, TRANSPORTE E INSTALACION ESCALAS CONCRETO 3000 PSI RAMPA E= 0.15M, MEDIDA EN RAMPA</v>
          </cell>
          <cell r="C2314" t="str">
            <v>Actividad</v>
          </cell>
          <cell r="D2314" t="str">
            <v>M2</v>
          </cell>
          <cell r="E2314">
            <v>221456</v>
          </cell>
        </row>
        <row r="2315">
          <cell r="A2315" t="str">
            <v>032.008</v>
          </cell>
          <cell r="B2315" t="str">
            <v>SUMINISTRO, TRANSPORTE E INSTALACION ESCALAS CONCRETO 3000 PSI SOBRE TIERRA RAMPA E= 0.12M MEDIDA EN RAMPA</v>
          </cell>
          <cell r="C2315" t="str">
            <v>Actividad</v>
          </cell>
          <cell r="D2315" t="str">
            <v>M2</v>
          </cell>
          <cell r="E2315">
            <v>130663</v>
          </cell>
        </row>
        <row r="2316">
          <cell r="A2316" t="str">
            <v>032.009</v>
          </cell>
          <cell r="B2316" t="str">
            <v xml:space="preserve">SUMINISTRO, TRANSPORTE E INSTALACION MORTERO DE NIVELACION 1:3 IMPERMEABILIZADO </v>
          </cell>
          <cell r="C2316" t="str">
            <v>Actividad</v>
          </cell>
          <cell r="D2316" t="str">
            <v>M2</v>
          </cell>
          <cell r="E2316">
            <v>40495</v>
          </cell>
        </row>
        <row r="2317">
          <cell r="A2317" t="str">
            <v>032.010</v>
          </cell>
          <cell r="B2317" t="str">
            <v>SUMINISTRO, TRANSPORTE E INSTALACION VIGA CANALES CONCRETO 3000 PSI 0,135M3/ML</v>
          </cell>
          <cell r="C2317" t="str">
            <v>Actividad</v>
          </cell>
          <cell r="D2317" t="str">
            <v>ML</v>
          </cell>
          <cell r="E2317">
            <v>186104</v>
          </cell>
        </row>
        <row r="2318">
          <cell r="A2318" t="str">
            <v>032.0103</v>
          </cell>
          <cell r="B2318" t="str">
            <v>SUMINISTRO, TRANSPORTE E INSTALACION BORDILLO BASE PARA MUROS EN DRYWALL Y/O SUPERBOARD H = ENTRE 0,15 Y 0,18M Y A= ENTRE 0,9 Y 0,10M</v>
          </cell>
          <cell r="C2318" t="str">
            <v>Actividad</v>
          </cell>
          <cell r="D2318" t="str">
            <v>ML</v>
          </cell>
          <cell r="E2318">
            <v>86737</v>
          </cell>
        </row>
        <row r="2319">
          <cell r="A2319" t="str">
            <v>032.0101</v>
          </cell>
          <cell r="B2319" t="str">
            <v>SUMINISTRO, TRANSPORTE E INSTALACIÓN LAVAPLATO ACERO INOXIDABLE CA. 20 POCETA .70X.40X.35M</v>
          </cell>
          <cell r="C2319" t="str">
            <v>Actividad</v>
          </cell>
          <cell r="D2319" t="str">
            <v>UND</v>
          </cell>
          <cell r="E2319">
            <v>475706</v>
          </cell>
        </row>
        <row r="2320">
          <cell r="A2320" t="str">
            <v>032.0102</v>
          </cell>
          <cell r="B2320" t="str">
            <v>SUMINISTRO, TRANSPORTE E INSTALACION LAVAMANOS QUIRURGICO CON SISTEMA DE PEDAL EN ACERO INOXIDABLE CAL. 18</v>
          </cell>
          <cell r="C2320" t="str">
            <v>Actividad</v>
          </cell>
          <cell r="D2320" t="str">
            <v>UND</v>
          </cell>
          <cell r="E2320">
            <v>1279809</v>
          </cell>
        </row>
        <row r="2321">
          <cell r="A2321" t="str">
            <v>032.011</v>
          </cell>
          <cell r="B2321" t="str">
            <v>SUMINISTRO, TRANSPORTE E INSTALACION PERFORACION 1/2" L=15 cm</v>
          </cell>
          <cell r="C2321" t="str">
            <v>Actividad</v>
          </cell>
          <cell r="D2321" t="str">
            <v>UND</v>
          </cell>
          <cell r="E2321">
            <v>7083</v>
          </cell>
        </row>
        <row r="2322">
          <cell r="A2322" t="str">
            <v>032.012</v>
          </cell>
          <cell r="B2322" t="str">
            <v>SUMINISTRO, TRANSPORTE E INSTALACION PERFORACION 5/8" L=20 cm</v>
          </cell>
          <cell r="C2322" t="str">
            <v>Actividad</v>
          </cell>
          <cell r="D2322" t="str">
            <v>UND</v>
          </cell>
          <cell r="E2322">
            <v>7525</v>
          </cell>
        </row>
        <row r="2323">
          <cell r="A2323" t="str">
            <v>032.013</v>
          </cell>
          <cell r="B2323" t="str">
            <v>SUMINISTRO, TRANSPORTE E INSTALACION PERFORACION 3/4" L=25 cm</v>
          </cell>
          <cell r="C2323" t="str">
            <v>Actividad</v>
          </cell>
          <cell r="D2323" t="str">
            <v>UND</v>
          </cell>
          <cell r="E2323">
            <v>8179</v>
          </cell>
        </row>
        <row r="2324">
          <cell r="A2324" t="str">
            <v>032.014</v>
          </cell>
          <cell r="B2324" t="str">
            <v>SUMINISTRO, TRANSPORTE E INSTALACION PERFORACION PARA ANCLAJE SARDINEL 3/8" L=20 cm, incluye hierro</v>
          </cell>
          <cell r="C2324" t="str">
            <v>Actividad</v>
          </cell>
          <cell r="D2324" t="str">
            <v>UND</v>
          </cell>
          <cell r="E2324">
            <v>10373</v>
          </cell>
        </row>
        <row r="2325">
          <cell r="A2325" t="str">
            <v>032.015</v>
          </cell>
          <cell r="B2325" t="str">
            <v>CORTE MECANIZADO DE ANDEN EN CONCRETO CON DISCO (3,5CM)</v>
          </cell>
          <cell r="C2325" t="str">
            <v>Actividad</v>
          </cell>
          <cell r="D2325" t="str">
            <v>ML</v>
          </cell>
          <cell r="E2325">
            <v>9002</v>
          </cell>
        </row>
        <row r="2326">
          <cell r="A2326" t="str">
            <v>032.016</v>
          </cell>
          <cell r="B2326" t="str">
            <v>SUMINISTRO, TRANSPORTE E INSTALACION ANDEN CONCRETO 3000 PSI  E= 0.10M.  ACABADO:  ESCOBIADO</v>
          </cell>
          <cell r="C2326" t="str">
            <v>Actividad</v>
          </cell>
          <cell r="D2326" t="str">
            <v>M2</v>
          </cell>
          <cell r="E2326">
            <v>110316</v>
          </cell>
        </row>
        <row r="2327">
          <cell r="A2327" t="str">
            <v>032.016A</v>
          </cell>
          <cell r="B2327" t="str">
            <v>SUMINISTRO, TRANSPORTE E INSTALACION ANDEN CONCRETO 3000 PSI  E= 0.08M.  ACABADO:  ESCOBIADO</v>
          </cell>
          <cell r="C2327" t="str">
            <v>Actividad</v>
          </cell>
          <cell r="D2327" t="str">
            <v>M2</v>
          </cell>
          <cell r="E2327">
            <v>101328</v>
          </cell>
        </row>
        <row r="2328">
          <cell r="A2328" t="str">
            <v>032.017</v>
          </cell>
          <cell r="B2328" t="str">
            <v>SUMINISTRO, TRANSPORTE E INSTALACION SARDINEL ANCHO = 20 CM H = ENTRE  15 Y 20 CM  EN CONCRETO 3000 PSI, CHAFLANADO</v>
          </cell>
          <cell r="C2328" t="str">
            <v>Actividad</v>
          </cell>
          <cell r="D2328" t="str">
            <v>ML</v>
          </cell>
          <cell r="E2328">
            <v>97052</v>
          </cell>
        </row>
        <row r="2329">
          <cell r="A2329" t="str">
            <v>032.018</v>
          </cell>
          <cell r="B2329" t="str">
            <v>SUMINISTRO, TRANSPORTE E INSTALACION SELLO DE JUNTA ELASTOMERICO EN PAVIMENTO RIGIDO 10mm</v>
          </cell>
          <cell r="C2329" t="str">
            <v>Actividad</v>
          </cell>
          <cell r="D2329" t="str">
            <v>ML</v>
          </cell>
          <cell r="E2329">
            <v>11476</v>
          </cell>
        </row>
        <row r="2330">
          <cell r="A2330" t="str">
            <v>032.021</v>
          </cell>
          <cell r="B2330" t="str">
            <v xml:space="preserve">LIMPIEZA DE CUBIERTA </v>
          </cell>
          <cell r="C2330" t="str">
            <v>Actividad</v>
          </cell>
          <cell r="D2330" t="str">
            <v>M2</v>
          </cell>
          <cell r="E2330">
            <v>8137</v>
          </cell>
        </row>
        <row r="2331">
          <cell r="A2331" t="str">
            <v>032.022</v>
          </cell>
          <cell r="B2331" t="str">
            <v>RECORRIDO DE CUBIERTA EN FIBROCEMENTO incluye ganchos y amarras</v>
          </cell>
          <cell r="C2331" t="str">
            <v>Actividad</v>
          </cell>
          <cell r="D2331" t="str">
            <v>M2</v>
          </cell>
          <cell r="E2331">
            <v>18045</v>
          </cell>
        </row>
        <row r="2332">
          <cell r="A2332" t="str">
            <v>032.023</v>
          </cell>
          <cell r="B2332" t="str">
            <v>RECORRIDO DE CUBIERTA EN TEJA DE BARRO</v>
          </cell>
          <cell r="C2332" t="str">
            <v>Actividad</v>
          </cell>
          <cell r="D2332" t="str">
            <v>M2</v>
          </cell>
          <cell r="E2332">
            <v>18045</v>
          </cell>
        </row>
        <row r="2333">
          <cell r="A2333" t="str">
            <v>032.024</v>
          </cell>
          <cell r="B2333" t="str">
            <v>LIMPIEZA DE CANALES</v>
          </cell>
          <cell r="C2333" t="str">
            <v>Actividad</v>
          </cell>
          <cell r="D2333" t="str">
            <v>ML</v>
          </cell>
          <cell r="E2333">
            <v>3743</v>
          </cell>
        </row>
        <row r="2334">
          <cell r="A2334" t="str">
            <v>032.025</v>
          </cell>
          <cell r="B2334" t="str">
            <v>LIMPIEZA DE VIGA CANALES</v>
          </cell>
          <cell r="C2334" t="str">
            <v>Actividad</v>
          </cell>
          <cell r="D2334" t="str">
            <v>ML</v>
          </cell>
          <cell r="E2334">
            <v>3743</v>
          </cell>
        </row>
        <row r="2335">
          <cell r="A2335" t="str">
            <v>032.026</v>
          </cell>
          <cell r="B2335" t="str">
            <v>LIMPIEZA Y NIVELACION DE CANALES INCLUYE SOLDADURAS Y APLIACACION DE WASH PREMIER</v>
          </cell>
          <cell r="C2335" t="str">
            <v>Actividad</v>
          </cell>
          <cell r="D2335" t="str">
            <v>ML</v>
          </cell>
          <cell r="E2335">
            <v>15217</v>
          </cell>
        </row>
        <row r="2336">
          <cell r="A2336" t="str">
            <v>032.027</v>
          </cell>
          <cell r="B2336" t="str">
            <v>SUMINISTRO, TRANSPORTE E INSTALACION TEJA ONDULADA FIBROCEMENTO PERFIL 7</v>
          </cell>
          <cell r="C2336" t="str">
            <v>Actividad</v>
          </cell>
          <cell r="D2336" t="str">
            <v>M2</v>
          </cell>
          <cell r="E2336">
            <v>47833</v>
          </cell>
        </row>
        <row r="2337">
          <cell r="A2337" t="str">
            <v>032.028</v>
          </cell>
          <cell r="B2337" t="str">
            <v>SUMINISTRO, TRANSPORTE E INSTALACION TEJA ONDULADA FIBROCEMENTO PERFIL 5</v>
          </cell>
          <cell r="C2337" t="str">
            <v>Actividad</v>
          </cell>
          <cell r="D2337" t="str">
            <v>M2</v>
          </cell>
          <cell r="E2337">
            <v>49605</v>
          </cell>
        </row>
        <row r="2338">
          <cell r="A2338" t="str">
            <v>032.029</v>
          </cell>
          <cell r="B2338" t="str">
            <v>SUMINISTRO, TRANSPORTE E INSTALACION CABALLETE FIBROCEMENTO FIJO DE 15° DE INCLINACION PARA TEJAS PERFIL 7</v>
          </cell>
          <cell r="C2338" t="str">
            <v>Actividad</v>
          </cell>
          <cell r="D2338" t="str">
            <v>ML</v>
          </cell>
          <cell r="E2338">
            <v>62388</v>
          </cell>
        </row>
        <row r="2339">
          <cell r="A2339" t="str">
            <v>032.030</v>
          </cell>
          <cell r="B2339" t="str">
            <v>SUMINISTRO, TRANSPORTE E INSTALACION CABALLETE FIBROCEMENTO FIJO DE 15°-20° DE INCLINACION PARA TEJAS PERFIL 5</v>
          </cell>
          <cell r="C2339" t="str">
            <v>Actividad</v>
          </cell>
          <cell r="D2339" t="str">
            <v>ML</v>
          </cell>
          <cell r="E2339">
            <v>62388</v>
          </cell>
        </row>
        <row r="2340">
          <cell r="A2340" t="str">
            <v>032.031</v>
          </cell>
          <cell r="B2340" t="str">
            <v>SUMINISTRO, TRANSPORTE E INSTALACION CABALLETE FIBROCEMENTO UNIVERSAL PARA TEJAS PERFIL 5</v>
          </cell>
          <cell r="C2340" t="str">
            <v>Actividad</v>
          </cell>
          <cell r="D2340" t="str">
            <v>ML</v>
          </cell>
          <cell r="E2340">
            <v>83368</v>
          </cell>
        </row>
        <row r="2341">
          <cell r="A2341" t="str">
            <v>032.032</v>
          </cell>
          <cell r="B2341" t="str">
            <v>SUMINISTRO, TRANSPORTE E INSTALACION CABALLETE FIBROCEMENTO UNIVERSAL PARA TEJAS PERFIL 7</v>
          </cell>
          <cell r="C2341" t="str">
            <v>Actividad</v>
          </cell>
          <cell r="D2341" t="str">
            <v>ML</v>
          </cell>
          <cell r="E2341">
            <v>83368</v>
          </cell>
        </row>
        <row r="2342">
          <cell r="A2342" t="str">
            <v>032.033</v>
          </cell>
          <cell r="B2342" t="str">
            <v>SUMINISTRO, TRANSPORTE E INSTALACION CLARABOYA FIBROCEMENTO # 6 incluye vidrio</v>
          </cell>
          <cell r="C2342" t="str">
            <v>Actividad</v>
          </cell>
          <cell r="D2342" t="str">
            <v>UND</v>
          </cell>
          <cell r="E2342">
            <v>101832</v>
          </cell>
        </row>
        <row r="2343">
          <cell r="A2343" t="str">
            <v>032.034</v>
          </cell>
          <cell r="B2343" t="str">
            <v>SUMINISTRO, TRANSPORTE E INSTALACION LIMAHOYA</v>
          </cell>
          <cell r="C2343" t="str">
            <v>Actividad</v>
          </cell>
          <cell r="D2343" t="str">
            <v>ML</v>
          </cell>
          <cell r="E2343">
            <v>33148</v>
          </cell>
        </row>
        <row r="2344">
          <cell r="A2344" t="str">
            <v>032.035</v>
          </cell>
          <cell r="B2344" t="str">
            <v>SUMINISTRO, TRANSPORTE E INSTALACION TEJA TRASLUCIDA EN PVC ONDULADA DE 2,44x0,83M</v>
          </cell>
          <cell r="C2344" t="str">
            <v>Actividad</v>
          </cell>
          <cell r="D2344" t="str">
            <v>M2</v>
          </cell>
          <cell r="E2344">
            <v>65858</v>
          </cell>
        </row>
        <row r="2345">
          <cell r="A2345" t="str">
            <v>032.036</v>
          </cell>
          <cell r="B2345" t="str">
            <v>SUMINISTRO, TRANSPORTE E INSTALACION TEJA TRASLUCIDA EN PVC ONDULADA DE 3,66x0,83M</v>
          </cell>
          <cell r="C2345" t="str">
            <v>Actividad</v>
          </cell>
          <cell r="D2345" t="str">
            <v>M2</v>
          </cell>
          <cell r="E2345">
            <v>60448</v>
          </cell>
        </row>
        <row r="2346">
          <cell r="A2346" t="str">
            <v>032.037</v>
          </cell>
          <cell r="B2346" t="str">
            <v>SUMINISTRO, TRANSPORTE E INSTALACION CUBIERTA POLICARBONATO ALVEOLAR 6MM</v>
          </cell>
          <cell r="C2346" t="str">
            <v>Actividad</v>
          </cell>
          <cell r="D2346" t="str">
            <v>M2</v>
          </cell>
          <cell r="E2346">
            <v>169416</v>
          </cell>
        </row>
        <row r="2347">
          <cell r="A2347" t="str">
            <v>032.038</v>
          </cell>
          <cell r="B2347" t="str">
            <v>SUMINISTRO, TRANSPORTE E INSTALACION CUBIERTA METALICA ONDULADA</v>
          </cell>
          <cell r="C2347" t="str">
            <v>Actividad</v>
          </cell>
          <cell r="D2347" t="str">
            <v>M2</v>
          </cell>
          <cell r="E2347">
            <v>46296</v>
          </cell>
        </row>
        <row r="2348">
          <cell r="A2348" t="str">
            <v>032.039</v>
          </cell>
          <cell r="B2348" t="str">
            <v>SUMINISTRO, TRANSPORTE E INSTALACION CUBIERTA METALICA TERMOACUSTICA</v>
          </cell>
          <cell r="C2348" t="str">
            <v>Actividad</v>
          </cell>
          <cell r="D2348" t="str">
            <v>M2</v>
          </cell>
          <cell r="E2348">
            <v>57974</v>
          </cell>
        </row>
        <row r="2349">
          <cell r="A2349" t="str">
            <v>032.040</v>
          </cell>
          <cell r="B2349" t="str">
            <v>SUMINISTRO, TRANSPORTE E INSTALACION LAMINA DE ICOPOR PARA CIELO RASO EN ESTRUCTURA EXISTENTE</v>
          </cell>
          <cell r="C2349" t="str">
            <v>Actividad</v>
          </cell>
          <cell r="D2349" t="str">
            <v>M2</v>
          </cell>
          <cell r="E2349">
            <v>30645</v>
          </cell>
        </row>
        <row r="2350">
          <cell r="A2350" t="str">
            <v>032.041</v>
          </cell>
          <cell r="B2350" t="str">
            <v>SUMINISTRO, TRANSPORTE E INSTALACIÓN A TODO COSTO DE CIELO RASO EN SUPERBOARD TEXTURIZADO MODULADO 0,60 X 0,60 PINTADO Y TERMINADO. INCLUYE PERFILERÍA, ANCLAJES Y TODO LO NECESARIO PARA SU CORRECTA INSTALACIÓN</v>
          </cell>
          <cell r="C2350" t="str">
            <v>Actividad</v>
          </cell>
          <cell r="D2350" t="str">
            <v>M2</v>
          </cell>
          <cell r="E2350">
            <v>47139</v>
          </cell>
        </row>
        <row r="2351">
          <cell r="A2351" t="str">
            <v>032.042</v>
          </cell>
          <cell r="B2351" t="str">
            <v>SUMINISTRO, TRANSPORTE E INSTALACION SANITARIO LÍNEA INFANTIL COMPLETO, CON FLUITMASTER Y VÁLVULA DE REGULACIÓN SANITARIA</v>
          </cell>
          <cell r="C2351" t="str">
            <v>Actividad</v>
          </cell>
          <cell r="D2351" t="str">
            <v>UND</v>
          </cell>
          <cell r="E2351">
            <v>762722</v>
          </cell>
        </row>
        <row r="2352">
          <cell r="A2352" t="str">
            <v>032.043</v>
          </cell>
          <cell r="B2352" t="str">
            <v>SUMINISTRO, TRANSPORTE E INSTALACION CAMBIO DE ACCESORIOS EN APARATO SANITARIO INCLUYE SUMINISTRO E INSTALACIÓN DE FLUITMASTER</v>
          </cell>
          <cell r="C2352" t="str">
            <v>Actividad</v>
          </cell>
          <cell r="D2352" t="str">
            <v>UND</v>
          </cell>
          <cell r="E2352">
            <v>79751</v>
          </cell>
        </row>
        <row r="2353">
          <cell r="A2353" t="str">
            <v>032.044</v>
          </cell>
          <cell r="B2353" t="str">
            <v>SUMINISTRO, TRANSPORTE E INSTALACION LAVAPLATOS SOCODA DE ACERO INOXIDABLE  DOBLE POCETA CON CANASTILLA, GRIFERÍA, SIFÓN Y ACOPLE DE REGULADOR</v>
          </cell>
          <cell r="C2353" t="str">
            <v>Actividad</v>
          </cell>
          <cell r="D2353" t="str">
            <v>UND</v>
          </cell>
          <cell r="E2353">
            <v>591317</v>
          </cell>
        </row>
        <row r="2354">
          <cell r="A2354" t="str">
            <v>032.045</v>
          </cell>
          <cell r="B2354" t="str">
            <v>SUMINISTRO, TRANSPORTE E INSTALACION LAVAPLATOS SOCODA DE 0,40 X 0,60 M CON LLAVE TERMINAL CROMADA Y ROSCADA CON GRIFERÍA, SIFÓN Y ACOPLE</v>
          </cell>
          <cell r="C2354" t="str">
            <v>Actividad</v>
          </cell>
          <cell r="D2354" t="str">
            <v>UND</v>
          </cell>
          <cell r="E2354">
            <v>370432</v>
          </cell>
        </row>
        <row r="2355">
          <cell r="A2355" t="str">
            <v>032.046</v>
          </cell>
          <cell r="B2355" t="str">
            <v>SUMINISTRO, TRANSPORTE E INSTALACION LAVAPLATOS SOCODA O SIMILAR DE ACERO INOXIDABLE CON ESCURRIDERO DE, 1,00 X 0,60 M CON GRIFERÍA, SIFÓN Y ACOPLE DE REGULADOR</v>
          </cell>
          <cell r="C2355" t="str">
            <v>Actividad</v>
          </cell>
          <cell r="D2355" t="str">
            <v>UND</v>
          </cell>
          <cell r="E2355">
            <v>414619</v>
          </cell>
        </row>
        <row r="2356">
          <cell r="A2356" t="str">
            <v>032.047</v>
          </cell>
          <cell r="B2356" t="str">
            <v>MONTAJE APARATOS SANITARIOS</v>
          </cell>
          <cell r="C2356" t="str">
            <v>Actividad</v>
          </cell>
          <cell r="D2356" t="str">
            <v>UND</v>
          </cell>
          <cell r="E2356">
            <v>66980</v>
          </cell>
        </row>
        <row r="2357">
          <cell r="A2357" t="str">
            <v>032.048</v>
          </cell>
          <cell r="B2357" t="str">
            <v>REPARACIÓN DE PUNTO SANITARIO OBSTRUIDO INCLUYE SONDEO DE TUBERÍA, RETIRO  REVISIÓN Y REINSTALACIÓN DE  APARATO SANITARIO.</v>
          </cell>
          <cell r="C2357" t="str">
            <v>Actividad</v>
          </cell>
          <cell r="D2357" t="str">
            <v>UND</v>
          </cell>
          <cell r="E2357">
            <v>98787</v>
          </cell>
        </row>
        <row r="2358">
          <cell r="A2358" t="str">
            <v>032.049</v>
          </cell>
          <cell r="B2358" t="str">
            <v>SUMINISTRO, TRANSPORTE E INSTALACION CONSTRUCCIÓN POCETA LAVATRAPEROS DE 0.60 X 0.60 M INCLUYE ACABADOS EN ENCHAPE EN CERÁMICA Y GRANO PULIDO</v>
          </cell>
          <cell r="C2358" t="str">
            <v>Actividad</v>
          </cell>
          <cell r="D2358" t="str">
            <v>UND</v>
          </cell>
          <cell r="E2358">
            <v>662012</v>
          </cell>
        </row>
        <row r="2359">
          <cell r="A2359" t="str">
            <v>032.050</v>
          </cell>
          <cell r="B2359" t="str">
            <v>SUMINISTRO, TRANSPORTE E INSTALACION REJA EN VARILLA DE 3/8" CUADRADA CADA  0.15 X0.15 M. INCLUYE WASH PRIMER</v>
          </cell>
          <cell r="C2359" t="str">
            <v>Actividad</v>
          </cell>
          <cell r="D2359" t="str">
            <v>M2</v>
          </cell>
          <cell r="E2359">
            <v>289268</v>
          </cell>
        </row>
        <row r="2360">
          <cell r="A2360" t="str">
            <v>032.051</v>
          </cell>
          <cell r="B2360" t="str">
            <v xml:space="preserve">SUMINISTRO, TRANSPORTE E INSTALACION REJA EN VARILLA DE 1/2" CUADRADA, INCLUYE ANTICORROSIVO Y PINTURA </v>
          </cell>
          <cell r="C2360" t="str">
            <v>Actividad</v>
          </cell>
          <cell r="D2360" t="str">
            <v>M2</v>
          </cell>
          <cell r="E2360">
            <v>276878</v>
          </cell>
        </row>
        <row r="2361">
          <cell r="A2361" t="str">
            <v>032.052</v>
          </cell>
          <cell r="B2361" t="str">
            <v>SUMINISTRO, TRANSPORTE E INSTALACION REJA EN ÁNGULO 1-1/2" Y MALLA ESLABONADA DE 2". INCLUYE ANTICORROSIVO</v>
          </cell>
          <cell r="C2361" t="str">
            <v>Actividad</v>
          </cell>
          <cell r="D2361" t="str">
            <v>M2</v>
          </cell>
          <cell r="E2361">
            <v>204548</v>
          </cell>
        </row>
        <row r="2362">
          <cell r="A2362" t="str">
            <v>032.053</v>
          </cell>
          <cell r="B2362" t="str">
            <v>SUMINISTRO, TRANSPORTE E INSTALACION REJA EN TUBO CUADRADO DE ALUMINIO DE 1" EN RETÍCULA DE 0,125 X 0,25 M</v>
          </cell>
          <cell r="C2362" t="str">
            <v>Actividad</v>
          </cell>
          <cell r="D2362" t="str">
            <v>M2</v>
          </cell>
          <cell r="E2362">
            <v>203778</v>
          </cell>
        </row>
        <row r="2363">
          <cell r="A2363" t="str">
            <v>032.054</v>
          </cell>
          <cell r="B2363" t="str">
            <v>SUMINISTRO, TRANSPORTE E INSTALACION PASAMANOS EN TUBERÍA HG DE 2"  INCLUYE ACCESORIOS</v>
          </cell>
          <cell r="C2363" t="str">
            <v>Actividad</v>
          </cell>
          <cell r="D2363" t="str">
            <v>ML</v>
          </cell>
          <cell r="E2363">
            <v>256849</v>
          </cell>
        </row>
        <row r="2364">
          <cell r="A2364" t="str">
            <v>032.055</v>
          </cell>
          <cell r="B2364" t="str">
            <v>SUMINISTRO, TRANSPORTE E INSTALACION DIVISIONES EN PANELES DE LAMINA GALVANIZADA CAL 20 Y PARALES EN ACERO INOXIDABLE INCLUYE WASH PRIMER</v>
          </cell>
          <cell r="C2364" t="str">
            <v>Actividad</v>
          </cell>
          <cell r="D2364" t="str">
            <v>M2</v>
          </cell>
          <cell r="E2364">
            <v>168624</v>
          </cell>
        </row>
        <row r="2365">
          <cell r="A2365" t="str">
            <v>032.056</v>
          </cell>
          <cell r="B2365" t="str">
            <v xml:space="preserve">SUMINISTRO, TRANSPORTE E INSTALACION CERRADURA ORBIT POMO METALICO - BAÑO REF. A40S TIPO SCHALAGE O SIMILAR. ACABADO SEGÚN DISEÑO. </v>
          </cell>
          <cell r="C2365" t="str">
            <v>Actividad</v>
          </cell>
          <cell r="D2365" t="str">
            <v>UND</v>
          </cell>
          <cell r="E2365">
            <v>258852</v>
          </cell>
        </row>
        <row r="2366">
          <cell r="A2366" t="str">
            <v>032.057</v>
          </cell>
          <cell r="B2366" t="str">
            <v>SUMINISTRO, TRANSPORTE E INSTALACION  CARBURO PARA CIELO INCLUYE ACRONAL</v>
          </cell>
          <cell r="C2366" t="str">
            <v>Actividad</v>
          </cell>
          <cell r="D2366" t="str">
            <v>M2</v>
          </cell>
          <cell r="E2366">
            <v>15209</v>
          </cell>
        </row>
        <row r="2367">
          <cell r="A2367" t="str">
            <v>032.058</v>
          </cell>
          <cell r="B2367" t="str">
            <v>SUMINISTRO, TRANSPORTE E INSTALACION  CARBURO PARA MURO INCLUYE ACRONAL</v>
          </cell>
          <cell r="C2367" t="str">
            <v>Actividad</v>
          </cell>
          <cell r="D2367" t="str">
            <v>M2</v>
          </cell>
          <cell r="E2367">
            <v>15126</v>
          </cell>
        </row>
        <row r="2368">
          <cell r="A2368" t="str">
            <v>032.059</v>
          </cell>
          <cell r="B2368" t="str">
            <v>SUMINISTRO, TRANSPORTE E INSTALACION PINTURA ESMALTE PARA ESMALTE  PUERTAS, REJAS, VENTANAS, PASAMANOS Y ZÓCALOS. Incluye filos y dilataciones</v>
          </cell>
          <cell r="C2368" t="str">
            <v>Actividad</v>
          </cell>
          <cell r="D2368" t="str">
            <v>M2</v>
          </cell>
          <cell r="E2368">
            <v>28412</v>
          </cell>
        </row>
        <row r="2369">
          <cell r="A2369" t="str">
            <v>032.060</v>
          </cell>
          <cell r="B2369" t="str">
            <v>SUMINISTRO, TRANSPORTE E INSTALACION PINTURA ESMALTE PARA ESMALTE  PUERTAS, REJAS, VENTANAS, PASAMANOS Y ZÓCALOS. Incluye filos y dilataciones</v>
          </cell>
          <cell r="C2369" t="str">
            <v>Actividad</v>
          </cell>
          <cell r="D2369" t="str">
            <v>ML</v>
          </cell>
          <cell r="E2369">
            <v>24680</v>
          </cell>
        </row>
        <row r="2370">
          <cell r="A2370" t="str">
            <v>032.061</v>
          </cell>
          <cell r="B2370" t="str">
            <v>SUMINISTRO, TRANSPORTE E INSTALACION WASH PRIMER</v>
          </cell>
          <cell r="C2370" t="str">
            <v>Actividad</v>
          </cell>
          <cell r="D2370" t="str">
            <v>M2</v>
          </cell>
          <cell r="E2370">
            <v>14152</v>
          </cell>
        </row>
        <row r="2371">
          <cell r="A2371" t="str">
            <v>032.062</v>
          </cell>
          <cell r="B2371" t="str">
            <v>SUMINISTRO, TRANSPORTE E INSTALACION WASH PRIMER</v>
          </cell>
          <cell r="C2371" t="str">
            <v>Actividad</v>
          </cell>
          <cell r="D2371" t="str">
            <v>M2</v>
          </cell>
          <cell r="E2371">
            <v>9323</v>
          </cell>
        </row>
        <row r="2372">
          <cell r="A2372" t="str">
            <v>032.063</v>
          </cell>
          <cell r="B2372" t="str">
            <v>LIMPIEZA DE PAREDES PARA APLICACIÓN DE VINILO SOBRE GRANIPLAST</v>
          </cell>
          <cell r="C2372" t="str">
            <v>Actividad</v>
          </cell>
          <cell r="D2372" t="str">
            <v>M2</v>
          </cell>
          <cell r="E2372">
            <v>5740</v>
          </cell>
        </row>
        <row r="2373">
          <cell r="A2373" t="str">
            <v>032.064</v>
          </cell>
          <cell r="B2373" t="str">
            <v>SUMINISTRO, TRANSPORTE E INSTALACION VIDRIO TRASLUCIDO DE 3MM</v>
          </cell>
          <cell r="C2373" t="str">
            <v>Actividad</v>
          </cell>
          <cell r="D2373" t="str">
            <v>M2</v>
          </cell>
          <cell r="E2373">
            <v>53346</v>
          </cell>
        </row>
        <row r="2374">
          <cell r="A2374" t="str">
            <v>032.065</v>
          </cell>
          <cell r="B2374" t="str">
            <v>SUMINISTRO, TRANSPORTE E INSTALACION VIDRIO TRASLUCIDO DE 4MM</v>
          </cell>
          <cell r="C2374" t="str">
            <v>Actividad</v>
          </cell>
          <cell r="D2374" t="str">
            <v>M2</v>
          </cell>
          <cell r="E2374">
            <v>70218</v>
          </cell>
        </row>
        <row r="2375">
          <cell r="A2375" t="str">
            <v>032.066</v>
          </cell>
          <cell r="B2375" t="str">
            <v>SUMINISTRO, TRANSPORTE E INSTALACION VIDRIO TRASLUCIDO DE 6MM</v>
          </cell>
          <cell r="C2375" t="str">
            <v>Actividad</v>
          </cell>
          <cell r="D2375" t="str">
            <v>M2</v>
          </cell>
          <cell r="E2375">
            <v>102130</v>
          </cell>
        </row>
        <row r="2376">
          <cell r="A2376" t="str">
            <v>032.067</v>
          </cell>
          <cell r="B2376" t="str">
            <v>SUPRESION DE RED HIDRAULICA EXISTENTE</v>
          </cell>
          <cell r="C2376" t="str">
            <v>Actividad</v>
          </cell>
          <cell r="D2376" t="str">
            <v>M2</v>
          </cell>
          <cell r="E2376">
            <v>15481</v>
          </cell>
        </row>
        <row r="2377">
          <cell r="A2377" t="str">
            <v>032.068</v>
          </cell>
          <cell r="B2377" t="str">
            <v>SUMINISTRO, TRANSPORTE E INSTALACION REJA EN ÁNGULO 1-1/2" Y MALLA ESLABONADA DE 2". INCLUYE ANTICORROSIVO</v>
          </cell>
          <cell r="C2377" t="str">
            <v>Actividad</v>
          </cell>
          <cell r="D2377" t="str">
            <v>ML</v>
          </cell>
          <cell r="E2377">
            <v>198700</v>
          </cell>
        </row>
        <row r="2378">
          <cell r="A2378" t="str">
            <v>032.069</v>
          </cell>
          <cell r="B2378" t="str">
            <v>SUMINISTRO, TRANSPORTE E INSTALACION BARRERA CON BOMBONES PLÁSTICOS Y CINTA DE SEGURIDAD</v>
          </cell>
          <cell r="C2378" t="str">
            <v>Actividad</v>
          </cell>
          <cell r="D2378" t="str">
            <v>ML</v>
          </cell>
          <cell r="E2378">
            <v>10032</v>
          </cell>
        </row>
        <row r="2379">
          <cell r="A2379" t="str">
            <v>032.072</v>
          </cell>
          <cell r="B2379" t="str">
            <v>DEMOLICION DE PAVIMENTO MECANICO RETROEXCAVADORA CON RETIRO</v>
          </cell>
          <cell r="C2379" t="str">
            <v>Actividad</v>
          </cell>
          <cell r="D2379" t="str">
            <v>M3</v>
          </cell>
          <cell r="E2379">
            <v>137890</v>
          </cell>
        </row>
        <row r="2380">
          <cell r="A2380" t="str">
            <v>032.073</v>
          </cell>
          <cell r="B2380" t="str">
            <v>DEMOLICION PISO EN BALDOSA SIN RETIRO</v>
          </cell>
          <cell r="C2380" t="str">
            <v>Actividad</v>
          </cell>
          <cell r="D2380" t="str">
            <v>M2</v>
          </cell>
          <cell r="E2380">
            <v>7242</v>
          </cell>
        </row>
        <row r="2381">
          <cell r="A2381" t="str">
            <v>032.074</v>
          </cell>
          <cell r="B2381" t="str">
            <v>DEMOLICION PLACA ALIGERADA espesor mayor a 0,25m. .</v>
          </cell>
          <cell r="C2381" t="str">
            <v>Actividad</v>
          </cell>
          <cell r="D2381" t="str">
            <v>M2</v>
          </cell>
          <cell r="E2381">
            <v>54137</v>
          </cell>
        </row>
        <row r="2382">
          <cell r="A2382" t="str">
            <v>032.075</v>
          </cell>
          <cell r="B2382" t="str">
            <v>DESMONTE DE MUEBLE ENCIMA DE MESON. Incluye cargue y retiro de material desmontado</v>
          </cell>
          <cell r="C2382" t="str">
            <v>Actividad</v>
          </cell>
          <cell r="D2382" t="str">
            <v>ML</v>
          </cell>
          <cell r="E2382">
            <v>27486</v>
          </cell>
        </row>
        <row r="2383">
          <cell r="A2383" t="str">
            <v>032.076</v>
          </cell>
          <cell r="B2383" t="str">
            <v>RETIRO DE TAPETE</v>
          </cell>
          <cell r="C2383" t="str">
            <v>Actividad</v>
          </cell>
          <cell r="D2383" t="str">
            <v>M2</v>
          </cell>
          <cell r="E2383">
            <v>4592</v>
          </cell>
        </row>
        <row r="2384">
          <cell r="A2384" t="str">
            <v>032.077</v>
          </cell>
          <cell r="B2384" t="str">
            <v>RETIRO DE PISO EN VINISOL</v>
          </cell>
          <cell r="C2384" t="str">
            <v>Actividad</v>
          </cell>
          <cell r="D2384" t="str">
            <v>M2</v>
          </cell>
          <cell r="E2384">
            <v>6306</v>
          </cell>
        </row>
        <row r="2385">
          <cell r="A2385" t="str">
            <v>032.078</v>
          </cell>
          <cell r="B2385" t="str">
            <v>RETIRO DE DIVISION EN ACRILICO Y ALUMINIO</v>
          </cell>
          <cell r="C2385" t="str">
            <v>Actividad</v>
          </cell>
          <cell r="D2385" t="str">
            <v>M2</v>
          </cell>
          <cell r="E2385">
            <v>10761</v>
          </cell>
        </row>
        <row r="2386">
          <cell r="A2386" t="str">
            <v>032.079</v>
          </cell>
          <cell r="B2386" t="str">
            <v>SOBREACARREO EN VEHICULO NO AUTOMOTOR - CARRETA</v>
          </cell>
          <cell r="C2386" t="str">
            <v>Actividad</v>
          </cell>
          <cell r="D2386" t="str">
            <v>M3 - HM</v>
          </cell>
          <cell r="E2386">
            <v>31378</v>
          </cell>
        </row>
        <row r="2387">
          <cell r="A2387" t="str">
            <v>032.080</v>
          </cell>
          <cell r="B2387" t="str">
            <v>LOCALIZACION Y REPLANTEO</v>
          </cell>
          <cell r="C2387" t="str">
            <v>Actividad</v>
          </cell>
          <cell r="D2387" t="str">
            <v>M2</v>
          </cell>
          <cell r="E2387">
            <v>4726</v>
          </cell>
        </row>
        <row r="2388">
          <cell r="A2388" t="str">
            <v>032.081</v>
          </cell>
          <cell r="B2388" t="str">
            <v xml:space="preserve">EXCAVACIÓN PARA ESTRUCTURAS - MATERIAL COMÚN - 4.0 A 8.0 MT                       </v>
          </cell>
          <cell r="C2388" t="str">
            <v>Actividad</v>
          </cell>
          <cell r="D2388" t="str">
            <v>M3</v>
          </cell>
          <cell r="E2388">
            <v>201621</v>
          </cell>
        </row>
        <row r="2389">
          <cell r="A2389" t="str">
            <v>032.082</v>
          </cell>
          <cell r="B2389" t="str">
            <v xml:space="preserve">EXCAVACIÓN PARA ESTRUCTURAS - CONGLOMERADO - 4.0 -8.00 M                                    </v>
          </cell>
          <cell r="C2389" t="str">
            <v>Actividad</v>
          </cell>
          <cell r="D2389" t="str">
            <v>M3</v>
          </cell>
          <cell r="E2389">
            <v>235104</v>
          </cell>
        </row>
        <row r="2390">
          <cell r="A2390" t="str">
            <v>032.083</v>
          </cell>
          <cell r="B2390" t="str">
            <v xml:space="preserve">EXCAVACION PARA PILOTES D=&lt;  a 45 cm (0-6)m </v>
          </cell>
          <cell r="C2390" t="str">
            <v>Actividad</v>
          </cell>
          <cell r="D2390" t="str">
            <v>ML</v>
          </cell>
          <cell r="E2390">
            <v>63329</v>
          </cell>
        </row>
        <row r="2391">
          <cell r="A2391" t="str">
            <v>032.084</v>
          </cell>
          <cell r="B2391" t="str">
            <v xml:space="preserve">SUMINISTRO, TRANSPORTE E INSTALACION GRADERÍAS EN CONCRETO DE 3000 PSI SOBRE TIERRA DE 0,64 X 0,6 M E= 0,1 M </v>
          </cell>
          <cell r="C2391" t="str">
            <v>Actividad</v>
          </cell>
          <cell r="D2391" t="str">
            <v>M2</v>
          </cell>
          <cell r="E2391">
            <v>182326</v>
          </cell>
        </row>
        <row r="2392">
          <cell r="A2392" t="str">
            <v>032.085</v>
          </cell>
          <cell r="B2392" t="str">
            <v>ABUZARDADO DE CONCRETOS</v>
          </cell>
          <cell r="C2392" t="str">
            <v>Actividad</v>
          </cell>
          <cell r="D2392" t="str">
            <v>ML</v>
          </cell>
          <cell r="E2392">
            <v>65185</v>
          </cell>
        </row>
        <row r="2393">
          <cell r="A2393" t="str">
            <v>032.086</v>
          </cell>
          <cell r="B2393" t="str">
            <v>SUMINISTRO, TRANSPORTE E INSTALACION MURO EN DRYWALL UNA CARAS (Perfileria Cal. 26)  Incluye tres (3) manos de pintura</v>
          </cell>
          <cell r="C2393" t="str">
            <v>Actividad</v>
          </cell>
          <cell r="D2393" t="str">
            <v>M2</v>
          </cell>
          <cell r="E2393">
            <v>125113</v>
          </cell>
        </row>
        <row r="2394">
          <cell r="A2394" t="str">
            <v>032.087</v>
          </cell>
          <cell r="B2394" t="str">
            <v>SUMINISTRO, TRANSPORTE E INSTALACION ALAMBRE DE COBRE THWN #8</v>
          </cell>
          <cell r="C2394" t="str">
            <v>Actividad</v>
          </cell>
          <cell r="D2394" t="str">
            <v>ML</v>
          </cell>
          <cell r="E2394">
            <v>7633</v>
          </cell>
        </row>
        <row r="2395">
          <cell r="A2395" t="str">
            <v>032.088</v>
          </cell>
          <cell r="B2395" t="str">
            <v>SUMINISTRO, TRANSPORTE E INSTALACION ALAMBRE DE COBRE THWN #10</v>
          </cell>
          <cell r="C2395" t="str">
            <v>Actividad</v>
          </cell>
          <cell r="D2395" t="str">
            <v>ML</v>
          </cell>
          <cell r="E2395">
            <v>6518</v>
          </cell>
        </row>
        <row r="2396">
          <cell r="A2396" t="str">
            <v>032.089</v>
          </cell>
          <cell r="B2396" t="str">
            <v>SUMINISTRO, TRANSPORTE E INSTALACION ALAMBRE DE COBRE THWN #12</v>
          </cell>
          <cell r="C2396" t="str">
            <v>Actividad</v>
          </cell>
          <cell r="D2396" t="str">
            <v>ML</v>
          </cell>
          <cell r="E2396">
            <v>5203</v>
          </cell>
        </row>
        <row r="2397">
          <cell r="A2397" t="str">
            <v>032.090</v>
          </cell>
          <cell r="B2397" t="str">
            <v>SUMINISTRO, TRANSPORTE E INSTALACION CABLE DE COBRE THWN #6</v>
          </cell>
          <cell r="C2397" t="str">
            <v>Actividad</v>
          </cell>
          <cell r="D2397" t="str">
            <v>ML</v>
          </cell>
          <cell r="E2397">
            <v>16679</v>
          </cell>
        </row>
        <row r="2398">
          <cell r="A2398" t="str">
            <v>032.091</v>
          </cell>
          <cell r="B2398" t="str">
            <v>SUMINISTRO, TRANSPORTE E INSTALACION CABLE DE COBRE THWN #8</v>
          </cell>
          <cell r="C2398" t="str">
            <v>Actividad</v>
          </cell>
          <cell r="D2398" t="str">
            <v>ML</v>
          </cell>
          <cell r="E2398">
            <v>12278</v>
          </cell>
        </row>
        <row r="2399">
          <cell r="A2399" t="str">
            <v>032.092</v>
          </cell>
          <cell r="B2399" t="str">
            <v>SUMINISTRO, TRANSPORTE E INSTALACION CABLE DE COBRE THWN #10</v>
          </cell>
          <cell r="C2399" t="str">
            <v>Actividad</v>
          </cell>
          <cell r="D2399" t="str">
            <v>ML</v>
          </cell>
          <cell r="E2399">
            <v>9623</v>
          </cell>
        </row>
        <row r="2400">
          <cell r="A2400" t="str">
            <v>032.093</v>
          </cell>
          <cell r="B2400" t="str">
            <v>SUMINISTRO, TRANSPORTE E INSTALACION CABLE DE COBRE THWN #12</v>
          </cell>
          <cell r="C2400" t="str">
            <v>Actividad</v>
          </cell>
          <cell r="D2400" t="str">
            <v>ML</v>
          </cell>
          <cell r="E2400">
            <v>7633</v>
          </cell>
        </row>
        <row r="2401">
          <cell r="A2401" t="str">
            <v>032.094</v>
          </cell>
          <cell r="B2401" t="str">
            <v>SUMINISTRO, TRANSPORTE E INSTALACION ACOMETIDA ELECTRICA 1F(2#8), 3/4"</v>
          </cell>
          <cell r="C2401" t="str">
            <v>Actividad</v>
          </cell>
          <cell r="D2401" t="str">
            <v>ML</v>
          </cell>
          <cell r="E2401">
            <v>30282</v>
          </cell>
        </row>
        <row r="2402">
          <cell r="A2402" t="str">
            <v>032.095</v>
          </cell>
          <cell r="B2402" t="str">
            <v>SUMINISTRO, TRANSPORTE E INSTALACION ACOMETIDA ELECTRICA 2F(2#8 + 1#10), 1"</v>
          </cell>
          <cell r="C2402" t="str">
            <v>Actividad</v>
          </cell>
          <cell r="D2402" t="str">
            <v>ML</v>
          </cell>
          <cell r="E2402">
            <v>38128</v>
          </cell>
        </row>
        <row r="2403">
          <cell r="A2403" t="str">
            <v>032.096</v>
          </cell>
          <cell r="B2403" t="str">
            <v>SUMINISTRO, TRANSPORTE E INSTALACION ACOMETIDA ELECTRICA 3F(3#8 + 1#8), 2"</v>
          </cell>
          <cell r="C2403" t="str">
            <v>Actividad</v>
          </cell>
          <cell r="D2403" t="str">
            <v>ML</v>
          </cell>
          <cell r="E2403">
            <v>59222</v>
          </cell>
        </row>
        <row r="2404">
          <cell r="A2404" t="str">
            <v>032.097</v>
          </cell>
          <cell r="B2404" t="str">
            <v>SUMINISTRO, TRANSPORTE E INSTALACION ACOMETIDA ELECTRICA 3F(3#6 + 1#8), 2"</v>
          </cell>
          <cell r="C2404" t="str">
            <v>Actividad</v>
          </cell>
          <cell r="D2404" t="str">
            <v>ML</v>
          </cell>
          <cell r="E2404">
            <v>72857</v>
          </cell>
        </row>
        <row r="2405">
          <cell r="A2405" t="str">
            <v>032.098</v>
          </cell>
          <cell r="B2405" t="str">
            <v>SUMINISTRO, TRANSPORTE E INSTALACION CONTADOR 1F TRIFILAR 120/208V M DIRECTA</v>
          </cell>
          <cell r="C2405" t="str">
            <v>Actividad</v>
          </cell>
          <cell r="D2405" t="str">
            <v>UND</v>
          </cell>
          <cell r="E2405">
            <v>403263</v>
          </cell>
        </row>
        <row r="2406">
          <cell r="A2406" t="str">
            <v>032.099</v>
          </cell>
          <cell r="B2406" t="str">
            <v>SUMINISTRO, TRANSPORTE E INSTALACION CONTADOR 2F TRIFILAR 120/208V M DIRECTA</v>
          </cell>
          <cell r="C2406" t="str">
            <v>Actividad</v>
          </cell>
          <cell r="D2406" t="str">
            <v>UND</v>
          </cell>
          <cell r="E2406">
            <v>738838</v>
          </cell>
        </row>
        <row r="2407">
          <cell r="A2407" t="str">
            <v>032.100</v>
          </cell>
          <cell r="B2407" t="str">
            <v>SUMINISTRO, TRANSPORTE E INSTALACION CONTADOR 3F TRIFASICO 120/208V M DIRECTA</v>
          </cell>
          <cell r="C2407" t="str">
            <v>Actividad</v>
          </cell>
          <cell r="D2407" t="str">
            <v>UND</v>
          </cell>
          <cell r="E2407">
            <v>890774</v>
          </cell>
        </row>
        <row r="2408">
          <cell r="A2408" t="str">
            <v>032.101</v>
          </cell>
          <cell r="B2408" t="str">
            <v>SUMINISTRO, TRANSPORTE E INSTALACION CAJA HERMETICA INTEMPERIE CONTADOR 1F</v>
          </cell>
          <cell r="C2408" t="str">
            <v>Actividad</v>
          </cell>
          <cell r="D2408" t="str">
            <v>UND</v>
          </cell>
          <cell r="E2408">
            <v>205429</v>
          </cell>
        </row>
        <row r="2409">
          <cell r="A2409" t="str">
            <v>032.102</v>
          </cell>
          <cell r="B2409" t="str">
            <v>SUMINISTRO, TRANSPORTE E INSTALACION CAJA CONTADOR 2F TRIFILAR</v>
          </cell>
          <cell r="C2409" t="str">
            <v>Actividad</v>
          </cell>
          <cell r="D2409" t="str">
            <v>UND</v>
          </cell>
          <cell r="E2409">
            <v>347109</v>
          </cell>
        </row>
        <row r="2410">
          <cell r="A2410" t="str">
            <v>032.103</v>
          </cell>
          <cell r="B2410" t="str">
            <v>SUMINISTRO, TRANSPORTE E INSTALACION CAJA CONTADOR 3F TRIFASICO</v>
          </cell>
          <cell r="C2410" t="str">
            <v>Actividad</v>
          </cell>
          <cell r="D2410" t="str">
            <v>UND</v>
          </cell>
          <cell r="E2410">
            <v>402329</v>
          </cell>
        </row>
        <row r="2411">
          <cell r="A2411" t="str">
            <v>032.104</v>
          </cell>
          <cell r="B2411" t="str">
            <v>SUMINISTRO, TRANSPORTE E INSTALACION ATERRIZAJE CAJA DE CONTADOR</v>
          </cell>
          <cell r="C2411" t="str">
            <v>Actividad</v>
          </cell>
          <cell r="D2411" t="str">
            <v>UND</v>
          </cell>
          <cell r="E2411">
            <v>310976</v>
          </cell>
        </row>
        <row r="2412">
          <cell r="A2412" t="str">
            <v>032.105</v>
          </cell>
          <cell r="B2412" t="str">
            <v>SUMINISTRO, TRANSPORTE E INSTALACION CAJA DE EMPALME 6"x6"x4"</v>
          </cell>
          <cell r="C2412" t="str">
            <v>Actividad</v>
          </cell>
          <cell r="D2412" t="str">
            <v>UND</v>
          </cell>
          <cell r="E2412">
            <v>37964</v>
          </cell>
        </row>
        <row r="2413">
          <cell r="A2413" t="str">
            <v>032.106</v>
          </cell>
          <cell r="B2413" t="str">
            <v>SUMINISTRO, TRANSPORTE E INSTALACION CAJA DE EMPALME 10"x10"x6"</v>
          </cell>
          <cell r="C2413" t="str">
            <v>Actividad</v>
          </cell>
          <cell r="D2413" t="str">
            <v>UND</v>
          </cell>
          <cell r="E2413">
            <v>57849</v>
          </cell>
        </row>
        <row r="2414">
          <cell r="A2414" t="str">
            <v>032.107</v>
          </cell>
          <cell r="B2414" t="str">
            <v>SUMINISTRO, TRANSPORTE E INSTALACION CAJA DE EMPALME 15"x15"x6"</v>
          </cell>
          <cell r="C2414" t="str">
            <v>Actividad</v>
          </cell>
          <cell r="D2414" t="str">
            <v>UND</v>
          </cell>
          <cell r="E2414">
            <v>88761</v>
          </cell>
        </row>
        <row r="2415">
          <cell r="A2415" t="str">
            <v>032.108</v>
          </cell>
          <cell r="B2415" t="str">
            <v>SUMINISTRO, TRANSPORTE E INSTALACION CAJA OCTOGONAL PVC</v>
          </cell>
          <cell r="C2415" t="str">
            <v>Actividad</v>
          </cell>
          <cell r="D2415" t="str">
            <v>UND</v>
          </cell>
          <cell r="E2415">
            <v>11071</v>
          </cell>
        </row>
        <row r="2416">
          <cell r="A2416" t="str">
            <v>032.109</v>
          </cell>
          <cell r="B2416" t="str">
            <v>SUMINISTRO, TRANSPORTE E INSTALACION CAJA 2x4 PVC</v>
          </cell>
          <cell r="C2416" t="str">
            <v>Actividad</v>
          </cell>
          <cell r="D2416" t="str">
            <v>UND</v>
          </cell>
          <cell r="E2416">
            <v>16222</v>
          </cell>
        </row>
        <row r="2417">
          <cell r="A2417" t="str">
            <v>032.110</v>
          </cell>
          <cell r="B2417" t="str">
            <v>SUMINISTRO, TRANSPORTE E INSTALACION STRIP 40-80 PARES</v>
          </cell>
          <cell r="C2417" t="str">
            <v>Actividad</v>
          </cell>
          <cell r="D2417" t="str">
            <v>UND</v>
          </cell>
          <cell r="E2417">
            <v>298420</v>
          </cell>
        </row>
        <row r="2418">
          <cell r="A2418" t="str">
            <v>032.111</v>
          </cell>
          <cell r="B2418" t="str">
            <v>SUMINISTRO TRANSPORTE E INSTALACION DE TABLERO DE 6 CIRCUITOS 1F3H. BARRAJE PARA 75A BARRA NEUTRO Y BARRA TIERRA  Calidad Legrand, Siemens, SqareD o superior de marca reconocida y homologada por el CIDET</v>
          </cell>
          <cell r="C2418" t="str">
            <v>Actividad</v>
          </cell>
          <cell r="D2418" t="str">
            <v>UND</v>
          </cell>
          <cell r="E2418">
            <v>261350</v>
          </cell>
        </row>
        <row r="2419">
          <cell r="A2419" t="str">
            <v>032.112</v>
          </cell>
          <cell r="B2419" t="str">
            <v>SUMINISTRO TRANSPORTE E INSTALACION DE TABLERO DE 6 CIRCUITOS 2F4H, CON PUERTA. BARRAJE PARA 200A BARRA NEUTRO Y BARRA TIERRA  CALIDAD LEGRAND, SIEMENS, SQARED O SUPERIOR DE MARCA RECONOCIDA Y HOMOLOGADA POR EL CIDET</v>
          </cell>
          <cell r="C2419" t="str">
            <v>Actividad</v>
          </cell>
          <cell r="D2419" t="str">
            <v>UND</v>
          </cell>
          <cell r="E2419">
            <v>368912</v>
          </cell>
        </row>
        <row r="2420">
          <cell r="A2420" t="str">
            <v>032.113</v>
          </cell>
          <cell r="B2420" t="str">
            <v>SUMINISTRO, TRANSPORTE E INSTALACION CAJA ELECTRICA (0,30X0,30X0,5 M) EN CONCRETO 3000 PSI, Incluye refuerzo, afirmado</v>
          </cell>
          <cell r="C2420" t="str">
            <v>Actividad</v>
          </cell>
          <cell r="D2420" t="str">
            <v>UND</v>
          </cell>
          <cell r="E2420">
            <v>277379</v>
          </cell>
        </row>
        <row r="2421">
          <cell r="A2421" t="str">
            <v>032.114</v>
          </cell>
          <cell r="B2421" t="str">
            <v>SUMINISTRO, TRANSPORTE E INSTALACION CAJA ELECTRICA (0,80X0,80X1,0 M) EN CONCRETO 3000 PSI, Incluye refuerzo, afirmado</v>
          </cell>
          <cell r="C2421" t="str">
            <v>Actividad</v>
          </cell>
          <cell r="D2421" t="str">
            <v>UND</v>
          </cell>
          <cell r="E2421">
            <v>691808</v>
          </cell>
        </row>
        <row r="2422">
          <cell r="A2422" t="str">
            <v>032.115</v>
          </cell>
          <cell r="B2422" t="str">
            <v>SUMINISTRO, TRANSPORTE E INSTALACION CAJA ELECTRICA (0,50X0,50X0,8 M) EN CONCRETO 3000 PSI, Incluye refuerzo, afirmado</v>
          </cell>
          <cell r="C2422" t="str">
            <v>Actividad</v>
          </cell>
          <cell r="D2422" t="str">
            <v>UND</v>
          </cell>
          <cell r="E2422">
            <v>502706</v>
          </cell>
        </row>
        <row r="2423">
          <cell r="A2423" t="str">
            <v>032.116</v>
          </cell>
          <cell r="B2423" t="str">
            <v>SUMINISTRO, TRANSPORTE E INSTALACION CAJA ELECTRICA (1,0X1,0X1,0 M) EN CONCRETO 3000 PSI, Incluye refuerzo, afirmado</v>
          </cell>
          <cell r="C2423" t="str">
            <v>Actividad</v>
          </cell>
          <cell r="D2423" t="str">
            <v>UND</v>
          </cell>
          <cell r="E2423">
            <v>1116519</v>
          </cell>
        </row>
        <row r="2424">
          <cell r="A2424" t="str">
            <v>032.117</v>
          </cell>
          <cell r="B2424" t="str">
            <v>INSTALACION CONTADOR DE ENERGIA</v>
          </cell>
          <cell r="C2424" t="str">
            <v>Actividad</v>
          </cell>
          <cell r="D2424" t="str">
            <v>UND</v>
          </cell>
          <cell r="E2424">
            <v>54360</v>
          </cell>
        </row>
        <row r="2425">
          <cell r="A2425" t="str">
            <v>032.118</v>
          </cell>
          <cell r="B2425" t="str">
            <v>SUMINISTRO, TRANSPORTE E INSTALACION ACOMETIDA TELEFONICA</v>
          </cell>
          <cell r="C2425" t="str">
            <v>Actividad</v>
          </cell>
          <cell r="D2425" t="str">
            <v>UND</v>
          </cell>
          <cell r="E2425">
            <v>60619</v>
          </cell>
        </row>
        <row r="2426">
          <cell r="A2426" t="str">
            <v>032.119</v>
          </cell>
          <cell r="B2426" t="str">
            <v>SUMINISTRO, TRANSPORTE E INSTALACION RACK CERRADO 2,1x0,6x0,6M</v>
          </cell>
          <cell r="C2426" t="str">
            <v>Actividad</v>
          </cell>
          <cell r="D2426" t="str">
            <v>UND</v>
          </cell>
          <cell r="E2426">
            <v>6325638</v>
          </cell>
        </row>
        <row r="2427">
          <cell r="A2427" t="str">
            <v>032.120</v>
          </cell>
          <cell r="B2427" t="str">
            <v>SUMINISTRO, TRANSPORTE E INSTALACION SALIDA DE AUDIO</v>
          </cell>
          <cell r="C2427" t="str">
            <v>Actividad</v>
          </cell>
          <cell r="D2427" t="str">
            <v>UND</v>
          </cell>
          <cell r="E2427">
            <v>199531</v>
          </cell>
        </row>
        <row r="2428">
          <cell r="A2428" t="str">
            <v>032.121</v>
          </cell>
          <cell r="B2428" t="str">
            <v>SUMINISTRO, TRANSPORTE E INSTALACION ACOMETIDA TELEFONICA</v>
          </cell>
          <cell r="C2428" t="str">
            <v>Actividad</v>
          </cell>
          <cell r="D2428" t="str">
            <v>UND</v>
          </cell>
          <cell r="E2428">
            <v>42618</v>
          </cell>
        </row>
        <row r="2429">
          <cell r="A2429" t="str">
            <v>032.122</v>
          </cell>
          <cell r="B2429" t="str">
            <v>RENIVELACION DE CIELO RASO EN ALUMINIO E ICOPOR EXISTENTE</v>
          </cell>
          <cell r="C2429" t="str">
            <v>Actividad</v>
          </cell>
          <cell r="D2429" t="str">
            <v>M2</v>
          </cell>
          <cell r="E2429">
            <v>11217</v>
          </cell>
        </row>
        <row r="2430">
          <cell r="A2430" t="str">
            <v>032.123</v>
          </cell>
          <cell r="B2430" t="str">
            <v>SUMINISTRO, TRANSPORTE E INSTALACION PASAMANOS EN TUBERÍA HG DE 3"  INCLUYE ACCESORIOS</v>
          </cell>
          <cell r="C2430" t="str">
            <v>Actividad</v>
          </cell>
          <cell r="D2430" t="str">
            <v>ML</v>
          </cell>
          <cell r="E2430">
            <v>373044</v>
          </cell>
        </row>
        <row r="2431">
          <cell r="A2431" t="str">
            <v>032.124</v>
          </cell>
          <cell r="B2431" t="str">
            <v>SUMINISTRO TRANSPORTE E INSTLACION POCETA PARA ASEO DOBLE SENO, EN CONCRETO DE 3000 PSI. (INCUYE GRANITO PULIDO)</v>
          </cell>
          <cell r="C2431" t="str">
            <v>Actividad</v>
          </cell>
          <cell r="D2431" t="str">
            <v>M</v>
          </cell>
          <cell r="E2431">
            <v>285531</v>
          </cell>
        </row>
        <row r="2432">
          <cell r="A2432" t="str">
            <v>032.125</v>
          </cell>
          <cell r="B2432" t="str">
            <v>SUMINISTRO TRANSPORTE E INSTALACION MESON EN GRANITO NATURAL CRISTAL PULIDO Y BRILLADO, PARA INCRUSTAR LAVAMANOS A=0.60M</v>
          </cell>
          <cell r="C2432" t="str">
            <v>Actividad</v>
          </cell>
          <cell r="D2432" t="str">
            <v>ML</v>
          </cell>
          <cell r="E2432">
            <v>628923</v>
          </cell>
        </row>
        <row r="2433">
          <cell r="A2433" t="str">
            <v>032.126</v>
          </cell>
          <cell r="B2433" t="str">
            <v>SUMINISTRO,TRANSPORTE E INSTALACION DE SIKAFLEX SELLO PARA VENTANAS</v>
          </cell>
          <cell r="C2433" t="str">
            <v>Actividad</v>
          </cell>
          <cell r="D2433" t="str">
            <v>ML</v>
          </cell>
          <cell r="E2433">
            <v>10077</v>
          </cell>
        </row>
        <row r="2434">
          <cell r="A2434" t="str">
            <v>032.127</v>
          </cell>
          <cell r="B2434" t="str">
            <v>BANCA EN CONCRETO DE 21 MPA - ANCHO 0,3 MTS</v>
          </cell>
          <cell r="C2434" t="str">
            <v>Actividad</v>
          </cell>
          <cell r="D2434" t="str">
            <v>ML</v>
          </cell>
          <cell r="E2434">
            <v>168979</v>
          </cell>
        </row>
        <row r="2435">
          <cell r="A2435" t="str">
            <v>032.128</v>
          </cell>
          <cell r="B2435" t="str">
            <v>SUMINISTRO TRANSPORTE E INSTALACION DE MEDIA CAÑA EN PVC</v>
          </cell>
          <cell r="C2435" t="str">
            <v>Actividad</v>
          </cell>
          <cell r="D2435" t="str">
            <v>ML</v>
          </cell>
          <cell r="E2435">
            <v>37354</v>
          </cell>
        </row>
        <row r="2436">
          <cell r="A2436" t="str">
            <v>032.129</v>
          </cell>
          <cell r="B2436" t="str">
            <v>SUMINISTRO TRANSPORTE E INSTALACION DE MESON EN ACERO INOXIDABLE CAL. 18 ANCHO=0,60 M</v>
          </cell>
          <cell r="C2436" t="str">
            <v>Actividad</v>
          </cell>
          <cell r="D2436" t="str">
            <v>ML</v>
          </cell>
          <cell r="E2436">
            <v>604357</v>
          </cell>
        </row>
        <row r="2437">
          <cell r="A2437" t="str">
            <v>032.130</v>
          </cell>
          <cell r="B2437" t="str">
            <v>SUMINISTRO TRANSPORTE E INSTALACION DE LAVAOLLAS EN ACERO INOXIDABLE CAL. 18 MEDIDAS HASTA 0,80X0,80X0,45 M</v>
          </cell>
          <cell r="C2437" t="str">
            <v>Actividad</v>
          </cell>
          <cell r="D2437" t="str">
            <v>UND</v>
          </cell>
          <cell r="E2437">
            <v>1023922</v>
          </cell>
        </row>
        <row r="2438">
          <cell r="A2438" t="str">
            <v>032.131</v>
          </cell>
          <cell r="B2438" t="str">
            <v>SUMINISTRO, TRANSPORTE E INSTALACIÓN MESON ACERO INOXIDABLE CAL. 20 ANCHO = 0,60M</v>
          </cell>
          <cell r="C2438" t="str">
            <v>Actividad</v>
          </cell>
          <cell r="D2438" t="str">
            <v>ML</v>
          </cell>
          <cell r="E2438">
            <v>352932</v>
          </cell>
        </row>
        <row r="2439">
          <cell r="A2439" t="str">
            <v>032.132</v>
          </cell>
          <cell r="B2439" t="str">
            <v>SUMINISTRO, TRANSPORTE E INSTALACIÓN LAVAPLATO ACERO INOXIDABLE CA. 20 POCETA .70X.40X.35M</v>
          </cell>
          <cell r="C2439" t="str">
            <v>Actividad</v>
          </cell>
          <cell r="D2439" t="str">
            <v>UND</v>
          </cell>
          <cell r="E2439">
            <v>475706</v>
          </cell>
        </row>
        <row r="2440">
          <cell r="A2440" t="str">
            <v>032.133</v>
          </cell>
          <cell r="B2440" t="str">
            <v>SUMINISTRO, TRANSPORTE E INSTALACIÓN BARRA DISCAPACITADOS EN ACERO INOXIDABLE CAL. 18 Ø 1 1/2"</v>
          </cell>
          <cell r="C2440" t="str">
            <v>Actividad</v>
          </cell>
          <cell r="D2440" t="str">
            <v>ML</v>
          </cell>
          <cell r="E2440">
            <v>511278</v>
          </cell>
        </row>
        <row r="2441">
          <cell r="A2441" t="str">
            <v>032.134</v>
          </cell>
          <cell r="B2441" t="str">
            <v>SUMINISTRO, TRANSPORTE E INSTALACIÓN BARRA DISCAPACITADOS ABATIBLE EN ACERO INOXIDABLE CAL. 18 Ø 1 1/2"</v>
          </cell>
          <cell r="C2441" t="str">
            <v>Actividad</v>
          </cell>
          <cell r="D2441" t="str">
            <v>UND</v>
          </cell>
          <cell r="E2441">
            <v>600177</v>
          </cell>
        </row>
        <row r="2442">
          <cell r="A2442" t="str">
            <v>032.135</v>
          </cell>
          <cell r="B2442" t="str">
            <v>SUMINISTRO, TRANSPORTE E INSTALACIÓN DIVISION ORINAL EN ACERO INOXIDABLE CAL. 20; 0,9X0,45X0,10 M (DOBLE HOJA)</v>
          </cell>
          <cell r="C2442" t="str">
            <v>Actividad</v>
          </cell>
          <cell r="D2442" t="str">
            <v>UND</v>
          </cell>
          <cell r="E2442">
            <v>662415</v>
          </cell>
        </row>
        <row r="2443">
          <cell r="A2443" t="str">
            <v>032.136</v>
          </cell>
          <cell r="B2443" t="str">
            <v>INSTALACION DE REJA EN ACERO</v>
          </cell>
          <cell r="C2443" t="str">
            <v>Actividad</v>
          </cell>
          <cell r="D2443" t="str">
            <v>M2</v>
          </cell>
          <cell r="E2443">
            <v>25443</v>
          </cell>
        </row>
        <row r="2444">
          <cell r="A2444" t="str">
            <v>032.137</v>
          </cell>
          <cell r="B2444" t="str">
            <v>INSTALACION DE CERCHA METALICA</v>
          </cell>
          <cell r="C2444" t="str">
            <v>Actividad</v>
          </cell>
          <cell r="D2444" t="str">
            <v>ML</v>
          </cell>
          <cell r="E2444">
            <v>88245</v>
          </cell>
        </row>
        <row r="2445">
          <cell r="A2445" t="str">
            <v>032.139</v>
          </cell>
          <cell r="B2445" t="str">
            <v>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2445" t="str">
            <v>Actividad</v>
          </cell>
          <cell r="D2445" t="str">
            <v>UND</v>
          </cell>
          <cell r="E2445">
            <v>9161259</v>
          </cell>
        </row>
        <row r="2446">
          <cell r="A2446" t="str">
            <v>032.140</v>
          </cell>
          <cell r="B2446" t="str">
            <v>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v>
          </cell>
          <cell r="C2446" t="str">
            <v>Actividad</v>
          </cell>
          <cell r="D2446" t="str">
            <v>UND</v>
          </cell>
          <cell r="E2446">
            <v>4562956</v>
          </cell>
        </row>
        <row r="2447">
          <cell r="A2447" t="str">
            <v>032.141</v>
          </cell>
          <cell r="B2447" t="str">
            <v>SUMINISTRO, TRANSPORTE E INSTALACION DE DUCTO PARA CAMPANA INDUSTRIAL EXTRACTORA ACERO INOXIDABE CAL. 20</v>
          </cell>
          <cell r="C2447" t="str">
            <v>Actividad</v>
          </cell>
          <cell r="D2447" t="str">
            <v>ML</v>
          </cell>
          <cell r="E2447">
            <v>296792</v>
          </cell>
        </row>
        <row r="2448">
          <cell r="A2448" t="str">
            <v>032.142</v>
          </cell>
          <cell r="B2448" t="str">
            <v>SUMINISTRO, TRANSPORTE E INSTALACION DE LAVAOLLAS EN ACERO INOXIDABLE CAL. 20 DIMENSIONES DE POCETA 80X80X40 CMS</v>
          </cell>
          <cell r="C2448" t="str">
            <v>Actividad</v>
          </cell>
          <cell r="D2448" t="str">
            <v>UND</v>
          </cell>
          <cell r="E2448">
            <v>1435206</v>
          </cell>
        </row>
        <row r="2449">
          <cell r="A2449" t="str">
            <v>032.143</v>
          </cell>
          <cell r="B2449" t="str">
            <v>SUMINISTRO, TRANSPORTE E INSTALACION DE MESA ELABORADA EN ACERO INOXIDABLE CAL. 18, ESTRUCTURA EN TUBERIA DE 2" CON ENTREPAÑO INFERIOR Y PATAS NIVELADORAS TIPO EMPACK. DIMENSIONES 143 CMS</v>
          </cell>
          <cell r="C2449" t="str">
            <v>Actividad</v>
          </cell>
          <cell r="D2449" t="str">
            <v>UND</v>
          </cell>
          <cell r="E2449">
            <v>1835706</v>
          </cell>
        </row>
        <row r="2450">
          <cell r="A2450" t="str">
            <v>032.144</v>
          </cell>
          <cell r="B2450" t="str">
            <v>SUMINISTRO, TRANSPORTE E INSTALACION CANAL EN CONCRETO 3000 PSI; E=0,08, DESARROLLO 1,2</v>
          </cell>
          <cell r="C2450" t="str">
            <v>Actividad</v>
          </cell>
          <cell r="D2450" t="str">
            <v>ML</v>
          </cell>
          <cell r="E2450">
            <v>185953</v>
          </cell>
        </row>
        <row r="2451">
          <cell r="A2451" t="str">
            <v>032.145</v>
          </cell>
          <cell r="B2451" t="str">
            <v>SUMINISTRO E INSTALACION REJA ACERO NO. 5 PARA CANAL EN CONCRETO ANCHO ENTRE 0,5 Y 0,6 MT</v>
          </cell>
          <cell r="C2451" t="str">
            <v>Actividad</v>
          </cell>
          <cell r="D2451" t="str">
            <v>ML</v>
          </cell>
          <cell r="E2451">
            <v>240117</v>
          </cell>
        </row>
        <row r="2452">
          <cell r="A2452" t="str">
            <v>032.159</v>
          </cell>
          <cell r="B2452" t="str">
            <v>MORTERO DE NIVELACION E=0,05 M</v>
          </cell>
          <cell r="C2452" t="str">
            <v>Actividad</v>
          </cell>
          <cell r="D2452" t="str">
            <v>M2</v>
          </cell>
          <cell r="E2452">
            <v>37436</v>
          </cell>
        </row>
        <row r="2453">
          <cell r="A2453" t="str">
            <v>032.160</v>
          </cell>
          <cell r="B2453" t="str">
            <v>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v>
          </cell>
          <cell r="C2453" t="str">
            <v>Actividad</v>
          </cell>
          <cell r="D2453" t="str">
            <v>UND</v>
          </cell>
          <cell r="E2453">
            <v>111466083</v>
          </cell>
        </row>
        <row r="2454">
          <cell r="A2454" t="str">
            <v>032.161</v>
          </cell>
          <cell r="B2454" t="str">
            <v>DESMONTE DE JUEGO INFANTIL (INCLUYE RETIRO)</v>
          </cell>
          <cell r="C2454" t="str">
            <v>Actividad</v>
          </cell>
          <cell r="D2454" t="str">
            <v>UND</v>
          </cell>
          <cell r="E2454">
            <v>146313</v>
          </cell>
        </row>
        <row r="2455">
          <cell r="A2455" t="str">
            <v>032.162</v>
          </cell>
          <cell r="B2455" t="str">
            <v>SUMINISTRO, TRANSPORTE E INSTALACIÓN DE SELLANTE SIKAFLEX-1A PARA ELEMENTOS PREFABRICADOS</v>
          </cell>
          <cell r="C2455" t="str">
            <v>Actividad</v>
          </cell>
          <cell r="D2455" t="str">
            <v>ML</v>
          </cell>
          <cell r="E2455">
            <v>7942</v>
          </cell>
        </row>
        <row r="2456">
          <cell r="A2456" t="str">
            <v>032.163</v>
          </cell>
          <cell r="B2456" t="str">
            <v>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2456" t="str">
            <v>Actividad</v>
          </cell>
          <cell r="D2456" t="str">
            <v>UND</v>
          </cell>
          <cell r="E2456">
            <v>9712051</v>
          </cell>
        </row>
        <row r="2457">
          <cell r="A2457" t="str">
            <v>032.164</v>
          </cell>
          <cell r="B2457" t="str">
            <v>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v>
          </cell>
          <cell r="C2457" t="str">
            <v>Actividad</v>
          </cell>
          <cell r="D2457" t="str">
            <v>M2</v>
          </cell>
          <cell r="E2457">
            <v>136769</v>
          </cell>
        </row>
        <row r="2458">
          <cell r="A2458" t="str">
            <v>032.165</v>
          </cell>
          <cell r="B2458" t="str">
            <v>SUMINISTRO, TRANSPORTE E INSTALACION DE LAMINAS DIFUSORAS DE LUZ DE 0.61 X 2.45 M CON ESTRUCTURA EN ALUMINIO NATURAL SUSPENDIDA A LA ESTRUCTURA INCLUYE ADECUACIÓN DE LÁMPARAS A LA MODULACIÓN DEL CIELO RASO</v>
          </cell>
          <cell r="C2458" t="str">
            <v>Actividad</v>
          </cell>
          <cell r="D2458" t="str">
            <v>M2</v>
          </cell>
          <cell r="E2458">
            <v>113473</v>
          </cell>
        </row>
        <row r="2459">
          <cell r="A2459" t="str">
            <v>032.166</v>
          </cell>
          <cell r="B2459" t="str">
            <v>SUMINISTRO, TRANSPORTE E INSTALACION MALLA TRIPLE TORSION ANTIPAJARERA OJO PEQUEÑO O SIMILAR   ALTURA &gt; 3 M. ( INCLUYE CHAZO, TORNILLO, ARANDELA BROCA DE TUNGSTENO PARA PARED)</v>
          </cell>
          <cell r="C2459" t="str">
            <v>Actividad</v>
          </cell>
          <cell r="D2459" t="str">
            <v>M2</v>
          </cell>
          <cell r="E2459">
            <v>15377</v>
          </cell>
        </row>
        <row r="2460">
          <cell r="A2460" t="str">
            <v>032.167</v>
          </cell>
          <cell r="B2460" t="str">
            <v>RECORRIDO DE CUBIERTA EN TEJA DE BARRO (ESTRUCTURA DE MADERA Y GUADUA) PARA ALTURAS SUPERIORES A 10 METROS. INCLUYE MONTAJE Y DESMONTE DE CUERPOS DE ANDAMIOS CERTIFICADOS. INCLUYE LAVADO DE CUBIERTA</v>
          </cell>
          <cell r="C2460" t="str">
            <v>Actividad</v>
          </cell>
          <cell r="D2460" t="str">
            <v>M2</v>
          </cell>
          <cell r="E2460">
            <v>39766</v>
          </cell>
        </row>
        <row r="2461">
          <cell r="A2461" t="str">
            <v>032.168</v>
          </cell>
          <cell r="B2461" t="str">
            <v>SEÑALIZACIÓN Y AISLAMIENTO DE ZONAS CON CINTA (3 HILOS)</v>
          </cell>
          <cell r="C2461" t="str">
            <v>Actividad</v>
          </cell>
          <cell r="D2461" t="str">
            <v>ML</v>
          </cell>
          <cell r="E2461">
            <v>1376</v>
          </cell>
        </row>
        <row r="2462">
          <cell r="A2462" t="str">
            <v>032.169</v>
          </cell>
          <cell r="B2462" t="str">
            <v>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v>
          </cell>
          <cell r="C2462" t="str">
            <v>Actividad</v>
          </cell>
          <cell r="D2462" t="str">
            <v>M2</v>
          </cell>
          <cell r="E2462">
            <v>3847</v>
          </cell>
        </row>
        <row r="2463">
          <cell r="A2463" t="str">
            <v>032.170</v>
          </cell>
          <cell r="B2463" t="str">
            <v>SUMINISTRO, TRANSPORTE E INSTALACIÓN DE ANDAMIOS METÁLICOS CERTIFICADOS PARA UNA ALTURA MAYOR A 6.0 MTS. INCLUYE ESCALERILLA CON BARANDAS Y PLATAFORMAS DE TRABAJO.</v>
          </cell>
          <cell r="C2463" t="str">
            <v>Actividad</v>
          </cell>
          <cell r="D2463" t="str">
            <v>DIA</v>
          </cell>
          <cell r="E2463">
            <v>53105</v>
          </cell>
        </row>
        <row r="2464">
          <cell r="A2464" t="str">
            <v>032.171</v>
          </cell>
          <cell r="B2464" t="str">
            <v>SUMINISTRO, TRANSPORTE E INSTALACION DE PLÁSTICOS DE PROTECCIÓN PARA MUROS ALTURA &gt; 3M.</v>
          </cell>
          <cell r="C2464" t="str">
            <v>Actividad</v>
          </cell>
          <cell r="D2464" t="str">
            <v>M2</v>
          </cell>
          <cell r="E2464">
            <v>16357</v>
          </cell>
        </row>
        <row r="2465">
          <cell r="A2465" t="str">
            <v>032.172</v>
          </cell>
          <cell r="B2465" t="str">
            <v>SUMINISTRO, TRANSPORTE E INSTALACIÓN DE CHORRO TIPO LAMINAR DE COLORES. INSTALACIÓN A TODO COSTO.</v>
          </cell>
          <cell r="C2465" t="str">
            <v>Actividad</v>
          </cell>
          <cell r="D2465" t="str">
            <v>UND</v>
          </cell>
          <cell r="E2465">
            <v>4484277</v>
          </cell>
        </row>
        <row r="2466">
          <cell r="A2466" t="str">
            <v>032.173</v>
          </cell>
          <cell r="B2466" t="str">
            <v>SUMINISTRO, TRANSPORTE E INSTALACIÓN DE FILTRO DE CARTUCHO. INSTALACIÓN A TODO COSTO.</v>
          </cell>
          <cell r="C2466" t="str">
            <v>Actividad</v>
          </cell>
          <cell r="D2466" t="str">
            <v>UND</v>
          </cell>
          <cell r="E2466">
            <v>81613</v>
          </cell>
        </row>
        <row r="2467">
          <cell r="A2467" t="str">
            <v>032.174</v>
          </cell>
          <cell r="B2467" t="str">
            <v>SUMINISTRO, TRANSPORTE E INSTALACIÓN DE MURO VERDE, MALLA ELECTROSOLDADA F7, MÓDULOS 1,2 X 2,4 M, CON MARCO EN ÁNGULO 2" X 3/16", PLANTAS ORNAMENTALES, SISTEMA DE RIEGO TEMPORIZADO AUTOMÁTICO, ACOMETIDA AGUA 1" Y 1/2", SUJETO A PISO CON DADOS DE CONCRETO, PLATINA Y PERNOS.</v>
          </cell>
          <cell r="C2467" t="str">
            <v>Actividad</v>
          </cell>
          <cell r="D2467" t="str">
            <v>M2</v>
          </cell>
          <cell r="E2467">
            <v>355136</v>
          </cell>
        </row>
        <row r="2468">
          <cell r="A2468" t="str">
            <v>032.175</v>
          </cell>
          <cell r="B2468" t="str">
            <v>SUMINISTRO, TRANSPORTE E INSTALACIÓN DE SIKATOP-121 PARA REPARACIÓN DE SUPERFICIES EN CONCRETO O MAMPOSTERIA. INCLUYE TODO LO NECESARIO PARA SU CORRECTA INSTALACIÓN</v>
          </cell>
          <cell r="C2468" t="str">
            <v>Actividad</v>
          </cell>
          <cell r="D2468" t="str">
            <v>M2</v>
          </cell>
          <cell r="E2468">
            <v>110983</v>
          </cell>
        </row>
        <row r="2469">
          <cell r="A2469" t="str">
            <v>032.319</v>
          </cell>
          <cell r="B2469" t="str">
            <v>SUMINISTRO, TRANSPORTE E INSTALACIÓN DE CAJA (ÍTEM INCOMPLETO)</v>
          </cell>
          <cell r="C2469" t="str">
            <v>Actividad</v>
          </cell>
          <cell r="D2469" t="str">
            <v>UND</v>
          </cell>
          <cell r="E2469">
            <v>30689</v>
          </cell>
        </row>
        <row r="2470">
          <cell r="A2470" t="str">
            <v>032.320</v>
          </cell>
          <cell r="B2470" t="str">
            <v>SUMINISTRO, TRANSPORE E INSTALACIÓN DE LUMINARIA LED 80W TIPO FAROL PRIMAVERA TEMPERATURA DE COLOR 4100K. INCLUYE POSTE Y ACCESORIOS. ALTURA = 4 MTS. INSTALACIÓN A TODO COSTO.</v>
          </cell>
          <cell r="C2470" t="str">
            <v>Actividad</v>
          </cell>
          <cell r="D2470" t="str">
            <v>UND</v>
          </cell>
          <cell r="E2470">
            <v>1611337</v>
          </cell>
        </row>
        <row r="2471">
          <cell r="A2471" t="str">
            <v>032.321</v>
          </cell>
          <cell r="B2471" t="str">
            <v>SUMINISTRO, TRANSPORTE E INSTALACIÓN DE MATERO PREFABRICADO EN CONCRETO (INCLUYE PLANTA ORNAMENTAL, TIERRA NEGRA). INSTALACIÓN A TODO COSTO.</v>
          </cell>
          <cell r="C2471" t="str">
            <v>Actividad</v>
          </cell>
          <cell r="D2471" t="str">
            <v>UND</v>
          </cell>
          <cell r="E2471">
            <v>327438</v>
          </cell>
        </row>
        <row r="2472">
          <cell r="A2472" t="str">
            <v>032.322</v>
          </cell>
          <cell r="B2472" t="str">
            <v>SUMINISTRO E INSTALACIÓN DE BASURERA PIVOTANTE EN ACERO INOXIDABLE TIPO EXTERIOR. INSTALACIÓN A TODO COSTO.</v>
          </cell>
          <cell r="C2472" t="str">
            <v>Actividad</v>
          </cell>
          <cell r="D2472" t="str">
            <v>UND</v>
          </cell>
          <cell r="E2472">
            <v>1316460</v>
          </cell>
        </row>
        <row r="2473">
          <cell r="A2473" t="str">
            <v>032.323</v>
          </cell>
          <cell r="B2473" t="str">
            <v>SUMINISTRO, TRANSPORTE E INSTALACIÓN DE BANCA INDIVIDUAL TIPO CUBO EN A=0,40 B=0,40 H=0,50</v>
          </cell>
          <cell r="C2473" t="str">
            <v>Actividad</v>
          </cell>
          <cell r="D2473" t="str">
            <v>UND</v>
          </cell>
          <cell r="E2473">
            <v>223546</v>
          </cell>
        </row>
        <row r="2474">
          <cell r="A2474" t="str">
            <v>032.324</v>
          </cell>
          <cell r="B2474" t="str">
            <v>SUMINISTRO, TRANSPORTE E INSTALACIÓN DE CONTENEDOR DE RAICES TIPO B20 (TIPO A) (1.2X1.2X1M. INC. SUMINISTRO, CONSTRUCCIÓN, ALCOQUE Y FILTRO EN GRAVILLA. NO INCLUYE. TIERRA). INSTALACIÓN A TODO COSTO.</v>
          </cell>
          <cell r="C2474" t="str">
            <v>Actividad</v>
          </cell>
          <cell r="D2474" t="str">
            <v>UND</v>
          </cell>
          <cell r="E2474">
            <v>741099</v>
          </cell>
        </row>
        <row r="2475">
          <cell r="A2475" t="str">
            <v>032.325</v>
          </cell>
          <cell r="B2475" t="str">
            <v>DESMONTE Y REINSTALACION TEJA ONDULADA FIBROCEMENTO PERFIL 7</v>
          </cell>
          <cell r="C2475" t="str">
            <v>Actividad</v>
          </cell>
          <cell r="D2475" t="str">
            <v>M2</v>
          </cell>
          <cell r="E2475">
            <v>22727</v>
          </cell>
        </row>
        <row r="2476">
          <cell r="A2476" t="str">
            <v>032.326</v>
          </cell>
          <cell r="B2476" t="str">
            <v>COMPRA DE SIEMBRA (PROYECTO ESCUELA LA CAPILLA 2019)</v>
          </cell>
          <cell r="C2476" t="str">
            <v>Actividad</v>
          </cell>
          <cell r="D2476" t="str">
            <v>UND</v>
          </cell>
          <cell r="E2476">
            <v>289739</v>
          </cell>
        </row>
        <row r="2477">
          <cell r="A2477" t="str">
            <v>032.327</v>
          </cell>
          <cell r="B2477" t="str">
            <v>SUMINISTRO, TRANSPORTE E INSTALACIÓN RECUBRIMIENTO RETARDATE AL FUEGO TIPO SIKA UNITHERM O SIMILAR.</v>
          </cell>
          <cell r="C2477" t="str">
            <v>Actividad</v>
          </cell>
          <cell r="D2477" t="str">
            <v>M2</v>
          </cell>
          <cell r="E2477">
            <v>54658</v>
          </cell>
        </row>
        <row r="2478">
          <cell r="A2478" t="str">
            <v>032.328</v>
          </cell>
          <cell r="B2478" t="str">
            <v>SUMINISTRO, TRANSPORTE E INSTALACIÓN DE POLISOMBRA AL 35%. INCLUYE ELEMENTOS DE FIJACIÓN Y TODO LO NECESARIO PARA SU CORRECTA INSTALACIÓN.</v>
          </cell>
          <cell r="C2478" t="str">
            <v>Actividad</v>
          </cell>
          <cell r="D2478" t="str">
            <v>M2</v>
          </cell>
          <cell r="E2478">
            <v>7528</v>
          </cell>
        </row>
        <row r="2479">
          <cell r="A2479" t="str">
            <v>032.329</v>
          </cell>
          <cell r="B2479" t="str">
            <v>SUMINISTRO, TRANSPORTE E INSTALACIÓN DE PUNTO DE GAS.</v>
          </cell>
          <cell r="C2479" t="str">
            <v>Actividad</v>
          </cell>
          <cell r="D2479" t="str">
            <v>UND</v>
          </cell>
          <cell r="E2479">
            <v>40473</v>
          </cell>
        </row>
        <row r="2480">
          <cell r="A2480" t="str">
            <v>032.330</v>
          </cell>
          <cell r="B2480" t="str">
            <v>SUMINISTRO, TRANSPORTE E INSTALACIÓN DE ANTISOL PARA LOSA DE CONCRETO.</v>
          </cell>
          <cell r="C2480" t="str">
            <v>Actividad</v>
          </cell>
          <cell r="D2480" t="str">
            <v>M2</v>
          </cell>
          <cell r="E2480">
            <v>6969</v>
          </cell>
        </row>
        <row r="2481">
          <cell r="A2481" t="str">
            <v>032.331</v>
          </cell>
          <cell r="B2481" t="str">
            <v>SUMINISTRO, TRANSPORTE E INSTALACIÓN DE MATERIAL GRANULAR (TRITURADO) PARA PARQUEADEROS.</v>
          </cell>
          <cell r="C2481" t="str">
            <v>Actividad</v>
          </cell>
          <cell r="D2481" t="str">
            <v>M3</v>
          </cell>
          <cell r="E2481">
            <v>124949</v>
          </cell>
        </row>
        <row r="2482">
          <cell r="A2482" t="str">
            <v>032.332</v>
          </cell>
          <cell r="B2482" t="str">
            <v>DESMONTE E INSTALACION TABLEROS ACRILICOS</v>
          </cell>
          <cell r="C2482" t="str">
            <v>Actividad</v>
          </cell>
          <cell r="D2482" t="str">
            <v>UND</v>
          </cell>
          <cell r="E2482">
            <v>65360</v>
          </cell>
        </row>
        <row r="2483">
          <cell r="A2483" t="str">
            <v>032.333</v>
          </cell>
          <cell r="B2483" t="str">
            <v>SUMINISTRO, TRANSPORTE E INSTALACION MALLA DE GALLINERO O SIMILAR   ALTURA &gt; 3 M. ( INCLUYE CHAZO, TORNILLO, ARANDELA BROCA DE TUNGSTENO PARA PARED)</v>
          </cell>
          <cell r="C2483" t="str">
            <v>Actividad</v>
          </cell>
          <cell r="D2483" t="str">
            <v>M2</v>
          </cell>
          <cell r="E2483">
            <v>7512</v>
          </cell>
        </row>
        <row r="2484">
          <cell r="A2484" t="str">
            <v>032.334</v>
          </cell>
          <cell r="B2484" t="str">
            <v>DESMONTE MARCO TABLEROS VERDES TIZA</v>
          </cell>
          <cell r="C2484" t="str">
            <v>Actividad</v>
          </cell>
          <cell r="D2484" t="str">
            <v>UND</v>
          </cell>
          <cell r="E2484">
            <v>59609</v>
          </cell>
        </row>
        <row r="2485">
          <cell r="A2485" t="str">
            <v>032.336</v>
          </cell>
          <cell r="B2485" t="str">
            <v>SUMINISTRO TRANSPORTE E INSTALACION DE PUNTO DE GAS 1/2"INCLUYE VALVULA Y 3 MTS DE TUBERIA</v>
          </cell>
          <cell r="C2485" t="str">
            <v>Actividad</v>
          </cell>
          <cell r="D2485" t="str">
            <v>UND</v>
          </cell>
          <cell r="E2485">
            <v>241658</v>
          </cell>
        </row>
        <row r="2486">
          <cell r="A2486" t="str">
            <v>032.337</v>
          </cell>
          <cell r="B2486" t="str">
            <v>SUMINISTRO, TRANSPORTE E INSTALACION CARTERA VENTANAS Y PUERTAS EN MORTERO 1:3 ANCHO 15-20 CMS.</v>
          </cell>
          <cell r="C2486" t="str">
            <v>Actividad</v>
          </cell>
          <cell r="D2486" t="str">
            <v>ML</v>
          </cell>
          <cell r="E2486">
            <v>26916</v>
          </cell>
        </row>
        <row r="2487">
          <cell r="A2487" t="str">
            <v>032.338</v>
          </cell>
          <cell r="B2487" t="str">
            <v>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v>
          </cell>
          <cell r="C2487" t="str">
            <v>Actividad</v>
          </cell>
          <cell r="D2487" t="str">
            <v>UND</v>
          </cell>
          <cell r="E2487">
            <v>5717869</v>
          </cell>
        </row>
        <row r="2488">
          <cell r="A2488" t="str">
            <v>032.339</v>
          </cell>
          <cell r="B2488"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v>
          </cell>
          <cell r="C2488" t="str">
            <v>Actividad</v>
          </cell>
          <cell r="D2488" t="str">
            <v>UND</v>
          </cell>
          <cell r="E2488">
            <v>3342460</v>
          </cell>
        </row>
        <row r="2489">
          <cell r="A2489" t="str">
            <v>032.340</v>
          </cell>
          <cell r="B2489"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v>
          </cell>
          <cell r="C2489" t="str">
            <v>Actividad</v>
          </cell>
          <cell r="D2489" t="str">
            <v>UND</v>
          </cell>
          <cell r="E2489">
            <v>1726875</v>
          </cell>
        </row>
        <row r="2490">
          <cell r="A2490" t="str">
            <v>032.341</v>
          </cell>
          <cell r="B2490" t="str">
            <v>CORTE MECANIZADO PARA PISOS</v>
          </cell>
          <cell r="C2490" t="str">
            <v>Actividad</v>
          </cell>
          <cell r="D2490" t="str">
            <v>ML</v>
          </cell>
          <cell r="E2490">
            <v>9341</v>
          </cell>
        </row>
        <row r="2491">
          <cell r="A2491" t="str">
            <v>032.342</v>
          </cell>
          <cell r="B2491" t="str">
            <v>SUMINISTRO TRANSPORTE E INSTALACION DEPOSITO EN “L” 1.861.55*0.55: 6 ENTREPAÑOS ELABORADOS EN LAMINA INOX 304 C-20 SATINADA CON REFUERZOS EN LAMINA Y TUBO CUADRADO INOX DE 1” PARA UNION EN VERTICE.</v>
          </cell>
          <cell r="C2491" t="str">
            <v>Actividad</v>
          </cell>
          <cell r="D2491" t="str">
            <v>ML</v>
          </cell>
          <cell r="E2491">
            <v>304226</v>
          </cell>
        </row>
        <row r="2492">
          <cell r="A2492" t="str">
            <v>032.343</v>
          </cell>
          <cell r="B2492" t="str">
            <v>SUMINISTRO TRANSPORTE E INSTALACION DEPOSITO EN “L” 1.861.55*0.55: 6 ENTREPAÑOS ELABORADOS EN LAMINA INOX 304 C-20 SATINADA CON REFUERZOS EN LAMINA Y TUBO CUADRADO INOX DE 1” PARA UNION EN VERTICE.</v>
          </cell>
          <cell r="C2492" t="str">
            <v>Actividad</v>
          </cell>
          <cell r="D2492" t="str">
            <v>ML</v>
          </cell>
          <cell r="E2492">
            <v>304226</v>
          </cell>
        </row>
        <row r="2493">
          <cell r="A2493" t="str">
            <v>032.344</v>
          </cell>
          <cell r="B2493" t="str">
            <v>SUMINISTRO, TRANSPORTE E INSTALACION REJILLA RECTANGULAR PEATONAL</v>
          </cell>
          <cell r="C2493" t="str">
            <v>Actividad</v>
          </cell>
          <cell r="D2493" t="str">
            <v>ML</v>
          </cell>
          <cell r="E2493">
            <v>87001</v>
          </cell>
        </row>
        <row r="2494">
          <cell r="A2494" t="str">
            <v>032.345</v>
          </cell>
          <cell r="B2494" t="str">
            <v>SUMINISTRO, TRANSPORTE E INSTALACION DE BANCA EN CONCRETO PULIDO TRES PIEZAS</v>
          </cell>
          <cell r="C2494" t="str">
            <v>Actividad</v>
          </cell>
          <cell r="D2494" t="str">
            <v>UND</v>
          </cell>
          <cell r="E2494">
            <v>478837</v>
          </cell>
        </row>
        <row r="2495">
          <cell r="A2495" t="str">
            <v>032.346</v>
          </cell>
          <cell r="B2495" t="str">
            <v xml:space="preserve">SUMINISTRO, TRANSPORTE E INSTALACION BLOQUE BASE EN CEMENTO PLAQUETA ABUJARDADA GRIS 50 X 50 CM PEATONAL </v>
          </cell>
          <cell r="C2495" t="str">
            <v>Actividad</v>
          </cell>
          <cell r="D2495" t="str">
            <v>M2</v>
          </cell>
          <cell r="E2495">
            <v>170027</v>
          </cell>
        </row>
        <row r="2496">
          <cell r="A2496" t="str">
            <v>032.347</v>
          </cell>
          <cell r="B2496" t="str">
            <v>SUMINISTRO, TRANSPORTE E INSTALACION BLOQUE BASE EN CEMENTO PLAQUETA ABUJARDADA GRIS 50 X 50 CM VEHICULAR</v>
          </cell>
          <cell r="C2496" t="str">
            <v>Actividad</v>
          </cell>
          <cell r="D2496" t="str">
            <v>M2</v>
          </cell>
          <cell r="E2496">
            <v>236389</v>
          </cell>
        </row>
        <row r="2497">
          <cell r="A2497" t="str">
            <v>032.348</v>
          </cell>
          <cell r="B2497" t="str">
            <v xml:space="preserve">SUMINISTRO, TRANSPORTE E INSTALACION BLOQUE BASE EN CEMENTO PLAQUETA ABUJARDADA COLOR 50 X 50 CM PEATONAL </v>
          </cell>
          <cell r="C2497" t="str">
            <v>Actividad</v>
          </cell>
          <cell r="D2497" t="str">
            <v>M2</v>
          </cell>
          <cell r="E2497">
            <v>190908</v>
          </cell>
        </row>
        <row r="2498">
          <cell r="A2498" t="str">
            <v>032.349</v>
          </cell>
          <cell r="B2498" t="str">
            <v>SUMINISTRO, TRANSPORTE E INSTALACION BLOQUE BASE EN CEMENTO PLAQUETA ABUJARDADA COLOR 50 X 50 CM VEHICULAR</v>
          </cell>
          <cell r="C2498" t="str">
            <v>Actividad</v>
          </cell>
          <cell r="D2498" t="str">
            <v>M2</v>
          </cell>
          <cell r="E2498">
            <v>261211</v>
          </cell>
        </row>
        <row r="2499">
          <cell r="A2499" t="str">
            <v>032.350</v>
          </cell>
          <cell r="B2499" t="str">
            <v>SUMINISTRO DE ELEMENTO SANITARIOS Y DESINFECCION PARA EL PERSONAL EN OBRA COMO MEDIDA PARA LA IMPLEMENTACION DEL PAPSO (PLAN DE APLICACION DEL PROTOCOLO SANITARIO PARA LA OBRA) "SUMINISTRO TAPABOCAS DESECHABLES (2 UND), LAVADAS DE MANOS (6 VECES), APLICACION GEL ANTIBACTERIAL (2 VECES)"</v>
          </cell>
          <cell r="C2499" t="str">
            <v>Actividad</v>
          </cell>
          <cell r="D2499" t="str">
            <v>DIA</v>
          </cell>
          <cell r="E2499">
            <v>2213</v>
          </cell>
        </row>
        <row r="2500">
          <cell r="A2500" t="str">
            <v>032.351</v>
          </cell>
          <cell r="B2500" t="str">
            <v>SUMINISTRO, TRANSPORTE E INSTALACION TUNEL DE DESINFECCION COMO MEDIDA PARA LA IMPLEMENTACION DEL PAPSO (PLAN DE APLICACION DEL PROTOCOLO SANITARIO PARA LA OBRA)</v>
          </cell>
          <cell r="C2500" t="str">
            <v>Actividad</v>
          </cell>
          <cell r="D2500" t="str">
            <v>UND</v>
          </cell>
          <cell r="E2500">
            <v>4597733</v>
          </cell>
        </row>
        <row r="2501">
          <cell r="A2501" t="str">
            <v>032.352</v>
          </cell>
          <cell r="B2501" t="str">
            <v>SUMINISTRO TERMOMETRO LASER COMO MEDIDA PARA LA IMPLEMENTACION DEL PAPSO (PLAN DE APLICACION DEL PROTOCOLO SANITARIO PARA LA OBRA)</v>
          </cell>
          <cell r="C2501" t="str">
            <v>Actividad</v>
          </cell>
          <cell r="D2501" t="str">
            <v>UND</v>
          </cell>
          <cell r="E2501">
            <v>674452</v>
          </cell>
        </row>
        <row r="2502">
          <cell r="A2502" t="str">
            <v>032.353</v>
          </cell>
          <cell r="B2502" t="str">
            <v>VIGIA DE SALUD (AUXILIAR DE ENFERMERIA) PERSONAL ENCARGADO DE GESTIONAR, IMPLEMENTAR, CONTROLAR, REALIZAR REGISTROS DEL PAPSO (LAN DE APLICACION DEL PROTOCOLO SANITARIO PARA LA OBRA)</v>
          </cell>
          <cell r="C2502" t="str">
            <v>Actividad</v>
          </cell>
          <cell r="D2502" t="str">
            <v>DIA</v>
          </cell>
          <cell r="E2502">
            <v>12573</v>
          </cell>
        </row>
        <row r="2503">
          <cell r="A2503" t="str">
            <v>032.354</v>
          </cell>
          <cell r="B2503" t="str">
            <v>SUMINISTRO DE TRANSPORTE PARA EL PERSONAL DE LA OBRA COMO MEDIDA PARA LA IMPLEMENTACION DEL PAPSO (PLAN DE AMPLIACION DEL PROTOCOLO SANITARIO PARA LA OBRA) EL SERVICIO SE PRESTARA EN BUS DE 40 PASAJEROS PARA PODER TRANSPORTAR 20 PERSONAS GUARDANDO ASI EL DISTANCIAMIENTO SOCIAL</v>
          </cell>
          <cell r="C2503" t="str">
            <v>Actividad</v>
          </cell>
          <cell r="D2503" t="str">
            <v>DIA</v>
          </cell>
          <cell r="E2503">
            <v>418698</v>
          </cell>
        </row>
        <row r="2504">
          <cell r="A2504" t="str">
            <v>032.355</v>
          </cell>
          <cell r="B2504" t="str">
            <v>PUNTO BIOSEGURIDAD PARA DESCONTAMINACION DE PERSONAS FUMIGADORA PARA ASPERSION INCLUYE GASOLINA, DESINFECTANTE AMONIO CUATERNARIO, AGUA Y OPERARIO</v>
          </cell>
          <cell r="C2504" t="str">
            <v>Actividad</v>
          </cell>
          <cell r="D2504" t="str">
            <v>DIA</v>
          </cell>
          <cell r="E2504">
            <v>20935</v>
          </cell>
        </row>
        <row r="2505">
          <cell r="A2505" t="str">
            <v>032.356</v>
          </cell>
          <cell r="B2505" t="str">
            <v>LAVAMANOS CON ACCESORIOS, GRIFERIA Y MANO DE OBRA DE INSTALACION</v>
          </cell>
          <cell r="C2505" t="str">
            <v>Actividad</v>
          </cell>
          <cell r="D2505" t="str">
            <v>UND</v>
          </cell>
          <cell r="E2505">
            <v>418698</v>
          </cell>
        </row>
        <row r="2506">
          <cell r="A2506" t="str">
            <v>032.357</v>
          </cell>
          <cell r="B2506" t="str">
            <v>CORTE MECANIZADO PARA MUROS</v>
          </cell>
          <cell r="C2506" t="str">
            <v>Actividad</v>
          </cell>
          <cell r="D2506" t="str">
            <v>ML</v>
          </cell>
          <cell r="E2506">
            <v>9341</v>
          </cell>
        </row>
        <row r="2507">
          <cell r="A2507" t="str">
            <v>032.358</v>
          </cell>
          <cell r="B2507" t="str">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ell>
          <cell r="C2507" t="str">
            <v>Actividad</v>
          </cell>
          <cell r="D2507" t="str">
            <v>UND</v>
          </cell>
          <cell r="E2507">
            <v>223305</v>
          </cell>
        </row>
        <row r="2508">
          <cell r="A2508" t="str">
            <v>032.359</v>
          </cell>
          <cell r="B2508" t="str">
            <v>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v>
          </cell>
          <cell r="C2508" t="str">
            <v>Actividad</v>
          </cell>
          <cell r="D2508" t="str">
            <v>UND</v>
          </cell>
          <cell r="E2508">
            <v>209347</v>
          </cell>
        </row>
        <row r="2509">
          <cell r="A2509" t="str">
            <v>032.360</v>
          </cell>
          <cell r="B2509" t="str">
            <v>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v>
          </cell>
          <cell r="C2509" t="str">
            <v>Actividad</v>
          </cell>
          <cell r="D2509" t="str">
            <v>M2</v>
          </cell>
          <cell r="E2509">
            <v>383123</v>
          </cell>
        </row>
        <row r="2510">
          <cell r="A2510" t="str">
            <v>032.361</v>
          </cell>
          <cell r="B2510" t="str">
            <v>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v>
          </cell>
          <cell r="C2510" t="str">
            <v>Actividad</v>
          </cell>
          <cell r="D2510" t="str">
            <v>UND</v>
          </cell>
          <cell r="E2510">
            <v>411718</v>
          </cell>
        </row>
        <row r="2511">
          <cell r="A2511" t="str">
            <v>032.362</v>
          </cell>
          <cell r="B2511"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511" t="str">
            <v>Actividad</v>
          </cell>
          <cell r="D2511" t="str">
            <v>M2</v>
          </cell>
          <cell r="E2511">
            <v>302408</v>
          </cell>
        </row>
        <row r="2512">
          <cell r="A2512" t="str">
            <v>032.363</v>
          </cell>
          <cell r="B2512"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512" t="str">
            <v>Actividad</v>
          </cell>
          <cell r="D2512" t="str">
            <v>UND</v>
          </cell>
          <cell r="E2512">
            <v>302408</v>
          </cell>
        </row>
        <row r="2513">
          <cell r="A2513" t="str">
            <v>032.364</v>
          </cell>
          <cell r="B2513" t="str">
            <v>SUMINISTRO, TRANSPORTE E INSTALACION DE LAVADO CON ACCIONAMIENTO DE PEDAL, ELABORADO MEDIANTE LAMINA INOXIDABLE AISI304 CAL. 18 SATINADA</v>
          </cell>
          <cell r="C2513" t="str">
            <v>Actividad</v>
          </cell>
          <cell r="D2513" t="str">
            <v>UND</v>
          </cell>
          <cell r="E2513">
            <v>1605005</v>
          </cell>
        </row>
        <row r="2514">
          <cell r="A2514" t="str">
            <v>032.365</v>
          </cell>
          <cell r="B2514" t="str">
            <v>SUMINISTRO, TRANSPORTE E INSTALACION CUBIERTA EN ACERO INOXIDABLE, SUPERFICIE PRINCIPAL EN LAMINA INOXIDABLE AISI 304 CAL. 20 SATINADA CON REFUERZOS EN LAMINA CON SALPICADEROS DE 100MM ANCHO=0.60, INCLUYE REFUERZO EN MADERA RH DE 12 MM</v>
          </cell>
          <cell r="C2514" t="str">
            <v>Actividad</v>
          </cell>
          <cell r="D2514" t="str">
            <v>ML</v>
          </cell>
          <cell r="E2514">
            <v>390783</v>
          </cell>
        </row>
        <row r="2515">
          <cell r="A2515" t="str">
            <v>032.366</v>
          </cell>
          <cell r="B2515" t="str">
            <v>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515" t="str">
            <v>Actividad</v>
          </cell>
          <cell r="D2515" t="str">
            <v>UND</v>
          </cell>
          <cell r="E2515">
            <v>4466100</v>
          </cell>
        </row>
        <row r="2516">
          <cell r="A2516" t="str">
            <v>032.367</v>
          </cell>
          <cell r="B2516" t="str">
            <v>SUMINISTRO, TRANSPORTE E INSTALACION DE DUCTO PARA CAMPANA INDUSTRIAL EXTRACTORA ACERO INOXIDABLE CAL. 20</v>
          </cell>
          <cell r="C2516" t="str">
            <v>Actividad</v>
          </cell>
          <cell r="D2516" t="str">
            <v>ML</v>
          </cell>
          <cell r="E2516">
            <v>237262</v>
          </cell>
        </row>
        <row r="2517">
          <cell r="A2517" t="str">
            <v>032.368</v>
          </cell>
          <cell r="B2517" t="str">
            <v>SUMINISTRO, TRANSPORTE E INSTALACION BASE PASA ALIMENTOS Y RECIBO DE BANDEJAS, ELABORADA EN LAMINA INOXIDABLE AISI 304 CAL. 20 SATINADA CON REFUERZO EN MADERA RH, ANCHO 0.60 M</v>
          </cell>
          <cell r="C2517" t="str">
            <v>Actividad</v>
          </cell>
          <cell r="D2517" t="str">
            <v>ML</v>
          </cell>
          <cell r="E2517">
            <v>293088</v>
          </cell>
        </row>
        <row r="2518">
          <cell r="A2518" t="str">
            <v>032.369</v>
          </cell>
          <cell r="B2518" t="str">
            <v>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v>
          </cell>
          <cell r="C2518" t="str">
            <v>Actividad</v>
          </cell>
          <cell r="D2518" t="str">
            <v>UND</v>
          </cell>
          <cell r="E2518">
            <v>3454249</v>
          </cell>
        </row>
        <row r="2519">
          <cell r="A2519" t="str">
            <v>032.370</v>
          </cell>
          <cell r="B2519" t="str">
            <v>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v>
          </cell>
          <cell r="C2519" t="str">
            <v>Actividad</v>
          </cell>
          <cell r="D2519" t="str">
            <v>UND</v>
          </cell>
          <cell r="E2519">
            <v>1697121</v>
          </cell>
        </row>
        <row r="2520">
          <cell r="A2520" t="str">
            <v>032.371</v>
          </cell>
          <cell r="B2520" t="str">
            <v>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v>
          </cell>
          <cell r="C2520" t="str">
            <v>Actividad</v>
          </cell>
          <cell r="D2520" t="str">
            <v>M2</v>
          </cell>
          <cell r="E2520">
            <v>711787</v>
          </cell>
        </row>
        <row r="2521">
          <cell r="A2521" t="str">
            <v>032.372</v>
          </cell>
          <cell r="B2521" t="str">
            <v>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521" t="str">
            <v>Actividad</v>
          </cell>
          <cell r="D2521" t="str">
            <v>UND</v>
          </cell>
          <cell r="E2521">
            <v>3279792</v>
          </cell>
        </row>
        <row r="2522">
          <cell r="A2522" t="str">
            <v>032.373</v>
          </cell>
          <cell r="B2522" t="str">
            <v>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v>
          </cell>
          <cell r="C2522" t="str">
            <v>Actividad</v>
          </cell>
          <cell r="D2522" t="str">
            <v>UND</v>
          </cell>
          <cell r="E2522">
            <v>1272839</v>
          </cell>
        </row>
        <row r="2523">
          <cell r="A2523" t="str">
            <v>032.374</v>
          </cell>
          <cell r="B2523" t="str">
            <v>PUNTO DE HIDRATACION PARA CONSUMO (AGUA EN BOLSA, BOTELLON O SIMILAR)</v>
          </cell>
          <cell r="C2523" t="str">
            <v>Actividad</v>
          </cell>
          <cell r="D2523" t="str">
            <v>DIA</v>
          </cell>
          <cell r="E2523">
            <v>698</v>
          </cell>
        </row>
        <row r="2524">
          <cell r="A2524" t="str">
            <v>032.375</v>
          </cell>
          <cell r="B2524" t="str">
            <v>AYUDANTE PARA DESINFECCION CONTINUA DE ESPACIOS MEDIO - TIEMPO</v>
          </cell>
          <cell r="C2524" t="str">
            <v>Actividad</v>
          </cell>
          <cell r="D2524" t="str">
            <v>DIA</v>
          </cell>
          <cell r="E2524">
            <v>86786</v>
          </cell>
        </row>
        <row r="2525">
          <cell r="A2525" t="str">
            <v>032.376</v>
          </cell>
          <cell r="B2525" t="str">
            <v>PEDILUVIO PARA DESINFECTAR AL INGRESO Y SALIDA DE PERSONAL</v>
          </cell>
          <cell r="C2525" t="str">
            <v>Actividad</v>
          </cell>
          <cell r="D2525" t="str">
            <v>UND</v>
          </cell>
          <cell r="E2525">
            <v>90718</v>
          </cell>
        </row>
        <row r="2526">
          <cell r="A2526" t="str">
            <v>032.377</v>
          </cell>
          <cell r="B2526" t="str">
            <v>CANECA CON PEDAL PARA RESIDUOS ORDINARIOS O BIOLOGICOS</v>
          </cell>
          <cell r="C2526" t="str">
            <v>Actividad</v>
          </cell>
          <cell r="D2526" t="str">
            <v>UND</v>
          </cell>
          <cell r="E2526">
            <v>250941</v>
          </cell>
        </row>
        <row r="2527">
          <cell r="A2527" t="str">
            <v>032.378</v>
          </cell>
          <cell r="B2527" t="str">
            <v>CARETA CON VISOR</v>
          </cell>
          <cell r="C2527" t="str">
            <v>Actividad</v>
          </cell>
          <cell r="D2527" t="str">
            <v>UND</v>
          </cell>
          <cell r="E2527">
            <v>27916</v>
          </cell>
        </row>
        <row r="2528">
          <cell r="A2528" t="str">
            <v>032.379</v>
          </cell>
          <cell r="B2528" t="str">
            <v>BOLSAS ROJAS</v>
          </cell>
          <cell r="C2528" t="str">
            <v>Actividad</v>
          </cell>
          <cell r="D2528" t="str">
            <v>UND</v>
          </cell>
          <cell r="E2528">
            <v>602</v>
          </cell>
        </row>
        <row r="2529">
          <cell r="A2529" t="str">
            <v>032.380</v>
          </cell>
          <cell r="B2529" t="str">
            <v>DELANTAL</v>
          </cell>
          <cell r="C2529" t="str">
            <v>Actividad</v>
          </cell>
          <cell r="D2529" t="str">
            <v>UND</v>
          </cell>
          <cell r="E2529">
            <v>27916</v>
          </cell>
        </row>
        <row r="2530">
          <cell r="A2530" t="str">
            <v>032.381</v>
          </cell>
          <cell r="B2530" t="str">
            <v>SUMINISTRO, TRANSPORTE E INSTALACION DE ESTRUCTURA PARA BALONCESTO, INCLUYE TABLEROS Y TODOS LOS ADITAMENTOS NECESARIOS PARA SU FUNCIONAMIENTO. (TUBOS AN Ø 2 - 1/2", TABLERO ACRILICO DE 10 MM, CON REFUERZO METALICO)</v>
          </cell>
          <cell r="C2530" t="str">
            <v>Actividad</v>
          </cell>
          <cell r="D2530" t="str">
            <v>UND</v>
          </cell>
          <cell r="E2530">
            <v>2372616</v>
          </cell>
        </row>
        <row r="2531">
          <cell r="A2531" t="str">
            <v>032.382</v>
          </cell>
          <cell r="B2531" t="str">
            <v>SUMINISTRO, TRANSORTE E INSTALACION DE TUBOS Y MALLA PARA VOLEIBOL, INCLUYE TODOS LOS ADITAMENTOS, HUECOS PARA HINCAR LOS TUBOS Y DEMAS ACTIVIDADES Y MATERIALES PARA SU FUNCIONAMIENTO. (TUBOS AN Ø 2")</v>
          </cell>
          <cell r="C2531" t="str">
            <v>Actividad</v>
          </cell>
          <cell r="D2531" t="str">
            <v>UND</v>
          </cell>
          <cell r="E2531">
            <v>628043</v>
          </cell>
        </row>
        <row r="2532">
          <cell r="A2532" t="str">
            <v>032.383</v>
          </cell>
          <cell r="B2532" t="str">
            <v>SUMINISTRO, TRANSPORTE E INSTALACION DE ARCOS DE MICRO FUTBOL, INCLUYE LOS ADITAMENTOS NECESARIOS PARA SU FUNCIONAMIENTO. (TUBOS AN Ø 2-1/2")</v>
          </cell>
          <cell r="C2532" t="str">
            <v>Actividad</v>
          </cell>
          <cell r="D2532" t="str">
            <v>UND</v>
          </cell>
          <cell r="E2532">
            <v>1256092</v>
          </cell>
        </row>
        <row r="2533">
          <cell r="A2533" t="str">
            <v>032.384</v>
          </cell>
          <cell r="B2533" t="str">
            <v>ADECUACIONES CIVILES</v>
          </cell>
          <cell r="C2533" t="str">
            <v>Actividad</v>
          </cell>
          <cell r="D2533" t="str">
            <v>M2</v>
          </cell>
          <cell r="E2533">
            <v>25316</v>
          </cell>
        </row>
        <row r="2534">
          <cell r="A2534" t="str">
            <v>032.385</v>
          </cell>
          <cell r="B2534" t="str">
            <v>PROTOCOLO DE BIOSEGURIDAD MAYO 2022</v>
          </cell>
          <cell r="C2534" t="str">
            <v>Actividad</v>
          </cell>
          <cell r="D2534" t="str">
            <v>DIA</v>
          </cell>
          <cell r="E2534">
            <v>1934</v>
          </cell>
        </row>
        <row r="2535">
          <cell r="A2535" t="str">
            <v>032.386</v>
          </cell>
          <cell r="B2535" t="str">
            <v>SUMINISTRO, TRANSPORTE E INSTALACIÓN DE MALLA MOSQUITERA O SIMILAR, INCLUYE TODOS LOS ELEMENTOS Y MATERIALES PÁRA SU INSTALACIÓN</v>
          </cell>
          <cell r="C2535" t="str">
            <v>Actividad</v>
          </cell>
          <cell r="D2535" t="str">
            <v>M2</v>
          </cell>
          <cell r="E2535">
            <v>49039</v>
          </cell>
        </row>
        <row r="2536">
          <cell r="A2536" t="str">
            <v>032.387</v>
          </cell>
          <cell r="B2536" t="str">
            <v>SUMINISTRO, TRANSPORTE E INSTALACION ANDEN Y/O SENDEROS CONCRETO PERMEABLE MR41  E= 0.10M.</v>
          </cell>
          <cell r="C2536" t="str">
            <v>Actividad</v>
          </cell>
          <cell r="D2536" t="str">
            <v>M2</v>
          </cell>
          <cell r="E2536">
            <v>133343</v>
          </cell>
        </row>
        <row r="2537">
          <cell r="A2537" t="str">
            <v>032.388</v>
          </cell>
          <cell r="B2537" t="str">
            <v>TRANSPORTE DE AGREGADOS, ESCOMBROS, SOBRANTES</v>
          </cell>
          <cell r="C2537" t="str">
            <v>Actividad</v>
          </cell>
          <cell r="D2537" t="str">
            <v>M3-KM</v>
          </cell>
          <cell r="E2537">
            <v>1490</v>
          </cell>
        </row>
        <row r="2538">
          <cell r="A2538" t="str">
            <v>032.389</v>
          </cell>
          <cell r="B2538" t="str">
            <v>FRESADO PAVIMENTO ASFÁLTICO, INCLUYE CARGUE MECÁNICO Y RETIRO HASTA 15KM</v>
          </cell>
          <cell r="C2538" t="str">
            <v>Actividad</v>
          </cell>
          <cell r="D2538" t="str">
            <v>M3-SUELTO</v>
          </cell>
          <cell r="E2538">
            <v>104967</v>
          </cell>
        </row>
        <row r="2539">
          <cell r="A2539" t="str">
            <v>032.390</v>
          </cell>
          <cell r="B2539" t="str">
            <v>RECARGO DE OFICIAL EN DIA DOMNIICAL Y FESTIVO</v>
          </cell>
          <cell r="C2539" t="str">
            <v>Actividad</v>
          </cell>
          <cell r="D2539" t="str">
            <v>HR</v>
          </cell>
          <cell r="E2539">
            <v>18943</v>
          </cell>
        </row>
        <row r="2540">
          <cell r="A2540" t="str">
            <v>032.391</v>
          </cell>
          <cell r="B2540" t="str">
            <v>RECARGO DE AYUDANTE EN DIA DOMNIICAL Y FESTIVO</v>
          </cell>
          <cell r="C2540" t="str">
            <v>Actividad</v>
          </cell>
          <cell r="D2540" t="str">
            <v>HR</v>
          </cell>
          <cell r="E2540">
            <v>11839</v>
          </cell>
        </row>
        <row r="2541">
          <cell r="A2541" t="str">
            <v>032.392</v>
          </cell>
          <cell r="B2541" t="str">
            <v>RECARGO DE OFICIAL EN JORNADA NOCTURNA</v>
          </cell>
          <cell r="C2541" t="str">
            <v>Actividad</v>
          </cell>
          <cell r="D2541" t="str">
            <v>HR</v>
          </cell>
          <cell r="E2541">
            <v>14207</v>
          </cell>
        </row>
        <row r="2542">
          <cell r="A2542" t="str">
            <v>032.393</v>
          </cell>
          <cell r="B2542" t="str">
            <v>RECARGO DE OFICIAL EN JORNADA NOCTURNA</v>
          </cell>
          <cell r="C2542" t="str">
            <v>Actividad</v>
          </cell>
          <cell r="D2542" t="str">
            <v>HR</v>
          </cell>
          <cell r="E2542">
            <v>8879</v>
          </cell>
        </row>
        <row r="2543">
          <cell r="A2543" t="str">
            <v>032.394</v>
          </cell>
          <cell r="B2543" t="str">
            <v>INSTALACION PROVISIONAL DE ACUEDUCTO - PROYECTO SAN SEBASTIAN</v>
          </cell>
          <cell r="C2543" t="str">
            <v>Actividad</v>
          </cell>
          <cell r="D2543" t="str">
            <v>UND</v>
          </cell>
          <cell r="E2543">
            <v>3970281</v>
          </cell>
        </row>
        <row r="2544">
          <cell r="A2544" t="str">
            <v>032.395</v>
          </cell>
          <cell r="B2544" t="str">
            <v>INSTALACION PROVISIONAL DE ENERGIA - PROYECTO SAN SEBASTIAN</v>
          </cell>
          <cell r="C2544" t="str">
            <v>Actividad</v>
          </cell>
          <cell r="D2544" t="str">
            <v>UND</v>
          </cell>
          <cell r="E2544">
            <v>3531168</v>
          </cell>
        </row>
        <row r="2545">
          <cell r="A2545" t="str">
            <v>033</v>
          </cell>
          <cell r="B2545" t="str">
            <v>ACUEDUCTOS Y ALCANTARILLADOS</v>
          </cell>
          <cell r="C2545" t="str">
            <v>Capitulo</v>
          </cell>
          <cell r="D2545"/>
          <cell r="E2545" t="str">
            <v>--</v>
          </cell>
        </row>
        <row r="2546">
          <cell r="A2546" t="str">
            <v>033.087</v>
          </cell>
          <cell r="B2546" t="str">
            <v>DEMOLICION DE ESTRUCTURAS DE CONCRETO REFORZADO</v>
          </cell>
          <cell r="C2546" t="str">
            <v>Actividad</v>
          </cell>
          <cell r="D2546" t="str">
            <v>M3</v>
          </cell>
          <cell r="E2546">
            <v>200131</v>
          </cell>
        </row>
        <row r="2547">
          <cell r="A2547" t="str">
            <v>033.088</v>
          </cell>
          <cell r="B2547" t="str">
            <v>SOBREACARREO AL HOMBRO EN FUERTE PENDIENTE Y/O ESCALAS (ACARREO LIBRE 50m)</v>
          </cell>
          <cell r="C2547" t="str">
            <v>Actividad</v>
          </cell>
          <cell r="D2547" t="str">
            <v>M3 - HM</v>
          </cell>
          <cell r="E2547">
            <v>164477</v>
          </cell>
        </row>
        <row r="2548">
          <cell r="A2548" t="str">
            <v>033.089</v>
          </cell>
          <cell r="B2548" t="str">
            <v>SOBREACARREO EN VEHICULO NO AUTOMOTOR AL HOMBRO DE ACERO DE REFUERZO</v>
          </cell>
          <cell r="C2548" t="str">
            <v>Actividad</v>
          </cell>
          <cell r="D2548" t="str">
            <v>KG - HM</v>
          </cell>
          <cell r="E2548">
            <v>857</v>
          </cell>
        </row>
        <row r="2549">
          <cell r="A2549" t="str">
            <v>033.090</v>
          </cell>
          <cell r="B2549" t="str">
            <v>CONFORMACION TALUDES SISTEMA MANUAL</v>
          </cell>
          <cell r="C2549" t="str">
            <v>Actividad</v>
          </cell>
          <cell r="D2549" t="str">
            <v>M3</v>
          </cell>
          <cell r="E2549">
            <v>39012</v>
          </cell>
        </row>
        <row r="2550">
          <cell r="A2550" t="str">
            <v>033.091</v>
          </cell>
          <cell r="B2550" t="str">
            <v>SUMINISTRO, TRANSPORTE E INSTALACION TUBERÍA PVC CORRUGADA DE 33" PARA ALCANTARILLADO</v>
          </cell>
          <cell r="C2550" t="str">
            <v>Actividad</v>
          </cell>
          <cell r="D2550" t="str">
            <v>ML</v>
          </cell>
          <cell r="E2550">
            <v>1441219</v>
          </cell>
        </row>
        <row r="2551">
          <cell r="A2551" t="str">
            <v>033.092</v>
          </cell>
          <cell r="B2551" t="str">
            <v>TRANSPORTE E INSTALACION TUBERÍA PVC CORRUGADA DE 33" PARA ALCANTARILLADO</v>
          </cell>
          <cell r="C2551" t="str">
            <v>Actividad</v>
          </cell>
          <cell r="D2551" t="str">
            <v>ML</v>
          </cell>
          <cell r="E2551">
            <v>161928</v>
          </cell>
        </row>
        <row r="2552">
          <cell r="A2552" t="str">
            <v>033.093</v>
          </cell>
          <cell r="B2552" t="str">
            <v>SUMINISTRO, TRANSPORTE E INSTALACION TUBERÍA PVC CORRUGADA DE 36" PARA ALCANTARILLADO</v>
          </cell>
          <cell r="C2552" t="str">
            <v>Actividad</v>
          </cell>
          <cell r="D2552" t="str">
            <v>ML</v>
          </cell>
          <cell r="E2552">
            <v>1914266</v>
          </cell>
        </row>
        <row r="2553">
          <cell r="A2553" t="str">
            <v>033.094</v>
          </cell>
          <cell r="B2553" t="str">
            <v>TRANSPORTE E INSTALACION TUBERÍA PVC CORRUGADA DE 36" PARA ALCANTARILLADO</v>
          </cell>
          <cell r="C2553" t="str">
            <v>Actividad</v>
          </cell>
          <cell r="D2553" t="str">
            <v>ML</v>
          </cell>
          <cell r="E2553">
            <v>175648</v>
          </cell>
        </row>
        <row r="2554">
          <cell r="A2554" t="str">
            <v>033.095</v>
          </cell>
          <cell r="B2554" t="str">
            <v>SUMINISTRO, TRANSPORTE E INSTALACION  EMPALME PARA PVC CORRUGADA DE 355 X 160 M.M</v>
          </cell>
          <cell r="C2554" t="str">
            <v>Actividad</v>
          </cell>
          <cell r="D2554" t="str">
            <v>UND</v>
          </cell>
          <cell r="E2554">
            <v>501714</v>
          </cell>
        </row>
        <row r="2555">
          <cell r="A2555" t="str">
            <v>033.096</v>
          </cell>
          <cell r="B2555" t="str">
            <v>SUMINISTRO, TRANSPORTE E INSTALACION DE LAMINA DE POLIPROPILENO PARA CAMARAS DE INSPECCIÓN/ CAIDA</v>
          </cell>
          <cell r="C2555" t="str">
            <v>Actividad</v>
          </cell>
          <cell r="D2555" t="str">
            <v>M2</v>
          </cell>
          <cell r="E2555">
            <v>351715</v>
          </cell>
        </row>
        <row r="2556">
          <cell r="A2556" t="str">
            <v>033.097</v>
          </cell>
          <cell r="B2556" t="str">
            <v>SUMINISTRO, TRANSPORTE E INSTALACION RELLENO COMPACTADO CON MATERIAL DE OBRA</v>
          </cell>
          <cell r="C2556" t="str">
            <v>Actividad</v>
          </cell>
          <cell r="D2556" t="str">
            <v>M3</v>
          </cell>
          <cell r="E2556">
            <v>36956</v>
          </cell>
        </row>
        <row r="2557">
          <cell r="A2557" t="str">
            <v>033.098</v>
          </cell>
          <cell r="B2557" t="str">
            <v>SUMINISTRO, TRANSPORTE E INSTALACION FILTRO DRENAJE (0.60 x 0.60 m) Tubo Drenaje Corrugado de 4" con filtro. Incluye relleno piedra filtro, Geotextil NT 3000</v>
          </cell>
          <cell r="C2557" t="str">
            <v>Actividad</v>
          </cell>
          <cell r="D2557" t="str">
            <v>ML</v>
          </cell>
          <cell r="E2557">
            <v>137360</v>
          </cell>
        </row>
        <row r="2558">
          <cell r="A2558" t="str">
            <v>033.099</v>
          </cell>
          <cell r="B2558" t="str">
            <v>TRANSPORTE E INSTALACION FILTRO DRENAJE (0.60 X 0.60 M) TUBO DRENAJE CORRUGADO DE 4" CON FILTRO. INCLUYE RELLENO PIEDRA FILTRO, GEOTEXTIL NT 3000</v>
          </cell>
          <cell r="C2558" t="str">
            <v>Actividad</v>
          </cell>
          <cell r="D2558" t="str">
            <v>ML</v>
          </cell>
          <cell r="E2558">
            <v>43182</v>
          </cell>
        </row>
        <row r="2559">
          <cell r="A2559" t="str">
            <v>033.100</v>
          </cell>
          <cell r="B2559" t="str">
            <v>SUMINISTRO, TRANSPORTE E INSTALACION FILTRO DRENAJE (0.60 x 0.60 m). Incluye relleno piedra filtro, Geotextil NT 3000</v>
          </cell>
          <cell r="C2559" t="str">
            <v>Actividad</v>
          </cell>
          <cell r="D2559" t="str">
            <v>ML</v>
          </cell>
          <cell r="E2559">
            <v>118289</v>
          </cell>
        </row>
        <row r="2560">
          <cell r="A2560" t="str">
            <v>033.101</v>
          </cell>
          <cell r="B2560" t="str">
            <v>SUMINISTRO, TRANSPORTE E INSTALACION FILTRO DRENAJE (0.60 x 0.40 m.) Tubo Drenaje Corrugado de 4" con filtro. Incluye relleno piedra filtro, Geotextil NT 3000</v>
          </cell>
          <cell r="C2560" t="str">
            <v>Actividad</v>
          </cell>
          <cell r="D2560" t="str">
            <v>ML</v>
          </cell>
          <cell r="E2560">
            <v>110447</v>
          </cell>
        </row>
        <row r="2561">
          <cell r="A2561" t="str">
            <v>033.102</v>
          </cell>
          <cell r="B2561" t="str">
            <v>SUMINISTRO, TRANSPORTE E INSTALACION FILTRO DRENAJE (0.60 x 0.40 m.) Incluye relleno piedra filtro, Geotextil NT 3000</v>
          </cell>
          <cell r="C2561" t="str">
            <v>Actividad</v>
          </cell>
          <cell r="D2561" t="str">
            <v>ML</v>
          </cell>
          <cell r="E2561">
            <v>91556</v>
          </cell>
        </row>
        <row r="2562">
          <cell r="A2562" t="str">
            <v>033.103</v>
          </cell>
          <cell r="B2562" t="str">
            <v>SUMINISTRO, TRANSPORTE E INSTALACION GEOTEXTIL NO TEJIDO 2000</v>
          </cell>
          <cell r="C2562" t="str">
            <v>Actividad</v>
          </cell>
          <cell r="D2562" t="str">
            <v>M2</v>
          </cell>
          <cell r="E2562">
            <v>11513</v>
          </cell>
        </row>
        <row r="2563">
          <cell r="A2563" t="str">
            <v>033.104</v>
          </cell>
          <cell r="B2563" t="str">
            <v>SUMINISTRO, TRANSPORTE E INSTALACION RELLENO COMPACTADO CON MATERIAL MEZCLADO DE ARENA Y GRAVILLA (SUCIO DE RIO)</v>
          </cell>
          <cell r="C2563" t="str">
            <v>Actividad</v>
          </cell>
          <cell r="D2563" t="str">
            <v>M3</v>
          </cell>
          <cell r="E2563">
            <v>143851</v>
          </cell>
        </row>
        <row r="2564">
          <cell r="A2564" t="str">
            <v>033.105</v>
          </cell>
          <cell r="B2564" t="str">
            <v>SUMINISTRO, TRANSPORTE E INSTALACION MALLA ELECTROSOLDADA H-084 R-21 F  4 MM C/.15 X 25M  (INCLUYE ALAMBRE NEGRO, COLOCACIÓN Y TRASLAPO).</v>
          </cell>
          <cell r="C2564" t="str">
            <v>Actividad</v>
          </cell>
          <cell r="D2564" t="str">
            <v>M2</v>
          </cell>
          <cell r="E2564">
            <v>10299</v>
          </cell>
        </row>
        <row r="2565">
          <cell r="A2565" t="str">
            <v>033.106</v>
          </cell>
          <cell r="B2565" t="str">
            <v>SUMINISTRO, TRANSPORTE E INSTALACION MALLA ELECTROSOLDADA M-084 Q-2 F  4 mm c/.15m en ambos sentidos (Incluye alambre negro, colocación y traslapo).</v>
          </cell>
          <cell r="C2565" t="str">
            <v>Actividad</v>
          </cell>
          <cell r="D2565" t="str">
            <v>M2</v>
          </cell>
          <cell r="E2565">
            <v>10649</v>
          </cell>
        </row>
        <row r="2566">
          <cell r="A2566" t="str">
            <v>033.107</v>
          </cell>
          <cell r="B2566" t="str">
            <v>SUMINISTRO, TRANSPORTE E INSTALACION MALLA ELECTROSOLDADA M-106  Q-3F  4.5 mm c/.15m en ambos sentidos (Incluye alambre negro, colocación y traslapo).</v>
          </cell>
          <cell r="C2566" t="str">
            <v>Actividad</v>
          </cell>
          <cell r="D2566" t="str">
            <v>M2</v>
          </cell>
          <cell r="E2566">
            <v>12690</v>
          </cell>
        </row>
        <row r="2567">
          <cell r="A2567" t="str">
            <v>033.108</v>
          </cell>
          <cell r="B2567" t="str">
            <v>SUMINISTRO, TRANSPORTE E INSTALACION MALLA ELECTROSOLDADA M-131 Q-3.1 F 5.0mm c/.15m en ambos sentidos (Incluye alambre negro, colocación y traslapo).</v>
          </cell>
          <cell r="C2567" t="str">
            <v>Actividad</v>
          </cell>
          <cell r="D2567" t="str">
            <v>M2</v>
          </cell>
          <cell r="E2567">
            <v>15057</v>
          </cell>
        </row>
        <row r="2568">
          <cell r="A2568" t="str">
            <v>033.109</v>
          </cell>
          <cell r="B2568" t="str">
            <v>SUMINISTRO, TRANSPORTE E INSTALACION MALLA ELECTROSOLDADA M-159 Q-4 F 5.5mm c/.15m en ambos sentidos (Incluye alambre negro, colocación y traslapo).</v>
          </cell>
          <cell r="C2568" t="str">
            <v>Actividad</v>
          </cell>
          <cell r="D2568" t="str">
            <v>M2</v>
          </cell>
          <cell r="E2568">
            <v>19969</v>
          </cell>
        </row>
        <row r="2569">
          <cell r="A2569" t="str">
            <v>033.110</v>
          </cell>
          <cell r="B2569" t="str">
            <v>SUMINISTRO, TRANSPORTE E INSTALACION MALLA ELECTROSOLDADA M-188 Q-5 F  6 mm c/.15m en ambos sentidos (Incluye alambre negro, colocación y traslapo).</v>
          </cell>
          <cell r="C2569" t="str">
            <v>Actividad</v>
          </cell>
          <cell r="D2569" t="str">
            <v>M2</v>
          </cell>
          <cell r="E2569">
            <v>23835</v>
          </cell>
        </row>
        <row r="2570">
          <cell r="A2570" t="str">
            <v>033.111</v>
          </cell>
          <cell r="B2570" t="str">
            <v>SUMINISTRO, TRANSPORTE E INSTALACION MALLA ELECTROSOLDADA M-221 Q-6 F 6.5mm c/.15m en ambos sentidos (Incluye alambre negro, colocación y traslapo).</v>
          </cell>
          <cell r="C2570" t="str">
            <v>Actividad</v>
          </cell>
          <cell r="D2570" t="str">
            <v>M2</v>
          </cell>
          <cell r="E2570">
            <v>27248</v>
          </cell>
        </row>
        <row r="2571">
          <cell r="A2571" t="str">
            <v>033.112</v>
          </cell>
          <cell r="B2571" t="str">
            <v>SUMINISTRO, TRANSPORTE E INSTALACION MALLA ELECTROSOLDADA M-257  F 7,0mm c/.15m en ambos sentidos (Incluye alambre negro, colocación y traslapo).</v>
          </cell>
          <cell r="C2571" t="str">
            <v>Actividad</v>
          </cell>
          <cell r="D2571" t="str">
            <v>M2</v>
          </cell>
          <cell r="E2571">
            <v>31944</v>
          </cell>
        </row>
        <row r="2572">
          <cell r="A2572" t="str">
            <v>033.113</v>
          </cell>
          <cell r="B2572" t="str">
            <v xml:space="preserve">SUMINISTRO, TRANSPORTE E INSTALACION PAVIMENTO DE FRANJAS EN CONCRETO PREMEZCLADO MR 42 </v>
          </cell>
          <cell r="C2572" t="str">
            <v>Actividad</v>
          </cell>
          <cell r="D2572" t="str">
            <v>M3</v>
          </cell>
          <cell r="E2572">
            <v>1022691</v>
          </cell>
        </row>
        <row r="2573">
          <cell r="A2573" t="str">
            <v>033.114</v>
          </cell>
          <cell r="B2573" t="str">
            <v>SUMINISTRO, TRANSPORTE E INSTALACION PAVIMENTO DE FRANJAS EN CONCRETO PREMEZCLADO 4000 psi - 28 Mpa</v>
          </cell>
          <cell r="C2573" t="str">
            <v>Actividad</v>
          </cell>
          <cell r="D2573" t="str">
            <v>M3</v>
          </cell>
          <cell r="E2573">
            <v>963433</v>
          </cell>
        </row>
        <row r="2574">
          <cell r="A2574" t="str">
            <v>033.115</v>
          </cell>
          <cell r="B2574" t="str">
            <v>SUMINISTRO, TRANSPORTE E INSTALACION PAVIMENTO DE FRANJAS EN CONCRETO PRODUCIDO EN OBRA 4000 psi - 28 Mpa</v>
          </cell>
          <cell r="C2574" t="str">
            <v>Actividad</v>
          </cell>
          <cell r="D2574" t="str">
            <v>M3</v>
          </cell>
          <cell r="E2574">
            <v>929732</v>
          </cell>
        </row>
        <row r="2575">
          <cell r="A2575" t="str">
            <v>033.116</v>
          </cell>
          <cell r="B2575" t="str">
            <v>SUMINISTRO, TRANSPORTE E INSTALACION PAVIMENTO DE FRANJAS EN CONCRETO PRODUCIDO EN OBRA  MR 42</v>
          </cell>
          <cell r="C2575" t="str">
            <v>Actividad</v>
          </cell>
          <cell r="D2575" t="str">
            <v>M3</v>
          </cell>
          <cell r="E2575">
            <v>988182</v>
          </cell>
        </row>
        <row r="2576">
          <cell r="A2576" t="str">
            <v>033.117</v>
          </cell>
          <cell r="B2576" t="str">
            <v>SUMINISTRO, TRANSPORTE E INSTALACION PAVIMENTO EN CONCRETO PREMEZCLADO MR 42</v>
          </cell>
          <cell r="C2576" t="str">
            <v>Actividad</v>
          </cell>
          <cell r="D2576" t="str">
            <v>M3</v>
          </cell>
          <cell r="E2576">
            <v>1049621</v>
          </cell>
        </row>
        <row r="2577">
          <cell r="A2577" t="str">
            <v>033.118</v>
          </cell>
          <cell r="B2577" t="str">
            <v>SUMINISTRO, TRANSPORTE E INSTALACION PAVIMENTO EN CONCRETO PREMEZCLADO MR 42 ACELERADO 7 DIAS</v>
          </cell>
          <cell r="C2577" t="str">
            <v>Actividad</v>
          </cell>
          <cell r="D2577" t="str">
            <v>M3</v>
          </cell>
          <cell r="E2577">
            <v>1205276</v>
          </cell>
        </row>
        <row r="2578">
          <cell r="A2578" t="str">
            <v>033.119</v>
          </cell>
          <cell r="B2578" t="str">
            <v>SUMINISTRO, TRANSPORTE E INSTALACION PAVIMENTO EN CONCRETO PREMEZCLADO MR 42 ACELERADO 3 DIAS</v>
          </cell>
          <cell r="C2578" t="str">
            <v>Actividad</v>
          </cell>
          <cell r="D2578" t="str">
            <v>M3</v>
          </cell>
          <cell r="E2578">
            <v>1284360</v>
          </cell>
        </row>
        <row r="2579">
          <cell r="A2579" t="str">
            <v>033.120</v>
          </cell>
          <cell r="B2579" t="str">
            <v>SUMINISTRO, TRANSPORTE E INSTALACION PAVIMENTO EN CONCRETO PRODUCIDO EN OBRA  MR 42 CON ACELERANTE A 7 DIAS</v>
          </cell>
          <cell r="C2579" t="str">
            <v>Actividad</v>
          </cell>
          <cell r="D2579" t="str">
            <v>M3</v>
          </cell>
          <cell r="E2579">
            <v>1202006</v>
          </cell>
        </row>
        <row r="2580">
          <cell r="A2580" t="str">
            <v>033.121</v>
          </cell>
          <cell r="B2580" t="str">
            <v>SUMINISTRO, TRANSPORTE E INSTALACION PAVIMENTO EN CONCRETO PRODUCIDO EN OBRA  MR 42 CON ACELERANTE A 3 DIAS</v>
          </cell>
          <cell r="C2580" t="str">
            <v>Actividad</v>
          </cell>
          <cell r="D2580" t="str">
            <v>M3</v>
          </cell>
          <cell r="E2580">
            <v>1297281</v>
          </cell>
        </row>
        <row r="2581">
          <cell r="A2581" t="str">
            <v>033.122</v>
          </cell>
          <cell r="B2581" t="str">
            <v>SUMINISTRO, TRANSPORTE E INSTALACION DE RAMPAS Y BADOS PEATONALES CONCRETO PRODUCIDO EN OBRA 3000 PSI ACABADO:  ESCOBIADO</v>
          </cell>
          <cell r="C2581" t="str">
            <v>Actividad</v>
          </cell>
          <cell r="D2581" t="str">
            <v>M3</v>
          </cell>
          <cell r="E2581">
            <v>819613</v>
          </cell>
        </row>
        <row r="2582">
          <cell r="A2582" t="str">
            <v>033A.122</v>
          </cell>
          <cell r="B2582" t="str">
            <v>SUMINISTRO, TRANSPORTE E INSTALACION DE RAMPAS Y BADOS VEHICULARES CONCRETO PRODUCIDO EN OBRA 3000 PSI ACABADO:  ESCOBIADO</v>
          </cell>
          <cell r="C2582" t="str">
            <v>Actividad</v>
          </cell>
          <cell r="D2582" t="str">
            <v>M3</v>
          </cell>
          <cell r="E2582">
            <v>819613</v>
          </cell>
        </row>
        <row r="2583">
          <cell r="A2583" t="str">
            <v>033.123</v>
          </cell>
          <cell r="B2583" t="str">
            <v>SUMINISTRO, TRANSPORTE E INSTALACION MUROS Y PANTALLAS DE CONTENCION CONCRETO REFORZADO DE 4000 PSI  .</v>
          </cell>
          <cell r="C2583" t="str">
            <v>Actividad</v>
          </cell>
          <cell r="D2583" t="str">
            <v>M3</v>
          </cell>
          <cell r="E2583">
            <v>1345690</v>
          </cell>
        </row>
        <row r="2584">
          <cell r="A2584" t="str">
            <v>033.124</v>
          </cell>
          <cell r="B2584" t="str">
            <v>SUMINISTRO, TRANSPORTE E INSTALACION PANTALLA PASIVA CONCRETO de 3000 PSI e=0,12m</v>
          </cell>
          <cell r="C2584" t="str">
            <v>Actividad</v>
          </cell>
          <cell r="D2584" t="str">
            <v>M2</v>
          </cell>
          <cell r="E2584">
            <v>143222</v>
          </cell>
        </row>
        <row r="2585">
          <cell r="A2585" t="str">
            <v>033.125</v>
          </cell>
          <cell r="B2585" t="str">
            <v>SUMINISTRO, TRANSPORTE E INSTALACION PANTALLA PASIVA CONCRETO de 3000 PSI e=0,15m</v>
          </cell>
          <cell r="C2585" t="str">
            <v>Actividad</v>
          </cell>
          <cell r="D2585" t="str">
            <v>M2</v>
          </cell>
          <cell r="E2585">
            <v>160416</v>
          </cell>
        </row>
        <row r="2586">
          <cell r="A2586" t="str">
            <v>033.126</v>
          </cell>
          <cell r="B2586" t="str">
            <v>SUMINISTRO, TRANSPORTE E INSTALACION PERFORACION PARA ANCLAJE EN TIERRA CON EQUIPO MANUAL LONGITUD &lt; DE 10 METROS, Tuberia 2"-4"</v>
          </cell>
          <cell r="C2586" t="str">
            <v>Actividad</v>
          </cell>
          <cell r="D2586" t="str">
            <v>ML</v>
          </cell>
          <cell r="E2586">
            <v>44741</v>
          </cell>
        </row>
        <row r="2587">
          <cell r="A2587" t="str">
            <v>033.127</v>
          </cell>
          <cell r="B2587" t="str">
            <v>SUMINISTRO, TRANSPORTE E INSTALACION BASE ALCANTARILLA DE CAJON O BOX COULVERT EN CONCRETO PRODUCIDO EN OBRA DE 3000 PSI</v>
          </cell>
          <cell r="C2587" t="str">
            <v>Actividad</v>
          </cell>
          <cell r="D2587" t="str">
            <v>M3</v>
          </cell>
          <cell r="E2587">
            <v>984452</v>
          </cell>
        </row>
        <row r="2588">
          <cell r="A2588" t="str">
            <v>033.128</v>
          </cell>
          <cell r="B2588" t="str">
            <v>SUMINISTRO, TRANSPORTE E INSTALACION BASE ALCANTARILLA DE CAJON O BOX COULVERT EN CONCRETO PREMEZCLADO DE 3000 PSI</v>
          </cell>
          <cell r="C2588" t="str">
            <v>Actividad</v>
          </cell>
          <cell r="D2588" t="str">
            <v>M3</v>
          </cell>
          <cell r="E2588">
            <v>1078953</v>
          </cell>
        </row>
        <row r="2589">
          <cell r="A2589" t="str">
            <v>033.129</v>
          </cell>
          <cell r="B2589" t="str">
            <v>SUMINISTRO, TRANSPORTE E INSTALACION BASE ALCANTARILLA DE CAJON O BOX COULVERT EN CONCRETO PRODUCIDO EN OBRA DE 4000 PSI</v>
          </cell>
          <cell r="C2589" t="str">
            <v>Actividad</v>
          </cell>
          <cell r="D2589" t="str">
            <v>M3</v>
          </cell>
          <cell r="E2589">
            <v>1067920</v>
          </cell>
        </row>
        <row r="2590">
          <cell r="A2590" t="str">
            <v>033.130</v>
          </cell>
          <cell r="B2590" t="str">
            <v>SUMINISTRO, TRANSPORTE E INSTALACION BASE ALCANTARILLA DE CAJON O BOX COULVERT EN CONCRETO PREMEZCLADO DE 4000 PSI</v>
          </cell>
          <cell r="C2590" t="str">
            <v>Actividad</v>
          </cell>
          <cell r="D2590" t="str">
            <v>M3</v>
          </cell>
          <cell r="E2590">
            <v>1148532</v>
          </cell>
        </row>
        <row r="2591">
          <cell r="A2591" t="str">
            <v>033.131</v>
          </cell>
          <cell r="B2591" t="str">
            <v>SUMINISTRO, TRANSPORTE E INSTALACION PAREDES ALCANTARILLA DE CAJON O BOX COULVERT EN CONCRETO PRODUCIDO EN OBRA DE 3000 PSI</v>
          </cell>
          <cell r="C2591" t="str">
            <v>Actividad</v>
          </cell>
          <cell r="D2591" t="str">
            <v>M3</v>
          </cell>
          <cell r="E2591">
            <v>1062944</v>
          </cell>
        </row>
        <row r="2592">
          <cell r="A2592" t="str">
            <v>033.132</v>
          </cell>
          <cell r="B2592" t="str">
            <v>SUMINISTRO, TRANSPORTE E INSTALACION PAREDES ALCANTARILLA DE CAJON O BOX COULVERT EN CONCRETO PREMEZCLADO DE 3000 PSI</v>
          </cell>
          <cell r="C2592" t="str">
            <v>Actividad</v>
          </cell>
          <cell r="D2592" t="str">
            <v>M3</v>
          </cell>
          <cell r="E2592">
            <v>1157427</v>
          </cell>
        </row>
        <row r="2593">
          <cell r="A2593" t="str">
            <v>033.133</v>
          </cell>
          <cell r="B2593" t="str">
            <v>SUMINISTRO, TRANSPORTE E INSTALACION PAREDES ALCANTARILLA DE CAJON O BOX COULVERT EN CONCRETO PRODUCIDO EN OBRA DE 4000 PSI</v>
          </cell>
          <cell r="C2593" t="str">
            <v>Actividad</v>
          </cell>
          <cell r="D2593" t="str">
            <v>M3</v>
          </cell>
          <cell r="E2593">
            <v>1146412</v>
          </cell>
        </row>
        <row r="2594">
          <cell r="A2594" t="str">
            <v>033.134</v>
          </cell>
          <cell r="B2594" t="str">
            <v>SUMINISTRO, TRANSPORTE E INSTALACION PAREDES ALCANTARILLA DE CAJON O BOX COULVERT EN CONCRETO PREMEZCLADO DE 4000 PSI</v>
          </cell>
          <cell r="C2594" t="str">
            <v>Actividad</v>
          </cell>
          <cell r="D2594" t="str">
            <v>M3</v>
          </cell>
          <cell r="E2594">
            <v>1227006</v>
          </cell>
        </row>
        <row r="2595">
          <cell r="A2595" t="str">
            <v>033.135</v>
          </cell>
          <cell r="B2595" t="str">
            <v>SUMINISTRO, TRANSPORTE E INSTALACION LOSA DE TECHO ALCANTARILLA DE CAJON O BOX COULVERT EN CONCRETO PRODUCIDO EN OBRA DE 3000 PSI</v>
          </cell>
          <cell r="C2595" t="str">
            <v>Actividad</v>
          </cell>
          <cell r="D2595" t="str">
            <v>M3</v>
          </cell>
          <cell r="E2595">
            <v>996071</v>
          </cell>
        </row>
        <row r="2596">
          <cell r="A2596" t="str">
            <v>033.136</v>
          </cell>
          <cell r="B2596" t="str">
            <v>SUMINISTRO, TRANSPORTE E INSTALACION LOSA DE TECHO ALCANTARILLA DE CAJON O BOX COULVERT EN CONCRETO PREMEZCLADO DE 3000 PSI</v>
          </cell>
          <cell r="C2596" t="str">
            <v>Actividad</v>
          </cell>
          <cell r="D2596" t="str">
            <v>M3</v>
          </cell>
          <cell r="E2596">
            <v>1090655</v>
          </cell>
        </row>
        <row r="2597">
          <cell r="A2597" t="str">
            <v>033.137</v>
          </cell>
          <cell r="B2597" t="str">
            <v>SUMINISTRO, TRANSPORTE E INSTALACION LOSA DE TECHO ALCANTARILLA DE CAJON O BOX COULVERT EN CONCRETO PRODUCIDO EN OBRA DE 4000 PSI</v>
          </cell>
          <cell r="C2597" t="str">
            <v>Actividad</v>
          </cell>
          <cell r="D2597" t="str">
            <v>M3</v>
          </cell>
          <cell r="E2597">
            <v>1079066</v>
          </cell>
        </row>
        <row r="2598">
          <cell r="A2598" t="str">
            <v>033.138</v>
          </cell>
          <cell r="B2598" t="str">
            <v>SUMINISTRO, TRANSPORTE E INSTALACION LOSA DE TECHO ALCANTARILLA DE CAJON O BOX COULVERT EN CONCRETO PREMEZCLADO DE 4000 PSI</v>
          </cell>
          <cell r="C2598" t="str">
            <v>Actividad</v>
          </cell>
          <cell r="D2598" t="str">
            <v>M3</v>
          </cell>
          <cell r="E2598">
            <v>1160284</v>
          </cell>
        </row>
        <row r="2599">
          <cell r="A2599" t="str">
            <v>033.139</v>
          </cell>
          <cell r="B2599" t="str">
            <v>SUMINISTRO, TRANSPORTE E INSTALACION ZANJA COLECTORA EN CONCRETO DE 3000 PSI PRODUCIDO EN OBRA</v>
          </cell>
          <cell r="C2599" t="str">
            <v>Actividad</v>
          </cell>
          <cell r="D2599" t="str">
            <v>M3</v>
          </cell>
          <cell r="E2599">
            <v>1002512</v>
          </cell>
        </row>
        <row r="2600">
          <cell r="A2600" t="str">
            <v>033.140</v>
          </cell>
          <cell r="B2600" t="str">
            <v>SUMINISTRO, TRANSPORTE E INSTALACION CUNETA PARA VIA PEATONAL CONCRETO DE 3000 PSI PRODUCIDO EN OBRA</v>
          </cell>
          <cell r="C2600" t="str">
            <v>Actividad</v>
          </cell>
          <cell r="D2600" t="str">
            <v>M3</v>
          </cell>
          <cell r="E2600">
            <v>914974</v>
          </cell>
        </row>
        <row r="2601">
          <cell r="A2601" t="str">
            <v>033.141</v>
          </cell>
          <cell r="B2601" t="str">
            <v>SUMINISTRO, TRANSPORTE E INSTALACION PASES EN TUBERIA PVC AGUAS LLUVIAS DE 4" PARA MUROS</v>
          </cell>
          <cell r="C2601" t="str">
            <v>Actividad</v>
          </cell>
          <cell r="D2601" t="str">
            <v>ML</v>
          </cell>
          <cell r="E2601">
            <v>28375</v>
          </cell>
        </row>
        <row r="2602">
          <cell r="A2602" t="str">
            <v>033.142</v>
          </cell>
          <cell r="B2602" t="str">
            <v>SUMINISTRO, TRANSPORTE E INSTALACION PASES EN TUBERIA PVC AGUAS LLUVIAS DE 4" PARA MUROS</v>
          </cell>
          <cell r="C2602" t="str">
            <v>Actividad</v>
          </cell>
          <cell r="D2602" t="str">
            <v>ML</v>
          </cell>
          <cell r="E2602">
            <v>19165</v>
          </cell>
        </row>
        <row r="2603">
          <cell r="A2603" t="str">
            <v>033.143</v>
          </cell>
          <cell r="B2603" t="str">
            <v>SUMINISTRO, TRANSPORTE E INSTALACION TRINCHOS PROVISIONALES EN GUADUA</v>
          </cell>
          <cell r="C2603" t="str">
            <v>Actividad</v>
          </cell>
          <cell r="D2603" t="str">
            <v>ML</v>
          </cell>
          <cell r="E2603">
            <v>26115</v>
          </cell>
        </row>
        <row r="2604">
          <cell r="A2604" t="str">
            <v>033.144</v>
          </cell>
          <cell r="B2604" t="str">
            <v>SUMINISTRO, TRANSPORTE E INSTALACION CABEZAL DE ENTREGA DE AGUAS LLUVIAS EN CONCRETO DE 3000 PSI 200 MM. (8").</v>
          </cell>
          <cell r="C2604" t="str">
            <v>Actividad</v>
          </cell>
          <cell r="D2604" t="str">
            <v>M3</v>
          </cell>
          <cell r="E2604">
            <v>1040431</v>
          </cell>
        </row>
        <row r="2605">
          <cell r="A2605" t="str">
            <v>033.145</v>
          </cell>
          <cell r="B2605" t="str">
            <v>SUMINISTRO, TRANSPORTE E INSTALACION PINTURA INTERNA DE ALTOS SOLIDOS EPOXICA ATOXICA PARA TUBERIAS METALICAS</v>
          </cell>
          <cell r="C2605" t="str">
            <v>Actividad</v>
          </cell>
          <cell r="D2605" t="str">
            <v>M2</v>
          </cell>
          <cell r="E2605">
            <v>181173</v>
          </cell>
        </row>
        <row r="2606">
          <cell r="A2606" t="str">
            <v>033.146</v>
          </cell>
          <cell r="B2606" t="str">
            <v>SUMINISTRO, TRANSPORTE E INSTALACION PINTURA EXTERNA DE ALTOS SOLIDOS EPOXICA PARA TUBERIAS METALICAS</v>
          </cell>
          <cell r="C2606" t="str">
            <v>Actividad</v>
          </cell>
          <cell r="D2606" t="str">
            <v>M2</v>
          </cell>
          <cell r="E2606">
            <v>121558</v>
          </cell>
        </row>
        <row r="2607">
          <cell r="A2607" t="str">
            <v>033.147</v>
          </cell>
          <cell r="B2607" t="str">
            <v>SUMINISTRO, TRANSPORTE E INSTALACION  RELLENO FLUIDO MORTERO 1:5</v>
          </cell>
          <cell r="C2607" t="str">
            <v>Actividad</v>
          </cell>
          <cell r="D2607" t="str">
            <v>M3</v>
          </cell>
          <cell r="E2607">
            <v>555347</v>
          </cell>
        </row>
        <row r="2608">
          <cell r="A2608" t="str">
            <v>033.148</v>
          </cell>
          <cell r="B2608" t="str">
            <v>SUMINISTRO, TRANSPORTE E INSTALACION IMPRIMANTE Y PUENTE DE ADHERENCIA NORMAL</v>
          </cell>
          <cell r="C2608" t="str">
            <v>Actividad</v>
          </cell>
          <cell r="D2608" t="str">
            <v>KG</v>
          </cell>
          <cell r="E2608">
            <v>187011</v>
          </cell>
        </row>
        <row r="2609">
          <cell r="A2609" t="str">
            <v>033.150</v>
          </cell>
          <cell r="B2609" t="str">
            <v>SUMINISTRO, TRANSPORTE E INSTALACIÓN DE ACELERANTE DE FRAGUADO Y RESISTENCIA PARA CONCRETO</v>
          </cell>
          <cell r="C2609" t="str">
            <v>Actividad</v>
          </cell>
          <cell r="D2609" t="str">
            <v>KG</v>
          </cell>
          <cell r="E2609">
            <v>25970</v>
          </cell>
        </row>
        <row r="2610">
          <cell r="A2610" t="str">
            <v>033.152</v>
          </cell>
          <cell r="B2610" t="str">
            <v>SUMINISTRO, TRANSPORTE E INSTALACION HASTA EL SITIO DE UBICACIÓN DE ESTRUCTURA MÉTALICA. CALIBRE SEGÚN DISEÑO (INCLUYE VIGAS, CERCHAS, CUNAS, ABRAZADERAS, NEOPRENO, PLATINA DE SUJECIÓN Y DE GUIA, PERNOS, ANTICORROSIVO Y ESMALTE)</v>
          </cell>
          <cell r="C2610" t="str">
            <v>Actividad</v>
          </cell>
          <cell r="D2610" t="str">
            <v>KG</v>
          </cell>
          <cell r="E2610">
            <v>27255</v>
          </cell>
        </row>
        <row r="2611">
          <cell r="A2611" t="str">
            <v>033.153</v>
          </cell>
          <cell r="B2611" t="str">
            <v>SUMINISTRO, TRANSPORTE E INSTALACION PELDAÑOS PARA CAMARA EN ACERO DE 3/4", DESARROLLO 75CM. INCLUYE PERFORACION CON BROCA 7/8"Y EPOXICO SIKADUR 42 ANCLAJE</v>
          </cell>
          <cell r="C2611" t="str">
            <v>Actividad</v>
          </cell>
          <cell r="D2611" t="str">
            <v>UND</v>
          </cell>
          <cell r="E2611">
            <v>99880</v>
          </cell>
        </row>
        <row r="2612">
          <cell r="A2612" t="str">
            <v>033.154</v>
          </cell>
          <cell r="B2612" t="str">
            <v>SUMINISTRO DE EEPP PARA TAREAS DE ALTO RIESGO: TRABAJO SEGURO EN ALTURAS, INCLUYE ARNÉS DE 6 ARGOLLAS (ESPACIO CONFINADO), LÍNEA DE VIDA EN POLIAMIDA, ARRESTADOR DE CAÍDA, ESLINGA EN Y, 3 MOSQUETONES CON CIERRE AUTOMÁTICO DE TRES PASOS</v>
          </cell>
          <cell r="C2612" t="str">
            <v>Actividad</v>
          </cell>
          <cell r="D2612" t="str">
            <v>UND</v>
          </cell>
          <cell r="E2612">
            <v>5202</v>
          </cell>
        </row>
        <row r="2613">
          <cell r="A2613" t="str">
            <v>033.155</v>
          </cell>
          <cell r="B2613" t="str">
            <v>SUMINISTRO, TRANSPORTE E INSTALACION VIGA AEREA EN CONCRETO 3000 PSI  .</v>
          </cell>
          <cell r="C2613" t="str">
            <v>Actividad</v>
          </cell>
          <cell r="D2613" t="str">
            <v>M3</v>
          </cell>
          <cell r="E2613">
            <v>1348566</v>
          </cell>
        </row>
        <row r="2614">
          <cell r="A2614" t="str">
            <v>033.156</v>
          </cell>
          <cell r="B2614" t="str">
            <v>SUMINISTRO, TRANSPORTE E INSTALACIÓN DE MATERIAL GRANULAR PARA SUBDRENES Y DRENAJES</v>
          </cell>
          <cell r="C2614" t="str">
            <v>Actividad</v>
          </cell>
          <cell r="D2614" t="str">
            <v>M3</v>
          </cell>
          <cell r="E2614">
            <v>112321</v>
          </cell>
        </row>
        <row r="2615">
          <cell r="A2615" t="str">
            <v>033.157</v>
          </cell>
          <cell r="B2615" t="str">
            <v>SUMINISTRO, TRANSPORTE E INSTALACIÓN DE TUBERÍA PVC TIPO PAVCO DE 100 MM PARA SUBDRENES Y DRENAJES</v>
          </cell>
          <cell r="C2615" t="str">
            <v>Actividad</v>
          </cell>
          <cell r="D2615" t="str">
            <v>M</v>
          </cell>
          <cell r="E2615">
            <v>28285</v>
          </cell>
        </row>
        <row r="2616">
          <cell r="A2616" t="str">
            <v>033.159</v>
          </cell>
          <cell r="B2616" t="str">
            <v>SUMINISTRO, TRANSPORTE E INSTALACION DE DIVISIONES SANITARIAS EN ACERO INOXIDABLE CAL. 20 SATINADAS, LAMINA CONFORMADO EN PANELES TIPO SANDWICH, COMPUESTA DE 3 PIEZAS BASICAS: PUERTA, PARAL Y TABIQUE (INCLUYE PIEZAS PARA EL EMSANBLE ENTRE SI Y ACCESOSRIOS PARA EL CORRECTO MONTAJE)</v>
          </cell>
          <cell r="C2616" t="str">
            <v>Actividad</v>
          </cell>
          <cell r="D2616" t="str">
            <v>M2</v>
          </cell>
          <cell r="E2616">
            <v>964669</v>
          </cell>
        </row>
        <row r="2617">
          <cell r="A2617" t="str">
            <v>033.160</v>
          </cell>
          <cell r="B2617" t="str">
            <v>SUMINISTRO, TRANSPORTE E INSTALACION REJILLA 30X30 CM VENTILACION EN CIELO RASO</v>
          </cell>
          <cell r="C2617" t="str">
            <v>Actividad</v>
          </cell>
          <cell r="D2617" t="str">
            <v>UND</v>
          </cell>
          <cell r="E2617">
            <v>71909</v>
          </cell>
        </row>
        <row r="2618">
          <cell r="A2618" t="str">
            <v>033.161</v>
          </cell>
          <cell r="B2618" t="str">
            <v>DEMOLICIÓN MANUAL DE ELEMENTOS EN CONCRETO</v>
          </cell>
          <cell r="C2618" t="str">
            <v>Actividad</v>
          </cell>
          <cell r="D2618" t="str">
            <v>M3</v>
          </cell>
          <cell r="E2618">
            <v>231776</v>
          </cell>
        </row>
        <row r="2619">
          <cell r="A2619" t="str">
            <v>034</v>
          </cell>
          <cell r="B2619" t="str">
            <v>MOBILIARIO (PARQUES Y ESPACIO PUBLICO)</v>
          </cell>
          <cell r="C2619" t="str">
            <v>Capitulo</v>
          </cell>
          <cell r="D2619"/>
          <cell r="E2619" t="str">
            <v>--</v>
          </cell>
        </row>
        <row r="2620">
          <cell r="A2620" t="str">
            <v>034.001</v>
          </cell>
          <cell r="B2620" t="str">
            <v>SUMINISTRO, TRANSPORTE E INSTALACION DE PISO EN CAUCHO GRANULADO, ESPESOR TOTAL DE 1,30MM: BASE ELASTICA SBR NEGRA DE 120 MM Y CAPA DE USO EN EPDM DE 10MM. Incluye todos los elementos necesarios para su correcta instalación y funcionamiento.</v>
          </cell>
          <cell r="C2620" t="str">
            <v>Actividad</v>
          </cell>
          <cell r="D2620" t="str">
            <v>m2</v>
          </cell>
          <cell r="E2620">
            <v>825878</v>
          </cell>
        </row>
        <row r="2621">
          <cell r="A2621" t="str">
            <v>034.002</v>
          </cell>
          <cell r="B2621" t="str">
            <v>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v>
          </cell>
          <cell r="C2621" t="str">
            <v>Actividad</v>
          </cell>
          <cell r="D2621" t="str">
            <v>und</v>
          </cell>
          <cell r="E2621">
            <v>189265308</v>
          </cell>
        </row>
        <row r="2622">
          <cell r="A2622" t="str">
            <v>034.003</v>
          </cell>
          <cell r="B2622" t="str">
            <v>SUMINISTRO, TRANSPORTE E INSTALACIÓN JUEGO INFANTIL TIPO DOMO JUNIOR, IGUAL O SIMILAR A: MARCA ESTRUCTURAS INFANTILES, REFERENCIA M 50154 C. Dimensiones del juego LA: 2m, A: 29m H: 19m (MU 19). INCLUYE DADOS DE ANCLAJE, PERNOS Y DEMÁS ELEMENTOS PARA SU CORRECTA INSTALACION Y FUNCIONAMIENTO.</v>
          </cell>
          <cell r="C2622" t="str">
            <v>Actividad</v>
          </cell>
          <cell r="D2622" t="str">
            <v>und</v>
          </cell>
          <cell r="E2622">
            <v>12017408</v>
          </cell>
        </row>
        <row r="2623">
          <cell r="A2623" t="str">
            <v>034.004</v>
          </cell>
          <cell r="B2623" t="str">
            <v>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v>
          </cell>
          <cell r="C2623" t="str">
            <v>Actividad</v>
          </cell>
          <cell r="D2623" t="str">
            <v>und</v>
          </cell>
          <cell r="E2623">
            <v>87729685</v>
          </cell>
        </row>
        <row r="2624">
          <cell r="A2624" t="str">
            <v>034.005</v>
          </cell>
          <cell r="B2624" t="str">
            <v>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v>
          </cell>
          <cell r="C2624" t="str">
            <v>Actividad</v>
          </cell>
          <cell r="D2624" t="str">
            <v>und</v>
          </cell>
          <cell r="E2624">
            <v>8823408</v>
          </cell>
        </row>
        <row r="2625">
          <cell r="A2625" t="str">
            <v>034.006</v>
          </cell>
          <cell r="B2625" t="str">
            <v>SUMINISTRO, TRANSPORTE E INSTALACIÓN CIRCUITO DE CALISTENIA, IGUAL O SIMILAR A: MARCA PARQUES INFANTILES HOLDING KIDS (MU 22). INCLUYE DADOS DE ANCLAJE, PERNOS Y DEMÁS ELEMENTOS PARA SU CORRECTA INSTALACION Y FUNCIONAMIENTO.</v>
          </cell>
          <cell r="C2625" t="str">
            <v>Actividad</v>
          </cell>
          <cell r="D2625" t="str">
            <v>und</v>
          </cell>
          <cell r="E2625">
            <v>10113630</v>
          </cell>
        </row>
        <row r="2626">
          <cell r="A2626" t="str">
            <v>034.007</v>
          </cell>
          <cell r="B2626" t="str">
            <v>SUMINISTRO, TRANSPORTE E INSTALACIÓN DE MAQUINA PARA GIMNASIO BIOSALUDABLE, IGUAL O SIMILAR A: MARCA PARQUES INFANTILES HOLDING KIDS REFERENCIA PONY (MU 23). INCLUYE DADOS DE ANCLAJE, PERNOS Y DEMÁS ELEMENTOS PARA SU CORRECTA INSTALACION Y FUNCIONAMIENTO.</v>
          </cell>
          <cell r="C2626" t="str">
            <v>Actividad</v>
          </cell>
          <cell r="D2626" t="str">
            <v>und</v>
          </cell>
          <cell r="E2626">
            <v>2459874</v>
          </cell>
        </row>
        <row r="2627">
          <cell r="A2627" t="str">
            <v>034.008</v>
          </cell>
          <cell r="B2627" t="str">
            <v>SUMINISTRO, TRANSPORTE E INSTALACIÓN DE MAQUINA PARA GIMNASIO BIOSALUDABLE, IGUAL O SIMILAR A: MARCA PARQUES INFANTILES HOLDING KIDS REFERENCIA TWISTER (MU 24). INCLUYE DADOS DE ANCLAJE, PERNOS Y DEMÁS ELEMENTOS PARA SU CORRECTA INSTALACION Y FUNCIONAMIENTO.</v>
          </cell>
          <cell r="C2627" t="str">
            <v>Actividad</v>
          </cell>
          <cell r="D2627" t="str">
            <v>und</v>
          </cell>
          <cell r="E2627">
            <v>2459874</v>
          </cell>
        </row>
        <row r="2628">
          <cell r="A2628" t="str">
            <v>034.009</v>
          </cell>
          <cell r="B2628" t="str">
            <v>SUMINISTRO, TRANSPORTE E INSTALACIÓN DE MAQUINA PARA GIMNASIO BIOSALUDABLE, IGUAL O SIMILAR A: MARCA PARQUES INFANTILES HOLDING KIDS REFERENCIA SURF/PENDULO (MU 25). INCLUYE DADOS DE ANCLAJE, PERNOS Y DEMÁS ELEMENTOS PARA SU CORRECTA INSTALACION Y FUNCIONAMIENTO.</v>
          </cell>
          <cell r="C2628" t="str">
            <v>Actividad</v>
          </cell>
          <cell r="D2628" t="str">
            <v>und</v>
          </cell>
          <cell r="E2628">
            <v>2459874</v>
          </cell>
        </row>
        <row r="2629">
          <cell r="A2629" t="str">
            <v>034.010</v>
          </cell>
          <cell r="B2629" t="str">
            <v>SUMINISTRO, TRANSPORTE E INSTALACIÓN DE MAQUINA PARA GIMNASIO BIOSALUDABLE, IGUAL O SIMILAR A: MARCA PARQUES INFANTILES HOLDING KIDS REFERENCIA CAMINADOR AEREO (MU 26). INCLUYE DADOS DE ANCLAJE, PERNOS Y DEMÁS ELEMENTOS PARA SU CORRECTA INSTALACION Y FUNCIONAMIENTO.</v>
          </cell>
          <cell r="C2629" t="str">
            <v>Actividad</v>
          </cell>
          <cell r="D2629" t="str">
            <v>und</v>
          </cell>
          <cell r="E2629">
            <v>2459874</v>
          </cell>
        </row>
        <row r="2630">
          <cell r="A2630" t="str">
            <v>034.011</v>
          </cell>
          <cell r="B2630" t="str">
            <v>SUMINISTRO, TRANSPORTE E INSTALACIÓN DE MAQUINA PARA GIMNASIO BIOSALUDABLE, IGUAL O SIMILAR A: MARCA PARQUES INFANTILES HOLDING KIDS REFERENCIA BARRAS (MU 27). INCLUYE DADOS DE ANCLAJE, PERNOS Y DEMÁS ELEMENTOS PARA SU CORRECTA INSTALACION Y FUNCIONAMIENTO.</v>
          </cell>
          <cell r="C2630" t="str">
            <v>Actividad</v>
          </cell>
          <cell r="D2630" t="str">
            <v>und</v>
          </cell>
          <cell r="E2630">
            <v>2459874</v>
          </cell>
        </row>
        <row r="2631">
          <cell r="A2631" t="str">
            <v>034.012</v>
          </cell>
          <cell r="B2631" t="str">
            <v>SUMINISTRO, TRANSPORTE E INSTALACIÓN DE MAQUINA PARA GIMNASIO BIOSALUDABLE, IGUAL O SIMILAR A: MARCA PARQUES INFANTILES HOLDING KIDS REFERENCIA VOLANTE (MU 28). INCLUYE DADOS DE ANCLAJE, PERNOS Y DEMÁS ELEMENTOS PARA SU CORRECTA INSTALACION Y FUNCIONAMIENTO.</v>
          </cell>
          <cell r="C2631" t="str">
            <v>Actividad</v>
          </cell>
          <cell r="D2631" t="str">
            <v>und</v>
          </cell>
          <cell r="E2631">
            <v>2459874</v>
          </cell>
        </row>
        <row r="2632">
          <cell r="A2632" t="str">
            <v>034.013</v>
          </cell>
          <cell r="B2632" t="str">
            <v>SUMINISTRO, TRANSPORTE E INSTALACIÓN JUEGO INFANTIL TIPO PLAYGROUND 001B, IGUAL O SIMILAR A: MARCA ESTRUCTURAS INFANTILES, REFERENCIA PG 001B. Dimensiones del juego LA: 7m, A: 5m H: 6m (MU 29). INCLUYE DADOS DE ANCLAJE, PERNOS Y DEMÁS ELEMENTOS PARA SU CORRECTA INSTALACION Y FUNCIONAMIENTO.</v>
          </cell>
          <cell r="C2632" t="str">
            <v>Actividad</v>
          </cell>
          <cell r="D2632" t="str">
            <v>und</v>
          </cell>
          <cell r="E2632">
            <v>153763408</v>
          </cell>
        </row>
        <row r="2633">
          <cell r="A2633" t="str">
            <v>034.014</v>
          </cell>
          <cell r="B2633" t="str">
            <v>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v>
          </cell>
          <cell r="C2633" t="str">
            <v>Actividad</v>
          </cell>
          <cell r="D2633" t="str">
            <v>und</v>
          </cell>
          <cell r="E2633">
            <v>60482308</v>
          </cell>
        </row>
        <row r="2634">
          <cell r="A2634" t="str">
            <v>034.015</v>
          </cell>
          <cell r="B2634" t="str">
            <v>SUMINISTRO, TRANSPORTE E INSTALACIÓN PARQUE INFANTIL, IGUAL O SIMILAR A: MARCA ESTRUCTURAS INFANTILES, REFERENCIA PI 021 P. Dimensiones del juego LA: 9,30m, A: 6,4m H: 4,3m (MU 31). INCLUYE DADOS DE ANCLAJE, PERNOS Y DEMÁS ELEMENTOS PARA SU CORRECTA INSTALACION Y FUNCIONAMIENTO.</v>
          </cell>
          <cell r="C2634" t="str">
            <v>Actividad</v>
          </cell>
          <cell r="D2634" t="str">
            <v>und</v>
          </cell>
          <cell r="E2634">
            <v>60113408</v>
          </cell>
        </row>
        <row r="2635">
          <cell r="A2635" t="str">
            <v>034.016</v>
          </cell>
          <cell r="B2635" t="str">
            <v>SUMINISTRO, TRANSPORTE E INSTALACIÓN BANCA MODULAR CORRIDA CON ESPALDAR, EN CONCRETO PULIDO, IGUAL O SIMILAR A: TIPO KÖNKRETUS REFERENCIA: BANCA OLAND CON ESPALDAR. A:1,8 M X H:0,79 M X P:0,57 M. (369 KG/UN) (MU 03). INCLUYE TODOS LOS ELEMENTOS PARA SU CORRECTA INSTALACION Y FUNCIONAMIENTO.</v>
          </cell>
          <cell r="C2635" t="str">
            <v>Actividad</v>
          </cell>
          <cell r="D2635" t="str">
            <v>und</v>
          </cell>
          <cell r="E2635">
            <v>2188023</v>
          </cell>
        </row>
        <row r="2636">
          <cell r="A2636" t="str">
            <v>034.017</v>
          </cell>
          <cell r="B2636" t="str">
            <v>SUMINISTRO, TRANSPORTE E INSTALACIÓN BICIPARQUEADEROS, EN CONCRETO PULIDO, IGUAL O SIMILAR A: TIPO KÖNKRETUS REFERENCIA: BICIPARQUEADERO MC 60. A:0,13 M X H:0,80 M X P:0,69 M. (41 KG/UN) (MU 10). INCLUYE DADOS DE CONCRETO, ACERO Y DEMÁS ELEMENTOS PARA SU CORRECTA INSTALACION Y FUNCIONAMIENTO.</v>
          </cell>
          <cell r="C2636" t="str">
            <v>Actividad</v>
          </cell>
          <cell r="D2636" t="str">
            <v>und</v>
          </cell>
          <cell r="E2636">
            <v>729959</v>
          </cell>
        </row>
        <row r="2637">
          <cell r="A2637" t="str">
            <v>034.018</v>
          </cell>
          <cell r="B2637" t="str">
            <v>SUMINISTRO, TRANSPORTE E INSTALACIÓN DE TOTEM, EN CONCRETO PULIDO, IGUAL O SIMILAR A: TIPO CALIZO REFERENCIA: MOBILE A LA MEDIDA. A:2,40 M X H:0,50 M X P:0,50 M. (745KG/UN) (MU 14). INCLUYE DADOS DE ANCLAJE, ACERO, PERNOS Y DEMÁS ELEMENTOS PARA SU CORRECTA INSTALACION Y FUNCIONAMIENTO.</v>
          </cell>
          <cell r="C2637" t="str">
            <v>Actividad</v>
          </cell>
          <cell r="D2637" t="str">
            <v>und</v>
          </cell>
          <cell r="E2637">
            <v>7664096</v>
          </cell>
        </row>
        <row r="2638">
          <cell r="A2638" t="str">
            <v>034.019</v>
          </cell>
          <cell r="B2638" t="str">
            <v>SUMINISTRO, TRANSPORTE E INSTALACIÓN BANCA MODULAR EN CONCRETO PULIDO, IGUAL O SIMILAR A: TIPO KÖNKRETUS REFERENCIA: BANCA SAMLE. A:1,82 M X H:0,43 M X P:0,78 M. (251 KG/UN) (MU 04)</v>
          </cell>
          <cell r="C2638" t="str">
            <v>Actividad</v>
          </cell>
          <cell r="D2638" t="str">
            <v xml:space="preserve">UND </v>
          </cell>
          <cell r="E2638">
            <v>2158023</v>
          </cell>
        </row>
        <row r="2639">
          <cell r="A2639" t="str">
            <v>034.020</v>
          </cell>
          <cell r="B2639" t="str">
            <v>SUMINISTRO, TRANSPORTE E INSTALACIÓN BANCA MODULAR EN CONCRETO PULIDO CON ESPALDAR, IGUAL O SIMILAR A: TIPO KÖNKRETUS REFERENCIA: BANCA SAMLE CON ESPALDAR. A:0,81 M X H:0,64 M X P:0,78 M. (251 KG/UN) (MU 05). INCLUYE TODOS LOS ELEMENTOS PARA SU CORRECTA INSTALACION Y FUNCIONAMIENTO.</v>
          </cell>
          <cell r="C2639" t="str">
            <v>Actividad</v>
          </cell>
          <cell r="D2639" t="str">
            <v xml:space="preserve">UND </v>
          </cell>
          <cell r="E2639">
            <v>2245933</v>
          </cell>
        </row>
        <row r="2640">
          <cell r="A2640" t="str">
            <v>034.021</v>
          </cell>
          <cell r="B2640" t="str">
            <v>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v>
          </cell>
          <cell r="C2640" t="str">
            <v>Actividad</v>
          </cell>
          <cell r="D2640" t="str">
            <v>UND</v>
          </cell>
          <cell r="E2640">
            <v>3209994</v>
          </cell>
        </row>
        <row r="2641">
          <cell r="A2641" t="str">
            <v>034.022</v>
          </cell>
          <cell r="B2641" t="str">
            <v>SUMINISTRO, TRANSPORTE E INSTALACIÓN JARDINERA EN CONCRETO PULIDO, IGUAL O SIMILAR A: TIPO KÖNKRETUS REFERENCIA: JARDINERA SAMLE. A:0,81 M X H:0,44 M X P:0,78 M. (133 KG/UN) (MU 09). INCLUYE TODOS LOS ELEMENTOS PARA SU CORRECTA INSTALACION Y FUNCIONAMIENTO.</v>
          </cell>
          <cell r="C2641" t="str">
            <v>Actividad</v>
          </cell>
          <cell r="D2641" t="str">
            <v xml:space="preserve">UND </v>
          </cell>
          <cell r="E2641">
            <v>1299173</v>
          </cell>
        </row>
        <row r="2642">
          <cell r="A2642" t="str">
            <v>034.023</v>
          </cell>
          <cell r="B2642" t="str">
            <v>SUMINISTRO, TRANSPORTE E INSTALACIÓN DE JUEGO PARA MASCOTAS TIPO TORRE DE ESCALADA, IGUAL O SIMILAR A: MARCA ESTRUCTURAS INFANTILES, REFERENCIA KDP 07. Dimensiones del juego LA: 6,6m, A: 1,05m H: 2,3m (MU 17). INCLUYE TODOS LOS ELEMENTOS PARA SU CORRECTA INSTALACIÓN Y FUNCIONAMIENTO.</v>
          </cell>
          <cell r="C2642" t="str">
            <v>Actividad</v>
          </cell>
          <cell r="D2642" t="str">
            <v xml:space="preserve">UND </v>
          </cell>
          <cell r="E2642">
            <v>10529824</v>
          </cell>
        </row>
        <row r="2643">
          <cell r="A2643" t="str">
            <v>034.024</v>
          </cell>
          <cell r="B2643" t="str">
            <v>SUMINISTRO, TRANSPORTE E INSTALACIÓN DE PAPELERA, EN CONCRETO PULIDO, IGUAL O SIMILAR A: MARCA KÖNKRETUS - REFERENCIA: PAPELERA FLIM. A:0,52 M X H:0,93 M X P:0,76 M. (220 KG/UN) (MU 11)</v>
          </cell>
          <cell r="C2643" t="str">
            <v>Actividad</v>
          </cell>
          <cell r="D2643" t="str">
            <v xml:space="preserve">UND </v>
          </cell>
          <cell r="E2643">
            <v>2629023</v>
          </cell>
        </row>
        <row r="2644">
          <cell r="A2644" t="str">
            <v>034.025</v>
          </cell>
          <cell r="B2644" t="str">
            <v>SUMINSTRO, TRANSPORTE E INSTALACIÓN DE BALANCIN CABALLO RESORTE REF KDM70 DE ESTRUCTURAS INFANTILES o SIMILAR, INCLUYE TODOS LOS ELEMENTOS PARA SU CORRECTA INSTALACIÓN Y FUNCIONAMIENTO.</v>
          </cell>
          <cell r="C2644" t="str">
            <v>Actividad</v>
          </cell>
          <cell r="D2644" t="str">
            <v xml:space="preserve">UND </v>
          </cell>
          <cell r="E2644">
            <v>3146724</v>
          </cell>
        </row>
        <row r="2645">
          <cell r="A2645" t="str">
            <v>034.026</v>
          </cell>
          <cell r="B2645" t="str">
            <v>SUMINISTRO, TRANSPORTE E INSTALACIÓN DE PARQUE INFANTIL REF KDS 07 DE ESTRUCTURAS INFANTILES O SIMILAR o SIMILAR. INCLUYE TODOS LOS ELEMENTOS PARA SU CORRECTA INSTALACIÓN Y FUNCIONAMIENTO.</v>
          </cell>
          <cell r="C2645" t="str">
            <v>Actividad</v>
          </cell>
          <cell r="D2645" t="str">
            <v xml:space="preserve">UND </v>
          </cell>
          <cell r="E2645">
            <v>12402724</v>
          </cell>
        </row>
        <row r="2646">
          <cell r="A2646" t="str">
            <v>034.027</v>
          </cell>
          <cell r="B2646" t="str">
            <v>SUMINISTRO, TRANSPORTE E INSTALACIÓN DE PARQUE INFANTIL REF PI00 2P DE ESTRUCTURAS INFANTILES O SIMILAR o SIMILAR. INCLUYE TODOS LOS ELEMENTOS PARA SU CORRECTA INSTALACIÓN Y FUNCIONAMIENTO.</v>
          </cell>
          <cell r="C2646" t="str">
            <v>Actividad</v>
          </cell>
          <cell r="D2646" t="str">
            <v xml:space="preserve">UND </v>
          </cell>
          <cell r="E2646">
            <v>28692724</v>
          </cell>
        </row>
        <row r="2647">
          <cell r="A2647" t="str">
            <v>034.028</v>
          </cell>
          <cell r="B2647" t="str">
            <v>SUMINISTRO, TRANSPORTE E INSTALACIÓN DE PISTA DE AGILITY PARA MASCOTAS REF IDEANDO O SIMILAR. INCLUYE TODOS LOS ELEMENTOS PARA SU CORRECTA INSTALACIÓN Y FUNCIONAMIENTO.</v>
          </cell>
          <cell r="C2647" t="str">
            <v>Actividad</v>
          </cell>
          <cell r="D2647" t="str">
            <v xml:space="preserve">UND </v>
          </cell>
          <cell r="E2647">
            <v>3892224</v>
          </cell>
        </row>
        <row r="2648">
          <cell r="A2648" t="str">
            <v>034.029</v>
          </cell>
          <cell r="B2648" t="str">
            <v>SUMINISTRO, TRANSPORTE E INSTALACIÓN DE TUNEL RECTO REF PET PARK DE ESTRUCTURAS INFANTILES O SIMILAR. INCLUYE TODOS LOS ELEMENTOS PARA SU CORRECTA INSTALACIÓN Y FUNCIONAMIENTO.</v>
          </cell>
          <cell r="C2648" t="str">
            <v>Actividad</v>
          </cell>
          <cell r="D2648" t="str">
            <v xml:space="preserve">UND </v>
          </cell>
          <cell r="E2648">
            <v>6033824</v>
          </cell>
        </row>
        <row r="2649">
          <cell r="A2649" t="str">
            <v>034.030</v>
          </cell>
          <cell r="B2649" t="str">
            <v>SUMINISTRO, TRANSPORTE E INSTALACIÓN DE TOPE MARIPOSA CON ASPERSOR DE AGUA REF M-A001 DE ESTRUCTURAS INFANTILES O SIMILAR. INCLUYE TODOS LOS ELEMENTOS PARA SU CORRECTA INSTALACIÓN Y FUNCIONAMIENTO.</v>
          </cell>
          <cell r="C2649" t="str">
            <v>Actividad</v>
          </cell>
          <cell r="D2649" t="str">
            <v xml:space="preserve">UND </v>
          </cell>
          <cell r="E2649">
            <v>4605824</v>
          </cell>
        </row>
        <row r="2650">
          <cell r="A2650" t="str">
            <v>034.031</v>
          </cell>
          <cell r="B2650" t="str">
            <v>SUMINISTRO, TRANSPORTE E INSTALACIÓN DE CIRCUITO DE SALTOS X6 REF KDP 03-6 DE ESTRUCTURAS INFANTILES O SIMILAR. INCLUYE TODOS LOS ELEMENTOS PARA SU CORRECTA INSTALACIÓN Y FUNCIONAMIENTO.</v>
          </cell>
          <cell r="C2650" t="str">
            <v>Actividad</v>
          </cell>
          <cell r="D2650" t="str">
            <v xml:space="preserve">UND </v>
          </cell>
          <cell r="E2650">
            <v>6646824</v>
          </cell>
        </row>
        <row r="2651">
          <cell r="A2651" t="str">
            <v>034.032</v>
          </cell>
          <cell r="B2651" t="str">
            <v>SUMINISTRO, TRANSPORTE E INSTALACIÓN DE SOTERRADO DE CARGA TRASERA 3 BUZONES REF CONTENUR O SIMILAR. INCLUYE TODOS LOS ELEMENTOS PARA SU CORRECTA INSTALACIÓN Y FUNCIONAMIENTO.</v>
          </cell>
          <cell r="C2651" t="str">
            <v>Actividad</v>
          </cell>
          <cell r="D2651" t="str">
            <v xml:space="preserve">UND </v>
          </cell>
          <cell r="E2651">
            <v>274083900</v>
          </cell>
        </row>
        <row r="2652">
          <cell r="A2652" t="str">
            <v>034.033</v>
          </cell>
          <cell r="B2652" t="str">
            <v>SUMINISTRO, TRANSPORTE E INSTALACIÓN DE TOTEM, EN CONCRETO PULIDO, IGUAL O SIMILAR A: TIPO CALIZO REFERENCIA: MOBILE A LA MEDIDA. A:2.5 M X H:0,50 M X P1.00 M. (575kg). INCLUYE DADOS DE ANCLAJE, ACERO, PERNOS Y DEMÁS ELEMENTOS PARA SU CORRECTA INSTALACION Y FUNCIONAMIENTO.</v>
          </cell>
          <cell r="C2652" t="str">
            <v>Actividad</v>
          </cell>
          <cell r="D2652" t="str">
            <v>und</v>
          </cell>
          <cell r="E2652">
            <v>7073211</v>
          </cell>
        </row>
        <row r="2653">
          <cell r="A2653" t="str">
            <v>034.034</v>
          </cell>
          <cell r="B2653" t="str">
            <v>SUMINISTRO, TRANSPORTE E INSTALACIÓN DE EQUIPO PARA GIMNASIO AL AIRE (ESQUI O BICICLETA O ELIPTICA O EXTENSOR O BANCO ABDOMINAL DOBLE O BANCA ABDOMINAL INCLINADO O VAIVEN. REF. XTENSOR O SIMILAR) - Incluye todos los elementos para anclaje y su correcta instalación y funcionamiento)</v>
          </cell>
          <cell r="C2653" t="str">
            <v>Actividad</v>
          </cell>
          <cell r="D2653" t="str">
            <v>und</v>
          </cell>
          <cell r="E2653">
            <v>3151308</v>
          </cell>
        </row>
        <row r="2654">
          <cell r="A2654" t="str">
            <v>034.035</v>
          </cell>
          <cell r="B2654" t="str">
            <v>SUMINISTRO, TRANSPORTE E INSTALACIÓN DE EQUIPO PARA GIMNASIO AL AIRE (PRENSA DE PIERNA DOBLE O PRESS DE PRECHO DOBLE O PRESS DE ESPALDA DOBLW. REF. XTENSOR O SIMILAR) - Incluye todos los elementos para anclaje y su correcta instalación y funcionamiento)</v>
          </cell>
          <cell r="C2654" t="str">
            <v>Actividad</v>
          </cell>
          <cell r="D2654" t="str">
            <v>und</v>
          </cell>
          <cell r="E2654">
            <v>3700402</v>
          </cell>
        </row>
        <row r="2655">
          <cell r="A2655" t="str">
            <v>034.036</v>
          </cell>
          <cell r="B2655" t="str">
            <v>SUMINISTRO, TRANPORTE E INSTALACION DE JUEGO INFANTIL BALANCIN TORTURGA O PEZ O LEON MARINO O SUBE Y BAJA DOBLE TIPO OCE013  O CUERDAS ATI040. Incluye todos los elementos para su correcta instalacion y funcionamiento.</v>
          </cell>
          <cell r="C2655" t="str">
            <v>Actividad</v>
          </cell>
          <cell r="D2655" t="str">
            <v>und</v>
          </cell>
          <cell r="E2655">
            <v>2806022</v>
          </cell>
        </row>
        <row r="2656">
          <cell r="A2656" t="str">
            <v>034.037</v>
          </cell>
          <cell r="B2656" t="str">
            <v>SUMINISTRO, TRANSPORTE E INSTALACION DE LETRERO WIFI CON LA MARCA CIUDAD MZL MANIZALES DEL ALMA</v>
          </cell>
          <cell r="C2656" t="str">
            <v>Actividad</v>
          </cell>
          <cell r="D2656" t="str">
            <v>und</v>
          </cell>
          <cell r="E2656">
            <v>7334004</v>
          </cell>
        </row>
        <row r="2657">
          <cell r="A2657" t="str">
            <v>034.038</v>
          </cell>
          <cell r="B2657" t="str">
            <v>SUMINISTRO, TRANSPORTE E INSTALACION DE MOGADOR, INSIGNIA BULEVAR</v>
          </cell>
          <cell r="C2657" t="str">
            <v>Actividad</v>
          </cell>
          <cell r="D2657" t="str">
            <v>und</v>
          </cell>
          <cell r="E2657">
            <v>10502304</v>
          </cell>
        </row>
        <row r="2658">
          <cell r="A2658" t="str">
            <v>034.039</v>
          </cell>
          <cell r="B2658" t="str">
            <v>SUMINISTRO, TRANSPORTE E INSTALACION DE ALCORQUE ECOLOGICO FABRICADO EN REBNEW PLASTICO RECICLADO DE ALTA CALIDAD</v>
          </cell>
          <cell r="C2658" t="str">
            <v>Actividad</v>
          </cell>
          <cell r="D2658" t="str">
            <v>und</v>
          </cell>
          <cell r="E2658">
            <v>960799</v>
          </cell>
        </row>
        <row r="2659">
          <cell r="A2659" t="str">
            <v>034.040</v>
          </cell>
          <cell r="B2659" t="str">
            <v>SUMINISTRO, TRANSPORTE E INSTALACION DE CANECA PIVOTANTE URBANA EN ACERO INOXIDABLE CAL. 18</v>
          </cell>
          <cell r="C2659" t="str">
            <v>Actividad</v>
          </cell>
          <cell r="D2659" t="str">
            <v>und</v>
          </cell>
          <cell r="E2659">
            <v>1012049</v>
          </cell>
        </row>
        <row r="2660">
          <cell r="A2660" t="str">
            <v>034.041</v>
          </cell>
          <cell r="B2660" t="str">
            <v>SUMINISTRO, TRANSPORTE E INSTALACION DE BICICLETERO TIPO GENESIS</v>
          </cell>
          <cell r="C2660" t="str">
            <v>Actividad</v>
          </cell>
          <cell r="D2660" t="str">
            <v>und</v>
          </cell>
          <cell r="E2660">
            <v>2061232</v>
          </cell>
        </row>
        <row r="2661">
          <cell r="A2661" t="str">
            <v>034.042</v>
          </cell>
          <cell r="B2661" t="str">
            <v>SUMINISTRO, TRANSPORTE E INSTALACION DE MATERA BANCA CONCRETO ARTECONCRETO TIPO SOLUT O SIMILAR</v>
          </cell>
          <cell r="C2661" t="str">
            <v>Actividad</v>
          </cell>
          <cell r="D2661" t="str">
            <v>und</v>
          </cell>
          <cell r="E2661">
            <v>2431259</v>
          </cell>
        </row>
        <row r="2662">
          <cell r="A2662" t="str">
            <v>034.043</v>
          </cell>
          <cell r="B2662" t="str">
            <v>SUMINISTRO, TRANSPORTE E INSTALACION DE BANCA INDIVIDUAL ARTECONCRETO TIPO UNIVERSAL 60 O SIMILAR</v>
          </cell>
          <cell r="C2662" t="str">
            <v>Actividad</v>
          </cell>
          <cell r="D2662" t="str">
            <v>und</v>
          </cell>
          <cell r="E2662">
            <v>598345</v>
          </cell>
        </row>
        <row r="2663">
          <cell r="A2663" t="str">
            <v>034.044</v>
          </cell>
          <cell r="B2663" t="str">
            <v>SUMINISTRO, TRANSPORTE E INSTALACION DE BANCA CONCRETO ARTECONCRETO TIPO SOLUT O SIMILAR</v>
          </cell>
          <cell r="C2663" t="str">
            <v>Actividad</v>
          </cell>
          <cell r="D2663" t="str">
            <v>und</v>
          </cell>
          <cell r="E2663">
            <v>598345</v>
          </cell>
        </row>
        <row r="2664">
          <cell r="A2664" t="str">
            <v>034.045</v>
          </cell>
          <cell r="B2664" t="str">
            <v>SUMINISTRO, TRANSPORTE E INSTALACION DE BANCA CONCRETO ARTECONCRETO TIPO MODULACION GENESIS O SIMILAR (PARA PARADERO)</v>
          </cell>
          <cell r="C2664" t="str">
            <v>Actividad</v>
          </cell>
          <cell r="D2664" t="str">
            <v>und</v>
          </cell>
          <cell r="E2664">
            <v>5691869</v>
          </cell>
        </row>
        <row r="2665">
          <cell r="A2665" t="str">
            <v>034.046</v>
          </cell>
          <cell r="B2665" t="str">
            <v>SUMINISTRO, TRANSPORTE E INSTALACION DE MESA CONCRETO ARTECONCRETO TIPO ICEBERG 80 O SIMILAR (PARA PARADERO)</v>
          </cell>
          <cell r="C2665" t="str">
            <v>Actividad</v>
          </cell>
          <cell r="D2665" t="str">
            <v>und</v>
          </cell>
          <cell r="E2665">
            <v>1527094</v>
          </cell>
        </row>
        <row r="2666">
          <cell r="A2666" t="str">
            <v>034.047</v>
          </cell>
          <cell r="B2666" t="str">
            <v>SUMINISTRO, TRANSPORTE E INSTALACION ANDEN CONCRETO PREMEZCLADO DE 3500 PSI  E= 0.08M.  ACABADO:  PALETEADO, DILATADO CADA 1,20 Y CON FRANJA DE CONCRETO COLOR DE A=10cm CAD 1,2 M SEGÚN DISEÑO</v>
          </cell>
          <cell r="C2666" t="str">
            <v>Actividad</v>
          </cell>
          <cell r="D2666" t="str">
            <v>M2</v>
          </cell>
          <cell r="E2666">
            <v>121217</v>
          </cell>
        </row>
        <row r="2667">
          <cell r="A2667" t="str">
            <v>035</v>
          </cell>
          <cell r="B2667" t="str">
            <v>JUAN XXIII</v>
          </cell>
          <cell r="C2667" t="str">
            <v>Capitulo</v>
          </cell>
          <cell r="D2667"/>
          <cell r="E2667" t="str">
            <v>--</v>
          </cell>
        </row>
        <row r="2668">
          <cell r="A2668" t="str">
            <v>035.001</v>
          </cell>
          <cell r="B2668" t="str">
            <v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v>
          </cell>
          <cell r="C2668" t="str">
            <v>Actividad</v>
          </cell>
          <cell r="D2668" t="str">
            <v>UND</v>
          </cell>
          <cell r="E2668">
            <v>102784</v>
          </cell>
        </row>
        <row r="2669">
          <cell r="A2669" t="str">
            <v>035.002</v>
          </cell>
          <cell r="B2669" t="str">
            <v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669" t="str">
            <v>Actividad</v>
          </cell>
          <cell r="D2669" t="str">
            <v>UND</v>
          </cell>
          <cell r="E2669">
            <v>81666</v>
          </cell>
        </row>
        <row r="2670">
          <cell r="A2670" t="str">
            <v>035.003</v>
          </cell>
          <cell r="B2670" t="str">
            <v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v>
          </cell>
          <cell r="C2670" t="str">
            <v>Actividad</v>
          </cell>
          <cell r="D2670" t="str">
            <v>ML</v>
          </cell>
          <cell r="E2670">
            <v>12566</v>
          </cell>
        </row>
        <row r="2671">
          <cell r="A2671" t="str">
            <v>035.004</v>
          </cell>
          <cell r="B2671" t="str">
            <v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671" t="str">
            <v>Actividad</v>
          </cell>
          <cell r="D2671" t="str">
            <v>M2</v>
          </cell>
          <cell r="E2671">
            <v>154567</v>
          </cell>
        </row>
        <row r="2672">
          <cell r="A2672" t="str">
            <v>035.005</v>
          </cell>
          <cell r="B2672" t="str">
            <v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2" t="str">
            <v>Actividad</v>
          </cell>
          <cell r="D2672" t="str">
            <v>ML</v>
          </cell>
          <cell r="E2672">
            <v>35041</v>
          </cell>
        </row>
        <row r="2673">
          <cell r="A2673" t="str">
            <v>035.006</v>
          </cell>
          <cell r="B2673" t="str">
            <v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3" t="str">
            <v>Actividad</v>
          </cell>
          <cell r="D2673" t="str">
            <v>UND</v>
          </cell>
          <cell r="E2673">
            <v>98093</v>
          </cell>
        </row>
        <row r="2674">
          <cell r="A2674" t="str">
            <v>035.007</v>
          </cell>
          <cell r="B2674" t="str">
            <v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v>
          </cell>
          <cell r="C2674" t="str">
            <v>Actividad</v>
          </cell>
          <cell r="D2674" t="str">
            <v>M2</v>
          </cell>
          <cell r="E2674">
            <v>36425</v>
          </cell>
        </row>
        <row r="2675">
          <cell r="A2675" t="str">
            <v>035.008</v>
          </cell>
          <cell r="B2675" t="str">
            <v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5" t="str">
            <v>Actividad</v>
          </cell>
          <cell r="D2675" t="str">
            <v>M2</v>
          </cell>
          <cell r="E2675">
            <v>29916</v>
          </cell>
        </row>
        <row r="2676">
          <cell r="A2676" t="str">
            <v>035.009</v>
          </cell>
          <cell r="B2676" t="str">
            <v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v>
          </cell>
          <cell r="C2676" t="str">
            <v>Actividad</v>
          </cell>
          <cell r="D2676" t="str">
            <v>UND</v>
          </cell>
          <cell r="E2676">
            <v>34046</v>
          </cell>
        </row>
        <row r="2677">
          <cell r="A2677" t="str">
            <v>035.010</v>
          </cell>
          <cell r="B2677" t="str">
            <v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7" t="str">
            <v>Actividad</v>
          </cell>
          <cell r="D2677" t="str">
            <v>UND</v>
          </cell>
          <cell r="E2677">
            <v>52440</v>
          </cell>
        </row>
        <row r="2678">
          <cell r="A2678" t="str">
            <v>035.011</v>
          </cell>
          <cell r="B2678" t="str">
            <v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8" t="str">
            <v>Actividad</v>
          </cell>
          <cell r="D2678" t="str">
            <v>UND</v>
          </cell>
          <cell r="E2678">
            <v>37269</v>
          </cell>
        </row>
        <row r="2679">
          <cell r="A2679" t="str">
            <v>035.012</v>
          </cell>
          <cell r="B2679" t="str">
            <v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9" t="str">
            <v>Actividad</v>
          </cell>
          <cell r="D2679" t="str">
            <v>M2</v>
          </cell>
          <cell r="E2679">
            <v>18289</v>
          </cell>
        </row>
        <row r="2680">
          <cell r="A2680" t="str">
            <v>035.013</v>
          </cell>
          <cell r="B2680" t="str">
            <v>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v>
          </cell>
          <cell r="C2680" t="str">
            <v>Actividad</v>
          </cell>
          <cell r="D2680" t="str">
            <v>M2</v>
          </cell>
          <cell r="E2680">
            <v>39439</v>
          </cell>
        </row>
        <row r="2681">
          <cell r="A2681" t="str">
            <v>035.014</v>
          </cell>
          <cell r="B2681" t="str">
            <v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v>
          </cell>
          <cell r="C2681" t="str">
            <v>Actividad</v>
          </cell>
          <cell r="D2681" t="str">
            <v>M2</v>
          </cell>
          <cell r="E2681">
            <v>125474</v>
          </cell>
        </row>
        <row r="2682">
          <cell r="A2682" t="str">
            <v>035.015</v>
          </cell>
          <cell r="B2682" t="str">
            <v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682" t="str">
            <v>Actividad</v>
          </cell>
          <cell r="D2682" t="str">
            <v>UND</v>
          </cell>
          <cell r="E2682">
            <v>120304</v>
          </cell>
        </row>
        <row r="2683">
          <cell r="A2683" t="str">
            <v>035.016</v>
          </cell>
          <cell r="B2683" t="str">
            <v>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v>
          </cell>
          <cell r="C2683" t="str">
            <v>Actividad</v>
          </cell>
          <cell r="D2683" t="str">
            <v>M2</v>
          </cell>
          <cell r="E2683">
            <v>25078</v>
          </cell>
        </row>
        <row r="2684">
          <cell r="A2684" t="str">
            <v>035.017</v>
          </cell>
          <cell r="B2684" t="str">
            <v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684" t="str">
            <v>Actividad</v>
          </cell>
          <cell r="D2684" t="str">
            <v>UND</v>
          </cell>
          <cell r="E2684">
            <v>48476</v>
          </cell>
        </row>
        <row r="2685">
          <cell r="A2685" t="str">
            <v>035.018</v>
          </cell>
          <cell r="B2685" t="str">
            <v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685" t="str">
            <v>Actividad</v>
          </cell>
          <cell r="D2685" t="str">
            <v>ML</v>
          </cell>
          <cell r="E2685">
            <v>137654</v>
          </cell>
        </row>
        <row r="2686">
          <cell r="A2686" t="str">
            <v>035.019</v>
          </cell>
          <cell r="B2686" t="str">
            <v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86" t="str">
            <v>Actividad</v>
          </cell>
          <cell r="D2686" t="str">
            <v>ML</v>
          </cell>
          <cell r="E2686">
            <v>35556</v>
          </cell>
        </row>
        <row r="2687">
          <cell r="A2687" t="str">
            <v>035.020</v>
          </cell>
          <cell r="B2687" t="str">
            <v>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v>
          </cell>
          <cell r="C2687" t="str">
            <v>Actividad</v>
          </cell>
          <cell r="D2687" t="str">
            <v>M2</v>
          </cell>
          <cell r="E2687">
            <v>12631</v>
          </cell>
        </row>
        <row r="2688">
          <cell r="A2688" t="str">
            <v>035.021</v>
          </cell>
          <cell r="B2688" t="str">
            <v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v>
          </cell>
          <cell r="C2688" t="str">
            <v>Actividad</v>
          </cell>
          <cell r="D2688" t="str">
            <v>M2</v>
          </cell>
          <cell r="E2688">
            <v>497534</v>
          </cell>
        </row>
        <row r="2689">
          <cell r="A2689" t="str">
            <v>035.022</v>
          </cell>
          <cell r="B2689" t="str">
            <v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v>
          </cell>
          <cell r="C2689" t="str">
            <v>Actividad</v>
          </cell>
          <cell r="D2689" t="str">
            <v>ML</v>
          </cell>
          <cell r="E2689">
            <v>118058</v>
          </cell>
        </row>
        <row r="2690">
          <cell r="A2690" t="str">
            <v>035.023</v>
          </cell>
          <cell r="B2690" t="str">
            <v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v>
          </cell>
          <cell r="C2690" t="str">
            <v>Actividad</v>
          </cell>
          <cell r="D2690" t="str">
            <v>UND</v>
          </cell>
          <cell r="E2690">
            <v>38164</v>
          </cell>
        </row>
        <row r="2691">
          <cell r="A2691" t="str">
            <v>035.024</v>
          </cell>
          <cell r="B2691" t="str">
            <v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691" t="str">
            <v>Actividad</v>
          </cell>
          <cell r="D2691" t="str">
            <v>M2</v>
          </cell>
          <cell r="E2691">
            <v>518526</v>
          </cell>
        </row>
        <row r="2692">
          <cell r="A2692" t="str">
            <v>035.025</v>
          </cell>
          <cell r="B2692" t="str">
            <v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92" t="str">
            <v>Actividad</v>
          </cell>
          <cell r="D2692" t="str">
            <v>M2</v>
          </cell>
          <cell r="E2692">
            <v>177316</v>
          </cell>
        </row>
        <row r="2693">
          <cell r="A2693" t="str">
            <v>035.026</v>
          </cell>
          <cell r="B2693" t="str">
            <v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v>
          </cell>
          <cell r="C2693" t="str">
            <v>Actividad</v>
          </cell>
          <cell r="D2693" t="str">
            <v>ML</v>
          </cell>
          <cell r="E2693">
            <v>124278</v>
          </cell>
        </row>
        <row r="2694">
          <cell r="A2694" t="str">
            <v>035.027</v>
          </cell>
          <cell r="B2694" t="str">
            <v xml:space="preserve">SUMINISTRO E INSTALACIÓN DE MOLDURA FIGURADA EN LÁMINA GALVANIZADA CAL 22 , PARA PROTECCIÓN NUDO DE ENTREPISO EN MUROS DE FACHADA D=0,7 M -  INCLUYE PINTURA DE ACABADO TIPO 3 EN 1 COLOR SEGÚN DISEÑO DE FACHADA(INCLUYE CIMBRADO Y NIVELACIÓN) </v>
          </cell>
          <cell r="C2694" t="str">
            <v>Actividad</v>
          </cell>
          <cell r="D2694" t="str">
            <v>ML</v>
          </cell>
          <cell r="E2694">
            <v>137688</v>
          </cell>
        </row>
        <row r="2695">
          <cell r="A2695" t="str">
            <v>035.028</v>
          </cell>
          <cell r="B2695" t="str">
            <v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695" t="str">
            <v>Actividad</v>
          </cell>
          <cell r="D2695" t="str">
            <v>M2</v>
          </cell>
          <cell r="E2695">
            <v>443470</v>
          </cell>
        </row>
        <row r="2696">
          <cell r="A2696" t="str">
            <v>035.029</v>
          </cell>
          <cell r="B2696" t="str">
            <v>SUMINSTRO Y APLICACÓN DE PINTURA PARA EXTERIORES TIPO KORAZA, INCLUYE SELLO DE REVOQUE CON SELLOMAX, INCLUYE FILOS Y DILATACIONES Y TODOS LOS ELEMENTOS Y ACCESORIOS NECESARIOS PARA SU CORRECTA INSTALACION.</v>
          </cell>
          <cell r="C2696" t="str">
            <v>Actividad</v>
          </cell>
          <cell r="D2696" t="str">
            <v>M2</v>
          </cell>
          <cell r="E2696">
            <v>70626</v>
          </cell>
        </row>
        <row r="2697">
          <cell r="A2697" t="str">
            <v>035.030</v>
          </cell>
          <cell r="B2697" t="str">
            <v>SUMINSTRO Y APLICACÓN DE PINTURA EN ACRILTEX PARA MUROS INTERIORES, INCLUYE TODOS LOS ELEMENTOS Y ACCESORIOS NECESARIOS PARA SU CORRECTA INSTALACIÓN.</v>
          </cell>
          <cell r="C2697" t="str">
            <v>Actividad</v>
          </cell>
          <cell r="D2697" t="str">
            <v>M2</v>
          </cell>
          <cell r="E2697">
            <v>45078</v>
          </cell>
        </row>
        <row r="2698">
          <cell r="A2698" t="str">
            <v>035.031</v>
          </cell>
          <cell r="B2698" t="str">
            <v>DILATACIÓN Y TRATAMIENTO DE JUNTAS EN PAÑETE EXTERIOR (INCLUYE REPLANTEO, CORTE CON PULIDORA 5MM Y APLICACIÓN DE SELLADOR ELÁSTICO CON PISTOLA)</v>
          </cell>
          <cell r="C2698" t="str">
            <v>Actividad</v>
          </cell>
          <cell r="D2698" t="str">
            <v>ML</v>
          </cell>
          <cell r="E2698">
            <v>32399</v>
          </cell>
        </row>
        <row r="2699">
          <cell r="A2699" t="str">
            <v>035.032</v>
          </cell>
          <cell r="B2699" t="str">
            <v xml:space="preserve">SUMINISTRO E INSTALACIÓN DE UNIDAD DE VIGAS DE ENTREPISO DE DOBLE CONFORMACIÓN DE HASTA 7 METROS DE LONGITUD, EMPLEANDO MADERAS ESTRUCTURALES CHANUL SECCIÓN 0,20X0,05 EMPACHADAS POR MEDIO DE PERNOS EN VARILLA ROSCADA DE 3/8". INCLUYE INMUNIZACIÓN DE LA MADERA </v>
          </cell>
          <cell r="C2699" t="str">
            <v>Actividad</v>
          </cell>
          <cell r="D2699" t="str">
            <v>UND</v>
          </cell>
          <cell r="E2699">
            <v>1122220</v>
          </cell>
        </row>
        <row r="2700">
          <cell r="A2700" t="str">
            <v>035.033</v>
          </cell>
          <cell r="B2700" t="str">
            <v xml:space="preserve">SUMINISTRO E INSTALACIÓN DE VIGAS DE ENTREPISO DE CORREDORES DE HASTA 3 METROS DE LONGITUD EMPLEANDO MADERA ESTRUCTURAL CHANUL SECCIÓN 0,10X0,05. INCLUYE INMUNIZACIÓN DE LA MADERA </v>
          </cell>
          <cell r="C2700" t="str">
            <v>Actividad</v>
          </cell>
          <cell r="D2700" t="str">
            <v>UND</v>
          </cell>
          <cell r="E2700">
            <v>258957</v>
          </cell>
        </row>
        <row r="2701">
          <cell r="A2701" t="str">
            <v>035.034</v>
          </cell>
          <cell r="B2701" t="str">
            <v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v>
          </cell>
          <cell r="C2701" t="str">
            <v>Actividad</v>
          </cell>
          <cell r="D2701" t="str">
            <v>UND</v>
          </cell>
          <cell r="E2701">
            <v>234199</v>
          </cell>
        </row>
        <row r="2702">
          <cell r="A2702" t="str">
            <v>035.035</v>
          </cell>
          <cell r="B2702" t="str">
            <v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v>
          </cell>
          <cell r="C2702" t="str">
            <v>Actividad</v>
          </cell>
          <cell r="D2702" t="str">
            <v>UND</v>
          </cell>
          <cell r="E2702">
            <v>69077</v>
          </cell>
        </row>
        <row r="2703">
          <cell r="A2703" t="str">
            <v>035.036</v>
          </cell>
          <cell r="B2703" t="str">
            <v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v>
          </cell>
          <cell r="C2703" t="str">
            <v>Actividad</v>
          </cell>
          <cell r="D2703" t="str">
            <v>ML</v>
          </cell>
          <cell r="E2703">
            <v>160764</v>
          </cell>
        </row>
        <row r="2704">
          <cell r="A2704" t="str">
            <v>035.037</v>
          </cell>
          <cell r="B2704" t="str">
            <v>SUMINISTRO E INSTALACIÓN DE PLATINAS DE ARRIOSTRAMIENTO PARA ENTREPISO, (CUADRALES) EN PLATINA DE 4 1/4"  LONG HASTA 3 M; INCLUYE ANTICORROSIVO, ESMALTE Y TODOS LOS ELEMENTOS Y ACCESORIOS NECESARIOS PARA SU CORRECTA INSTALACION.</v>
          </cell>
          <cell r="C2704" t="str">
            <v>Actividad</v>
          </cell>
          <cell r="D2704" t="str">
            <v>UND</v>
          </cell>
          <cell r="E2704">
            <v>200868</v>
          </cell>
        </row>
        <row r="2705">
          <cell r="A2705" t="str">
            <v>035.038</v>
          </cell>
          <cell r="B2705" t="str">
            <v>REJILLA DE VENTILACIÓN FACHADA NORTE, A NIVEL DE ENTREPISO. - LÁMINA GALVANIZADA MICRO PERFORADA CAL 20 ANCHO 10 -LONG HASTA 40 CM</v>
          </cell>
          <cell r="C2705" t="str">
            <v>Actividad</v>
          </cell>
          <cell r="D2705" t="str">
            <v>UND</v>
          </cell>
          <cell r="E2705">
            <v>61472</v>
          </cell>
        </row>
        <row r="2706">
          <cell r="A2706" t="str">
            <v>035.039</v>
          </cell>
          <cell r="B2706" t="str">
            <v>SUMINISTRO, TRANSPORTE E INSTALACION PLACA EN CONCRETO 3000 PSI SOBRE STEEL DECK  LAMINA 2" CALIBRE 22, ESPESOR DE 0,12M.  INCLUYE MALLA ELECTROSODADA 15 X15 X 6 MM CONECTORES Y TODOS LOS ELEMENTOS NECESARIOS PARA SU CORRECTA INSTALACION</v>
          </cell>
          <cell r="C2706" t="str">
            <v>Actividad</v>
          </cell>
          <cell r="D2706" t="str">
            <v>M2</v>
          </cell>
          <cell r="E2706">
            <v>189516</v>
          </cell>
        </row>
        <row r="2707">
          <cell r="A2707" t="str">
            <v>035.040</v>
          </cell>
          <cell r="B2707" t="str">
            <v>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707" t="str">
            <v>Actividad</v>
          </cell>
          <cell r="D2707" t="str">
            <v>M2</v>
          </cell>
          <cell r="E2707">
            <v>385162</v>
          </cell>
        </row>
        <row r="2708">
          <cell r="A2708" t="str">
            <v>035.041</v>
          </cell>
          <cell r="B2708" t="str">
            <v>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708" t="str">
            <v>Actividad</v>
          </cell>
          <cell r="D2708" t="str">
            <v>M2</v>
          </cell>
          <cell r="E2708">
            <v>221998</v>
          </cell>
        </row>
        <row r="2709">
          <cell r="A2709" t="str">
            <v>035.042</v>
          </cell>
          <cell r="B2709" t="str">
            <v>PISO EN CONCRETO DE 3000 PSI E= 0,08 AFINADO Y DILATADO REFORZADO CON MALLA DE 4MM,  INCLUYE TODOS LOS ELEMENTOS Y ACCESORIOS NECESARIOS PARA SU CORRECTA INSTALACION.</v>
          </cell>
          <cell r="C2709" t="str">
            <v>Actividad</v>
          </cell>
          <cell r="D2709" t="str">
            <v>M2</v>
          </cell>
          <cell r="E2709">
            <v>80859</v>
          </cell>
        </row>
        <row r="2710">
          <cell r="A2710" t="str">
            <v>035.043</v>
          </cell>
          <cell r="B2710" t="str">
            <v>SUMINISTRO E INSTALACIÓN DE PLATINAS DE ARRIOSTRAMIENTO PARA CUBIERTA (ARAÑAS ENTRE CERCHAS) EN PLATINA DE 3¨ 1/4" L=0,5 M ; INCLUYE ANTICORROSIVO, ESMALTE Y TODOS LOS ELEMENTOS Y ACCESORIOS NECESARIOS PARA SU CORRECTA INSTALACION.</v>
          </cell>
          <cell r="C2710" t="str">
            <v>Actividad</v>
          </cell>
          <cell r="D2710" t="str">
            <v>UND</v>
          </cell>
          <cell r="E2710">
            <v>103182</v>
          </cell>
        </row>
        <row r="2711">
          <cell r="A2711" t="str">
            <v>035.044</v>
          </cell>
          <cell r="B2711" t="str">
            <v>SUMINISTRO E INSTALACIÓN DE PLATINAS DE ARRIOSTRAMIENTO PARA CUBIERTA (CONEXIONES A CORREAS) EN PLATINA DE 3 1/8" L= 0,35 M; INCLUYE ANTICORROSIVO, ESMALTE Y TODOS LOS ELEMENTOS Y ACCESORIOS NECESARIOS PARA SU CORRECTA INSTALACION.</v>
          </cell>
          <cell r="C2711" t="str">
            <v>Actividad</v>
          </cell>
          <cell r="D2711" t="str">
            <v>UND</v>
          </cell>
          <cell r="E2711">
            <v>90085</v>
          </cell>
        </row>
        <row r="2712">
          <cell r="A2712" t="str">
            <v>035.045</v>
          </cell>
          <cell r="B2712" t="str">
            <v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v>
          </cell>
          <cell r="C2712" t="str">
            <v>Actividad</v>
          </cell>
          <cell r="D2712" t="str">
            <v>ML</v>
          </cell>
          <cell r="E2712">
            <v>116199</v>
          </cell>
        </row>
        <row r="2713">
          <cell r="A2713" t="str">
            <v>035.046</v>
          </cell>
          <cell r="B2713" t="str">
            <v>SUMINISTRO E INSTALACIÓN DE PLATINAS DE CONEXIÓN EN CUMBRERA LIMATESA EN PLATINA DE 4 1/4"  ; INCLUYE ANTICORROSIVO, ESMALTE PERFORACIONES Y PERNOS EN 3/8", TUERCAS ARANDELAS Y TODOS LOS ELEMENTOS Y ACCESORIOS NECESARIOS PARA SU CORRECTA INSTALACION.</v>
          </cell>
          <cell r="C2713" t="str">
            <v>Actividad</v>
          </cell>
          <cell r="D2713" t="str">
            <v>ML</v>
          </cell>
          <cell r="E2713">
            <v>93436</v>
          </cell>
        </row>
        <row r="2714">
          <cell r="A2714" t="str">
            <v>035.047</v>
          </cell>
          <cell r="B2714" t="str">
            <v>REINSTALACIÓN DE TEJA DE BARRO DESMONTADA DE LA EDIFICACIÓN INCLUYE ALAMBRE DE FIJACIÓN Y TODOS LOS ELEMENTOS NECESARIOS PARA SU CORRECTA INSTALACIÓN</v>
          </cell>
          <cell r="C2714" t="str">
            <v>Actividad</v>
          </cell>
          <cell r="D2714" t="str">
            <v>M2</v>
          </cell>
          <cell r="E2714">
            <v>88505</v>
          </cell>
        </row>
        <row r="2715">
          <cell r="A2715" t="str">
            <v>035.048</v>
          </cell>
          <cell r="B2715" t="str">
            <v>SUMINISTRO E INSTALACION DE TEJA DE BARRO - INCLUYE FIJACION DE TEJAS CON TENDIDO EN ALAMBRE GALVANIZADO TRENZADO DOBLE HILO CAL 14 Y GANCHOS EN ALAMBRE GALVANIZADO CAL 18 LONG 50 CM</v>
          </cell>
          <cell r="C2715" t="str">
            <v>Actividad</v>
          </cell>
          <cell r="D2715" t="str">
            <v>M2</v>
          </cell>
          <cell r="E2715">
            <v>126816</v>
          </cell>
        </row>
        <row r="2716">
          <cell r="A2716" t="str">
            <v>035.049</v>
          </cell>
          <cell r="B2716" t="str">
            <v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2716" t="str">
            <v>Actividad</v>
          </cell>
          <cell r="D2716" t="str">
            <v>M2</v>
          </cell>
          <cell r="E2716">
            <v>383226</v>
          </cell>
        </row>
        <row r="2717">
          <cell r="A2717" t="str">
            <v>035.050</v>
          </cell>
          <cell r="B2717" t="str">
            <v xml:space="preserve">SUMINISTRO Y CONSTRUCCIÓN DE SOLERAS DE CUBIERTA EN MADERA ESTRUCTURAL CHANUL SECCIÓN 0,10X0,10. INCLUYE TODOS LOS ELEMENTOS Y ACCESORIOS NECESARIOS PARA SU CORRECTA INSTALACIÓN. INCLUYE INMUNIZACIÓN DE LA MADERA </v>
          </cell>
          <cell r="C2717" t="str">
            <v>Actividad</v>
          </cell>
          <cell r="D2717" t="str">
            <v>ML</v>
          </cell>
          <cell r="E2717">
            <v>139621</v>
          </cell>
        </row>
        <row r="2718">
          <cell r="A2718" t="str">
            <v>035.051</v>
          </cell>
          <cell r="B2718" t="str">
            <v xml:space="preserve">SUMINISTRO, TRANSPORTE E INSTALACION, DESMONTE Y RETIRO DE TECHADO PROVISIONAL EN GUADUA Y PLÁSTICO  (H= 2 A 6 M)  SOBRECUBIERTA CON TRABAJOS SEGURO EN ALTURAS, ACTIVIDADES DE CUBIERTA, </v>
          </cell>
          <cell r="C2718" t="str">
            <v>Actividad</v>
          </cell>
          <cell r="D2718" t="str">
            <v>M2</v>
          </cell>
          <cell r="E2718">
            <v>65862</v>
          </cell>
        </row>
        <row r="2719">
          <cell r="A2719" t="str">
            <v>035.052</v>
          </cell>
          <cell r="B2719" t="str">
            <v>SUMINISTRO Y CONSTRUCCIÓN DE TIRANTES NUEVOS POR UNIDAD DE CERCHA HASTA 7 M DE LONGITUD EMPLEANDO 2 MADERAS ESTRUCTURALES CHANUL SECCIÓN 0,10X0,10 EMPACHADAS CON PERNOS EN VARILLA ROSCADA DE 3/8"</v>
          </cell>
          <cell r="C2719" t="str">
            <v>Actividad</v>
          </cell>
          <cell r="D2719" t="str">
            <v>UND</v>
          </cell>
          <cell r="E2719">
            <v>321470</v>
          </cell>
        </row>
        <row r="2720">
          <cell r="A2720" t="str">
            <v>035.053</v>
          </cell>
          <cell r="B2720" t="str">
            <v>SUMINISTRO E INSTALACIÓN DE REFUERZO EN MADERA ESTRUCTURAL CHANUL SECCIÓN 0,10X0,10 HASTA DE 7 M DE LONGITUD A TIRANTE EXISTENTE, EMPLEANDO PERNOS EN VARILLA ROSCADA DE 3/8" INCLUYE INMUNIZACION DE MADERA NUEVA Y EXISTENTE</v>
          </cell>
          <cell r="C2720" t="str">
            <v>Actividad</v>
          </cell>
          <cell r="D2720" t="str">
            <v>UND</v>
          </cell>
          <cell r="E2720">
            <v>259532</v>
          </cell>
        </row>
        <row r="2721">
          <cell r="A2721" t="str">
            <v>035.054</v>
          </cell>
          <cell r="B2721" t="str">
            <v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v>
          </cell>
          <cell r="C2721" t="str">
            <v>Actividad</v>
          </cell>
          <cell r="D2721" t="str">
            <v>UND</v>
          </cell>
          <cell r="E2721">
            <v>758697</v>
          </cell>
        </row>
        <row r="2722">
          <cell r="A2722" t="str">
            <v>035.055</v>
          </cell>
          <cell r="B2722" t="str">
            <v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v>
          </cell>
          <cell r="C2722" t="str">
            <v>Actividad</v>
          </cell>
          <cell r="D2722" t="str">
            <v>ML</v>
          </cell>
          <cell r="E2722">
            <v>70215</v>
          </cell>
        </row>
        <row r="2723">
          <cell r="A2723" t="str">
            <v>035.056</v>
          </cell>
          <cell r="B2723" t="str">
            <v>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v>
          </cell>
          <cell r="C2723" t="str">
            <v>Actividad</v>
          </cell>
          <cell r="D2723" t="str">
            <v>UND</v>
          </cell>
          <cell r="E2723">
            <v>153390</v>
          </cell>
        </row>
        <row r="2724">
          <cell r="A2724" t="str">
            <v>035.057</v>
          </cell>
          <cell r="B2724" t="str">
            <v>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v>
          </cell>
          <cell r="C2724" t="str">
            <v>Actividad</v>
          </cell>
          <cell r="D2724" t="str">
            <v>ML</v>
          </cell>
          <cell r="E2724">
            <v>781342</v>
          </cell>
        </row>
        <row r="2725">
          <cell r="A2725" t="str">
            <v>035.058</v>
          </cell>
          <cell r="B2725" t="str">
            <v>SUMINISTRO E INSTALACIÓN DE CANAL EN LAMINA GALVANIZADA CALIBRE 20 D:1,20M PARA CONFORMACIÓN DE LIMA HOYA  MOLDURADA</v>
          </cell>
          <cell r="C2725" t="str">
            <v>Actividad</v>
          </cell>
          <cell r="D2725" t="str">
            <v>ML</v>
          </cell>
          <cell r="E2725">
            <v>144495</v>
          </cell>
        </row>
        <row r="2726">
          <cell r="A2726" t="str">
            <v>035.059</v>
          </cell>
          <cell r="B2726" t="str">
            <v>SUMINISTRO E INSTALACIÓN DE BRAZO METÁLICO TUBULAR SECCIÓN 0,05X0,05 CALIBRE 3MM X 1,5 M PARA SOPORTE DE CABLE ANDAMIO COLGANTE - INCLUYE CORTE DE CAN EN MADERA PARA ISTALACIÓN DEL SOPORTE, PINTURA 3 EN 1, INCLUYE CAJAS Y GUIAS.</v>
          </cell>
          <cell r="C2726" t="str">
            <v>Actividad</v>
          </cell>
          <cell r="D2726" t="str">
            <v>UND</v>
          </cell>
          <cell r="E2726">
            <v>183279</v>
          </cell>
        </row>
        <row r="2727">
          <cell r="A2727" t="str">
            <v>035.060</v>
          </cell>
          <cell r="B2727" t="str">
            <v xml:space="preserve">SUMINISTRO Y CONSTRUCCIÓN DE CABALLETES Y LIMATESAS, INCLUYE BASE EN MORTERO Y MANTO ASFÁLTICO PARA CABALLETE Y LIMATESA EMPLEANDO MORTERO 1:4 Y MANTO ASFÁLTICO, INCLUYE INSTALACIÓN DE TEJA DE BARRO. </v>
          </cell>
          <cell r="C2727" t="str">
            <v>Actividad</v>
          </cell>
          <cell r="D2727" t="str">
            <v>ML</v>
          </cell>
          <cell r="E2727">
            <v>124780</v>
          </cell>
        </row>
        <row r="2728">
          <cell r="A2728" t="str">
            <v>035.061</v>
          </cell>
          <cell r="B2728" t="str">
            <v>SUMINISTRO, TRANSPORTE E INSTALACION CANAL EN LAMINA GALVANIZADA CAL .20 D/ 0,74 M. (INCLUYE PINTURA DE CANAL Y GANCHOS SOPORTE) INCLUYE ANCLAJE CON GANCHO EN PLATINA DE 3/16</v>
          </cell>
          <cell r="C2728" t="str">
            <v>Actividad</v>
          </cell>
          <cell r="D2728" t="str">
            <v>ML</v>
          </cell>
          <cell r="E2728">
            <v>176823</v>
          </cell>
        </row>
        <row r="2729">
          <cell r="A2729" t="str">
            <v>035.062</v>
          </cell>
          <cell r="B2729" t="str">
            <v xml:space="preserve">SUMINISTRO, TRANSPORTE E INSTALACION BAJANTE AGUAS LLUVIAS  EN TUBERIA PVC SANITARIA  4"   (INCLUYE CODO, UNION Y ACCESORIOS DE FIJACION) INCLUYE PLATAFORMA PARA TRABAJO SEGURO EN ALTURAS </v>
          </cell>
          <cell r="C2729" t="str">
            <v>Actividad</v>
          </cell>
          <cell r="D2729" t="str">
            <v>ML</v>
          </cell>
          <cell r="E2729">
            <v>83418</v>
          </cell>
        </row>
        <row r="2730">
          <cell r="A2730" t="str">
            <v>035.063</v>
          </cell>
          <cell r="B2730" t="str">
            <v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v>
          </cell>
          <cell r="C2730" t="str">
            <v>Actividad</v>
          </cell>
          <cell r="D2730" t="str">
            <v>ML</v>
          </cell>
          <cell r="E2730">
            <v>466157</v>
          </cell>
        </row>
        <row r="2731">
          <cell r="A2731" t="str">
            <v>035.064</v>
          </cell>
          <cell r="B2731" t="str">
            <v>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v>
          </cell>
          <cell r="C2731" t="str">
            <v>Actividad</v>
          </cell>
          <cell r="D2731" t="str">
            <v>UND</v>
          </cell>
          <cell r="E2731">
            <v>1146818</v>
          </cell>
        </row>
        <row r="2732">
          <cell r="A2732" t="str">
            <v>035.065</v>
          </cell>
          <cell r="B2732" t="str">
            <v xml:space="preserve">SUMINISTRO, TRANSPORTE E INSTALACIÓN CERRAMIENTO DE VANOS PARA VENTANAS DE FACHADAS </v>
          </cell>
          <cell r="C2732" t="str">
            <v>Actividad</v>
          </cell>
          <cell r="D2732" t="str">
            <v>M2</v>
          </cell>
          <cell r="E2732">
            <v>45866</v>
          </cell>
        </row>
        <row r="2733">
          <cell r="A2733" t="str">
            <v>035.066</v>
          </cell>
          <cell r="B2733" t="str">
            <v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v>
          </cell>
          <cell r="C2733" t="str">
            <v>Actividad</v>
          </cell>
          <cell r="D2733" t="str">
            <v>UND</v>
          </cell>
          <cell r="E2733">
            <v>686414</v>
          </cell>
        </row>
        <row r="2734">
          <cell r="A2734" t="str">
            <v>035.067</v>
          </cell>
          <cell r="B2734" t="str">
            <v>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v>
          </cell>
          <cell r="C2734" t="str">
            <v>Actividad</v>
          </cell>
          <cell r="D2734" t="str">
            <v>ML</v>
          </cell>
          <cell r="E2734">
            <v>726840</v>
          </cell>
        </row>
        <row r="2735">
          <cell r="A2735" t="str">
            <v>035.068</v>
          </cell>
          <cell r="B2735" t="str">
            <v>VISITA TECNICA E INFORME DE ASESOR FITOSANITARIO (INGENIERO FORESTAL O AGRONOMO)</v>
          </cell>
          <cell r="C2735" t="str">
            <v>Actividad</v>
          </cell>
          <cell r="D2735" t="str">
            <v>UND</v>
          </cell>
          <cell r="E2735">
            <v>4339913</v>
          </cell>
        </row>
        <row r="2736">
          <cell r="A2736" t="str">
            <v>035.069</v>
          </cell>
          <cell r="B2736" t="str">
            <v>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v>
          </cell>
          <cell r="C2736" t="str">
            <v>Actividad</v>
          </cell>
          <cell r="D2736" t="str">
            <v>MES</v>
          </cell>
          <cell r="E2736">
            <v>24529140</v>
          </cell>
        </row>
        <row r="2737">
          <cell r="A2737" t="str">
            <v>035.070</v>
          </cell>
          <cell r="B2737" t="str">
            <v>SUMINISTRO, TRANSPORTE E INSTALACIÓN DE CONCRETO DE 4000 PSI IMPERMEABILIZADO PARA MUROS</v>
          </cell>
          <cell r="C2737" t="str">
            <v>Actividad</v>
          </cell>
          <cell r="D2737" t="str">
            <v>M3</v>
          </cell>
          <cell r="E2737">
            <v>1413970</v>
          </cell>
        </row>
        <row r="2738">
          <cell r="A2738" t="str">
            <v>035.071</v>
          </cell>
          <cell r="B2738" t="str">
            <v xml:space="preserve">SUMINISTRO, TRANSPORTE E INSTALACION PLACA MACIZA AEREA CONCRETO IMPERMEABILIZADO DE 4000 PSI E= 0.25M  </v>
          </cell>
          <cell r="C2738" t="str">
            <v>Actividad</v>
          </cell>
          <cell r="D2738" t="str">
            <v>M3</v>
          </cell>
          <cell r="E2738">
            <v>316060</v>
          </cell>
        </row>
        <row r="2739">
          <cell r="A2739" t="str">
            <v>035.072</v>
          </cell>
          <cell r="B2739" t="str">
            <v xml:space="preserve">SUMINISTRO, TRANSPORTE E INSTALACION PLACA DE CONTRAPISO EN CONCRETO IMPERMEABILIZADO DE 4000 PSI E= 0.35M  </v>
          </cell>
          <cell r="C2739" t="str">
            <v>Actividad</v>
          </cell>
          <cell r="D2739" t="str">
            <v>M3</v>
          </cell>
          <cell r="E2739">
            <v>380764</v>
          </cell>
        </row>
        <row r="2740">
          <cell r="A2740" t="str">
            <v>035.073</v>
          </cell>
          <cell r="B2740" t="str">
            <v>SUMINISTRO E INSTALACIÓN DE CINTA PVC SIKA WATERBAR O-22 PARA JUNTA DE EXPANSIÓN O AISLAMIENTO EN TANQUE DE ALMACENAMIENTO.  INCLUYE TRATAMIENTO DE JUNTA CON SELLO ELASTOMÉRICO Y TODOS LOS ELEMENTOS Y ACCESORIOS NECESARIOS PARA SU CORRECTA EJECUCIÓN.</v>
          </cell>
          <cell r="C2740" t="str">
            <v>Actividad</v>
          </cell>
          <cell r="D2740" t="str">
            <v>ML</v>
          </cell>
          <cell r="E2740">
            <v>150633</v>
          </cell>
        </row>
        <row r="2741">
          <cell r="A2741" t="str">
            <v>035.074</v>
          </cell>
          <cell r="B2741" t="str">
            <v xml:space="preserve">SUMINISTRO E INSTALACIÓN DE TAPA CON MARCO, HERMÉTICA EN PLÁSTICO POLIPROPILENO MEDIDA INTERNA 0.80CM X 80CM. MEDIDA EXTERNA 94CM X 94CM X 4,8CM (INCLUYE TAPA CON MARCO, NEOPRENO Y TODOS LOS ACCESORIOS NECESARIOS PARA SU INSTALACIÓN) </v>
          </cell>
          <cell r="C2741" t="str">
            <v>Actividad</v>
          </cell>
          <cell r="D2741" t="str">
            <v>UND</v>
          </cell>
          <cell r="E2741">
            <v>3808095</v>
          </cell>
        </row>
        <row r="2742">
          <cell r="A2742" t="str">
            <v>035.075</v>
          </cell>
          <cell r="B2742" t="str">
            <v>SUMINISTRO, TRANSPORTE E INSTALACIÓN DE ESCALERA TIPO GATO EN POLIPROPILENO DE ALTO IMPACTO. DIMENSIONES 0.71 MT X 2.80 MT , INCLUYE RELIEVE ANTIDESLIZANTE EN LA SUPERFICIE DE LOS PELDAÑOS.</v>
          </cell>
          <cell r="C2742" t="str">
            <v>Actividad</v>
          </cell>
          <cell r="D2742" t="str">
            <v>UND</v>
          </cell>
          <cell r="E2742">
            <v>2387370</v>
          </cell>
        </row>
        <row r="2743">
          <cell r="A2743" t="str">
            <v>035.076</v>
          </cell>
          <cell r="B2743" t="str">
            <v xml:space="preserve">SUMINISTRO, CONSTRUCCIÓN E INSTALACIÓN DE ZOCALO TIPO A PARA CORREDORES EMPLEANDO LÁMINA DE FIBROCEMENTO 8 MM Y MOLDURAS EN MADERA CHOIBA SEGÚN DISEÑO  ALTURA PROMEDIO DE 92 CMS, INCLUYE INMUNIZACIÓN DE LA MADERA Y ACABO SEGÚN DISEÑO </v>
          </cell>
          <cell r="C2743" t="str">
            <v>Actividad</v>
          </cell>
          <cell r="D2743" t="str">
            <v>ML</v>
          </cell>
          <cell r="E2743">
            <v>327528</v>
          </cell>
        </row>
        <row r="2744">
          <cell r="A2744" t="str">
            <v>035.077</v>
          </cell>
          <cell r="B2744" t="str">
            <v>SUMINISTRO EN INSTALACIÓN DE IMPERMEABILIZACIÓN PARA TANQUE CON PINTURA EPOXI-POLIAMIDA REF 13243 COLOR BLANCO INCLUYE CATALIZADOR PARA EPOXI POLIAMIDA REF 13229. INCLUYE AJUSTADOR PARA PINTURA EPÓXICAS REF 21209 . (3 MANOS EN PINTURA  EPOXI POLIAMIDA CON CATALIZADOR) .</v>
          </cell>
          <cell r="C2744" t="str">
            <v>Actividad</v>
          </cell>
          <cell r="D2744" t="str">
            <v>M2</v>
          </cell>
          <cell r="E2744">
            <v>101750</v>
          </cell>
        </row>
        <row r="2745">
          <cell r="A2745" t="str">
            <v>035.078</v>
          </cell>
          <cell r="B2745" t="str">
            <v>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v>
          </cell>
          <cell r="C2745" t="str">
            <v>Actividad</v>
          </cell>
          <cell r="D2745" t="str">
            <v>UN</v>
          </cell>
          <cell r="E2745">
            <v>38668242</v>
          </cell>
        </row>
        <row r="2746">
          <cell r="A2746"/>
          <cell r="B2746"/>
          <cell r="C2746"/>
          <cell r="D2746"/>
          <cell r="E2746"/>
        </row>
        <row r="2747">
          <cell r="A2747"/>
          <cell r="B2747"/>
          <cell r="C2747"/>
          <cell r="D2747"/>
          <cell r="E2747"/>
        </row>
        <row r="2748">
          <cell r="A2748"/>
          <cell r="B2748"/>
          <cell r="C2748"/>
          <cell r="D2748"/>
          <cell r="E2748"/>
        </row>
        <row r="2749">
          <cell r="A2749"/>
          <cell r="B2749"/>
          <cell r="C2749"/>
          <cell r="D2749"/>
          <cell r="E2749"/>
        </row>
        <row r="2750">
          <cell r="A2750"/>
          <cell r="B2750"/>
          <cell r="C2750"/>
          <cell r="D2750"/>
          <cell r="E2750"/>
        </row>
        <row r="2751">
          <cell r="A2751"/>
          <cell r="B2751"/>
          <cell r="C2751"/>
          <cell r="D2751"/>
          <cell r="E2751"/>
        </row>
        <row r="2752">
          <cell r="A2752"/>
          <cell r="B2752"/>
          <cell r="C2752"/>
          <cell r="D2752"/>
          <cell r="E2752"/>
        </row>
        <row r="2753">
          <cell r="A2753"/>
          <cell r="B2753"/>
          <cell r="C2753"/>
          <cell r="D2753"/>
          <cell r="E2753"/>
        </row>
        <row r="2754">
          <cell r="A2754"/>
          <cell r="B2754"/>
          <cell r="C2754"/>
          <cell r="D2754"/>
          <cell r="E2754"/>
        </row>
        <row r="2755">
          <cell r="A2755"/>
          <cell r="B2755"/>
          <cell r="C2755"/>
          <cell r="D2755"/>
          <cell r="E2755"/>
        </row>
        <row r="2756">
          <cell r="A2756"/>
          <cell r="B2756"/>
          <cell r="C2756"/>
          <cell r="D2756"/>
          <cell r="E2756"/>
        </row>
        <row r="2757">
          <cell r="A2757"/>
          <cell r="B2757"/>
          <cell r="C2757"/>
          <cell r="D2757"/>
          <cell r="E2757"/>
        </row>
        <row r="2758">
          <cell r="A2758"/>
          <cell r="B2758"/>
          <cell r="C2758"/>
          <cell r="D2758"/>
          <cell r="E2758"/>
        </row>
        <row r="2759">
          <cell r="A2759"/>
          <cell r="B2759"/>
          <cell r="C2759"/>
          <cell r="D2759"/>
          <cell r="E2759"/>
        </row>
        <row r="2760">
          <cell r="A2760"/>
          <cell r="B2760"/>
          <cell r="C2760"/>
          <cell r="D2760"/>
          <cell r="E2760"/>
        </row>
        <row r="2761">
          <cell r="A2761"/>
          <cell r="B2761"/>
          <cell r="C2761"/>
          <cell r="D2761"/>
          <cell r="E2761"/>
        </row>
        <row r="2762">
          <cell r="A2762"/>
          <cell r="B2762"/>
          <cell r="C2762"/>
          <cell r="D2762"/>
          <cell r="E2762"/>
        </row>
        <row r="2763">
          <cell r="A2763"/>
          <cell r="B2763"/>
          <cell r="C2763"/>
          <cell r="D2763"/>
          <cell r="E2763"/>
        </row>
        <row r="2764">
          <cell r="A2764"/>
          <cell r="B2764"/>
          <cell r="C2764"/>
          <cell r="D2764"/>
          <cell r="E2764"/>
        </row>
        <row r="2765">
          <cell r="A2765"/>
          <cell r="B2765"/>
          <cell r="C2765"/>
          <cell r="D2765"/>
          <cell r="E2765"/>
        </row>
        <row r="2766">
          <cell r="A2766"/>
          <cell r="B2766"/>
          <cell r="C2766"/>
          <cell r="D2766"/>
          <cell r="E2766"/>
        </row>
        <row r="2767">
          <cell r="A2767"/>
          <cell r="B2767"/>
          <cell r="C2767"/>
          <cell r="D2767"/>
          <cell r="E2767"/>
        </row>
        <row r="2768">
          <cell r="A2768"/>
          <cell r="B2768"/>
          <cell r="C2768"/>
          <cell r="D2768"/>
          <cell r="E2768"/>
        </row>
      </sheetData>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A.P.U"/>
      <sheetName val="Insumos"/>
      <sheetName val="PPTO CD BV SAN JORGE"/>
      <sheetName val="AIU BV SAN JORGE"/>
      <sheetName val="PPTO TOTAL BV SAN JORGE"/>
      <sheetName val="Analisis Mano de Obra"/>
      <sheetName val="Analisis Herramienta Menor"/>
      <sheetName val="Analisis Factor Prestacional"/>
    </sheetNames>
    <sheetDataSet>
      <sheetData sheetId="0">
        <row r="8">
          <cell r="A8" t="str">
            <v>AB1</v>
          </cell>
          <cell r="B8" t="str">
            <v>ACERO 60.000 PSI (INCLUYE ALAMBRE NEGRO Y FIGURACIÓN )</v>
          </cell>
          <cell r="C8" t="str">
            <v>Actividad</v>
          </cell>
          <cell r="D8" t="str">
            <v>KG</v>
          </cell>
          <cell r="E8">
            <v>7381</v>
          </cell>
        </row>
        <row r="9">
          <cell r="A9" t="str">
            <v>AB2</v>
          </cell>
          <cell r="B9" t="str">
            <v>CONCRETO 1500 psi - 10.5 Mpa</v>
          </cell>
          <cell r="C9" t="str">
            <v>Actividad</v>
          </cell>
          <cell r="D9" t="str">
            <v>M3</v>
          </cell>
          <cell r="E9">
            <v>422219</v>
          </cell>
        </row>
        <row r="10">
          <cell r="A10" t="str">
            <v>AB3</v>
          </cell>
          <cell r="B10" t="str">
            <v>CONCRETO 2000 PSI - 14 MPA</v>
          </cell>
          <cell r="C10" t="str">
            <v>Actividad</v>
          </cell>
          <cell r="D10" t="str">
            <v>M3</v>
          </cell>
          <cell r="E10">
            <v>439058</v>
          </cell>
        </row>
        <row r="11">
          <cell r="A11" t="str">
            <v>AB4</v>
          </cell>
          <cell r="B11" t="str">
            <v>CONCRETO 2500 psi - 17.5 Mpa</v>
          </cell>
          <cell r="C11" t="str">
            <v>Actividad</v>
          </cell>
          <cell r="D11" t="str">
            <v>M3</v>
          </cell>
          <cell r="E11">
            <v>503581</v>
          </cell>
        </row>
        <row r="12">
          <cell r="A12" t="str">
            <v>AB5</v>
          </cell>
          <cell r="B12" t="str">
            <v>CONCRETO 3000 psi - 21 Mpa</v>
          </cell>
          <cell r="C12" t="str">
            <v>Actividad</v>
          </cell>
          <cell r="D12" t="str">
            <v>M3</v>
          </cell>
          <cell r="E12">
            <v>561725</v>
          </cell>
        </row>
        <row r="13">
          <cell r="A13" t="str">
            <v>AB6</v>
          </cell>
          <cell r="B13" t="str">
            <v>CONCRETO 3500 psi - 24.5 Mpa</v>
          </cell>
          <cell r="C13" t="str">
            <v>Actividad</v>
          </cell>
          <cell r="D13" t="str">
            <v>M3</v>
          </cell>
          <cell r="E13">
            <v>619549</v>
          </cell>
        </row>
        <row r="14">
          <cell r="A14" t="str">
            <v>AB7</v>
          </cell>
          <cell r="B14" t="str">
            <v>CONCRETO 4000 psi - 28 Mpa</v>
          </cell>
          <cell r="C14" t="str">
            <v>Actividad</v>
          </cell>
          <cell r="D14" t="str">
            <v>M3</v>
          </cell>
          <cell r="E14">
            <v>639845</v>
          </cell>
        </row>
        <row r="15">
          <cell r="A15" t="str">
            <v>AB8</v>
          </cell>
          <cell r="B15" t="str">
            <v>CONCRETO 1500 psi - 10.5 Mpa Impermeabilizado</v>
          </cell>
          <cell r="C15" t="str">
            <v>Actividad</v>
          </cell>
          <cell r="D15" t="str">
            <v>M3</v>
          </cell>
          <cell r="E15">
            <v>438036</v>
          </cell>
        </row>
        <row r="16">
          <cell r="A16" t="str">
            <v>AB9</v>
          </cell>
          <cell r="B16" t="str">
            <v>CONCRETO 2000 psi - 14 Mpa Impermeabilizado</v>
          </cell>
          <cell r="C16" t="str">
            <v>Actividad</v>
          </cell>
          <cell r="D16" t="str">
            <v>M3</v>
          </cell>
          <cell r="E16">
            <v>456381</v>
          </cell>
        </row>
        <row r="17">
          <cell r="A17" t="str">
            <v>AB10</v>
          </cell>
          <cell r="B17" t="str">
            <v>CONCRETO 2500 psi - 17.5 Mpa Impermeabilizado</v>
          </cell>
          <cell r="C17" t="str">
            <v>Actividad</v>
          </cell>
          <cell r="D17" t="str">
            <v>M3</v>
          </cell>
          <cell r="E17">
            <v>526176</v>
          </cell>
        </row>
        <row r="18">
          <cell r="A18" t="str">
            <v>AB11</v>
          </cell>
          <cell r="B18" t="str">
            <v>CONCRETO 3000 psi - 21 Mpa Impermeabilizado</v>
          </cell>
          <cell r="C18" t="str">
            <v>Actividad</v>
          </cell>
          <cell r="D18" t="str">
            <v>M3</v>
          </cell>
          <cell r="E18">
            <v>588086</v>
          </cell>
        </row>
        <row r="19">
          <cell r="A19" t="str">
            <v>AB12</v>
          </cell>
          <cell r="B19" t="str">
            <v>CONCRETO 3500 psi - 24.5 Mpa Impermeabilizado</v>
          </cell>
          <cell r="C19" t="str">
            <v>Actividad</v>
          </cell>
          <cell r="D19" t="str">
            <v>M3</v>
          </cell>
          <cell r="E19">
            <v>651182</v>
          </cell>
        </row>
        <row r="20">
          <cell r="A20" t="str">
            <v>AB13</v>
          </cell>
          <cell r="B20" t="str">
            <v>CONCRETO 4000 psi - 28 Mpa Impermeabilizado</v>
          </cell>
          <cell r="C20" t="str">
            <v>Actividad</v>
          </cell>
          <cell r="D20" t="str">
            <v>M3</v>
          </cell>
          <cell r="E20">
            <v>673738</v>
          </cell>
        </row>
        <row r="21">
          <cell r="A21" t="str">
            <v>AB14</v>
          </cell>
          <cell r="B21" t="str">
            <v>CONCRETO MR 40 kg/cm2</v>
          </cell>
          <cell r="C21" t="str">
            <v>Actividad</v>
          </cell>
          <cell r="D21" t="str">
            <v>M3</v>
          </cell>
          <cell r="E21">
            <v>564820</v>
          </cell>
        </row>
        <row r="22">
          <cell r="A22" t="str">
            <v>AB15</v>
          </cell>
          <cell r="B22" t="str">
            <v>CONCRETO MR 42 kg/cm2</v>
          </cell>
          <cell r="C22" t="str">
            <v>Actividad</v>
          </cell>
          <cell r="D22" t="str">
            <v>M3</v>
          </cell>
          <cell r="E22">
            <v>596851</v>
          </cell>
        </row>
        <row r="23">
          <cell r="A23" t="str">
            <v>AB16</v>
          </cell>
          <cell r="B23" t="str">
            <v>CONCRETO MR 44 kg/cm2</v>
          </cell>
          <cell r="C23" t="str">
            <v>Actividad</v>
          </cell>
          <cell r="D23" t="str">
            <v>M3</v>
          </cell>
          <cell r="E23">
            <v>637066</v>
          </cell>
        </row>
        <row r="24">
          <cell r="A24" t="str">
            <v>AB17</v>
          </cell>
          <cell r="B24" t="str">
            <v>CONCRETO 5000 psi - 35 Mpa Impermeabilizado</v>
          </cell>
          <cell r="C24" t="str">
            <v>Actividad</v>
          </cell>
          <cell r="D24" t="str">
            <v>M3</v>
          </cell>
          <cell r="E24">
            <v>788039</v>
          </cell>
        </row>
        <row r="25">
          <cell r="A25" t="str">
            <v>AB18</v>
          </cell>
          <cell r="B25" t="str">
            <v>CONCRETO 5000 psi - 35 Mpa</v>
          </cell>
          <cell r="C25" t="str">
            <v>Actividad</v>
          </cell>
          <cell r="D25" t="str">
            <v>M3</v>
          </cell>
          <cell r="E25">
            <v>747579</v>
          </cell>
        </row>
        <row r="26">
          <cell r="A26" t="str">
            <v>AB19</v>
          </cell>
          <cell r="B26" t="str">
            <v>MORTERO 1:2</v>
          </cell>
          <cell r="C26" t="str">
            <v>Actividad</v>
          </cell>
          <cell r="D26" t="str">
            <v>M3</v>
          </cell>
          <cell r="E26">
            <v>622845</v>
          </cell>
        </row>
        <row r="27">
          <cell r="A27" t="str">
            <v>AB20</v>
          </cell>
          <cell r="B27" t="str">
            <v>MORTERO 1:3</v>
          </cell>
          <cell r="C27" t="str">
            <v>Actividad</v>
          </cell>
          <cell r="D27" t="str">
            <v>M3</v>
          </cell>
          <cell r="E27">
            <v>505998</v>
          </cell>
        </row>
        <row r="28">
          <cell r="A28" t="str">
            <v>AB21</v>
          </cell>
          <cell r="B28" t="str">
            <v>MORTERO 1:4</v>
          </cell>
          <cell r="C28" t="str">
            <v>Actividad</v>
          </cell>
          <cell r="D28" t="str">
            <v>M3</v>
          </cell>
          <cell r="E28">
            <v>436656</v>
          </cell>
        </row>
        <row r="29">
          <cell r="A29" t="str">
            <v>AB22</v>
          </cell>
          <cell r="B29" t="str">
            <v>MORTERO 1:5</v>
          </cell>
          <cell r="C29" t="str">
            <v>Actividad</v>
          </cell>
          <cell r="D29" t="str">
            <v>M3</v>
          </cell>
          <cell r="E29">
            <v>388973</v>
          </cell>
        </row>
        <row r="30">
          <cell r="A30" t="str">
            <v>AB23</v>
          </cell>
          <cell r="B30" t="str">
            <v>MORTERO 1:3 Impermeabilizado</v>
          </cell>
          <cell r="C30" t="str">
            <v>Actividad</v>
          </cell>
          <cell r="D30" t="str">
            <v>M3</v>
          </cell>
          <cell r="E30">
            <v>657135</v>
          </cell>
        </row>
        <row r="31">
          <cell r="A31" t="str">
            <v>AB24</v>
          </cell>
          <cell r="B31" t="str">
            <v>MORTERO 1:4 Impermeabilizado</v>
          </cell>
          <cell r="C31" t="str">
            <v>Actividad</v>
          </cell>
          <cell r="D31" t="str">
            <v>M3</v>
          </cell>
          <cell r="E31">
            <v>557832</v>
          </cell>
        </row>
        <row r="32">
          <cell r="A32" t="str">
            <v>AB25</v>
          </cell>
          <cell r="B32" t="str">
            <v>LECHADA A/C=0.45 (Incluye aditivo expansor y plastificante)</v>
          </cell>
          <cell r="C32" t="str">
            <v>Actividad</v>
          </cell>
          <cell r="D32" t="str">
            <v>LT</v>
          </cell>
          <cell r="E32">
            <v>4935</v>
          </cell>
        </row>
        <row r="33">
          <cell r="A33" t="str">
            <v>001</v>
          </cell>
          <cell r="B33" t="str">
            <v>PRELIMINARES</v>
          </cell>
          <cell r="C33" t="str">
            <v>Capitulo</v>
          </cell>
          <cell r="D33"/>
          <cell r="E33" t="str">
            <v>--</v>
          </cell>
        </row>
        <row r="34">
          <cell r="A34" t="str">
            <v>001.001</v>
          </cell>
          <cell r="B34" t="str">
            <v>LOCALIZACION Y REPLANTEO EDIFICIO</v>
          </cell>
          <cell r="C34" t="str">
            <v>Actividad</v>
          </cell>
          <cell r="D34" t="str">
            <v>M2</v>
          </cell>
          <cell r="E34">
            <v>4726</v>
          </cell>
        </row>
        <row r="35">
          <cell r="A35" t="str">
            <v>001.006</v>
          </cell>
          <cell r="B35" t="str">
            <v xml:space="preserve">DESCAPOTE MECANICO e=0.20 m. </v>
          </cell>
          <cell r="C35" t="str">
            <v>Actividad</v>
          </cell>
          <cell r="D35" t="str">
            <v>M2</v>
          </cell>
          <cell r="E35">
            <v>1924</v>
          </cell>
        </row>
        <row r="36">
          <cell r="A36" t="str">
            <v>001.032</v>
          </cell>
          <cell r="B36" t="str">
            <v>TALA DE ARBOLES H=5mts 2,5 mts DE RADIO DE FOLLAJE APROX (INCLUYE RETIRO)</v>
          </cell>
          <cell r="C36" t="str">
            <v>Actividad</v>
          </cell>
          <cell r="D36" t="str">
            <v>UND</v>
          </cell>
          <cell r="E36">
            <v>345276</v>
          </cell>
        </row>
        <row r="37">
          <cell r="A37" t="str">
            <v>001.041</v>
          </cell>
          <cell r="B37" t="str">
            <v>TRAZADO SOBRE TERRENO</v>
          </cell>
          <cell r="C37" t="str">
            <v>Actividad</v>
          </cell>
          <cell r="D37" t="str">
            <v>M2</v>
          </cell>
          <cell r="E37">
            <v>2791</v>
          </cell>
        </row>
        <row r="38">
          <cell r="A38" t="str">
            <v>001.042</v>
          </cell>
          <cell r="B38" t="str">
            <v>LOCALIZACION Y REPLANTEO REDES (INCLUYE PLANO RECORD)</v>
          </cell>
          <cell r="C38" t="str">
            <v>Actividad</v>
          </cell>
          <cell r="D38" t="str">
            <v>DIA</v>
          </cell>
          <cell r="E38">
            <v>1226233</v>
          </cell>
        </row>
        <row r="39">
          <cell r="A39" t="str">
            <v>001.043</v>
          </cell>
          <cell r="B39" t="str">
            <v>ROCERIA Y LIMPIEZA</v>
          </cell>
          <cell r="C39" t="str">
            <v>Actividad</v>
          </cell>
          <cell r="D39" t="str">
            <v>M2</v>
          </cell>
          <cell r="E39">
            <v>1525</v>
          </cell>
        </row>
        <row r="40">
          <cell r="A40" t="str">
            <v>001.044</v>
          </cell>
          <cell r="B40" t="str">
            <v xml:space="preserve">DESCAPOTE MANUAL e=0.20 m. </v>
          </cell>
          <cell r="C40" t="str">
            <v>Actividad</v>
          </cell>
          <cell r="D40" t="str">
            <v>M2</v>
          </cell>
          <cell r="E40">
            <v>2857</v>
          </cell>
        </row>
        <row r="41">
          <cell r="A41" t="str">
            <v>001.045</v>
          </cell>
          <cell r="B41" t="str">
            <v>NIVELACION Y LIMPIEZA</v>
          </cell>
          <cell r="C41" t="str">
            <v>Actividad</v>
          </cell>
          <cell r="D41" t="str">
            <v>M2</v>
          </cell>
          <cell r="E41">
            <v>9362</v>
          </cell>
        </row>
        <row r="42">
          <cell r="A42" t="str">
            <v>001.046</v>
          </cell>
          <cell r="B42" t="str">
            <v>SUMINISTRO, TRANSPORTE E INSTALACION CAMPAMENTO PROVISIONAL</v>
          </cell>
          <cell r="C42" t="str">
            <v>Actividad</v>
          </cell>
          <cell r="D42" t="str">
            <v>M2</v>
          </cell>
          <cell r="E42">
            <v>161669</v>
          </cell>
        </row>
        <row r="43">
          <cell r="A43" t="str">
            <v>001.047</v>
          </cell>
          <cell r="B43" t="str">
            <v>BODEGA PARA CAMPAMENTO (INCLUYE ADECUACIONES)</v>
          </cell>
          <cell r="C43" t="str">
            <v>Actividad</v>
          </cell>
          <cell r="D43" t="str">
            <v>M2 - MES</v>
          </cell>
          <cell r="E43">
            <v>27344</v>
          </cell>
        </row>
        <row r="44">
          <cell r="A44" t="str">
            <v>001.048</v>
          </cell>
          <cell r="B44" t="str">
            <v>CAMPAMENTO CONTENEDOR</v>
          </cell>
          <cell r="C44" t="str">
            <v>Actividad</v>
          </cell>
          <cell r="D44" t="str">
            <v>UND</v>
          </cell>
          <cell r="E44">
            <v>2279343</v>
          </cell>
        </row>
        <row r="45">
          <cell r="A45" t="str">
            <v>001.049</v>
          </cell>
          <cell r="B45" t="str">
            <v>SUMINISTRO, TRANSPORTE E INSTALACIÓN CERRAMIENTO EN YUTE H= 2 M</v>
          </cell>
          <cell r="C45" t="str">
            <v>Actividad</v>
          </cell>
          <cell r="D45" t="str">
            <v>ML</v>
          </cell>
          <cell r="E45">
            <v>14195</v>
          </cell>
        </row>
        <row r="46">
          <cell r="A46" t="str">
            <v>001.050</v>
          </cell>
          <cell r="B46" t="str">
            <v>INSTALACION PROVISIONAL DE ACUEDUCTO</v>
          </cell>
          <cell r="C46" t="str">
            <v>Actividad</v>
          </cell>
          <cell r="D46" t="str">
            <v>UND</v>
          </cell>
          <cell r="E46">
            <v>86428</v>
          </cell>
        </row>
        <row r="47">
          <cell r="A47" t="str">
            <v>001.051</v>
          </cell>
          <cell r="B47" t="str">
            <v>INSTALACION PROVISIONAL DE ENERGIA</v>
          </cell>
          <cell r="C47" t="str">
            <v>Actividad</v>
          </cell>
          <cell r="D47" t="str">
            <v>UND</v>
          </cell>
          <cell r="E47">
            <v>76822</v>
          </cell>
        </row>
        <row r="48">
          <cell r="A48" t="str">
            <v>001.052</v>
          </cell>
          <cell r="B48" t="str">
            <v>SUMINISTRO, TRANSPORTE E INSTALACION VALLA INFORMATIVA GENERAL DEL PROYECTO</v>
          </cell>
          <cell r="C48" t="str">
            <v>Actividad</v>
          </cell>
          <cell r="D48" t="str">
            <v>M2</v>
          </cell>
          <cell r="E48">
            <v>245816</v>
          </cell>
        </row>
        <row r="49">
          <cell r="A49" t="str">
            <v>001.053</v>
          </cell>
          <cell r="B49" t="str">
            <v>SUMINISTRO, TRANSPORTE E INSTALACION VALLA INFORMATIVA TIPO TRIPODE TUBULAR</v>
          </cell>
          <cell r="C49" t="str">
            <v>Actividad</v>
          </cell>
          <cell r="D49" t="str">
            <v>M2</v>
          </cell>
          <cell r="E49">
            <v>218798</v>
          </cell>
        </row>
        <row r="50">
          <cell r="A50" t="str">
            <v>001.054</v>
          </cell>
          <cell r="B50" t="str">
            <v>SUMINISTRO, TRANSPORTE E INSTALACION SEÑAL PREVENTIVA, REGLAMENTARIA E INFORMATIVA</v>
          </cell>
          <cell r="C50" t="str">
            <v>Actividad</v>
          </cell>
          <cell r="D50" t="str">
            <v>UND</v>
          </cell>
          <cell r="E50">
            <v>236009</v>
          </cell>
        </row>
        <row r="51">
          <cell r="A51" t="str">
            <v>001.055</v>
          </cell>
          <cell r="B51" t="str">
            <v>SUMINISTRO, TRANSPORTE E INSTALACION BARRERA CON BOMBONES PLÁSTICOS, CINTA DE SEGURIDAD  Y YUTE PARA CERRAMIENTO</v>
          </cell>
          <cell r="C51" t="str">
            <v>Actividad</v>
          </cell>
          <cell r="D51" t="str">
            <v>ML</v>
          </cell>
          <cell r="E51">
            <v>12225</v>
          </cell>
        </row>
        <row r="52">
          <cell r="A52" t="str">
            <v>001.057</v>
          </cell>
          <cell r="B52" t="str">
            <v>SUMINISTRO, TRANSPORTE E INSTALACION BARRERA CON BOMBONES PLÁSTICOS Y CINTA DE SEGURIDAD</v>
          </cell>
          <cell r="C52" t="str">
            <v>Actividad</v>
          </cell>
          <cell r="D52" t="str">
            <v>ML</v>
          </cell>
          <cell r="E52">
            <v>10037</v>
          </cell>
        </row>
        <row r="53">
          <cell r="A53" t="str">
            <v>001.058</v>
          </cell>
          <cell r="B53" t="str">
            <v>SUMINISTRO, TRANSPORTE E INSTALACION PUENTE PEATONAL PROVISIONAL EN MADERA (ANCHO = 1.40 MT)</v>
          </cell>
          <cell r="C53" t="str">
            <v>Actividad</v>
          </cell>
          <cell r="D53" t="str">
            <v>ML</v>
          </cell>
          <cell r="E53">
            <v>44306</v>
          </cell>
        </row>
        <row r="54">
          <cell r="A54" t="str">
            <v>001.059</v>
          </cell>
          <cell r="B54" t="str">
            <v>SUMINISTRO, TRANSPORTE E INSTALACION TECHADO PROVISIONAL EN GUADUA Y PLÁSTICO</v>
          </cell>
          <cell r="C54" t="str">
            <v>Actividad</v>
          </cell>
          <cell r="D54" t="str">
            <v>M2</v>
          </cell>
          <cell r="E54">
            <v>18815</v>
          </cell>
        </row>
        <row r="55">
          <cell r="A55" t="str">
            <v>001.060</v>
          </cell>
          <cell r="B55" t="str">
            <v>SUMINISTRO, TRANSPORTE E INSTALACION TECHADO MOVIBLE EN GUADUA Y PLÁSTICO</v>
          </cell>
          <cell r="C55" t="str">
            <v>Actividad</v>
          </cell>
          <cell r="D55" t="str">
            <v>M2</v>
          </cell>
          <cell r="E55">
            <v>10897</v>
          </cell>
        </row>
        <row r="56">
          <cell r="A56" t="str">
            <v>001.061</v>
          </cell>
          <cell r="B56" t="str">
            <v xml:space="preserve">SUMINISTRO, TRANSPORTE E INSTALACION CORDÓN PARA CONTROL DE AGUAS LLUVIAS CON SUELO CEMENTO </v>
          </cell>
          <cell r="C56" t="str">
            <v>Actividad</v>
          </cell>
          <cell r="D56" t="str">
            <v>ML</v>
          </cell>
          <cell r="E56">
            <v>5841</v>
          </cell>
        </row>
        <row r="57">
          <cell r="A57" t="str">
            <v>001.062</v>
          </cell>
          <cell r="B57" t="str">
            <v xml:space="preserve">SUMINISTRO, TRANSPORTE E INSTALACION CORDÓN PARA CONTROL DE AGUAS LLUVIAS CON LADRILLO Y SUELO CEMENTO </v>
          </cell>
          <cell r="C57" t="str">
            <v>Actividad</v>
          </cell>
          <cell r="D57" t="str">
            <v>ML</v>
          </cell>
          <cell r="E57">
            <v>11157</v>
          </cell>
        </row>
        <row r="58">
          <cell r="A58" t="str">
            <v>001.066</v>
          </cell>
          <cell r="B58" t="str">
            <v>CORTE MECANIZADO DE PAVIMENTO 0,07 MM</v>
          </cell>
          <cell r="C58" t="str">
            <v>Actividad</v>
          </cell>
          <cell r="D58" t="str">
            <v>ML</v>
          </cell>
          <cell r="E58">
            <v>12842</v>
          </cell>
        </row>
        <row r="59">
          <cell r="A59" t="str">
            <v>001.075</v>
          </cell>
          <cell r="B59" t="str">
            <v>LOCALIZACION Y REPLANTEO CERRAMIENTO</v>
          </cell>
          <cell r="C59" t="str">
            <v>Actividad</v>
          </cell>
          <cell r="D59" t="str">
            <v>ML</v>
          </cell>
          <cell r="E59">
            <v>1840</v>
          </cell>
        </row>
        <row r="60">
          <cell r="A60" t="str">
            <v>001.081</v>
          </cell>
          <cell r="B60" t="str">
            <v>MANEJO Y MOVILIZACIÓN DE ESCOMBROS/SOBRANTES Y MATERIALES EN VEHÍCULO NO-AUTOMOTOR</v>
          </cell>
          <cell r="C60" t="str">
            <v>Actividad</v>
          </cell>
          <cell r="D60" t="str">
            <v>M3</v>
          </cell>
          <cell r="E60">
            <v>56611</v>
          </cell>
        </row>
        <row r="61">
          <cell r="A61" t="str">
            <v>001.082</v>
          </cell>
          <cell r="B61" t="str">
            <v>SOBREACARREO EN VEHICULO NO AUTOMOTOR DE TRACCION ANIMAL</v>
          </cell>
          <cell r="C61" t="str">
            <v>Actividad</v>
          </cell>
          <cell r="D61" t="str">
            <v>M3 - HM</v>
          </cell>
          <cell r="E61">
            <v>56806</v>
          </cell>
        </row>
        <row r="62">
          <cell r="A62" t="str">
            <v>001.083</v>
          </cell>
          <cell r="B62" t="str">
            <v>SOBREACARREO AL HOMBRO FUERTE PENDIENTE (después de 50m de acarreo libre)</v>
          </cell>
          <cell r="C62" t="str">
            <v>Actividad</v>
          </cell>
          <cell r="D62" t="str">
            <v>M3 - HM</v>
          </cell>
          <cell r="E62">
            <v>138450</v>
          </cell>
        </row>
        <row r="63">
          <cell r="A63" t="str">
            <v>001.084</v>
          </cell>
          <cell r="B63" t="str">
            <v>TRANSPORTE POR DÍA LABORADO VEHÍCULO AUTOMOTOR TIPO CAMIONETA DE ESTACAS O SIMILAR. INCLUYE CONDUCTOR Y COMBUSTIBLE</v>
          </cell>
          <cell r="C63" t="str">
            <v>Actividad</v>
          </cell>
          <cell r="D63" t="str">
            <v>DIA</v>
          </cell>
          <cell r="E63">
            <v>219507</v>
          </cell>
        </row>
        <row r="64">
          <cell r="A64" t="str">
            <v>001.085</v>
          </cell>
          <cell r="B64" t="str">
            <v>LOCALIZACION Y REPLANTEO DE VIAS incluye eje de via y laterales con andenes</v>
          </cell>
          <cell r="C64" t="str">
            <v>Actividad</v>
          </cell>
          <cell r="D64" t="str">
            <v>ML</v>
          </cell>
          <cell r="E64">
            <v>4750</v>
          </cell>
        </row>
        <row r="65">
          <cell r="A65" t="str">
            <v>001.086</v>
          </cell>
          <cell r="B65" t="str">
            <v>CERRAMIENTO PROVISIONAL CON SEÑALIZADOR Y TELA DE CERRAMIENTO</v>
          </cell>
          <cell r="C65" t="str">
            <v>Actividad</v>
          </cell>
          <cell r="D65" t="str">
            <v>ML</v>
          </cell>
          <cell r="E65">
            <v>8397</v>
          </cell>
        </row>
        <row r="66">
          <cell r="A66" t="str">
            <v>001.087</v>
          </cell>
          <cell r="B66" t="str">
            <v>AVISOS DE SEÑALIZACION TEMPORAL PARA IMPLEMENTACIÓN DE PMT</v>
          </cell>
          <cell r="C66" t="str">
            <v>Actividad</v>
          </cell>
          <cell r="D66" t="str">
            <v>UND</v>
          </cell>
          <cell r="E66">
            <v>236009</v>
          </cell>
        </row>
        <row r="67">
          <cell r="A67" t="str">
            <v>001.088</v>
          </cell>
          <cell r="B67" t="str">
            <v xml:space="preserve">SOBREACARREO EN VOLQUETA </v>
          </cell>
          <cell r="C67" t="str">
            <v>Actividad</v>
          </cell>
          <cell r="D67" t="str">
            <v>M3-KM</v>
          </cell>
          <cell r="E67">
            <v>1490</v>
          </cell>
        </row>
        <row r="68">
          <cell r="A68" t="str">
            <v>001.089</v>
          </cell>
          <cell r="B68" t="str">
            <v>LOCALIZACIÓN</v>
          </cell>
          <cell r="C68" t="str">
            <v>Actividad</v>
          </cell>
          <cell r="D68" t="str">
            <v>ML</v>
          </cell>
          <cell r="E68">
            <v>2090</v>
          </cell>
        </row>
        <row r="69">
          <cell r="A69" t="str">
            <v>001.090</v>
          </cell>
          <cell r="B69" t="str">
            <v>SUMINISTRO, TRANSPORTE E INSTALACIÓN CERRAMIENTO PROVISIONAL EN LÁMINA GALVANIZADA H= 2.4M (Incluye guadua cepa, puntillas y demás elementos para su correcta instalación y funcionamiento)</v>
          </cell>
          <cell r="C69" t="str">
            <v>Actividad</v>
          </cell>
          <cell r="D69" t="str">
            <v>ML</v>
          </cell>
          <cell r="E69">
            <v>61586</v>
          </cell>
        </row>
        <row r="70">
          <cell r="A70" t="str">
            <v>001.091</v>
          </cell>
          <cell r="B70" t="str">
            <v>TALA DE ARBOLES MEDIANO PORTE  H= 10 - 15M (INCLUYE RETIRO)</v>
          </cell>
          <cell r="C70" t="str">
            <v>Actividad</v>
          </cell>
          <cell r="D70" t="str">
            <v>UND</v>
          </cell>
          <cell r="E70">
            <v>486398</v>
          </cell>
        </row>
        <row r="71">
          <cell r="A71" t="str">
            <v>001.092</v>
          </cell>
          <cell r="B71" t="str">
            <v>TALA DE ARBOLES GRAN PORTE  H &gt; 15M (INCLUYE RETIRO)</v>
          </cell>
          <cell r="C71" t="str">
            <v>Actividad</v>
          </cell>
          <cell r="D71" t="str">
            <v>UND</v>
          </cell>
          <cell r="E71">
            <v>715012</v>
          </cell>
        </row>
        <row r="72">
          <cell r="A72" t="str">
            <v>001.093</v>
          </cell>
          <cell r="B72" t="str">
            <v>CORTE, REMOCIÓN Y CICATRIZACIÓN DE RAICES MENORES</v>
          </cell>
          <cell r="C72" t="str">
            <v>Actividad</v>
          </cell>
          <cell r="D72" t="str">
            <v>UND</v>
          </cell>
          <cell r="E72">
            <v>28583</v>
          </cell>
        </row>
        <row r="73">
          <cell r="A73" t="str">
            <v>001.094</v>
          </cell>
          <cell r="B73" t="str">
            <v>SOBREACARREO EN VEHICULO AUTOMOTOR HASTA 5 KM</v>
          </cell>
          <cell r="C73" t="str">
            <v>Actividad</v>
          </cell>
          <cell r="D73" t="str">
            <v>M3</v>
          </cell>
          <cell r="E73">
            <v>98144</v>
          </cell>
        </row>
        <row r="74">
          <cell r="A74" t="str">
            <v>002</v>
          </cell>
          <cell r="B74" t="str">
            <v>MOVIMIENTO DE TIERRAS</v>
          </cell>
          <cell r="C74" t="str">
            <v>Capitulo</v>
          </cell>
          <cell r="D74"/>
          <cell r="E74" t="str">
            <v>--</v>
          </cell>
        </row>
        <row r="75">
          <cell r="A75" t="str">
            <v>002.001</v>
          </cell>
          <cell r="B75" t="str">
            <v>EXCAVACIÓN EN ZANJA - MATERIAL COMÚN - 0.0 A 2.0 M</v>
          </cell>
          <cell r="C75" t="str">
            <v>Actividad</v>
          </cell>
          <cell r="D75" t="str">
            <v>M3</v>
          </cell>
          <cell r="E75">
            <v>36872</v>
          </cell>
        </row>
        <row r="76">
          <cell r="A76" t="str">
            <v>002.002</v>
          </cell>
          <cell r="B76" t="str">
            <v xml:space="preserve">EXCAVACIÓN EN ZANJA - MATERIAL COMÚN - 2.01 A 4.00 M                                      </v>
          </cell>
          <cell r="C76" t="str">
            <v>Actividad</v>
          </cell>
          <cell r="D76" t="str">
            <v>M3</v>
          </cell>
          <cell r="E76">
            <v>41125</v>
          </cell>
        </row>
        <row r="77">
          <cell r="A77" t="str">
            <v>002.003</v>
          </cell>
          <cell r="B77" t="str">
            <v>EXCAVACIÓN EN ZANJA - MATERIAL COMÚN - 4.01 A 6.00 M</v>
          </cell>
          <cell r="C77" t="str">
            <v>Actividad</v>
          </cell>
          <cell r="D77" t="str">
            <v>M3</v>
          </cell>
          <cell r="E77">
            <v>108050</v>
          </cell>
        </row>
        <row r="78">
          <cell r="A78" t="str">
            <v>002.004</v>
          </cell>
          <cell r="B78" t="str">
            <v>EXCAVACIÓN EN ZANJA - CONGLOMERADO - 0.0 A 2.0 M</v>
          </cell>
          <cell r="C78" t="str">
            <v>Actividad</v>
          </cell>
          <cell r="D78" t="str">
            <v>M3</v>
          </cell>
          <cell r="E78">
            <v>51421</v>
          </cell>
        </row>
        <row r="79">
          <cell r="A79" t="str">
            <v>002.005</v>
          </cell>
          <cell r="B79" t="str">
            <v>EXCAVACIÓN EN ZANJA - CONGLOMERADO - 2.01 A 4.00 M</v>
          </cell>
          <cell r="C79" t="str">
            <v>Actividad</v>
          </cell>
          <cell r="D79" t="str">
            <v>M3</v>
          </cell>
          <cell r="E79">
            <v>68124</v>
          </cell>
        </row>
        <row r="80">
          <cell r="A80" t="str">
            <v>002.006</v>
          </cell>
          <cell r="B80" t="str">
            <v>EXCAVACIÓN EN ZANJA - CONGLOMERADO - 4.01 A 6.00 M</v>
          </cell>
          <cell r="C80" t="str">
            <v>Actividad</v>
          </cell>
          <cell r="D80" t="str">
            <v>M3</v>
          </cell>
          <cell r="E80">
            <v>109006</v>
          </cell>
        </row>
        <row r="81">
          <cell r="A81" t="str">
            <v>002.007</v>
          </cell>
          <cell r="B81" t="str">
            <v>SUMINISTRO, TRANSPORTE E INSTALACION EXCAVACIÓN EN ZANJA - ROCA - CON EXPLOSIVOS - 0.0 A 2.0 M</v>
          </cell>
          <cell r="C81" t="str">
            <v>Actividad</v>
          </cell>
          <cell r="D81" t="str">
            <v>M3</v>
          </cell>
          <cell r="E81">
            <v>334175</v>
          </cell>
        </row>
        <row r="82">
          <cell r="A82" t="str">
            <v>002.008</v>
          </cell>
          <cell r="B82" t="str">
            <v>SUMINISTRO, TRANSPORTE E INSTALACION EXCAVACIÓN EN ZANJA - ROCA - CON EXPLOSIVOS - 2.01 A 4.0 MT</v>
          </cell>
          <cell r="C82" t="str">
            <v>Actividad</v>
          </cell>
          <cell r="D82" t="str">
            <v>M3</v>
          </cell>
          <cell r="E82">
            <v>348497</v>
          </cell>
        </row>
        <row r="83">
          <cell r="A83" t="str">
            <v>002.009</v>
          </cell>
          <cell r="B83" t="str">
            <v xml:space="preserve">SUMINISTRO, TRANSPORTE E INSTALACION EXCAVACIÓN EN ZANJA - ROCA - CON EXPLOSIVOS - 4.01 A 6.0 M                                      </v>
          </cell>
          <cell r="C83" t="str">
            <v>Actividad</v>
          </cell>
          <cell r="D83" t="str">
            <v>M3</v>
          </cell>
          <cell r="E83">
            <v>424948</v>
          </cell>
        </row>
        <row r="84">
          <cell r="A84" t="str">
            <v>002.010</v>
          </cell>
          <cell r="B84" t="str">
            <v>EXCAVACIÓN PARA ESTRUCTURAS - MATERIAL COMÚN - 0.0 A 2.0 M</v>
          </cell>
          <cell r="C84" t="str">
            <v>Actividad</v>
          </cell>
          <cell r="D84" t="str">
            <v>M3</v>
          </cell>
          <cell r="E84">
            <v>51421</v>
          </cell>
        </row>
        <row r="85">
          <cell r="A85" t="str">
            <v>002.011</v>
          </cell>
          <cell r="B85" t="str">
            <v>EXCAVACIÓN PARA ESTRUCTURAS - MATERIAL COMÚN - 2.0 A 4.0 MT</v>
          </cell>
          <cell r="C85" t="str">
            <v>Actividad</v>
          </cell>
          <cell r="D85" t="str">
            <v>M3</v>
          </cell>
          <cell r="E85">
            <v>64146</v>
          </cell>
        </row>
        <row r="86">
          <cell r="A86" t="str">
            <v>002.012</v>
          </cell>
          <cell r="B86" t="str">
            <v>EXCAVACIÓN PARA ESTRUCTURAS - CONGLOMERADO - 0.0 A 2.0 M</v>
          </cell>
          <cell r="C86" t="str">
            <v>Actividad</v>
          </cell>
          <cell r="D86" t="str">
            <v>M3</v>
          </cell>
          <cell r="E86">
            <v>65273</v>
          </cell>
        </row>
        <row r="87">
          <cell r="A87" t="str">
            <v>002.013</v>
          </cell>
          <cell r="B87" t="str">
            <v>EXCAVACIÓN PARA ESTRUCTURAS - CONGLOMERADO - 2.0 -4.00 M</v>
          </cell>
          <cell r="C87" t="str">
            <v>Actividad</v>
          </cell>
          <cell r="D87" t="str">
            <v>M3</v>
          </cell>
          <cell r="E87">
            <v>80012</v>
          </cell>
        </row>
        <row r="88">
          <cell r="A88" t="str">
            <v>002.014</v>
          </cell>
          <cell r="B88" t="str">
            <v>EXCAVACIÓN PARA ESTRUCTURAS - ROCA - CON EXPLOSIVOS 0.0 A 2.0 M</v>
          </cell>
          <cell r="C88" t="str">
            <v>Actividad</v>
          </cell>
          <cell r="D88" t="str">
            <v>M3</v>
          </cell>
          <cell r="E88">
            <v>332456</v>
          </cell>
        </row>
        <row r="89">
          <cell r="A89" t="str">
            <v>002.015</v>
          </cell>
          <cell r="B89" t="str">
            <v>EXCAVACIÓN MECANIZADA P/ESTRUCTURAS-MATER COMÚN/CONGLOM 0.0 A 6.0 M.</v>
          </cell>
          <cell r="C89" t="str">
            <v>Actividad</v>
          </cell>
          <cell r="D89" t="str">
            <v>M3</v>
          </cell>
          <cell r="E89">
            <v>12266</v>
          </cell>
        </row>
        <row r="90">
          <cell r="A90" t="str">
            <v>002.016</v>
          </cell>
          <cell r="B90" t="str">
            <v xml:space="preserve">EXCAVACIÓN A CIELO ABIERTO - MATERIAL COMÚN - 0.0 A 2.0 M                                                                            </v>
          </cell>
          <cell r="C90" t="str">
            <v>Actividad</v>
          </cell>
          <cell r="D90" t="str">
            <v>M3</v>
          </cell>
          <cell r="E90">
            <v>40032</v>
          </cell>
        </row>
        <row r="91">
          <cell r="A91" t="str">
            <v>002.017</v>
          </cell>
          <cell r="B91" t="str">
            <v>EXCAVACIÓN A CIELO ABIERTO - CONGLOMERADO - 0.0 A 2.0 M</v>
          </cell>
          <cell r="C91" t="str">
            <v>Actividad</v>
          </cell>
          <cell r="D91" t="str">
            <v>M3</v>
          </cell>
          <cell r="E91">
            <v>57940</v>
          </cell>
        </row>
        <row r="92">
          <cell r="A92" t="str">
            <v>002.018</v>
          </cell>
          <cell r="B92" t="str">
            <v xml:space="preserve">EXCAVACIÓN MECANIZADA CIELO ABIERTO-MAT COMÚN/CONGLOM  0.0 A 6.0 M.                                                                                                                                              </v>
          </cell>
          <cell r="C92" t="str">
            <v>Actividad</v>
          </cell>
          <cell r="D92" t="str">
            <v>M3</v>
          </cell>
          <cell r="E92">
            <v>9727</v>
          </cell>
        </row>
        <row r="93">
          <cell r="A93" t="str">
            <v>002.019</v>
          </cell>
          <cell r="B93" t="str">
            <v>CONFORMACIÓN DE TALUDES CON EQUIPO MECÁNICO</v>
          </cell>
          <cell r="C93" t="str">
            <v>Actividad</v>
          </cell>
          <cell r="D93" t="str">
            <v>M3</v>
          </cell>
          <cell r="E93">
            <v>11128</v>
          </cell>
        </row>
        <row r="94">
          <cell r="A94" t="str">
            <v>002.021</v>
          </cell>
          <cell r="B94" t="str">
            <v>EXCAVACION MECANICA EN ZANJA (RETROEXCAVADORA)</v>
          </cell>
          <cell r="C94" t="str">
            <v>Actividad</v>
          </cell>
          <cell r="D94" t="str">
            <v>M3</v>
          </cell>
          <cell r="E94">
            <v>13310</v>
          </cell>
        </row>
        <row r="95">
          <cell r="A95" t="str">
            <v>002.022</v>
          </cell>
          <cell r="B95" t="str">
            <v>CONFORMACION MANUAL DE TALUDES EN TIERRA</v>
          </cell>
          <cell r="C95" t="str">
            <v>Actividad</v>
          </cell>
          <cell r="D95" t="str">
            <v>M3</v>
          </cell>
          <cell r="E95">
            <v>55113</v>
          </cell>
        </row>
        <row r="96">
          <cell r="A96" t="str">
            <v>002.023</v>
          </cell>
          <cell r="B96" t="str">
            <v>CONFORMACION MANUAL DE TALUDES EN CONGLOMERADO</v>
          </cell>
          <cell r="C96" t="str">
            <v>Actividad</v>
          </cell>
          <cell r="D96" t="str">
            <v>M3</v>
          </cell>
          <cell r="E96">
            <v>70102</v>
          </cell>
        </row>
        <row r="97">
          <cell r="A97" t="str">
            <v>002.024</v>
          </cell>
          <cell r="B97" t="str">
            <v>EXCAVACION MECANIZADA CIELO ABIERTO-ROCA</v>
          </cell>
          <cell r="C97" t="str">
            <v>Actividad</v>
          </cell>
          <cell r="D97" t="str">
            <v>M3</v>
          </cell>
          <cell r="E97">
            <v>179791</v>
          </cell>
        </row>
        <row r="98">
          <cell r="A98" t="str">
            <v>002.025</v>
          </cell>
          <cell r="B98" t="str">
            <v>EXCAVACION PARA CAISSONS EN TIERRA 0-4 m</v>
          </cell>
          <cell r="C98" t="str">
            <v>Actividad</v>
          </cell>
          <cell r="D98" t="str">
            <v>M3</v>
          </cell>
          <cell r="E98">
            <v>201514</v>
          </cell>
        </row>
        <row r="99">
          <cell r="A99" t="str">
            <v>002.026</v>
          </cell>
          <cell r="B99" t="str">
            <v>EXCAVACION PARA CAISSONS EN TIERRA 4-8m</v>
          </cell>
          <cell r="C99" t="str">
            <v>Actividad</v>
          </cell>
          <cell r="D99" t="str">
            <v>M3</v>
          </cell>
          <cell r="E99">
            <v>149831</v>
          </cell>
        </row>
        <row r="100">
          <cell r="A100" t="str">
            <v>002.028</v>
          </cell>
          <cell r="B100" t="str">
            <v>EXCAVACION PARA CAISSONS EN CONGLOMERADO 0-4 m</v>
          </cell>
          <cell r="C100" t="str">
            <v>Actividad</v>
          </cell>
          <cell r="D100" t="str">
            <v>M3</v>
          </cell>
          <cell r="E100">
            <v>153698</v>
          </cell>
        </row>
        <row r="101">
          <cell r="A101" t="str">
            <v>002.029</v>
          </cell>
          <cell r="B101" t="str">
            <v>EXCAVACION PARA CAISSONS EN CONGLOMERADO 4-8 m</v>
          </cell>
          <cell r="C101" t="str">
            <v>Actividad</v>
          </cell>
          <cell r="D101" t="str">
            <v>M3</v>
          </cell>
          <cell r="E101">
            <v>180217</v>
          </cell>
        </row>
        <row r="102">
          <cell r="A102" t="str">
            <v>002.031</v>
          </cell>
          <cell r="B102" t="str">
            <v>SUMINISTRO, TRANSPORTE E INSTALACION ENTIBADO HORIZONTAL /VERTICAL TIPO 2</v>
          </cell>
          <cell r="C102" t="str">
            <v>Actividad</v>
          </cell>
          <cell r="D102" t="str">
            <v>M2</v>
          </cell>
          <cell r="E102">
            <v>59538</v>
          </cell>
        </row>
        <row r="103">
          <cell r="A103" t="str">
            <v>002.033</v>
          </cell>
          <cell r="B103" t="str">
            <v>LLENO COMPACTADO MUROS DE CONTENCION INCLUYE GEOTEXTIL Y TUBODRENANTE</v>
          </cell>
          <cell r="C103" t="str">
            <v>Actividad</v>
          </cell>
          <cell r="D103" t="str">
            <v>M3</v>
          </cell>
          <cell r="E103">
            <v>40725</v>
          </cell>
        </row>
        <row r="104">
          <cell r="A104" t="str">
            <v>002.038</v>
          </cell>
          <cell r="B104" t="str">
            <v xml:space="preserve">EXCAVACION MECANICA EN MATERIAL ROCOSO </v>
          </cell>
          <cell r="C104" t="str">
            <v>Actividad</v>
          </cell>
          <cell r="D104" t="str">
            <v>M3</v>
          </cell>
          <cell r="E104">
            <v>76030</v>
          </cell>
        </row>
        <row r="105">
          <cell r="A105" t="str">
            <v>002.039</v>
          </cell>
          <cell r="B105" t="str">
            <v xml:space="preserve">EXCAVACION MECANICA EN MATERIAL COMUN </v>
          </cell>
          <cell r="C105" t="str">
            <v>Actividad</v>
          </cell>
          <cell r="D105" t="str">
            <v>M3</v>
          </cell>
          <cell r="E105">
            <v>60922</v>
          </cell>
        </row>
        <row r="106">
          <cell r="A106" t="str">
            <v>002.040</v>
          </cell>
          <cell r="B106" t="str">
            <v xml:space="preserve">RELLENO, CONFORMACION Y COMPACTACION A MAQUINA CON MATERIAL DE PRESTAMO </v>
          </cell>
          <cell r="C106" t="str">
            <v>Actividad</v>
          </cell>
          <cell r="D106" t="str">
            <v>M3</v>
          </cell>
          <cell r="E106">
            <v>46698</v>
          </cell>
        </row>
        <row r="107">
          <cell r="A107" t="str">
            <v>002.042</v>
          </cell>
          <cell r="B107" t="str">
            <v>SUMINISTRO, TRANSPORTE E INSTALACION ENTIBADO HORIZONTAL/VERTICAL TIPO 1</v>
          </cell>
          <cell r="C107" t="str">
            <v>Actividad</v>
          </cell>
          <cell r="D107" t="str">
            <v>ML</v>
          </cell>
          <cell r="E107">
            <v>51190</v>
          </cell>
        </row>
        <row r="108">
          <cell r="A108" t="str">
            <v>002.049</v>
          </cell>
          <cell r="B108" t="str">
            <v>RELLENO EN MATERIAL SELECCIONADO PROVENIENTE DE LA EXCAVACION (APISONADO)</v>
          </cell>
          <cell r="C108" t="str">
            <v>Actividad</v>
          </cell>
          <cell r="D108" t="str">
            <v>M3</v>
          </cell>
          <cell r="E108">
            <v>42053</v>
          </cell>
        </row>
        <row r="109">
          <cell r="A109" t="str">
            <v>002.050</v>
          </cell>
          <cell r="B109" t="str">
            <v>RELLENO EN MATERIAL SELECCIONADO PROVENIENTE DE LA EXCAVACION (CANGURO)</v>
          </cell>
          <cell r="C109" t="str">
            <v>Actividad</v>
          </cell>
          <cell r="D109" t="str">
            <v>M3</v>
          </cell>
          <cell r="E109">
            <v>36529</v>
          </cell>
        </row>
        <row r="110">
          <cell r="A110" t="str">
            <v>002.051</v>
          </cell>
          <cell r="B110" t="str">
            <v>FILTRO EN ARENA</v>
          </cell>
          <cell r="C110" t="str">
            <v>Actividad</v>
          </cell>
          <cell r="D110" t="str">
            <v>M3</v>
          </cell>
          <cell r="E110">
            <v>154806</v>
          </cell>
        </row>
        <row r="111">
          <cell r="A111" t="str">
            <v>002.052</v>
          </cell>
          <cell r="B111" t="str">
            <v>FILTRO EN PIEDRA</v>
          </cell>
          <cell r="C111" t="str">
            <v>Actividad</v>
          </cell>
          <cell r="D111" t="str">
            <v>M3</v>
          </cell>
          <cell r="E111">
            <v>141795</v>
          </cell>
        </row>
        <row r="112">
          <cell r="A112" t="str">
            <v>002.053</v>
          </cell>
          <cell r="B112" t="str">
            <v>RELLENO COMPACTADO CON MATERIAL DE PRESTAMO</v>
          </cell>
          <cell r="C112" t="str">
            <v>Actividad</v>
          </cell>
          <cell r="D112" t="str">
            <v>M3</v>
          </cell>
          <cell r="E112">
            <v>81048</v>
          </cell>
        </row>
        <row r="113">
          <cell r="A113" t="str">
            <v>002.054</v>
          </cell>
          <cell r="B113" t="str">
            <v>TRANSPORTE DE MAQUINARIA PESADA</v>
          </cell>
          <cell r="C113" t="str">
            <v>Actividad</v>
          </cell>
          <cell r="D113" t="str">
            <v>M3</v>
          </cell>
          <cell r="E113">
            <v>1097529</v>
          </cell>
        </row>
        <row r="114">
          <cell r="A114" t="str">
            <v>002.057</v>
          </cell>
          <cell r="B114" t="str">
            <v>REPALEO MANUAL</v>
          </cell>
          <cell r="C114" t="str">
            <v>Actividad</v>
          </cell>
          <cell r="D114" t="str">
            <v>M3</v>
          </cell>
          <cell r="E114">
            <v>10848</v>
          </cell>
        </row>
        <row r="115">
          <cell r="A115" t="str">
            <v>002.059</v>
          </cell>
          <cell r="B115" t="str">
            <v>EXCAVACION PARA CAISSONS EN TIERRA 8-12m 0,9m&lt;D&lt;1 m CONDICIONES SECAS</v>
          </cell>
          <cell r="C115" t="str">
            <v>Actividad</v>
          </cell>
          <cell r="D115" t="str">
            <v>M3</v>
          </cell>
          <cell r="E115">
            <v>203671</v>
          </cell>
        </row>
        <row r="116">
          <cell r="A116" t="str">
            <v>002.060</v>
          </cell>
          <cell r="B116" t="str">
            <v>EXCAVACION PARA CAISSONS EN TIERRA 12-16 MTS , 0,9m&lt;D&lt;1m CONDICIONES SECAS</v>
          </cell>
          <cell r="C116" t="str">
            <v>Actividad</v>
          </cell>
          <cell r="D116" t="str">
            <v>M3</v>
          </cell>
          <cell r="E116">
            <v>239336</v>
          </cell>
        </row>
        <row r="117">
          <cell r="A117" t="str">
            <v>002.061</v>
          </cell>
          <cell r="B117" t="str">
            <v>EXCAVACION PARA CAISSONS EN TIERRA 16-20 MTS , 0,9m&lt;D&lt;1m CONDICIONES SECAS</v>
          </cell>
          <cell r="C117" t="str">
            <v>Actividad</v>
          </cell>
          <cell r="D117" t="str">
            <v>M3</v>
          </cell>
          <cell r="E117">
            <v>287447</v>
          </cell>
        </row>
        <row r="118">
          <cell r="A118" t="str">
            <v>002.062</v>
          </cell>
          <cell r="B118" t="str">
            <v>EXCAVACION PARA CAISSONS EN TIERRA MAYOR A 20 MTS , 0,9m&lt;D&lt;1m CONDICIONES SECAS</v>
          </cell>
          <cell r="C118" t="str">
            <v>Actividad</v>
          </cell>
          <cell r="D118" t="str">
            <v>M3</v>
          </cell>
          <cell r="E118">
            <v>425594</v>
          </cell>
        </row>
        <row r="119">
          <cell r="A119" t="str">
            <v>002.063</v>
          </cell>
          <cell r="B119" t="str">
            <v>EXCAVACION PARA CAISSONS EN CONGLOMERADO 8-12 mts  0,9m&lt;D&lt;1m CONDICIONES SECAS</v>
          </cell>
          <cell r="C119" t="str">
            <v>Actividad</v>
          </cell>
          <cell r="D119" t="str">
            <v>M3</v>
          </cell>
          <cell r="E119">
            <v>320316</v>
          </cell>
        </row>
        <row r="120">
          <cell r="A120" t="str">
            <v>002.064</v>
          </cell>
          <cell r="B120" t="str">
            <v>EXCAVACION PARA CAISSONS EN CONGLOMERADO 12-16 mts  0,9m&lt;D&lt;1m CONDICIONES SECAS</v>
          </cell>
          <cell r="C120" t="str">
            <v>Actividad</v>
          </cell>
          <cell r="D120" t="str">
            <v>M3</v>
          </cell>
          <cell r="E120">
            <v>381213</v>
          </cell>
        </row>
        <row r="121">
          <cell r="A121" t="str">
            <v>002.065</v>
          </cell>
          <cell r="B121" t="str">
            <v>EXCAVACION PARA CAISSONS EN CONGLOMERADO 16-20 mts  0,9m&lt;D&lt;1m CONDICIONES SECAS</v>
          </cell>
          <cell r="C121" t="str">
            <v>Actividad</v>
          </cell>
          <cell r="D121" t="str">
            <v>M3</v>
          </cell>
          <cell r="E121">
            <v>453089</v>
          </cell>
        </row>
        <row r="122">
          <cell r="A122" t="str">
            <v>002.066</v>
          </cell>
          <cell r="B122" t="str">
            <v>EXCAVACION PARA CAISSONS EN CONGLOMERADO MAYOR A 20 mts  0,9m&lt;D&lt;1m CONDICIONES SECAS</v>
          </cell>
          <cell r="C122" t="str">
            <v>Actividad</v>
          </cell>
          <cell r="D122" t="str">
            <v>M3</v>
          </cell>
          <cell r="E122">
            <v>533489</v>
          </cell>
        </row>
        <row r="123">
          <cell r="A123" t="str">
            <v>002.067</v>
          </cell>
          <cell r="B123" t="str">
            <v>EXCAVACION PARA CAISSONS EN TIERRA 0-4 m CONDICIONES HUMEDAS</v>
          </cell>
          <cell r="C123" t="str">
            <v>Actividad</v>
          </cell>
          <cell r="D123" t="str">
            <v>M3</v>
          </cell>
          <cell r="E123">
            <v>162991</v>
          </cell>
        </row>
        <row r="124">
          <cell r="A124" t="str">
            <v>002.068</v>
          </cell>
          <cell r="B124" t="str">
            <v>EXCAVACION PARA CAISSONS EN TIERRA 4-8 m CONDICIONES HUMEDAS</v>
          </cell>
          <cell r="C124" t="str">
            <v>Actividad</v>
          </cell>
          <cell r="D124" t="str">
            <v>M3</v>
          </cell>
          <cell r="E124">
            <v>190308</v>
          </cell>
        </row>
        <row r="125">
          <cell r="A125" t="str">
            <v>002.069</v>
          </cell>
          <cell r="B125" t="str">
            <v>EXCAVACION PARA CAISSONS EN CONGLOMERADO 0-4 m CONDICIONES HUMEDAS</v>
          </cell>
          <cell r="C125" t="str">
            <v>Actividad</v>
          </cell>
          <cell r="D125" t="str">
            <v>M3</v>
          </cell>
          <cell r="E125">
            <v>248818</v>
          </cell>
        </row>
        <row r="126">
          <cell r="A126" t="str">
            <v>002.070</v>
          </cell>
          <cell r="B126" t="str">
            <v>EXCAVACION PARA CAISSONS EN CONGLOMERADO 4-8 m CONDICIONES HUMEDAS</v>
          </cell>
          <cell r="C126" t="str">
            <v>Actividad</v>
          </cell>
          <cell r="D126" t="str">
            <v>M3</v>
          </cell>
          <cell r="E126">
            <v>299484</v>
          </cell>
        </row>
        <row r="127">
          <cell r="A127" t="str">
            <v>002.071</v>
          </cell>
          <cell r="B127" t="str">
            <v>EXCAVACION PARA CAISSONS EN TIERRA 8-12m 0,9m&lt;D&lt;1 m CONDICIONES HUMEDAS</v>
          </cell>
          <cell r="C127" t="str">
            <v>Actividad</v>
          </cell>
          <cell r="D127" t="str">
            <v>M3</v>
          </cell>
          <cell r="E127">
            <v>256889</v>
          </cell>
        </row>
        <row r="128">
          <cell r="A128" t="str">
            <v>002.072</v>
          </cell>
          <cell r="B128" t="str">
            <v>EXCAVACION PARA CAISSONS EN TIERRA 12-16 MTS , 0,9m&lt;D&lt;1m CONDICIONES HUMEDAS</v>
          </cell>
          <cell r="C128" t="str">
            <v>Actividad</v>
          </cell>
          <cell r="D128" t="str">
            <v>M3</v>
          </cell>
          <cell r="E128">
            <v>341182</v>
          </cell>
        </row>
        <row r="129">
          <cell r="A129" t="str">
            <v>002.073</v>
          </cell>
          <cell r="B129" t="str">
            <v>EXCAVACION PARA CAISSONS EN TIERRA 16-20 MTS , 0,9m&lt;D&lt;1m CONDICIONES HUMEDAS</v>
          </cell>
          <cell r="C129" t="str">
            <v>Actividad</v>
          </cell>
          <cell r="D129" t="str">
            <v>M3</v>
          </cell>
          <cell r="E129">
            <v>448317</v>
          </cell>
        </row>
        <row r="130">
          <cell r="A130" t="str">
            <v>002.074</v>
          </cell>
          <cell r="B130" t="str">
            <v>EXCAVACION PARA CAISSONS EN TIERRA MAYOR A 20 MTS , 0,9m&lt;D&lt;1m CONDICIONES HUMEDAS</v>
          </cell>
          <cell r="C130" t="str">
            <v>Actividad</v>
          </cell>
          <cell r="D130" t="str">
            <v>M3</v>
          </cell>
          <cell r="E130">
            <v>593053</v>
          </cell>
        </row>
        <row r="131">
          <cell r="A131" t="str">
            <v>002.075</v>
          </cell>
          <cell r="B131" t="str">
            <v>EXCAVACION PARA CAISSONS EN CONGLOMERADO 8-12 mts  0,9m&lt;D&lt;1m CONDICIONES HUMEDAS</v>
          </cell>
          <cell r="C131" t="str">
            <v>Actividad</v>
          </cell>
          <cell r="D131" t="str">
            <v>M3</v>
          </cell>
          <cell r="E131">
            <v>456903</v>
          </cell>
        </row>
        <row r="132">
          <cell r="A132" t="str">
            <v>002.076</v>
          </cell>
          <cell r="B132" t="str">
            <v>EXCAVACION PARA CAISSONS EN CONGLOMERADO 12-16 mts  0,9m&lt;D&lt;1m CONDICIONES HUMEDAS</v>
          </cell>
          <cell r="C132" t="str">
            <v>Actividad</v>
          </cell>
          <cell r="D132" t="str">
            <v>M3</v>
          </cell>
          <cell r="E132">
            <v>605433</v>
          </cell>
        </row>
        <row r="133">
          <cell r="A133" t="str">
            <v>002.077</v>
          </cell>
          <cell r="B133" t="str">
            <v>EXCAVACION PARA CAISSONS EN CONGLOMERADO 16-20 mts  0,9m&lt;D&lt;1m CONDICIONES HUMEDAS</v>
          </cell>
          <cell r="C133" t="str">
            <v>Actividad</v>
          </cell>
          <cell r="D133" t="str">
            <v>M3</v>
          </cell>
          <cell r="E133">
            <v>780182</v>
          </cell>
        </row>
        <row r="134">
          <cell r="A134" t="str">
            <v>002.078</v>
          </cell>
          <cell r="B134" t="str">
            <v>EXCAVACION PARA CAISSONS EN CONGLOMERADO MAYOR A 20 mts  0,9m&lt;D&lt;1m CONDICIONES HUMEDAS</v>
          </cell>
          <cell r="C134" t="str">
            <v>Actividad</v>
          </cell>
          <cell r="D134" t="str">
            <v>M3</v>
          </cell>
          <cell r="E134">
            <v>977156</v>
          </cell>
        </row>
        <row r="135">
          <cell r="A135" t="str">
            <v>002.079</v>
          </cell>
          <cell r="B135" t="str">
            <v xml:space="preserve">EXCAVACION PARA CAISSONS EN ROCA  0,9m&lt;D&lt;1m EN CONDICIONES SECAS </v>
          </cell>
          <cell r="C135" t="str">
            <v>Actividad</v>
          </cell>
          <cell r="D135" t="str">
            <v>ML</v>
          </cell>
          <cell r="E135">
            <v>1161492</v>
          </cell>
        </row>
        <row r="136">
          <cell r="A136" t="str">
            <v>002.080</v>
          </cell>
          <cell r="B136" t="str">
            <v>EXCAVACION PARA CAISSONS EN ROCA  0,9m&lt;D&lt;1m EN CONDICIONES HUMEDAS</v>
          </cell>
          <cell r="C136" t="str">
            <v>Actividad</v>
          </cell>
          <cell r="D136" t="str">
            <v>ML</v>
          </cell>
          <cell r="E136">
            <v>1508593</v>
          </cell>
        </row>
        <row r="137">
          <cell r="A137" t="str">
            <v>002.081</v>
          </cell>
          <cell r="B137" t="str">
            <v>RELLENO, CONFORMACION Y COMPACTACION A MAQUINA CON MATERIAL PROVENIENTE  DE  EXCAVACION (INCLUYE CARGUE, DESCARGUE)</v>
          </cell>
          <cell r="C137" t="str">
            <v>Actividad</v>
          </cell>
          <cell r="D137" t="str">
            <v>M3</v>
          </cell>
          <cell r="E137">
            <v>12572</v>
          </cell>
        </row>
        <row r="138">
          <cell r="A138" t="str">
            <v>002.082</v>
          </cell>
          <cell r="B138" t="str">
            <v>REPALEO MECANICO</v>
          </cell>
          <cell r="C138" t="str">
            <v>Actividad</v>
          </cell>
          <cell r="D138" t="str">
            <v>M3</v>
          </cell>
          <cell r="E138">
            <v>6011</v>
          </cell>
        </row>
        <row r="139">
          <cell r="A139" t="str">
            <v>002.118</v>
          </cell>
          <cell r="B139" t="str">
            <v>NIVELACION TERRENO CON MATERIAL DE SITIO</v>
          </cell>
          <cell r="C139" t="str">
            <v>Actividad</v>
          </cell>
          <cell r="D139" t="str">
            <v>M3</v>
          </cell>
          <cell r="E139">
            <v>6087</v>
          </cell>
        </row>
        <row r="140">
          <cell r="A140" t="str">
            <v>002.119</v>
          </cell>
          <cell r="B140" t="str">
            <v>DISPOSICION  FINAL BOTADERO</v>
          </cell>
          <cell r="C140" t="str">
            <v>Actividad</v>
          </cell>
          <cell r="D140" t="str">
            <v>KG</v>
          </cell>
          <cell r="E140">
            <v>55</v>
          </cell>
        </row>
        <row r="141">
          <cell r="A141" t="str">
            <v>002.120</v>
          </cell>
          <cell r="B141" t="str">
            <v>EXCAVACION EN MATERIAL COMUN SECO DE A=0.2M, E=0.50, MANUAL</v>
          </cell>
          <cell r="C141" t="str">
            <v>Actividad</v>
          </cell>
          <cell r="D141" t="str">
            <v>ML</v>
          </cell>
          <cell r="E141">
            <v>3726</v>
          </cell>
        </row>
        <row r="142">
          <cell r="A142" t="str">
            <v>002.83</v>
          </cell>
          <cell r="B142" t="str">
            <v>EXCAVACION MANUAL</v>
          </cell>
          <cell r="C142" t="str">
            <v>Actividad</v>
          </cell>
          <cell r="D142" t="str">
            <v>M3</v>
          </cell>
          <cell r="E142">
            <v>27162</v>
          </cell>
        </row>
        <row r="143">
          <cell r="A143" t="str">
            <v>002.84</v>
          </cell>
          <cell r="B143" t="str">
            <v>RELLENO COMPACTADO CON MATERIAL DE EXCAVACION</v>
          </cell>
          <cell r="C143" t="str">
            <v>Actividad</v>
          </cell>
          <cell r="D143" t="str">
            <v>M3</v>
          </cell>
          <cell r="E143">
            <v>31755</v>
          </cell>
        </row>
        <row r="144">
          <cell r="A144" t="str">
            <v>002.85</v>
          </cell>
          <cell r="B144" t="str">
            <v>RELLENO COMPACTADO CON MATERIAL SELECCIONADO</v>
          </cell>
          <cell r="C144" t="str">
            <v>Actividad</v>
          </cell>
          <cell r="D144" t="str">
            <v>M3</v>
          </cell>
          <cell r="E144">
            <v>108706</v>
          </cell>
        </row>
        <row r="145">
          <cell r="A145" t="str">
            <v>002.086</v>
          </cell>
          <cell r="B145" t="str">
            <v>RETIRO DE MATERIAL SOBRANTE EN VOLQUETA, CARGUE MECANICO, DISPOSICIÓN EN BOTADERO (HASTA 25 KM)</v>
          </cell>
          <cell r="C145" t="str">
            <v>Actividad</v>
          </cell>
          <cell r="D145" t="str">
            <v>M3-Suelto</v>
          </cell>
          <cell r="E145">
            <v>33299</v>
          </cell>
        </row>
        <row r="146">
          <cell r="A146" t="str">
            <v>002.087</v>
          </cell>
          <cell r="B146" t="str">
            <v>PERFORACIÓN CON CUÑA HIDRÁULICA (Incluye operador, transporte y combustible)</v>
          </cell>
          <cell r="C146" t="str">
            <v>Actividad</v>
          </cell>
          <cell r="D146" t="str">
            <v>M3-Suelto</v>
          </cell>
          <cell r="E146">
            <v>72018</v>
          </cell>
        </row>
        <row r="147">
          <cell r="A147" t="str">
            <v>002.088</v>
          </cell>
          <cell r="B147" t="str">
            <v>DEMOLICIÓN MANUAL DE ROCA</v>
          </cell>
          <cell r="C147" t="str">
            <v>Actividad</v>
          </cell>
          <cell r="D147" t="str">
            <v>M3</v>
          </cell>
          <cell r="E147">
            <v>249415</v>
          </cell>
        </row>
        <row r="148">
          <cell r="A148" t="str">
            <v>002.089</v>
          </cell>
          <cell r="B148" t="str">
            <v>RETIRO DE MATERIAL SOBRANTE EN VOLQUETA, CARGUE MANUAL, DISPOSICIÓN EN BOTADERO (HASTA 25 KM)</v>
          </cell>
          <cell r="C148" t="str">
            <v>Actividad</v>
          </cell>
          <cell r="D148" t="str">
            <v>M3-Suelto</v>
          </cell>
          <cell r="E148">
            <v>40777</v>
          </cell>
        </row>
        <row r="149">
          <cell r="A149" t="str">
            <v>002A</v>
          </cell>
          <cell r="B149" t="str">
            <v>CIMIENTOS</v>
          </cell>
          <cell r="C149" t="str">
            <v>Capitulo</v>
          </cell>
          <cell r="D149"/>
          <cell r="E149" t="str">
            <v>--</v>
          </cell>
        </row>
        <row r="150">
          <cell r="A150" t="str">
            <v>002A.001</v>
          </cell>
          <cell r="B150" t="str">
            <v>SUMINISTRO, TRANSPORTE E INSTALACION SOLADO DE LIMPIEZA 2.000 PSI</v>
          </cell>
          <cell r="C150" t="str">
            <v>Actividad</v>
          </cell>
          <cell r="D150" t="str">
            <v>M3</v>
          </cell>
          <cell r="E150">
            <v>589251</v>
          </cell>
        </row>
        <row r="151">
          <cell r="A151" t="str">
            <v>002A.003</v>
          </cell>
          <cell r="B151" t="str">
            <v>SUMINISTRO, TRANSPORTE E INSTALACION SOLADO DE LIMPIEZA 2.000 PSI  E = 5 CM</v>
          </cell>
          <cell r="C151" t="str">
            <v>Actividad</v>
          </cell>
          <cell r="D151" t="str">
            <v>M2</v>
          </cell>
          <cell r="E151">
            <v>29514</v>
          </cell>
        </row>
        <row r="152">
          <cell r="A152" t="str">
            <v>002A.004</v>
          </cell>
          <cell r="B152" t="str">
            <v>SUMINISTRO, TRANSPORTE E INSTALACION ZAPATA CONCRETO 3000 PSI</v>
          </cell>
          <cell r="C152" t="str">
            <v>Actividad</v>
          </cell>
          <cell r="D152" t="str">
            <v>M3</v>
          </cell>
          <cell r="E152">
            <v>795827</v>
          </cell>
        </row>
        <row r="153">
          <cell r="A153" t="str">
            <v>002A.005</v>
          </cell>
          <cell r="B153" t="str">
            <v>SUMINISTRO, TRANSPORTE E INSTALACION VIGA CIMENTACION CONCRETO 3000 PSI</v>
          </cell>
          <cell r="C153" t="str">
            <v>Actividad</v>
          </cell>
          <cell r="D153" t="str">
            <v>M3</v>
          </cell>
          <cell r="E153">
            <v>887182</v>
          </cell>
        </row>
        <row r="154">
          <cell r="A154" t="str">
            <v>002A.006</v>
          </cell>
          <cell r="B154" t="str">
            <v>SUMINISTRO, TRANSPORTE E INSTALACION ZAPATA CONCRETO 4000 PSI</v>
          </cell>
          <cell r="C154" t="str">
            <v>Actividad</v>
          </cell>
          <cell r="D154" t="str">
            <v>M3</v>
          </cell>
          <cell r="E154">
            <v>877853</v>
          </cell>
        </row>
        <row r="155">
          <cell r="A155" t="str">
            <v>002A.007</v>
          </cell>
          <cell r="B155" t="str">
            <v>SUMINISTRO, TRANSPORTE E INSTALACION CONCRETO CICLOPEO CIMIENTOS (60% Concreto 3000 psi y 40% piedra media zonga)</v>
          </cell>
          <cell r="C155" t="str">
            <v>Actividad</v>
          </cell>
          <cell r="D155" t="str">
            <v>M3</v>
          </cell>
          <cell r="E155">
            <v>571562</v>
          </cell>
        </row>
        <row r="156">
          <cell r="A156" t="str">
            <v>002A.008</v>
          </cell>
          <cell r="B156" t="str">
            <v>SUMINISTRO, TRANSPORTE E INSTALACION ZARPA PARA MURO DE CONTENCION CONCRETO 3000 PSI</v>
          </cell>
          <cell r="C156" t="str">
            <v>Actividad</v>
          </cell>
          <cell r="D156" t="str">
            <v>M3</v>
          </cell>
          <cell r="E156">
            <v>953381</v>
          </cell>
        </row>
        <row r="157">
          <cell r="A157" t="str">
            <v>002A.009</v>
          </cell>
          <cell r="B157" t="str">
            <v>SUMINISTRO, TRANSPORTE E INSTALACION VIGA CIMENTACION CONCRETO 4000 PSI</v>
          </cell>
          <cell r="C157" t="str">
            <v>Actividad</v>
          </cell>
          <cell r="D157" t="str">
            <v>M3</v>
          </cell>
          <cell r="E157">
            <v>969208</v>
          </cell>
        </row>
        <row r="158">
          <cell r="A158" t="str">
            <v>002A.012</v>
          </cell>
          <cell r="B158" t="str">
            <v>SUMINISTRO, TRANSPORTE E INSTALACION SUELO - CEMENTO 8:1</v>
          </cell>
          <cell r="C158" t="str">
            <v>Actividad</v>
          </cell>
          <cell r="D158" t="str">
            <v>M3</v>
          </cell>
          <cell r="E158">
            <v>100090</v>
          </cell>
        </row>
        <row r="159">
          <cell r="A159" t="str">
            <v>002A.013</v>
          </cell>
          <cell r="B159" t="str">
            <v>SUMINISTRO, TRANSPORTE E INSTALACION SUELO - CEMENTO 20:1</v>
          </cell>
          <cell r="C159" t="str">
            <v>Actividad</v>
          </cell>
          <cell r="D159" t="str">
            <v>M3</v>
          </cell>
          <cell r="E159">
            <v>43978</v>
          </cell>
        </row>
        <row r="160">
          <cell r="A160" t="str">
            <v>002A.014</v>
          </cell>
          <cell r="B160" t="str">
            <v>SUSTITUCION CON AFIRMADO COMPACTADO CON CILINDRO</v>
          </cell>
          <cell r="C160" t="str">
            <v>Actividad</v>
          </cell>
          <cell r="D160" t="str">
            <v>M3</v>
          </cell>
          <cell r="E160">
            <v>137880</v>
          </cell>
        </row>
        <row r="161">
          <cell r="A161" t="str">
            <v>002A.015</v>
          </cell>
          <cell r="B161" t="str">
            <v>SUMINISTRO, TRANSPORTE E INSTALACION CAISSONS 3000 PSI</v>
          </cell>
          <cell r="C161" t="str">
            <v>Actividad</v>
          </cell>
          <cell r="D161" t="str">
            <v>M3</v>
          </cell>
          <cell r="E161">
            <v>783241</v>
          </cell>
        </row>
        <row r="162">
          <cell r="A162" t="str">
            <v>002A.018</v>
          </cell>
          <cell r="B162" t="str">
            <v>SUMINISTRO, TRANSPORTE E INSTALACION PEDESTALES EN CONCRETO 3000 PSI</v>
          </cell>
          <cell r="C162" t="str">
            <v>Actividad</v>
          </cell>
          <cell r="D162" t="str">
            <v>M3</v>
          </cell>
          <cell r="E162">
            <v>883264</v>
          </cell>
        </row>
        <row r="163">
          <cell r="A163" t="str">
            <v>002A.019</v>
          </cell>
          <cell r="B163" t="str">
            <v>SUMINISTRO, TRANSPORTE E INSTALACION PILOTES EN CONCRETO 3000 PSI D= 0.35 m</v>
          </cell>
          <cell r="C163" t="str">
            <v>Actividad</v>
          </cell>
          <cell r="D163" t="str">
            <v>M3</v>
          </cell>
          <cell r="E163">
            <v>833552</v>
          </cell>
        </row>
        <row r="164">
          <cell r="A164" t="str">
            <v>002A.021</v>
          </cell>
          <cell r="B164" t="str">
            <v>SUMINISTRO, TRANSPORTE E INSTALACION SOBRE CIMIENTO h=0,20  m REVOQUE IMPERMEABILIZADO 2 CARAS</v>
          </cell>
          <cell r="C164" t="str">
            <v>Actividad</v>
          </cell>
          <cell r="D164" t="str">
            <v>M2</v>
          </cell>
          <cell r="E164">
            <v>80856</v>
          </cell>
        </row>
        <row r="165">
          <cell r="A165" t="str">
            <v>002A.022</v>
          </cell>
          <cell r="B165" t="str">
            <v>SUSTITUCION EN ARENA LIMPIA</v>
          </cell>
          <cell r="C165" t="str">
            <v>Actividad</v>
          </cell>
          <cell r="D165" t="str">
            <v>M3</v>
          </cell>
          <cell r="E165">
            <v>126458</v>
          </cell>
        </row>
        <row r="166">
          <cell r="A166" t="str">
            <v>002A.023</v>
          </cell>
          <cell r="B166" t="str">
            <v>SUMINISTRO, TRANSPORTE E INSTALACION CAPITEL DE CAISSON EN CONCRETO 3000 PSI</v>
          </cell>
          <cell r="C166" t="str">
            <v>Actividad</v>
          </cell>
          <cell r="D166" t="str">
            <v>M3</v>
          </cell>
          <cell r="E166">
            <v>970728</v>
          </cell>
        </row>
        <row r="167">
          <cell r="A167" t="str">
            <v>002A.024</v>
          </cell>
          <cell r="B167" t="str">
            <v>SUMINISTRO, TRANSPORTE E INSTALACION DE ANILLO DE PROTECCIÓN PARA CAISSON CONCRETO CAISSONS 3000 PSI</v>
          </cell>
          <cell r="C167" t="str">
            <v>Actividad</v>
          </cell>
          <cell r="D167" t="str">
            <v>M3</v>
          </cell>
          <cell r="E167">
            <v>899092</v>
          </cell>
        </row>
        <row r="168">
          <cell r="A168" t="str">
            <v>002A.025</v>
          </cell>
          <cell r="B168" t="str">
            <v>SUMINISTRO TRANSPORTE DE INSTALCION ZAPATA CONCRETO 3500 PSI</v>
          </cell>
          <cell r="C168" t="str">
            <v>Actividad</v>
          </cell>
          <cell r="D168" t="str">
            <v>M3</v>
          </cell>
          <cell r="E168">
            <v>537859</v>
          </cell>
        </row>
        <row r="169">
          <cell r="A169" t="str">
            <v>002A.26</v>
          </cell>
          <cell r="B169" t="str">
            <v>VACIADO DE LOSA ML X 60 CMS ANCHO</v>
          </cell>
          <cell r="C169" t="str">
            <v>Actividad</v>
          </cell>
          <cell r="D169" t="str">
            <v>ML</v>
          </cell>
          <cell r="E169">
            <v>84452</v>
          </cell>
        </row>
        <row r="170">
          <cell r="A170" t="str">
            <v>003</v>
          </cell>
          <cell r="B170" t="str">
            <v>DESAGUES E INSTALACIONES SANITARIAS</v>
          </cell>
          <cell r="C170" t="str">
            <v>Capitulo</v>
          </cell>
          <cell r="D170"/>
          <cell r="E170" t="str">
            <v>--</v>
          </cell>
        </row>
        <row r="171">
          <cell r="A171" t="str">
            <v>003.001</v>
          </cell>
          <cell r="B171" t="str">
            <v>SUMINISTRO, TRANSPORTE E INSTALACION CAJA DE INSPECCION 0.30*0.30*0.40 m.(INCLUYE, LADRILLO COMÚN, MARCO EN ANGULO 1 1/2 X 1 1/2 * 1/8" Y TAPA REFORZADA EN PLATINA DE 2 * 1/8" CON PARRILLA EN VARILLA 3/8 CADA 10 CM.)</v>
          </cell>
          <cell r="C171" t="str">
            <v>Actividad</v>
          </cell>
          <cell r="D171" t="str">
            <v>UND</v>
          </cell>
          <cell r="E171">
            <v>297955</v>
          </cell>
        </row>
        <row r="172">
          <cell r="A172" t="str">
            <v>003.002</v>
          </cell>
          <cell r="B172" t="str">
            <v>SUMINISTRO, TRANSPORTE E INSTALACION CAJA DE INSPECCION 0.40*0.40*0.40 m.(INCLUYE, LADRILLO COMÚN, MARCO EN ANGULO 1 1/2 X 1 1/2 * 1/8" Y TAPA REFORZADA EN PLATINA DE 2 * 1/8" CON PARRILLA EN VARILLA 3/8 CADA 10 CM.)</v>
          </cell>
          <cell r="C172" t="str">
            <v>Actividad</v>
          </cell>
          <cell r="D172" t="str">
            <v>UND</v>
          </cell>
          <cell r="E172">
            <v>369447</v>
          </cell>
        </row>
        <row r="173">
          <cell r="A173" t="str">
            <v>003.003</v>
          </cell>
          <cell r="B173" t="str">
            <v>SUMINISTRO, TRANSPORTE E INSTALACION CAJA DE INSPECCION 0.60*0.60*1 m. (Incluye, ladrillo común, marco en angulo 2 1/2 x 2 1/2 * 3/16" y tapa reforzada en platina de 3 * 3/16" con parrilla en varilla 3/8 cada 10 cm.).</v>
          </cell>
          <cell r="C173" t="str">
            <v>Actividad</v>
          </cell>
          <cell r="D173" t="str">
            <v>UND</v>
          </cell>
          <cell r="E173">
            <v>714139</v>
          </cell>
        </row>
        <row r="174">
          <cell r="A174" t="str">
            <v>003.004</v>
          </cell>
          <cell r="B174" t="str">
            <v>SUMINISTRO, TRANSPORTE E INSTALACION CAJA DE INSPECCION  0.80*0.80*1 m.  (Incluye, ladrillo común, marco en angulo 2 1/2 x 2 1/2 * 3/16" y tapa reforzada en platina de 3 * 3/16" con parrilla en varilla 3/8 cada 10 cm.).</v>
          </cell>
          <cell r="C174" t="str">
            <v>Actividad</v>
          </cell>
          <cell r="D174" t="str">
            <v>UND</v>
          </cell>
          <cell r="E174">
            <v>877772</v>
          </cell>
        </row>
        <row r="175">
          <cell r="A175" t="str">
            <v>003.005</v>
          </cell>
          <cell r="B175" t="str">
            <v>SUMINISTRO, TRANSPORTE E INSTALACION CAJA DE INSPECCION  1 * 1 * 1 m.  (Incluye, ladrillo común, marco en angulo 2 1/2 x 2 1/2 * 3/16" y tapa reforzada en platina de 3 * 3/16" con parrilla en varilla 3/8 cada 10 cm.).</v>
          </cell>
          <cell r="C175" t="str">
            <v>Actividad</v>
          </cell>
          <cell r="D175" t="str">
            <v>UND</v>
          </cell>
          <cell r="E175">
            <v>1465708</v>
          </cell>
        </row>
        <row r="176">
          <cell r="A176" t="str">
            <v>003.006</v>
          </cell>
          <cell r="B176" t="str">
            <v>SUMINISTRO, TRANSPORTE E INSTALACION CAJA DE INSPECCION  1 * 1 * 1.50 m.  (Incluye, ladrillo común, marco en angulo 2 1/2 x 2 1/2 * 3/16" y tapa reforzada en platina de 3 * 3/16" con parrilla en varilla 3/8 cada 10 cm.).</v>
          </cell>
          <cell r="C176" t="str">
            <v>Actividad</v>
          </cell>
          <cell r="D176" t="str">
            <v>UND</v>
          </cell>
          <cell r="E176">
            <v>1624822</v>
          </cell>
        </row>
        <row r="177">
          <cell r="A177" t="str">
            <v>003.007</v>
          </cell>
          <cell r="B177" t="str">
            <v>SUMINISTRO, TRANSPORTE E INSTALACION BAJANTE AGUAS NEGRAS  PVC   3"   (INCLUYE CODO, UNION Y ACCESORIOS DE FIJACION)</v>
          </cell>
          <cell r="C177" t="str">
            <v>Actividad</v>
          </cell>
          <cell r="D177" t="str">
            <v>ML</v>
          </cell>
          <cell r="E177">
            <v>30509</v>
          </cell>
        </row>
        <row r="178">
          <cell r="A178" t="str">
            <v>003.008</v>
          </cell>
          <cell r="B178" t="str">
            <v>SUMINISTRO, TRANSPORTE E INSTALACION BAJANTE AGUAS NEGRAS  PVC   4"   (INCLUYE CODO, UNION Y ACCESORIOS DE FIJACION)</v>
          </cell>
          <cell r="C178" t="str">
            <v>Actividad</v>
          </cell>
          <cell r="D178" t="str">
            <v>ML</v>
          </cell>
          <cell r="E178">
            <v>37224</v>
          </cell>
        </row>
        <row r="179">
          <cell r="A179" t="str">
            <v>003.009</v>
          </cell>
          <cell r="B179" t="str">
            <v>SUMINISTRO, TRANSPORTE E INSTALACION BAJANTE AGUAS NEGRAS  PVC   6"   (INCLUYE CODO, UNION Y ACCESORIOS DE FIJACION)</v>
          </cell>
          <cell r="C179" t="str">
            <v>Actividad</v>
          </cell>
          <cell r="D179" t="str">
            <v>ML</v>
          </cell>
          <cell r="E179">
            <v>76123</v>
          </cell>
        </row>
        <row r="180">
          <cell r="A180" t="str">
            <v>003.010</v>
          </cell>
          <cell r="B180" t="str">
            <v>SUMINISTRO, TRANSPORTE E INSTALACION BAJANTE AGUAS LLUVIAS  PVC   3"   (INCLUYE CODO, UNION Y ACCESORIOS DE FIJACION)</v>
          </cell>
          <cell r="C180" t="str">
            <v>Actividad</v>
          </cell>
          <cell r="D180" t="str">
            <v>ML</v>
          </cell>
          <cell r="E180">
            <v>29571</v>
          </cell>
        </row>
        <row r="181">
          <cell r="A181" t="str">
            <v>003.011</v>
          </cell>
          <cell r="B181" t="str">
            <v>SUMINISTRO, TRANSPORTE E INSTALACION BAJANTE AGUAS LLUVIAS  PVC   4"   (INCLUYE CODO, UNION Y ACCESORIOS DE FIJACION)</v>
          </cell>
          <cell r="C181" t="str">
            <v>Actividad</v>
          </cell>
          <cell r="D181" t="str">
            <v>ML</v>
          </cell>
          <cell r="E181">
            <v>38890</v>
          </cell>
        </row>
        <row r="182">
          <cell r="A182" t="str">
            <v>003.012</v>
          </cell>
          <cell r="B182" t="str">
            <v>SUMINISTRO, TRANSPORTE E INSTALACION BAJANTE AGUAS LLUVIAS  PVC   6"   (INCLUYE CODO, UNION Y ACCESORIOS DE FIJACION)</v>
          </cell>
          <cell r="C182" t="str">
            <v>Actividad</v>
          </cell>
          <cell r="D182" t="str">
            <v>ML</v>
          </cell>
          <cell r="E182">
            <v>76123</v>
          </cell>
        </row>
        <row r="183">
          <cell r="A183" t="str">
            <v>003.013</v>
          </cell>
          <cell r="B183" t="str">
            <v>SUMINISTRO, TRANSPORTE E INSTALACION PUNTO DESAGUE PVC   2" Aparatos sanitarios y desagues  (INCLUYE CODO, YEE Y ACCESORIOS)</v>
          </cell>
          <cell r="C183" t="str">
            <v>Actividad</v>
          </cell>
          <cell r="D183" t="str">
            <v>UND</v>
          </cell>
          <cell r="E183">
            <v>83038</v>
          </cell>
        </row>
        <row r="184">
          <cell r="A184" t="str">
            <v>003.014</v>
          </cell>
          <cell r="B184" t="str">
            <v>SUMINISTRO, TRANSPORTE E INSTALACION PUNTO DESAGUE PVC   3"  Aparatos sanitarios y desagues  (INCLUYE CODO, YEE Y ACCESORIOS)</v>
          </cell>
          <cell r="C184" t="str">
            <v>Actividad</v>
          </cell>
          <cell r="D184" t="str">
            <v>UND</v>
          </cell>
          <cell r="E184">
            <v>104811</v>
          </cell>
        </row>
        <row r="185">
          <cell r="A185" t="str">
            <v>003.015</v>
          </cell>
          <cell r="B185" t="str">
            <v>SUMINISTRO, TRANSPORTE E INSTALACION PUNTO DESAGUE PVC   4" Aparatos sanitarios (INCLUYE CODO, YEE Y ACCESORIOS)</v>
          </cell>
          <cell r="C185" t="str">
            <v>Actividad</v>
          </cell>
          <cell r="D185" t="str">
            <v>UND</v>
          </cell>
          <cell r="E185">
            <v>139123</v>
          </cell>
        </row>
        <row r="186">
          <cell r="A186" t="str">
            <v>003.016</v>
          </cell>
          <cell r="B186" t="str">
            <v>SUMINISTRO, TRANSPORTE E INSTALACION PUNTO DESAGUE PVC   3" Aguas lluvias (INCLUYE CODO, YEE Y ACCESORIOS)</v>
          </cell>
          <cell r="C186" t="str">
            <v>Actividad</v>
          </cell>
          <cell r="D186" t="str">
            <v>UND</v>
          </cell>
          <cell r="E186">
            <v>108644</v>
          </cell>
        </row>
        <row r="187">
          <cell r="A187" t="str">
            <v>003.017</v>
          </cell>
          <cell r="B187" t="str">
            <v>SUMINISTRO, TRANSPORTE E INSTALACION PUNTO DESAGUE PVC   4" Aguas lluvias (INCLUYE CODO, YEE Y ACCESORIOS)</v>
          </cell>
          <cell r="C187" t="str">
            <v>Actividad</v>
          </cell>
          <cell r="D187" t="str">
            <v>UND</v>
          </cell>
          <cell r="E187">
            <v>145281</v>
          </cell>
        </row>
        <row r="188">
          <cell r="A188" t="str">
            <v>003.018</v>
          </cell>
          <cell r="B188" t="str">
            <v>SUMINISTRO, TRANSPORTE E INSTALACION PUNTO REVENTILACION PVC   2" (Incluye codo, yee y unión).</v>
          </cell>
          <cell r="C188" t="str">
            <v>Actividad</v>
          </cell>
          <cell r="D188" t="str">
            <v>UND</v>
          </cell>
          <cell r="E188">
            <v>90480</v>
          </cell>
        </row>
        <row r="189">
          <cell r="A189" t="str">
            <v>003.019</v>
          </cell>
          <cell r="B189" t="str">
            <v>SUMINISTRO, TRANSPORTE E INSTALACION PUNTO REVENTILACION PVC   3" (Incluye accesorios de  conexión unión y yee ).</v>
          </cell>
          <cell r="C189" t="str">
            <v>Actividad</v>
          </cell>
          <cell r="D189" t="str">
            <v>UND</v>
          </cell>
          <cell r="E189">
            <v>115922</v>
          </cell>
        </row>
        <row r="190">
          <cell r="A190" t="str">
            <v>003.020</v>
          </cell>
          <cell r="B190" t="str">
            <v>SUMINISTRO, TRANSPORTE E INSTALACION PUNTO REVENTILACION PVC   4" (Incluye accesorios de  conexión unión y yee ).</v>
          </cell>
          <cell r="C190" t="str">
            <v>Actividad</v>
          </cell>
          <cell r="D190" t="str">
            <v>UND</v>
          </cell>
          <cell r="E190">
            <v>155731</v>
          </cell>
        </row>
        <row r="191">
          <cell r="A191" t="str">
            <v>003.021</v>
          </cell>
          <cell r="B191" t="str">
            <v>SUMINISTRO, TRANSPORTE E INSTALACION PUNTO REVENTILACION PVC   6" (Incluye accesorios de  conexión unión y yee ).</v>
          </cell>
          <cell r="C191" t="str">
            <v>Actividad</v>
          </cell>
          <cell r="D191" t="str">
            <v>UND</v>
          </cell>
          <cell r="E191">
            <v>521831</v>
          </cell>
        </row>
        <row r="192">
          <cell r="A192" t="str">
            <v>003.022</v>
          </cell>
          <cell r="B192" t="str">
            <v>SUMINISTRO, TRANSPORTE E INSTALACION TUBERIA PVC-S 1 1/2" (VENTILACION Y AGUAS LLUVIAS, INCLUYE ACCESORIOS)</v>
          </cell>
          <cell r="C192" t="str">
            <v>Actividad</v>
          </cell>
          <cell r="D192" t="str">
            <v>ML</v>
          </cell>
          <cell r="E192">
            <v>23011</v>
          </cell>
        </row>
        <row r="193">
          <cell r="A193" t="str">
            <v>003.023</v>
          </cell>
          <cell r="B193" t="str">
            <v>SUMINISTRO, TRANSPORTE E INSTALACION TUBERIA PVC-S 2" (VENTILACION Y AGUAS LLUVIAS, INCLUYE ACCESORIOS)</v>
          </cell>
          <cell r="C193" t="str">
            <v>Actividad</v>
          </cell>
          <cell r="D193" t="str">
            <v>ML</v>
          </cell>
          <cell r="E193">
            <v>23556</v>
          </cell>
        </row>
        <row r="194">
          <cell r="A194" t="str">
            <v>003.024</v>
          </cell>
          <cell r="B194" t="str">
            <v>SUMINISTRO, TRANSPORTE E INSTALACION TUBERIA PVC-S 3" (VENTILACION Y AGUAS LLUVIAS, INCLUYE ACCESORIOS)</v>
          </cell>
          <cell r="C194" t="str">
            <v>Actividad</v>
          </cell>
          <cell r="D194" t="str">
            <v>ML</v>
          </cell>
          <cell r="E194">
            <v>30363</v>
          </cell>
        </row>
        <row r="195">
          <cell r="A195" t="str">
            <v>003.025</v>
          </cell>
          <cell r="B195" t="str">
            <v>SUMINISTRO, TRANSPORTE E INSTALACION TUBERIA PVC-S 4" (VENTILACION Y AGUAS LLUVIAS, INCLUYE ACCESORIOS)</v>
          </cell>
          <cell r="C195" t="str">
            <v>Actividad</v>
          </cell>
          <cell r="D195" t="str">
            <v>ML</v>
          </cell>
          <cell r="E195">
            <v>40883</v>
          </cell>
        </row>
        <row r="196">
          <cell r="A196" t="str">
            <v>003.026</v>
          </cell>
          <cell r="B196" t="str">
            <v>SUMINISTRO, TRANSPORTE E INSTALACION TUBERIA PVC-S 6" (VENTILACION Y AGUAS LLUVIAS, INCLUYE ACCESORIOS)</v>
          </cell>
          <cell r="C196" t="str">
            <v>Actividad</v>
          </cell>
          <cell r="D196" t="str">
            <v>ML</v>
          </cell>
          <cell r="E196">
            <v>66856</v>
          </cell>
        </row>
        <row r="197">
          <cell r="A197" t="str">
            <v>003.027</v>
          </cell>
          <cell r="B197" t="str">
            <v>SUMINISTRO, TRANSPORTE E INSTALACION TUBERIA PVC-S  2" (RED SANITARIA, INCLUYE ACCESORIOS)</v>
          </cell>
          <cell r="C197" t="str">
            <v>Actividad</v>
          </cell>
          <cell r="D197" t="str">
            <v>ML</v>
          </cell>
          <cell r="E197">
            <v>21285</v>
          </cell>
        </row>
        <row r="198">
          <cell r="A198" t="str">
            <v>003.028</v>
          </cell>
          <cell r="B198" t="str">
            <v>SUMINISTRO, TRANSPORTE E INSTALACION TUBERIA PVC-S  3" (RED SANITARIA, INCLUYE ACCESORIOS)</v>
          </cell>
          <cell r="C198" t="str">
            <v>Actividad</v>
          </cell>
          <cell r="D198" t="str">
            <v>ML</v>
          </cell>
          <cell r="E198">
            <v>26533</v>
          </cell>
        </row>
        <row r="199">
          <cell r="A199" t="str">
            <v>003.029</v>
          </cell>
          <cell r="B199" t="str">
            <v>SUMINISTRO, TRANSPORTE E INSTALACION TUBERIA PVC-S  4" (RED SANITARIA, INCLUYE ACCESORIOS)</v>
          </cell>
          <cell r="C199" t="str">
            <v>Actividad</v>
          </cell>
          <cell r="D199" t="str">
            <v>ML</v>
          </cell>
          <cell r="E199">
            <v>33532</v>
          </cell>
        </row>
        <row r="200">
          <cell r="A200" t="str">
            <v>003.030</v>
          </cell>
          <cell r="B200" t="str">
            <v>SUMINISTRO, TRANSPORTE E INSTALACION TUBERIA PVC-S  6" (RED SANITARIA, INCLUYE ACCESORIOS)</v>
          </cell>
          <cell r="C200" t="str">
            <v>Actividad</v>
          </cell>
          <cell r="D200" t="str">
            <v>ML</v>
          </cell>
          <cell r="E200">
            <v>61843</v>
          </cell>
        </row>
        <row r="201">
          <cell r="A201" t="str">
            <v>003.031</v>
          </cell>
          <cell r="B201" t="str">
            <v>SUMINISTRO, TRANSPORTE E INSTALACION TUBERIA PVC-S 2" (RED SANITARIA DESCOLGADA, INCLUYE ACCESORIOS)</v>
          </cell>
          <cell r="C201" t="str">
            <v>Actividad</v>
          </cell>
          <cell r="D201" t="str">
            <v>ML</v>
          </cell>
          <cell r="E201">
            <v>24388</v>
          </cell>
        </row>
        <row r="202">
          <cell r="A202" t="str">
            <v>003.032</v>
          </cell>
          <cell r="B202" t="str">
            <v>SUMINISTRO, TRANSPORTE E INSTALACION TUBERIA PVC-S 3" (RED SANITARIA DESCOLGADA, INCLUYE ACCESORIOS)</v>
          </cell>
          <cell r="C202" t="str">
            <v>Actividad</v>
          </cell>
          <cell r="D202" t="str">
            <v>ML</v>
          </cell>
          <cell r="E202">
            <v>31195</v>
          </cell>
        </row>
        <row r="203">
          <cell r="A203" t="str">
            <v>003.033</v>
          </cell>
          <cell r="B203" t="str">
            <v>SUMINISTRO, TRANSPORTE E INSTALACION TUBERIA PVC-S 4" (RED SANITARIA DESCOLGADA, INCLUYE ACCESORIOS)</v>
          </cell>
          <cell r="C203" t="str">
            <v>Actividad</v>
          </cell>
          <cell r="D203" t="str">
            <v>ML</v>
          </cell>
          <cell r="E203">
            <v>40049</v>
          </cell>
        </row>
        <row r="204">
          <cell r="A204" t="str">
            <v>003.034</v>
          </cell>
          <cell r="B204" t="str">
            <v>SUMINISTRO, TRANSPORTE E INSTALACION TUBERIA PVC-S 6" (RED SANITARIA DESCOLGADA, INCLUYE ACCESORIOS)</v>
          </cell>
          <cell r="C204" t="str">
            <v>Actividad</v>
          </cell>
          <cell r="D204" t="str">
            <v>ML</v>
          </cell>
          <cell r="E204">
            <v>67688</v>
          </cell>
        </row>
        <row r="205">
          <cell r="A205" t="str">
            <v>003.035</v>
          </cell>
          <cell r="B205" t="str">
            <v>SUMINISTRO, TRANSPORTE E INSTALACION TUBERIA A  LL 110MM Tipo Novafort o similar.  (Incluye accesorios, nivelación y cinta de demarcación)</v>
          </cell>
          <cell r="C205" t="str">
            <v>Actividad</v>
          </cell>
          <cell r="D205" t="str">
            <v>ML</v>
          </cell>
          <cell r="E205">
            <v>30361</v>
          </cell>
        </row>
        <row r="206">
          <cell r="A206" t="str">
            <v>003.036</v>
          </cell>
          <cell r="B206" t="str">
            <v>SUMINISTRO, TRANSPORTE E INSTALACION TUBERIA A LL 160MM Tipo Novafort o similar. (Incluye accesorios, nivelación y cinta de demarcación)</v>
          </cell>
          <cell r="C206" t="str">
            <v>Actividad</v>
          </cell>
          <cell r="D206" t="str">
            <v>ML</v>
          </cell>
          <cell r="E206">
            <v>50028</v>
          </cell>
        </row>
        <row r="207">
          <cell r="A207" t="str">
            <v>003.037</v>
          </cell>
          <cell r="B207" t="str">
            <v>SUMINISTRO, TRANSPORTE E INSTALACION TUBERIA A LL 200 MM Tipo Novafort o similar. (Incluye accesorios, nivelación y cinta de demarcación)</v>
          </cell>
          <cell r="C207" t="str">
            <v>Actividad</v>
          </cell>
          <cell r="D207" t="str">
            <v>ML</v>
          </cell>
          <cell r="E207">
            <v>68324</v>
          </cell>
        </row>
        <row r="208">
          <cell r="A208" t="str">
            <v>003.038</v>
          </cell>
          <cell r="B208" t="str">
            <v>SUMINISTRO, TRANSPORTE E INSTALACION TUBERIA A LL 250 MM Tipo Novafort o similar. (Incluye cama de apoyo en grava fina, relleno lateral en arena lavada, relleno inicial en recebo B-600, instalación, accesorios, nivelación y cinta de nivelación).</v>
          </cell>
          <cell r="C208" t="str">
            <v>Actividad</v>
          </cell>
          <cell r="D208" t="str">
            <v>ML</v>
          </cell>
          <cell r="E208">
            <v>100196</v>
          </cell>
        </row>
        <row r="209">
          <cell r="A209" t="str">
            <v>003.039</v>
          </cell>
          <cell r="B209" t="str">
            <v>SUMINISTRO, TRANSPORTE E INSTALACION TUBERIA A LL 315 MM Tipo Novafort o similar. (Incluye accesorios, nivelación y cinta de demarcación)</v>
          </cell>
          <cell r="C209" t="str">
            <v>Actividad</v>
          </cell>
          <cell r="D209" t="str">
            <v>ML</v>
          </cell>
          <cell r="E209">
            <v>137381</v>
          </cell>
        </row>
        <row r="210">
          <cell r="A210" t="str">
            <v>003.040</v>
          </cell>
          <cell r="B210" t="str">
            <v>SUMINISTRO, TRANSPORTE E INSTALACION TUBERIA A LL 400 MM Tipo Novafort o similar. (Incluye accesorios, nivelación y cinta de demarcación)</v>
          </cell>
          <cell r="C210" t="str">
            <v>Actividad</v>
          </cell>
          <cell r="D210" t="str">
            <v>ML</v>
          </cell>
          <cell r="E210">
            <v>162853</v>
          </cell>
        </row>
        <row r="211">
          <cell r="A211" t="str">
            <v>003.047</v>
          </cell>
          <cell r="B211" t="str">
            <v>SUMINISTRO, TRANSPORTE E INSTALACION TAPON DE LIMPIEZA DE 3" - Descolgado  (Incluye yee PVCS)</v>
          </cell>
          <cell r="C211" t="str">
            <v>Actividad</v>
          </cell>
          <cell r="D211" t="str">
            <v>UND</v>
          </cell>
          <cell r="E211">
            <v>55500</v>
          </cell>
        </row>
        <row r="212">
          <cell r="A212" t="str">
            <v>003.048</v>
          </cell>
          <cell r="B212" t="str">
            <v>SUMINISTRO, TRANSPORTE E INSTALACION TAPON DE LIMPIEZA DE 4" - Descolgado  (Incluye yee PVCS)</v>
          </cell>
          <cell r="C212" t="str">
            <v>Actividad</v>
          </cell>
          <cell r="D212" t="str">
            <v>UND</v>
          </cell>
          <cell r="E212">
            <v>73084</v>
          </cell>
        </row>
        <row r="213">
          <cell r="A213" t="str">
            <v>003.054</v>
          </cell>
          <cell r="B213" t="str">
            <v>SUMINISTRO, TRANSPORTE E INSTALACION FILTRO GEODREN VIAL TB 100 mm.  h=1m. Incluye tuberia de drenaje 4",  (Sección de 0.30 x 1 m.)</v>
          </cell>
          <cell r="C213" t="str">
            <v>Actividad</v>
          </cell>
          <cell r="D213" t="str">
            <v>ML</v>
          </cell>
          <cell r="E213">
            <v>70444</v>
          </cell>
        </row>
        <row r="214">
          <cell r="A214" t="str">
            <v>003.055</v>
          </cell>
          <cell r="B214" t="str">
            <v>SUMINISTRO, TRANSPORTE E INSTALACION FILTRO GEODREN VIAL TB 160 mm.  h=1.5m. Incluye tuberia de drenaje 6", geodren planar 0,5 m pavco o similar  (Sección de 0.40 x 1.50 m.)</v>
          </cell>
          <cell r="C214" t="str">
            <v>Actividad</v>
          </cell>
          <cell r="D214" t="str">
            <v>ML</v>
          </cell>
          <cell r="E214">
            <v>130360</v>
          </cell>
        </row>
        <row r="215">
          <cell r="A215" t="str">
            <v>003.056</v>
          </cell>
          <cell r="B215" t="str">
            <v>SUMINISTRO, TRANSPORTE E INSTALACION GEODREN PLANAR 1,0 m</v>
          </cell>
          <cell r="C215" t="str">
            <v>Actividad</v>
          </cell>
          <cell r="D215" t="str">
            <v>M2</v>
          </cell>
          <cell r="E215">
            <v>82783</v>
          </cell>
        </row>
        <row r="216">
          <cell r="A216" t="str">
            <v>003.057</v>
          </cell>
          <cell r="B216" t="str">
            <v>SUMINISTRO, TRANSPORTE E INSTALACION FILTRO DRENAJE (0.50 x 0.50 m.) Tubo Drenaje Corrugado de 4" con filtro. Incluye relleno piedra filtro, Geotextil NT 3000</v>
          </cell>
          <cell r="C216" t="str">
            <v>Actividad</v>
          </cell>
          <cell r="D216" t="str">
            <v>ML</v>
          </cell>
          <cell r="E216">
            <v>82812</v>
          </cell>
        </row>
        <row r="217">
          <cell r="A217" t="str">
            <v>003.058</v>
          </cell>
          <cell r="B217" t="str">
            <v>SUMINISTRO, TRANSPORTE E INSTALACION FILTRO DRENAJE (0.50 x 0.80 m.) Tubo Drenaje Corrugado de 4" con filtro. Incluye Incluye relleno piedra filtro, Geotextil NT 3000</v>
          </cell>
          <cell r="C217" t="str">
            <v>Actividad</v>
          </cell>
          <cell r="D217" t="str">
            <v>ML</v>
          </cell>
          <cell r="E217">
            <v>110809</v>
          </cell>
        </row>
        <row r="218">
          <cell r="A218" t="str">
            <v>003.059</v>
          </cell>
          <cell r="B218" t="str">
            <v>SUMINISTRO, TRANSPORTE E INSTALACION FILTRO DRENAJE (0.60 x 1.00 m) Tubo Drenaje Corrugado de 4" con filtro. Incluye relleno piedra filtro, Geotextil NT 3000</v>
          </cell>
          <cell r="C218" t="str">
            <v>Actividad</v>
          </cell>
          <cell r="D218" t="str">
            <v>ML</v>
          </cell>
          <cell r="E218">
            <v>145941</v>
          </cell>
        </row>
        <row r="219">
          <cell r="A219" t="str">
            <v>003.060</v>
          </cell>
          <cell r="B219" t="str">
            <v>SUMINISTRO, TRANSPORTE E INSTALACION FILTRO DRENAJE (0.50 x 0.50 m.) Tubo Drenaje Corrugado de 6" con filtro. Incluye relleno piedra filtro, Geotextil NT 3000</v>
          </cell>
          <cell r="C219" t="str">
            <v>Actividad</v>
          </cell>
          <cell r="D219" t="str">
            <v>ML</v>
          </cell>
          <cell r="E219">
            <v>107131</v>
          </cell>
        </row>
        <row r="220">
          <cell r="A220" t="str">
            <v>003.063</v>
          </cell>
          <cell r="B220" t="str">
            <v>SUMINISTRO, TRANSPORTE E INSTALACION CARCAMO  A=0.30 m.  H=0.20 m. CON REJILLA PREFABRICADA (Incluye rejilla prefabricada concreto)</v>
          </cell>
          <cell r="C220" t="str">
            <v>Actividad</v>
          </cell>
          <cell r="D220" t="str">
            <v>ML</v>
          </cell>
          <cell r="E220">
            <v>99830</v>
          </cell>
        </row>
        <row r="221">
          <cell r="A221" t="str">
            <v>003.064</v>
          </cell>
          <cell r="B221" t="str">
            <v>SUMINISTRO, TRANSPORTE E INSTALACION CARCAMO  A=0.40 m.  H=0.30 m. CON REJILLA METALICA en contramarco y marco en angulo 2"2*3/16 y rejilla en platina de 2"*3/16 (Incluye rejilla metalica)</v>
          </cell>
          <cell r="C221" t="str">
            <v>Actividad</v>
          </cell>
          <cell r="D221" t="str">
            <v>ML</v>
          </cell>
          <cell r="E221">
            <v>182439</v>
          </cell>
        </row>
        <row r="222">
          <cell r="A222" t="str">
            <v>003.065</v>
          </cell>
          <cell r="B222" t="str">
            <v>SUMINISTRO, TRANSPORTE E INSTALACION CARCAMO  A=0.20 m.  H=0.20 m. CON REJILLA EN FUNDICION DE HIERRO (Incluye rejilla fundición de hierro gris ref. CAR -30x50 cm.)</v>
          </cell>
          <cell r="C222" t="str">
            <v>Actividad</v>
          </cell>
          <cell r="D222" t="str">
            <v>ML</v>
          </cell>
          <cell r="E222">
            <v>857259</v>
          </cell>
        </row>
        <row r="223">
          <cell r="A223" t="str">
            <v>003.066</v>
          </cell>
          <cell r="B223" t="str">
            <v xml:space="preserve">SUMINISTRO, TRANSPORTE E INSTALACION REJILLA  Aluminio  3" x 2"  con Sosco Tradicional  - Ref. T-3"x2"  </v>
          </cell>
          <cell r="C223" t="str">
            <v>Actividad</v>
          </cell>
          <cell r="D223" t="str">
            <v>UND</v>
          </cell>
          <cell r="E223">
            <v>20496</v>
          </cell>
        </row>
        <row r="224">
          <cell r="A224" t="str">
            <v>003.067</v>
          </cell>
          <cell r="B224" t="str">
            <v xml:space="preserve">SUMINISTRO, TRANSPORTE E INSTALACION REJILLA  Aluminio  3" x 2"  con Sosco Anticucarachas - Ref. TA-3"x2"  </v>
          </cell>
          <cell r="C224" t="str">
            <v>Actividad</v>
          </cell>
          <cell r="D224" t="str">
            <v>UND</v>
          </cell>
          <cell r="E224">
            <v>21496</v>
          </cell>
        </row>
        <row r="225">
          <cell r="A225" t="str">
            <v>003.068</v>
          </cell>
          <cell r="B225" t="str">
            <v xml:space="preserve">SUMINISTRO, TRANSPORTE E INSTALACION REJILLA  Aluminio  4" x 3" con Sosco Tradicional - Ref. H-4"x3"  </v>
          </cell>
          <cell r="C225" t="str">
            <v>Actividad</v>
          </cell>
          <cell r="D225" t="str">
            <v>UND</v>
          </cell>
          <cell r="E225">
            <v>36442</v>
          </cell>
        </row>
        <row r="226">
          <cell r="A226" t="str">
            <v>003.069</v>
          </cell>
          <cell r="B226" t="str">
            <v xml:space="preserve">SUMINISTRO, TRANSPORTE E INSTALACION REJILLA  Aluminio  4" x 3"  con Sosco Anticucarachas - Ref. HA-4"x3"  </v>
          </cell>
          <cell r="C226" t="str">
            <v>Actividad</v>
          </cell>
          <cell r="D226" t="str">
            <v>UND</v>
          </cell>
          <cell r="E226">
            <v>31442</v>
          </cell>
        </row>
        <row r="227">
          <cell r="A227" t="str">
            <v>003.070</v>
          </cell>
          <cell r="B227" t="str">
            <v xml:space="preserve">SUMINISTRO, TRANSPORTE E INSTALACION REJILLA  Aluminio  6" x 4"  con Sosco Anticucarachas - Ref. TA-6"x4"  </v>
          </cell>
          <cell r="C227" t="str">
            <v>Actividad</v>
          </cell>
          <cell r="D227" t="str">
            <v>UND</v>
          </cell>
          <cell r="E227">
            <v>45803</v>
          </cell>
        </row>
        <row r="228">
          <cell r="A228" t="str">
            <v>003.071</v>
          </cell>
          <cell r="B228" t="str">
            <v xml:space="preserve">SUMINISTRO, TRANSPORTE E INSTALACION REJILLA  Aluminio  6" x 4"  Cúpula Tradicional con sosco - Ref. C-6"x4"  </v>
          </cell>
          <cell r="C228" t="str">
            <v>Actividad</v>
          </cell>
          <cell r="D228" t="str">
            <v>UND</v>
          </cell>
          <cell r="E228">
            <v>79857</v>
          </cell>
        </row>
        <row r="229">
          <cell r="A229" t="str">
            <v>003.075</v>
          </cell>
          <cell r="B229" t="str">
            <v>SUMINISTRO, TRANSPORTE E INSTALACION TRAMPA DE GRASAS  PLASTICA CAP. 250 Lts. ( Incluye accesorios de instalación y tapa)</v>
          </cell>
          <cell r="C229" t="str">
            <v>Actividad</v>
          </cell>
          <cell r="D229" t="str">
            <v>UND</v>
          </cell>
          <cell r="E229">
            <v>380812</v>
          </cell>
        </row>
        <row r="230">
          <cell r="A230" t="str">
            <v>003.076</v>
          </cell>
          <cell r="B230" t="str">
            <v xml:space="preserve">SUMINISTRO, TRANSPORTE E INSTALACION TANQUE SEPTICO INTEGRADO PREFABRICADO TIPO IMHOFF SUBTERRANEO DE 2000 Lts. Tipo Colempaques con tapa y accesorios Ovoide - Verde Ref. 2 o Similar </v>
          </cell>
          <cell r="C230" t="str">
            <v>Actividad</v>
          </cell>
          <cell r="D230" t="str">
            <v>UND</v>
          </cell>
          <cell r="E230">
            <v>4823837</v>
          </cell>
        </row>
        <row r="231">
          <cell r="A231" t="str">
            <v>003.077</v>
          </cell>
          <cell r="B231" t="str">
            <v>SUMINISTRO, TRANSPORTE E INSTALACION FILTRO ANAEROBICO PREFABRICADO DE 2000 Lts. Tipo Colempaques con tapa y accesorios Ovoide - Verde Ref. 2 o Similar.</v>
          </cell>
          <cell r="C231" t="str">
            <v>Actividad</v>
          </cell>
          <cell r="D231" t="str">
            <v>UND</v>
          </cell>
          <cell r="E231">
            <v>2366472</v>
          </cell>
        </row>
        <row r="232">
          <cell r="A232" t="str">
            <v>003.084</v>
          </cell>
          <cell r="B232" t="str">
            <v>SUMINISTRO, TRANSPORTE E INSTALACION CABEZAL DE ENTREGA DE AGUAS LLUVIAS EN CONCRETO DE 3000 PSI 200 mm. (8"). (Incluye acero de refuerzo )</v>
          </cell>
          <cell r="C232" t="str">
            <v>Actividad</v>
          </cell>
          <cell r="D232" t="str">
            <v>UND</v>
          </cell>
          <cell r="E232">
            <v>1399803</v>
          </cell>
        </row>
        <row r="233">
          <cell r="A233" t="str">
            <v>003.085</v>
          </cell>
          <cell r="B233" t="str">
            <v>SUMINISTRO, TRANSPORTE E INSTALACION CABEZAL DE ENTREGA DE AGUAS LLUVIAS EN CONCRETO DE 3000 PSI  250 mm (10"). (Incluye acero de refuerzo )</v>
          </cell>
          <cell r="C233" t="str">
            <v>Actividad</v>
          </cell>
          <cell r="D233" t="str">
            <v>UND</v>
          </cell>
          <cell r="E233">
            <v>1877410</v>
          </cell>
        </row>
        <row r="234">
          <cell r="A234" t="str">
            <v>003.086</v>
          </cell>
          <cell r="B234" t="str">
            <v>SUMINISTRO, TRANSPORTE E INSTALACION CABEZAL DE ENTREGA DE AGUAS LLUVIAS EN CONCRETO  315 mm ( 12").  (Incluye acero de refuerzo )</v>
          </cell>
          <cell r="C234" t="str">
            <v>Actividad</v>
          </cell>
          <cell r="D234" t="str">
            <v>UND</v>
          </cell>
          <cell r="E234">
            <v>2224987</v>
          </cell>
        </row>
        <row r="235">
          <cell r="A235" t="str">
            <v>003.088</v>
          </cell>
          <cell r="B235" t="str">
            <v>SUMINISTRO, TRANSPORTE E INSTALACION PASAMURO EN TUBO ACERO GALVANIZADO PRESION 3" Calibre 40 ASTM A53 Grado A -  L=0.30 m.</v>
          </cell>
          <cell r="C235" t="str">
            <v>Actividad</v>
          </cell>
          <cell r="D235" t="str">
            <v>UND</v>
          </cell>
          <cell r="E235">
            <v>80305</v>
          </cell>
        </row>
        <row r="236">
          <cell r="A236" t="str">
            <v>003.089</v>
          </cell>
          <cell r="B236" t="str">
            <v>SUMINISTRO, TRANSPORTE E INSTALACION PASAMURO EN TUBO EN ACERO GALVANIZADO PRESION  4"  Calibre 40 ASTM A53 Grado A -  L=0.30 m.</v>
          </cell>
          <cell r="C236" t="str">
            <v>Actividad</v>
          </cell>
          <cell r="D236" t="str">
            <v>UND</v>
          </cell>
          <cell r="E236">
            <v>108111</v>
          </cell>
        </row>
        <row r="237">
          <cell r="A237" t="str">
            <v>003.090</v>
          </cell>
          <cell r="B237" t="str">
            <v>SUMINISTRO, TRANSPORTE E INSTALACION PASAMURO EN TUBO EN ACERO GALVANIZADO PRESION  6"  Calibre 40 ASTM A53 Grado A -  L=0.30 m.</v>
          </cell>
          <cell r="C237" t="str">
            <v>Actividad</v>
          </cell>
          <cell r="D237" t="str">
            <v>UND</v>
          </cell>
          <cell r="E237">
            <v>110228</v>
          </cell>
        </row>
        <row r="238">
          <cell r="A238" t="str">
            <v>003.095</v>
          </cell>
          <cell r="B238" t="str">
            <v>SUMINISTRO, TRANSPORTE E INSTALACION GEODREN CIRCULAR   CON TUBERIA  200/5/200 160  h  1,00mt tubo. ( sección de 0.40 x 1 m)</v>
          </cell>
          <cell r="C238" t="str">
            <v>Actividad</v>
          </cell>
          <cell r="D238" t="str">
            <v>ML</v>
          </cell>
          <cell r="E238">
            <v>56772</v>
          </cell>
        </row>
        <row r="239">
          <cell r="A239" t="str">
            <v>003.096</v>
          </cell>
          <cell r="B239" t="str">
            <v>SUMINISTRO, TRANSPORTE E INSTALACION FILTRO DRENAJE (0.60 x 0.90 m) Tubo Drenaje Corrugado de 4" con filtro. Incluye Geotextil NT 3000.</v>
          </cell>
          <cell r="C239" t="str">
            <v>Actividad</v>
          </cell>
          <cell r="D239" t="str">
            <v>ML</v>
          </cell>
          <cell r="E239">
            <v>59776</v>
          </cell>
        </row>
        <row r="240">
          <cell r="A240" t="str">
            <v>003.098</v>
          </cell>
          <cell r="B240" t="str">
            <v xml:space="preserve">SUMINISTRO, TRANSPORTE E INSTALACION REJILLA  Aluminio  4" x 2"  Cúpula Tradicional con sosco - Ref. C-4"x2"  </v>
          </cell>
          <cell r="C240" t="str">
            <v>Actividad</v>
          </cell>
          <cell r="D240" t="str">
            <v>UND</v>
          </cell>
          <cell r="E240">
            <v>45094</v>
          </cell>
        </row>
        <row r="241">
          <cell r="A241" t="str">
            <v>003.099</v>
          </cell>
          <cell r="B241" t="str">
            <v>SUMINISTRO, TRANSPORTE E INSTALACION FILTRO DRENAJE (0.30 x 0.30 m.) Tubo Drenaje Corrugado de 4" con filtro. Incluye relleno piedra filtro, Geotextil NT 3000</v>
          </cell>
          <cell r="C241" t="str">
            <v>Actividad</v>
          </cell>
          <cell r="D241" t="str">
            <v>ML</v>
          </cell>
          <cell r="E241">
            <v>58994</v>
          </cell>
        </row>
        <row r="242">
          <cell r="A242" t="str">
            <v>003.102</v>
          </cell>
          <cell r="B242" t="str">
            <v>RECALCE DE BAJANTES EN PVC CON CONCRETO DE 3000 PSI - INCLUYE REFUERZO 3/8"</v>
          </cell>
          <cell r="C242" t="str">
            <v>Actividad</v>
          </cell>
          <cell r="D242" t="str">
            <v>ML</v>
          </cell>
          <cell r="E242">
            <v>113547</v>
          </cell>
        </row>
        <row r="243">
          <cell r="A243" t="str">
            <v>003.103</v>
          </cell>
          <cell r="B243" t="str">
            <v>SUMINISTRO, TRANSPORTE E INSTALACIÓN SIFÓN PVC-S 2"</v>
          </cell>
          <cell r="C243" t="str">
            <v>Actividad</v>
          </cell>
          <cell r="D243" t="str">
            <v>UND</v>
          </cell>
          <cell r="E243">
            <v>93846</v>
          </cell>
        </row>
        <row r="244">
          <cell r="A244" t="str">
            <v>003.104</v>
          </cell>
          <cell r="B244" t="str">
            <v>SUMINISTRO, TRANSPORTE E INSTALACION TUBERIA ALCANTARILLADO 8" TIPO NOVAFORT O SIMILAR, ( INCLUYE ACCESORIOS, NIVELACION Y CINTA DE DEMARCACION)</v>
          </cell>
          <cell r="C244" t="str">
            <v>Actividad</v>
          </cell>
          <cell r="D244" t="str">
            <v>ML</v>
          </cell>
          <cell r="E244">
            <v>0</v>
          </cell>
        </row>
        <row r="245">
          <cell r="A245" t="str">
            <v>003.105</v>
          </cell>
          <cell r="B245" t="str">
            <v>SUMINISTRO, TRANSPORTE E INSTALACION SANITARIO TIPO INSTITUCIONAL BAJO CONSUMO POR DESCARGA, COLOR BLANCO CORONA REF 340021001 O SIMILAR, INCLUYE MUEBLE Y ACCESORIOS GENERALES DE INSTALACIÓN.</v>
          </cell>
          <cell r="C245" t="str">
            <v>Actividad</v>
          </cell>
          <cell r="D245" t="str">
            <v>UND</v>
          </cell>
          <cell r="E245">
            <v>535026</v>
          </cell>
        </row>
        <row r="246">
          <cell r="A246" t="str">
            <v>003.106</v>
          </cell>
          <cell r="B246" t="str">
            <v>SUMINISTRO TRANSPORTE E INSTALACIÓN DE CARTUCHOS PUSH REF. O21121111 O SIMILAR. SE PUEDA UTILIZAR PARA PRODUCTOS DE LAVAMANOS DE MESA, ORINALES Y/O PARED ( INCLUYE DESINSTALACION DE ACCERORIOS DE PUNTOS SANITARIOS EXISTENTES)</v>
          </cell>
          <cell r="C246" t="str">
            <v>Actividad</v>
          </cell>
          <cell r="D246" t="str">
            <v>UND</v>
          </cell>
          <cell r="E246">
            <v>212010</v>
          </cell>
        </row>
        <row r="247">
          <cell r="A247" t="str">
            <v>003.107</v>
          </cell>
          <cell r="B247" t="str">
            <v>SUMINISTRO, TRANSPORTE E INSTALACION ORINAL INSTITUCIONAL MEDIANO DE ENTRADA SUPERIOR EN PORCELANA COLOR BLANCO LINEA POLO (CORONA) REF: 088621001 O SIMILAR. INCLUYE GRIFERÍA PUSH Y VÁLVULA ANTIVANDÁLICA.</v>
          </cell>
          <cell r="C247" t="str">
            <v>Actividad</v>
          </cell>
          <cell r="D247" t="str">
            <v>UND</v>
          </cell>
          <cell r="E247">
            <v>882320</v>
          </cell>
        </row>
        <row r="248">
          <cell r="A248" t="str">
            <v>003.108</v>
          </cell>
          <cell r="B248" t="str">
            <v>SUMINISTRO, TRANSPORTE E INSTALACION SANITARIO INSTITUCIONAL DE TAZA BÁLTICA DE ENTRADA POSTERIOR REFERENCIA 113121001 CORONA O SIMILAR VÁLVULA ANTIBANDÁLICA DE BAJO CONSUMO.  INCLUYE PUSH GLIFERÍA Y DEMÁS ELEMENTOS PARA SU CORRECTA INSTALACIÓN Y FUNCIONAMIENTO.</v>
          </cell>
          <cell r="C248" t="str">
            <v>Actividad</v>
          </cell>
          <cell r="D248" t="str">
            <v>UND</v>
          </cell>
          <cell r="E248">
            <v>1598864</v>
          </cell>
        </row>
        <row r="249">
          <cell r="A249" t="str">
            <v>003.109</v>
          </cell>
          <cell r="B249" t="str">
            <v>SUMINISTRO, TRANSPORTE E INSTALACION DE TUBERIA PVC SANITARIA POR PLACAS Y DUCTOS 3"</v>
          </cell>
          <cell r="C249" t="str">
            <v>Actividad</v>
          </cell>
          <cell r="D249" t="str">
            <v>ML</v>
          </cell>
          <cell r="E249">
            <v>28572</v>
          </cell>
        </row>
        <row r="250">
          <cell r="A250" t="str">
            <v>003.110</v>
          </cell>
          <cell r="B250" t="str">
            <v>SUMINISTRO, TRANSPORTE E INSTALACION DE TUBERIA PVC SANITARIA POR PLACAS Y DUCTOS 4"</v>
          </cell>
          <cell r="C250" t="str">
            <v>Actividad</v>
          </cell>
          <cell r="D250" t="str">
            <v>ML</v>
          </cell>
          <cell r="E250">
            <v>38071</v>
          </cell>
        </row>
        <row r="251">
          <cell r="A251" t="str">
            <v>003.111</v>
          </cell>
          <cell r="B251" t="str">
            <v>SUMINISTRO, TRANSPORTE E INSTALACION DE TUBERIA PVC SANITARIA POR PLACAS Y DUCTOS 6"</v>
          </cell>
          <cell r="C251" t="str">
            <v>Actividad</v>
          </cell>
          <cell r="D251" t="str">
            <v>ML</v>
          </cell>
          <cell r="E251">
            <v>91414</v>
          </cell>
        </row>
        <row r="252">
          <cell r="A252" t="str">
            <v>003.112</v>
          </cell>
          <cell r="B252" t="str">
            <v>SUMINISTRO, TRANSPORTE E INSTALACION DE ABRAZADERAS DE FIJACION PARA TUBERIA COLGANTE 2"</v>
          </cell>
          <cell r="C252" t="str">
            <v>Actividad</v>
          </cell>
          <cell r="D252" t="str">
            <v>UND</v>
          </cell>
          <cell r="E252">
            <v>18035</v>
          </cell>
        </row>
        <row r="253">
          <cell r="A253" t="str">
            <v>003.113</v>
          </cell>
          <cell r="B253" t="str">
            <v>SUMINISTRO, TRANSPORTE E INSTALACION DE ABRAZADERAS DE FIJACION PARA TUBERIA COLGANTE 3"</v>
          </cell>
          <cell r="C253" t="str">
            <v>Actividad</v>
          </cell>
          <cell r="D253" t="str">
            <v>UND</v>
          </cell>
          <cell r="E253">
            <v>29667</v>
          </cell>
        </row>
        <row r="254">
          <cell r="A254" t="str">
            <v>003.114</v>
          </cell>
          <cell r="B254" t="str">
            <v>SUMINISTRO, TRANSPORTE E INSTALACION DE ABRAZADERAS DE FIJACION PARA TUBERIA COLGANTE 4"</v>
          </cell>
          <cell r="C254" t="str">
            <v>Actividad</v>
          </cell>
          <cell r="D254" t="str">
            <v>UND</v>
          </cell>
          <cell r="E254">
            <v>34867</v>
          </cell>
        </row>
        <row r="255">
          <cell r="A255" t="str">
            <v>003.115</v>
          </cell>
          <cell r="B255" t="str">
            <v>SUMINISTRO, TRANSPORTE E INSTALACION DE ABRAZADERAS DE FIJACION PARA TUBERIA COLGANTE 6"</v>
          </cell>
          <cell r="C255" t="str">
            <v>Actividad</v>
          </cell>
          <cell r="D255" t="str">
            <v>UND</v>
          </cell>
          <cell r="E255">
            <v>44867</v>
          </cell>
        </row>
        <row r="256">
          <cell r="A256" t="str">
            <v>003.116</v>
          </cell>
          <cell r="B256" t="str">
            <v>SUMINISTRO, TRANSPORTE E INSTALACION DE TRAGANTE DE AGUAS LLUVIAS 6" X 4"</v>
          </cell>
          <cell r="C256" t="str">
            <v>Actividad</v>
          </cell>
          <cell r="D256" t="str">
            <v>UND</v>
          </cell>
          <cell r="E256">
            <v>59141</v>
          </cell>
        </row>
        <row r="257">
          <cell r="A257" t="str">
            <v>003.117</v>
          </cell>
          <cell r="B257" t="str">
            <v>SUMINISTRO, TRANSPORTE E INSTALACION DE TUBERIA PVC SANITARIA BAJO TIERRA 3"</v>
          </cell>
          <cell r="C257" t="str">
            <v>Actividad</v>
          </cell>
          <cell r="D257" t="str">
            <v>ML</v>
          </cell>
          <cell r="E257">
            <v>28572</v>
          </cell>
        </row>
        <row r="258">
          <cell r="A258" t="str">
            <v>003.118</v>
          </cell>
          <cell r="B258" t="str">
            <v>SUMINISTRO, TRANSPORTE E INSTALACION DE TUBERIA PVC SANITARIA BAJO TIERRA 4"</v>
          </cell>
          <cell r="C258" t="str">
            <v>Actividad</v>
          </cell>
          <cell r="D258" t="str">
            <v>ML</v>
          </cell>
          <cell r="E258">
            <v>38071</v>
          </cell>
        </row>
        <row r="259">
          <cell r="A259" t="str">
            <v>003.119</v>
          </cell>
          <cell r="B259" t="str">
            <v>SUMINISTRO, TRANSPORTE E INSTALACION DE TUBERIA PVC SANITARIA BAJO TIERRA 6"</v>
          </cell>
          <cell r="C259" t="str">
            <v>Actividad</v>
          </cell>
          <cell r="D259" t="str">
            <v>ML</v>
          </cell>
          <cell r="E259">
            <v>91414</v>
          </cell>
        </row>
        <row r="260">
          <cell r="A260" t="str">
            <v>003.120</v>
          </cell>
          <cell r="B260" t="str">
            <v>SUMINISTRO, TRANSPORTE E INSTALACION DE TUBERIA PVC SANITARIA BAJO TIERRA 8"</v>
          </cell>
          <cell r="C260" t="str">
            <v>Actividad</v>
          </cell>
          <cell r="D260" t="str">
            <v>ML</v>
          </cell>
          <cell r="E260">
            <v>182319</v>
          </cell>
        </row>
        <row r="261">
          <cell r="A261" t="str">
            <v>003.121</v>
          </cell>
          <cell r="B261" t="str">
            <v>SUMINISTRO, TRANSPORTE E INSTALACION DE TUBERIA PVC NOVAFORT BAJO TIERRA 4"</v>
          </cell>
          <cell r="C261" t="str">
            <v>Actividad</v>
          </cell>
          <cell r="D261" t="str">
            <v>ML</v>
          </cell>
          <cell r="E261">
            <v>48320</v>
          </cell>
        </row>
        <row r="262">
          <cell r="A262" t="str">
            <v>003.122</v>
          </cell>
          <cell r="B262" t="str">
            <v>SUMINISTRO, TRANSPORTE E INSTALACION DE TUBERIA PVC NOVAFORT BAJO TIERRA 6"</v>
          </cell>
          <cell r="C262" t="str">
            <v>Actividad</v>
          </cell>
          <cell r="D262" t="str">
            <v>ML</v>
          </cell>
          <cell r="E262">
            <v>72654</v>
          </cell>
        </row>
        <row r="263">
          <cell r="A263" t="str">
            <v>003.124</v>
          </cell>
          <cell r="B263" t="str">
            <v>SUMINISTRO, TRANSPORTE E INSTALACION DE TUBERIA PVC NOVAFORT BAJO TIERRA 8"</v>
          </cell>
          <cell r="C263" t="str">
            <v>Actividad</v>
          </cell>
          <cell r="D263" t="str">
            <v>ML</v>
          </cell>
          <cell r="E263">
            <v>106750</v>
          </cell>
        </row>
        <row r="264">
          <cell r="A264" t="str">
            <v>003.125</v>
          </cell>
          <cell r="B264" t="str">
            <v>SUMINISTRO, TRANSPORTE E INSTALACION CAJA DE INSPECCION CIRCULAR 1,20 (COMPLETA)</v>
          </cell>
          <cell r="C264" t="str">
            <v>Actividad</v>
          </cell>
          <cell r="D264" t="str">
            <v>UND</v>
          </cell>
          <cell r="E264">
            <v>1440691</v>
          </cell>
        </row>
        <row r="265">
          <cell r="A265" t="str">
            <v>003.126</v>
          </cell>
          <cell r="B265" t="str">
            <v>SUMINISTRO, TRANSPORTE E INSTALACION DE TUBERIA PVC NOVAFORT BAJO TIERRA 10"</v>
          </cell>
          <cell r="C265" t="str">
            <v>Actividad</v>
          </cell>
          <cell r="D265" t="str">
            <v>ML</v>
          </cell>
          <cell r="E265">
            <v>148676</v>
          </cell>
        </row>
        <row r="266">
          <cell r="A266" t="str">
            <v>003.127</v>
          </cell>
          <cell r="B266" t="str">
            <v>SUMINISTRO, TRANSPORTE E INSTALACION DE TUBERIA PVC NOVAFORT BAJO TIERRA 12"</v>
          </cell>
          <cell r="C266" t="str">
            <v>Actividad</v>
          </cell>
          <cell r="D266" t="str">
            <v>ML</v>
          </cell>
          <cell r="E266">
            <v>191228</v>
          </cell>
        </row>
        <row r="267">
          <cell r="A267" t="str">
            <v>003.128</v>
          </cell>
          <cell r="B267" t="str">
            <v>SUMINISTRO, TRANSPORTE E INSTALACION DE TUBERIA PVC NOVAFORT BAJO TIERRA 14"</v>
          </cell>
          <cell r="C267" t="str">
            <v>Actividad</v>
          </cell>
          <cell r="D267" t="str">
            <v>ML</v>
          </cell>
          <cell r="E267">
            <v>230455</v>
          </cell>
        </row>
        <row r="268">
          <cell r="A268" t="str">
            <v>003.129</v>
          </cell>
          <cell r="B268" t="str">
            <v>SUMINISTRO, TRANSPORTE E INSTALACION DE TUBERIA PVC NOVAFORT BAJO TIERRA 16"</v>
          </cell>
          <cell r="C268" t="str">
            <v>Actividad</v>
          </cell>
          <cell r="D268" t="str">
            <v>ML</v>
          </cell>
          <cell r="E268">
            <v>273989</v>
          </cell>
        </row>
        <row r="269">
          <cell r="A269" t="str">
            <v>003.130</v>
          </cell>
          <cell r="B269" t="str">
            <v>SUMINISTRO, TRANSPORTE E INSTALACION DE TUBERIA PVC NOVAFORT BAJO TIERRA 18"</v>
          </cell>
          <cell r="C269" t="str">
            <v>Actividad</v>
          </cell>
          <cell r="D269" t="str">
            <v>ML</v>
          </cell>
          <cell r="E269">
            <v>302834</v>
          </cell>
        </row>
        <row r="270">
          <cell r="A270" t="str">
            <v>003.131</v>
          </cell>
          <cell r="B270" t="str">
            <v>SUMINISTRO, TRANSPORTE E INSTALACION DE TUBERIA PVC NOVAFORT BAJO TIERRA 20"</v>
          </cell>
          <cell r="C270" t="str">
            <v>Actividad</v>
          </cell>
          <cell r="D270" t="str">
            <v>ML</v>
          </cell>
          <cell r="E270">
            <v>366399</v>
          </cell>
        </row>
        <row r="271">
          <cell r="A271" t="str">
            <v>003.132</v>
          </cell>
          <cell r="B271" t="str">
            <v>SUMINISTRO, TRANSPORTE E INSTALACION DE VALVULA ANTIRRETORNO 4"</v>
          </cell>
          <cell r="C271" t="str">
            <v>Actividad</v>
          </cell>
          <cell r="D271" t="str">
            <v>UND</v>
          </cell>
          <cell r="E271">
            <v>665419</v>
          </cell>
        </row>
        <row r="272">
          <cell r="A272" t="str">
            <v>003.133</v>
          </cell>
          <cell r="B272" t="str">
            <v>SUMINISTRO, TRANSPORTE E INSTALACION DE BOMBA SUMERGIBLE</v>
          </cell>
          <cell r="C272" t="str">
            <v>Actividad</v>
          </cell>
          <cell r="D272" t="str">
            <v>UND</v>
          </cell>
          <cell r="E272">
            <v>1532570</v>
          </cell>
        </row>
        <row r="273">
          <cell r="A273" t="str">
            <v>003.134</v>
          </cell>
          <cell r="B273" t="str">
            <v>SUMINISTRO, TRANSPORTE E INSTALACION FILTRO DRENAJE (0.30 x 1.20 m.) Tubo Drenaje Corrugado de 4" con filtro. Incluye relleno piedra filtro, Geotextil NT 3000</v>
          </cell>
          <cell r="C273" t="str">
            <v>Actividad</v>
          </cell>
          <cell r="D273" t="str">
            <v>ML</v>
          </cell>
          <cell r="E273">
            <v>125226</v>
          </cell>
        </row>
        <row r="274">
          <cell r="A274" t="str">
            <v>003.135</v>
          </cell>
          <cell r="B274" t="str">
            <v>SUMINISTRO, TRANSPORTE E INSTALACION FILTRO DRENAJE (0.30 x 1.50 m.) Tubo Drenaje Corrugado de 4" con filtro. Incluye relleno piedra filtro, Geotextil NT 3000</v>
          </cell>
          <cell r="C274" t="str">
            <v>Actividad</v>
          </cell>
          <cell r="D274" t="str">
            <v>ML</v>
          </cell>
          <cell r="E274">
            <v>144799</v>
          </cell>
        </row>
        <row r="275">
          <cell r="A275" t="str">
            <v>003.136</v>
          </cell>
          <cell r="B275" t="str">
            <v>SUMINISTRO, TRANSPORTE E INSTALACION FILTRO DRENAJE (0.30 x 1.80 m.) Tubo Drenaje Corrugado de 4" con filtro. Incluye relleno piedra filtro, Geotextil NT 3000</v>
          </cell>
          <cell r="C275" t="str">
            <v>Actividad</v>
          </cell>
          <cell r="D275" t="str">
            <v>ML</v>
          </cell>
          <cell r="E275">
            <v>164372</v>
          </cell>
        </row>
        <row r="276">
          <cell r="A276" t="str">
            <v>003.137</v>
          </cell>
          <cell r="B276" t="str">
            <v>REUBICACION DE PUNTOS SANITARIOS 4" PARA DESAGUE EN PLACAS DE CONTRAPISO (Incluye demolicion de placa, excavacion,tuberia, accesorios, concreto y malla electrosoldada)</v>
          </cell>
          <cell r="C276" t="str">
            <v>Actividad</v>
          </cell>
          <cell r="D276" t="str">
            <v>UND</v>
          </cell>
          <cell r="E276">
            <v>276897</v>
          </cell>
        </row>
        <row r="277">
          <cell r="A277" t="str">
            <v>003.138</v>
          </cell>
          <cell r="B277" t="str">
            <v>SUMINISTRO, TRANSPORTE E INSTALACION DE TRAGANTE DE AGUAS LLUVIAS 8" X 6"</v>
          </cell>
          <cell r="C277" t="str">
            <v>Actividad</v>
          </cell>
          <cell r="D277" t="str">
            <v>UND</v>
          </cell>
          <cell r="E277">
            <v>155684</v>
          </cell>
        </row>
        <row r="278">
          <cell r="A278" t="str">
            <v>003.139</v>
          </cell>
          <cell r="B278" t="str">
            <v>SUMINISTRO, TRANSPORTE E INSTALACION DE TUBERIA PVC SANITARIA POR PLACAS Y DUCTOS 2"</v>
          </cell>
          <cell r="C278" t="str">
            <v>Actividad</v>
          </cell>
          <cell r="D278" t="str">
            <v>ML</v>
          </cell>
          <cell r="E278">
            <v>23438</v>
          </cell>
        </row>
        <row r="279">
          <cell r="A279" t="str">
            <v>004</v>
          </cell>
          <cell r="B279" t="str">
            <v>PISOS-BASES-RELLENOS</v>
          </cell>
          <cell r="C279" t="str">
            <v>Capitulo</v>
          </cell>
          <cell r="D279"/>
          <cell r="E279" t="str">
            <v>--</v>
          </cell>
        </row>
        <row r="280">
          <cell r="A280" t="str">
            <v>004.001</v>
          </cell>
          <cell r="B280" t="str">
            <v>SUMINISTRO, TRANSPORTE E INSTALACION  BASE GRANULAR  COMPACTADA CON RANA</v>
          </cell>
          <cell r="C280" t="str">
            <v>Actividad</v>
          </cell>
          <cell r="D280" t="str">
            <v>M3</v>
          </cell>
          <cell r="E280">
            <v>200128</v>
          </cell>
        </row>
        <row r="281">
          <cell r="A281" t="str">
            <v>004.003</v>
          </cell>
          <cell r="B281" t="str">
            <v>SUMINISTRO, TRANSPORTE E INSTALACION POLIETILENO CAL. 6 (Impermeabilización piso)</v>
          </cell>
          <cell r="C281" t="str">
            <v>Actividad</v>
          </cell>
          <cell r="D281" t="str">
            <v>M2</v>
          </cell>
          <cell r="E281">
            <v>7207</v>
          </cell>
        </row>
        <row r="282">
          <cell r="A282" t="str">
            <v>004.005</v>
          </cell>
          <cell r="B282" t="str">
            <v>SUMINISTRO, TRANSPORTE E INSTALACION SUB BASE COMPACTADA CON RANA</v>
          </cell>
          <cell r="C282" t="str">
            <v>Actividad</v>
          </cell>
          <cell r="D282" t="str">
            <v>M3</v>
          </cell>
          <cell r="E282">
            <v>197034</v>
          </cell>
        </row>
        <row r="283">
          <cell r="A283" t="str">
            <v>004.007</v>
          </cell>
          <cell r="B283" t="str">
            <v>SUMINISTRO, TRANSPORTE E INSTALACION GEOTEXTIL NO TEJIDO 1600</v>
          </cell>
          <cell r="C283" t="str">
            <v>Actividad</v>
          </cell>
          <cell r="D283" t="str">
            <v>M2</v>
          </cell>
          <cell r="E283">
            <v>6094</v>
          </cell>
        </row>
        <row r="284">
          <cell r="A284" t="str">
            <v>004.008</v>
          </cell>
          <cell r="B284" t="str">
            <v>SUMINISTRO, TRANSPORTE E INSTALACION GEOTEXTIL NO TEJIDO 4000</v>
          </cell>
          <cell r="C284" t="str">
            <v>Actividad</v>
          </cell>
          <cell r="D284" t="str">
            <v>M2</v>
          </cell>
          <cell r="E284">
            <v>15790</v>
          </cell>
        </row>
        <row r="285">
          <cell r="A285" t="str">
            <v>004.010</v>
          </cell>
          <cell r="B285" t="str">
            <v>SUMINISTRO, TRANSPORTE E INSTALACION SUELO NATURAL TRATADO QUIMICAMENTE EN UNA MEZCLA CON CAL HIDRATADA, EN UNA DOSIFICACION IGUAL AL 5% EN PESO</v>
          </cell>
          <cell r="C285" t="str">
            <v>Actividad</v>
          </cell>
          <cell r="D285" t="str">
            <v>M3</v>
          </cell>
          <cell r="E285">
            <v>181480</v>
          </cell>
        </row>
        <row r="286">
          <cell r="A286" t="str">
            <v>004.011</v>
          </cell>
          <cell r="B286" t="str">
            <v xml:space="preserve">SUMINISTRO, TRANSPORTE E INSTALACION TRATAMIENTO DE SUELO,  CAL HIDRATADA E=0.02 Mts. </v>
          </cell>
          <cell r="C286" t="str">
            <v>Actividad</v>
          </cell>
          <cell r="D286" t="str">
            <v>M2</v>
          </cell>
          <cell r="E286">
            <v>28693</v>
          </cell>
        </row>
        <row r="287">
          <cell r="A287" t="str">
            <v>004.012</v>
          </cell>
          <cell r="B287" t="str">
            <v>SUMINISTRO, TRANSPORTE E INSTALACION TRATAMIENTO DE SUELO, BARRENOS EN CAL HIDRATADA D=0.12 Mts L=1,20 Mts.(Zapatas)</v>
          </cell>
          <cell r="C287" t="str">
            <v>Actividad</v>
          </cell>
          <cell r="D287" t="str">
            <v>ML</v>
          </cell>
          <cell r="E287">
            <v>54754</v>
          </cell>
        </row>
        <row r="288">
          <cell r="A288" t="str">
            <v>004.013</v>
          </cell>
          <cell r="B288" t="str">
            <v>SUMINISTRO, TRANSPORTE E INSTALACION AFIRMADO COMPACTADO PARA ESTRUCTURAS</v>
          </cell>
          <cell r="C288" t="str">
            <v>Actividad</v>
          </cell>
          <cell r="D288" t="str">
            <v>M3</v>
          </cell>
          <cell r="E288">
            <v>136601</v>
          </cell>
        </row>
        <row r="289">
          <cell r="A289" t="str">
            <v>004.014</v>
          </cell>
          <cell r="B289" t="str">
            <v>NIVELACION MANUAL DE ARENA PARA CANCHAS DE FUTBOL (NO INCLUYE SUMINISTRO DE ARENA)</v>
          </cell>
          <cell r="C289" t="str">
            <v>Actividad</v>
          </cell>
          <cell r="D289" t="str">
            <v>M2</v>
          </cell>
          <cell r="E289">
            <v>2399</v>
          </cell>
        </row>
        <row r="290">
          <cell r="A290" t="str">
            <v>005</v>
          </cell>
          <cell r="B290" t="str">
            <v>ESTRUCTURAS EN CONCRETO, METALICAS Y DE MADERA</v>
          </cell>
          <cell r="C290" t="str">
            <v>Capitulo</v>
          </cell>
          <cell r="D290"/>
          <cell r="E290" t="str">
            <v>--</v>
          </cell>
        </row>
        <row r="291">
          <cell r="A291" t="str">
            <v>005.001</v>
          </cell>
          <cell r="B291" t="str">
            <v>SUMINISTRO, TRANSPORTE E INSTALACION MALLA ELECTROSOLDADA CUALQUIER REFERENCIA (Incluye alambre negro, colocación y traslapo).</v>
          </cell>
          <cell r="C291" t="str">
            <v>Actividad</v>
          </cell>
          <cell r="D291" t="str">
            <v>KG</v>
          </cell>
          <cell r="E291">
            <v>8506</v>
          </cell>
        </row>
        <row r="292">
          <cell r="A292" t="str">
            <v>005.010</v>
          </cell>
          <cell r="B292" t="str">
            <v>SUMINISTRO, TRANSPORTE E INSTALACION PLACA CONTRAPISO CONCRETO 3000 PSI  E=0.07 m ( Sin refuerzo)</v>
          </cell>
          <cell r="C292" t="str">
            <v>Actividad</v>
          </cell>
          <cell r="D292" t="str">
            <v>M2</v>
          </cell>
          <cell r="E292">
            <v>80331</v>
          </cell>
        </row>
        <row r="293">
          <cell r="A293" t="str">
            <v>005.011</v>
          </cell>
          <cell r="B293" t="str">
            <v xml:space="preserve">SUMINISTRO, TRANSPORTE E INSTALACION PLACA CONTRAPISO CONCRETO 3000 PSI  E=0.10 m </v>
          </cell>
          <cell r="C293" t="str">
            <v>Actividad</v>
          </cell>
          <cell r="D293" t="str">
            <v>M2</v>
          </cell>
          <cell r="E293">
            <v>108578</v>
          </cell>
        </row>
        <row r="294">
          <cell r="A294" t="str">
            <v>005.012</v>
          </cell>
          <cell r="B294" t="str">
            <v xml:space="preserve">SUMINISTRO, TRANSPORTE E INSTALACION PLACA CONTRAPISO CONCRETO 3000 PSI  E=0.15  </v>
          </cell>
          <cell r="C294" t="str">
            <v>Actividad</v>
          </cell>
          <cell r="D294" t="str">
            <v>M2</v>
          </cell>
          <cell r="E294">
            <v>146188</v>
          </cell>
        </row>
        <row r="295">
          <cell r="A295" t="str">
            <v>005.013</v>
          </cell>
          <cell r="B295" t="str">
            <v xml:space="preserve">SUMINISTRO, TRANSPORTE E INSTALACION PLACA CONTRAPISO CONCRETO 3000 PSI  </v>
          </cell>
          <cell r="C295" t="str">
            <v>Actividad</v>
          </cell>
          <cell r="D295" t="str">
            <v>M3</v>
          </cell>
          <cell r="E295">
            <v>1013490</v>
          </cell>
        </row>
        <row r="296">
          <cell r="A296" t="str">
            <v>005.014</v>
          </cell>
          <cell r="B296" t="str">
            <v xml:space="preserve">SUMINISTRO, TRANSPORTE E INSTALACION COLUMNAS CONCRETO 4000 PSI </v>
          </cell>
          <cell r="C296" t="str">
            <v>Actividad</v>
          </cell>
          <cell r="D296" t="str">
            <v>M3</v>
          </cell>
          <cell r="E296">
            <v>1503012</v>
          </cell>
        </row>
        <row r="297">
          <cell r="A297" t="str">
            <v>005.015</v>
          </cell>
          <cell r="B297" t="str">
            <v>SUMINISTRO, TRANSPORTE E INSTALACION VIGA AEREA CONCRETO 4000 PSI  .</v>
          </cell>
          <cell r="C297" t="str">
            <v>Actividad</v>
          </cell>
          <cell r="D297" t="str">
            <v>M3</v>
          </cell>
          <cell r="E297">
            <v>1432033</v>
          </cell>
        </row>
        <row r="298">
          <cell r="A298" t="str">
            <v>005.016</v>
          </cell>
          <cell r="B298" t="str">
            <v xml:space="preserve">SUMINISTRO, TRANSPORTE E INSTALACION PLACA CONTRAPISO CONCRETO 4000 PSI  E=0.10 m </v>
          </cell>
          <cell r="C298" t="str">
            <v>Actividad</v>
          </cell>
          <cell r="D298" t="str">
            <v>M2</v>
          </cell>
          <cell r="E298">
            <v>116624</v>
          </cell>
        </row>
        <row r="299">
          <cell r="A299" t="str">
            <v>005.017</v>
          </cell>
          <cell r="B299" t="str">
            <v xml:space="preserve">SUMINISTRO, TRANSPORTE E INSTALACION LOSA DE ENTREPISO ALIGERADA CON CASETON DE GUADUA h= 0.35 m. Torta superior 5cm. e inferior de 3 cm. Concreto 4000 PSI.   </v>
          </cell>
          <cell r="C299" t="str">
            <v>Actividad</v>
          </cell>
          <cell r="D299" t="str">
            <v>M2</v>
          </cell>
          <cell r="E299">
            <v>260164</v>
          </cell>
        </row>
        <row r="300">
          <cell r="A300" t="str">
            <v>005.018</v>
          </cell>
          <cell r="B300" t="str">
            <v xml:space="preserve">SUMINISTRO, TRANSPORTE E INSTALACION LOSA DE ENTREPISO ALIGERADA CON CASETON DE GUADUA h= 0.40 m. Torta superior 5cm. e inferior de 3 cm. Concreto 4000 PSI.   </v>
          </cell>
          <cell r="C300" t="str">
            <v>Actividad</v>
          </cell>
          <cell r="D300" t="str">
            <v>M2</v>
          </cell>
          <cell r="E300">
            <v>281975</v>
          </cell>
        </row>
        <row r="301">
          <cell r="A301" t="str">
            <v>005.019</v>
          </cell>
          <cell r="B301" t="str">
            <v xml:space="preserve">SUMINISTRO, TRANSPORTE E INSTALACION LOSA DE ENTREPISO ALIGERADA CON CASETON DE GUADUA h= 0.45 m. Torta superior 5cm. e inferior de 3 cm. Concreto 4000 PSI.   </v>
          </cell>
          <cell r="C301" t="str">
            <v>Actividad</v>
          </cell>
          <cell r="D301" t="str">
            <v>M2</v>
          </cell>
          <cell r="E301">
            <v>306312</v>
          </cell>
        </row>
        <row r="302">
          <cell r="A302" t="str">
            <v>005.020</v>
          </cell>
          <cell r="B302" t="str">
            <v xml:space="preserve">SUMINISTRO, TRANSPORTE E INSTALACION LOSA DE ENTREPISO ALIGERADA CON CASETON DE GUADUA h= 0.50 m. Torta superior 5cm. e inferior de 3 cm. Concreto 4000 PSI.   </v>
          </cell>
          <cell r="C302" t="str">
            <v>Actividad</v>
          </cell>
          <cell r="D302" t="str">
            <v>M2</v>
          </cell>
          <cell r="E302">
            <v>325796</v>
          </cell>
        </row>
        <row r="303">
          <cell r="A303" t="str">
            <v>005.025</v>
          </cell>
          <cell r="B303"/>
          <cell r="C303" t="str">
            <v>Actividad</v>
          </cell>
          <cell r="D303" t="str">
            <v>M2</v>
          </cell>
          <cell r="E303">
            <v>197169</v>
          </cell>
        </row>
        <row r="304">
          <cell r="A304" t="str">
            <v>005.026</v>
          </cell>
          <cell r="B304" t="str">
            <v xml:space="preserve">SUMINISTRO, TRANSPORTE E INSTALACION PLACA EN STEEL DECK  lamina 2" Calibre 16, h= 0.12 m. Concreto 4000 PSI   </v>
          </cell>
          <cell r="C304" t="str">
            <v>Actividad</v>
          </cell>
          <cell r="D304" t="str">
            <v>M2</v>
          </cell>
          <cell r="E304">
            <v>212520</v>
          </cell>
        </row>
        <row r="305">
          <cell r="A305" t="str">
            <v>005.027</v>
          </cell>
          <cell r="B305" t="str">
            <v xml:space="preserve">SUMINISTRO, TRANSPORTE E INSTALACION PLACA EN STEEL DECK  lamina 2" Calibre 16, h= 0.13 m. Concreto 4000 PSI   </v>
          </cell>
          <cell r="C305" t="str">
            <v>Actividad</v>
          </cell>
          <cell r="D305" t="str">
            <v>M2</v>
          </cell>
          <cell r="E305">
            <v>219933</v>
          </cell>
        </row>
        <row r="306">
          <cell r="A306" t="str">
            <v>005.028</v>
          </cell>
          <cell r="B306" t="str">
            <v xml:space="preserve">SUMINISTRO, TRANSPORTE E INSTALACION PLACA EN STEEL DECK  lamina 2" Calibre 16, h= 0.15 m. Concreto 4000 PSI   </v>
          </cell>
          <cell r="C306" t="str">
            <v>Actividad</v>
          </cell>
          <cell r="D306" t="str">
            <v>M2</v>
          </cell>
          <cell r="E306">
            <v>234723</v>
          </cell>
        </row>
        <row r="307">
          <cell r="A307" t="str">
            <v>005.029</v>
          </cell>
          <cell r="B307" t="str">
            <v xml:space="preserve">SUMINISTRO, TRANSPORTE E INSTALACION PLACA MACIZA AEREA CONCRETO 4000 PSI  e= 0.10m  </v>
          </cell>
          <cell r="C307" t="str">
            <v>Actividad</v>
          </cell>
          <cell r="D307" t="str">
            <v>M2</v>
          </cell>
          <cell r="E307">
            <v>145268</v>
          </cell>
        </row>
        <row r="308">
          <cell r="A308" t="str">
            <v>005.030</v>
          </cell>
          <cell r="B308" t="str">
            <v xml:space="preserve">SUMINISTRO, TRANSPORTE E INSTALACION PLACA MACIZA AEREA CONCRETO 4000 PSI e= 0.15m  </v>
          </cell>
          <cell r="C308" t="str">
            <v>Actividad</v>
          </cell>
          <cell r="D308" t="str">
            <v>M2</v>
          </cell>
          <cell r="E308">
            <v>191080</v>
          </cell>
        </row>
        <row r="309">
          <cell r="A309" t="str">
            <v>005.031</v>
          </cell>
          <cell r="B309" t="str">
            <v xml:space="preserve">SUMINISTRO, TRANSPORTE E INSTALACION PLACA MACIZA AEREA CONCRETO 4000 PSI e= 0.20m  </v>
          </cell>
          <cell r="C309" t="str">
            <v>Actividad</v>
          </cell>
          <cell r="D309" t="str">
            <v>M2</v>
          </cell>
          <cell r="E309">
            <v>249232</v>
          </cell>
        </row>
        <row r="310">
          <cell r="A310" t="str">
            <v>005.032</v>
          </cell>
          <cell r="B310" t="str">
            <v xml:space="preserve">SUMINISTRO, TRANSPORTE E INSTALACION PLACA MACIZA AEREA CONCRETO 4000 PSI e= 0.25m  </v>
          </cell>
          <cell r="C310" t="str">
            <v>Actividad</v>
          </cell>
          <cell r="D310" t="str">
            <v>M2</v>
          </cell>
          <cell r="E310">
            <v>307316</v>
          </cell>
        </row>
        <row r="311">
          <cell r="A311" t="str">
            <v>005.033</v>
          </cell>
          <cell r="B311" t="str">
            <v xml:space="preserve">SUMINISTRO, TRANSPORTE E INSTALACION PLACA FOSO ASCENSOR CONCRETO 3000 PSI </v>
          </cell>
          <cell r="C311" t="str">
            <v>Actividad</v>
          </cell>
          <cell r="D311" t="str">
            <v>M3</v>
          </cell>
          <cell r="E311">
            <v>1133534</v>
          </cell>
        </row>
        <row r="312">
          <cell r="A312" t="str">
            <v>005.034</v>
          </cell>
          <cell r="B312" t="str">
            <v>SUMINISTRO, TRANSPORTE E INSTALACION ESCALERA EN CONCRETO 4000 PSI</v>
          </cell>
          <cell r="C312" t="str">
            <v>Actividad</v>
          </cell>
          <cell r="D312" t="str">
            <v>M3</v>
          </cell>
          <cell r="E312">
            <v>1510047</v>
          </cell>
        </row>
        <row r="313">
          <cell r="A313" t="str">
            <v>005.035</v>
          </cell>
          <cell r="B313" t="str">
            <v>SUMINISTRO, TRANSPORTE E INSTALACION VIGUETA CONFINAMIENTO CONCRETO 3000 PSI</v>
          </cell>
          <cell r="C313" t="str">
            <v>Actividad</v>
          </cell>
          <cell r="D313" t="str">
            <v>M3</v>
          </cell>
          <cell r="E313">
            <v>1412492</v>
          </cell>
        </row>
        <row r="314">
          <cell r="A314" t="str">
            <v>005.036</v>
          </cell>
          <cell r="B314" t="str">
            <v>SUMINISTRO, TRANSPORTE E INSTALACION VIGUETA CONFINAMIENTO CONCRETO 3000 PSI 0.20 x 0.12 m.</v>
          </cell>
          <cell r="C314" t="str">
            <v>Actividad</v>
          </cell>
          <cell r="D314" t="str">
            <v>ML</v>
          </cell>
          <cell r="E314">
            <v>62120</v>
          </cell>
        </row>
        <row r="315">
          <cell r="A315" t="str">
            <v>005.037</v>
          </cell>
          <cell r="B315" t="str">
            <v xml:space="preserve">SUMINISTRO, TRANSPORTE E INSTALACION COLUMNETA CONFINAMIENTO CONCRETO 3000 PSI </v>
          </cell>
          <cell r="C315" t="str">
            <v>Actividad</v>
          </cell>
          <cell r="D315" t="str">
            <v>M3</v>
          </cell>
          <cell r="E315">
            <v>1516563</v>
          </cell>
        </row>
        <row r="316">
          <cell r="A316" t="str">
            <v>005.038</v>
          </cell>
          <cell r="B316" t="str">
            <v>SUMINISTRO, TRANSPORTE E INSTALACION COLUMNETA CONFINAMIENTO CONCRETO 3000 PSI  0.20 x 0.12 m.</v>
          </cell>
          <cell r="C316" t="str">
            <v>Actividad</v>
          </cell>
          <cell r="D316" t="str">
            <v>ML</v>
          </cell>
          <cell r="E316">
            <v>89184</v>
          </cell>
        </row>
        <row r="317">
          <cell r="A317" t="str">
            <v>005.039</v>
          </cell>
          <cell r="B317" t="str">
            <v>SUMINISTRO, TRANSPORTE E INSTALACION DINTEL CONCRETO 3000 PSI  .</v>
          </cell>
          <cell r="C317" t="str">
            <v>Actividad</v>
          </cell>
          <cell r="D317" t="str">
            <v>M3</v>
          </cell>
          <cell r="E317">
            <v>1444428</v>
          </cell>
        </row>
        <row r="318">
          <cell r="A318" t="str">
            <v>005.040</v>
          </cell>
          <cell r="B318" t="str">
            <v>SUMINISTRO, TRANSPORTE E INSTALACION DINTEL CONCRETO 3.000 psi 0.15 * 0.20 m.</v>
          </cell>
          <cell r="C318" t="str">
            <v>Actividad</v>
          </cell>
          <cell r="D318" t="str">
            <v>ML</v>
          </cell>
          <cell r="E318">
            <v>65596</v>
          </cell>
        </row>
        <row r="319">
          <cell r="A319" t="str">
            <v>005.041</v>
          </cell>
          <cell r="B319" t="str">
            <v>SUMINISTRO, TRANSPORTE E INSTALACION CONCRETO CICLOPEO PLACA CONTRAPISO (60% CONCRETO 3000 PSI Y 40% PIEDRA MEDIA ZONGA)</v>
          </cell>
          <cell r="C319" t="str">
            <v>Actividad</v>
          </cell>
          <cell r="D319" t="str">
            <v>M3</v>
          </cell>
          <cell r="E319">
            <v>571562</v>
          </cell>
        </row>
        <row r="320">
          <cell r="A320" t="str">
            <v>005.044</v>
          </cell>
          <cell r="B320" t="str">
            <v>SUMINISTRO, TRANSPORTE E INSTALACION ALFAJIAS EN CONCRETO 3000 PSI a=0.25 m</v>
          </cell>
          <cell r="C320" t="str">
            <v>Actividad</v>
          </cell>
          <cell r="D320" t="str">
            <v>ML</v>
          </cell>
          <cell r="E320">
            <v>47276</v>
          </cell>
        </row>
        <row r="321">
          <cell r="A321" t="str">
            <v>005.045</v>
          </cell>
          <cell r="B321" t="str">
            <v>SUMINISTRO, TRANSPORTE E INSTALACION ALFAJIAS EN CONCRETO 3000 PSI a=0.30 m</v>
          </cell>
          <cell r="C321" t="str">
            <v>Actividad</v>
          </cell>
          <cell r="D321" t="str">
            <v>ML</v>
          </cell>
          <cell r="E321">
            <v>50004</v>
          </cell>
        </row>
        <row r="322">
          <cell r="A322" t="str">
            <v>005.046</v>
          </cell>
          <cell r="B322" t="str">
            <v>SUMINISTRO, TRANSPORTE E INSTALACION PERSIANA EN CONCRETO 3000 PSI A=0.20 m.</v>
          </cell>
          <cell r="C322" t="str">
            <v>Actividad</v>
          </cell>
          <cell r="D322" t="str">
            <v>ML</v>
          </cell>
          <cell r="E322">
            <v>42120</v>
          </cell>
        </row>
        <row r="323">
          <cell r="A323" t="str">
            <v>005.047</v>
          </cell>
          <cell r="B323" t="str">
            <v>SUMINISTRO, TRANSPORTE E INSTALACION ALBARDILLAS PROTECCION MUROS  EN CONCRETO DE 3000 PSI</v>
          </cell>
          <cell r="C323" t="str">
            <v>Actividad</v>
          </cell>
          <cell r="D323" t="str">
            <v>ML</v>
          </cell>
          <cell r="E323">
            <v>70087</v>
          </cell>
        </row>
        <row r="324">
          <cell r="A324" t="str">
            <v>005.048</v>
          </cell>
          <cell r="B324" t="str">
            <v>SUMINISTRO, TRANSPORTE E INSTALACION MESON EN CONCRETO 3000 psi a=0.60 m e=0.08 m.</v>
          </cell>
          <cell r="C324" t="str">
            <v>Actividad</v>
          </cell>
          <cell r="D324" t="str">
            <v>ML</v>
          </cell>
          <cell r="E324">
            <v>159211</v>
          </cell>
        </row>
        <row r="325">
          <cell r="A325" t="str">
            <v>005.049</v>
          </cell>
          <cell r="B325" t="str">
            <v>SUMINISTRO, TRANSPORTE E INSTALACION MESON EN CONCRETO 3000 PSI E=0,07 M ANCHO=0,60M( INCLUYE REFUERZO, ACERO NO. 3 EN AMBAS DIRECCIONES @ 0,15M, MURO EN LADRILLO Y REVOQUE)</v>
          </cell>
          <cell r="C325" t="str">
            <v>Actividad</v>
          </cell>
          <cell r="D325" t="str">
            <v>ML</v>
          </cell>
          <cell r="E325">
            <v>217609</v>
          </cell>
        </row>
        <row r="326">
          <cell r="A326" t="str">
            <v>005.050</v>
          </cell>
          <cell r="B326" t="str">
            <v>SUMINISTRO, TRANSPORTE E INSTALACION TANQUE SUBTERRANEO EN CONCRETO IMPERMEABILIZADO de 3000 PSI. Incluye: accesorios, tapa.</v>
          </cell>
          <cell r="C326" t="str">
            <v>Actividad</v>
          </cell>
          <cell r="D326" t="str">
            <v>M3</v>
          </cell>
          <cell r="E326">
            <v>1174218</v>
          </cell>
        </row>
        <row r="327">
          <cell r="A327" t="str">
            <v>005.051</v>
          </cell>
          <cell r="B327" t="str">
            <v>SUMINISTRO, TRANSPORTE E INSTALACION TANQUE SUBTERRANEO EN CONCRETO IMPERMEABILIZADO de 3500 psi. Incluye: accesorios, tapa</v>
          </cell>
          <cell r="C327" t="str">
            <v>Actividad</v>
          </cell>
          <cell r="D327" t="str">
            <v>M3</v>
          </cell>
          <cell r="E327">
            <v>1240233</v>
          </cell>
        </row>
        <row r="328">
          <cell r="A328" t="str">
            <v>005.054</v>
          </cell>
          <cell r="B328" t="str">
            <v>SUMINISTRO, TRANSPORTE E INSTALACION CINTA SIKA PVC V - 15 PARA JUNTAS</v>
          </cell>
          <cell r="C328" t="str">
            <v>Actividad</v>
          </cell>
          <cell r="D328" t="str">
            <v>ML</v>
          </cell>
          <cell r="E328">
            <v>48289</v>
          </cell>
        </row>
        <row r="329">
          <cell r="A329" t="str">
            <v>005.056</v>
          </cell>
          <cell r="B329" t="str">
            <v>SUMINISTRO, TRANSPORTE E INSTALACION JUNTA DE DILATACION PARA PLACA CONTRAPISO (Inlcuye sellante)</v>
          </cell>
          <cell r="C329" t="str">
            <v>Actividad</v>
          </cell>
          <cell r="D329" t="str">
            <v>ML</v>
          </cell>
          <cell r="E329">
            <v>19050</v>
          </cell>
        </row>
        <row r="330">
          <cell r="A330" t="str">
            <v>005.057</v>
          </cell>
          <cell r="B330" t="str">
            <v>SUMINISTRO, TRANSPORTE E INSTALACION POCETA EN CONCRETO 3000 psi  Dimensión: 1.12 * 0.70 * 0.15 m.</v>
          </cell>
          <cell r="C330" t="str">
            <v>Actividad</v>
          </cell>
          <cell r="D330" t="str">
            <v>UND</v>
          </cell>
          <cell r="E330">
            <v>642022</v>
          </cell>
        </row>
        <row r="331">
          <cell r="A331" t="str">
            <v>005.060</v>
          </cell>
          <cell r="B331" t="str">
            <v xml:space="preserve">SUMINISTRO, TRANSPORTE E INSTALACION PLACA CONTRAPISO CONCRETO 3000 PSI  E=0.25  </v>
          </cell>
          <cell r="C331" t="str">
            <v>Actividad</v>
          </cell>
          <cell r="D331" t="str">
            <v>M2</v>
          </cell>
          <cell r="E331">
            <v>387414</v>
          </cell>
        </row>
        <row r="332">
          <cell r="A332" t="str">
            <v>005.061</v>
          </cell>
          <cell r="B332" t="str">
            <v xml:space="preserve">SUMINISTRO, TRANSPORTE E INSTALACION LOSA CIMENTACION CONCRETO 4000 PSI  E=0.10  </v>
          </cell>
          <cell r="C332" t="str">
            <v>Actividad</v>
          </cell>
          <cell r="D332" t="str">
            <v>M2</v>
          </cell>
          <cell r="E332">
            <v>178923</v>
          </cell>
        </row>
        <row r="333">
          <cell r="A333" t="str">
            <v>005.062</v>
          </cell>
          <cell r="B333" t="str">
            <v xml:space="preserve">SUMINISTRO, TRANSPORTE E INSTALACION COLUMNAS CONCRETO 4000 PSI  A LA VISTA </v>
          </cell>
          <cell r="C333" t="str">
            <v>Actividad</v>
          </cell>
          <cell r="D333" t="str">
            <v>M3</v>
          </cell>
          <cell r="E333">
            <v>1474010</v>
          </cell>
        </row>
        <row r="334">
          <cell r="A334" t="str">
            <v>005.063</v>
          </cell>
          <cell r="B334" t="str">
            <v>SUMINISTRO, TRANSPORTE E INSTALACION VIGA AEREA CONCRETO 4000 PSI  A LA VISTA .</v>
          </cell>
          <cell r="C334" t="str">
            <v>Actividad</v>
          </cell>
          <cell r="D334" t="str">
            <v>M3</v>
          </cell>
          <cell r="E334">
            <v>1441108</v>
          </cell>
        </row>
        <row r="335">
          <cell r="A335" t="str">
            <v>005.065</v>
          </cell>
          <cell r="B335" t="str">
            <v>SUMINISTRO, TRANSPORTE E INSTALACION APANTALLAMIENTO CONCRETO de 4000 PSI  A LA VISTA</v>
          </cell>
          <cell r="C335" t="str">
            <v>Actividad</v>
          </cell>
          <cell r="D335" t="str">
            <v>M3</v>
          </cell>
          <cell r="E335">
            <v>1728614</v>
          </cell>
        </row>
        <row r="336">
          <cell r="A336" t="str">
            <v>005.066</v>
          </cell>
          <cell r="B336" t="str">
            <v>SUMINISTRO, TRANSPORTE E INSTALACION VIGA + ALFAJIA  CONFINAMIENTO CONCRETO 3000 PSI .</v>
          </cell>
          <cell r="C336" t="str">
            <v>Actividad</v>
          </cell>
          <cell r="D336" t="str">
            <v>M3</v>
          </cell>
          <cell r="E336">
            <v>1594392</v>
          </cell>
        </row>
        <row r="337">
          <cell r="A337" t="str">
            <v>005.068</v>
          </cell>
          <cell r="B337" t="str">
            <v>SUMINISTRO, TRANSPORTE E INSTALACION MENSULAS CONCRETO 4000 PSI  .</v>
          </cell>
          <cell r="C337" t="str">
            <v>Actividad</v>
          </cell>
          <cell r="D337" t="str">
            <v>M3</v>
          </cell>
          <cell r="E337">
            <v>1775858</v>
          </cell>
        </row>
        <row r="338">
          <cell r="A338" t="str">
            <v>005.069</v>
          </cell>
          <cell r="B338" t="str">
            <v>SUMINISTRO, TRANSPORTE E INSTALACION GARGOLA EN CONCRETO 0,13x0,13</v>
          </cell>
          <cell r="C338" t="str">
            <v>Actividad</v>
          </cell>
          <cell r="D338" t="str">
            <v>ML</v>
          </cell>
          <cell r="E338">
            <v>49577</v>
          </cell>
        </row>
        <row r="339">
          <cell r="A339" t="str">
            <v>005.073</v>
          </cell>
          <cell r="B339" t="str">
            <v>SUMINISTRO, TRANSPORTE E INSTALACION ESTRUCTURA METÁLICA EN Perfil Lámina Delgada PHR ASTM A500 Grado 50. Calibre según diseño (Incluye vigas, cerchas, correas, anticorrosivo y esmalte)</v>
          </cell>
          <cell r="C339" t="str">
            <v>Actividad</v>
          </cell>
          <cell r="D339" t="str">
            <v>KG</v>
          </cell>
          <cell r="E339">
            <v>19399</v>
          </cell>
        </row>
        <row r="340">
          <cell r="A340" t="str">
            <v>005.074</v>
          </cell>
          <cell r="B340" t="str">
            <v>SUMINISTRO, TRANSPORTE E INSTALACION PERFILES TUBULARES ACERO LAMINADOS EN FRIO ASTM A-500 GRADO C  (INCLUYE PERNOS, PLATINAS, TUERCAS, ARANDELAS, SOLDADURA, ANTICORROSIVO Y ESMALTE)</v>
          </cell>
          <cell r="C340" t="str">
            <v>Actividad</v>
          </cell>
          <cell r="D340" t="str">
            <v>KG</v>
          </cell>
          <cell r="E340">
            <v>20827</v>
          </cell>
        </row>
        <row r="341">
          <cell r="A341" t="str">
            <v>005.075</v>
          </cell>
          <cell r="B341" t="str">
            <v>SUMINISTRO, TRANSPORTE E INSTALACION PERFILES IPE A-36  ( Incluye soldadura, anticorrosivo y esmalte + proteccion antifuego e instalacion)</v>
          </cell>
          <cell r="C341" t="str">
            <v>Actividad</v>
          </cell>
          <cell r="D341" t="str">
            <v>KG</v>
          </cell>
          <cell r="E341">
            <v>19905</v>
          </cell>
        </row>
        <row r="342">
          <cell r="A342" t="str">
            <v>005.076</v>
          </cell>
          <cell r="B342" t="str">
            <v>SUMINISTRO, TRANSPORTE E INSTALACION PERFILES HEA  A-36  ( Incluye soldadura, anticorrosivo y esmalte + proteccion antifuego e instalacion)</v>
          </cell>
          <cell r="C342" t="str">
            <v>Actividad</v>
          </cell>
          <cell r="D342" t="str">
            <v>KG</v>
          </cell>
          <cell r="E342">
            <v>18593</v>
          </cell>
        </row>
        <row r="343">
          <cell r="A343" t="str">
            <v>005.077</v>
          </cell>
          <cell r="B343" t="str">
            <v>SUMINISTRO, TRANSPORTE E INSTALACION ACERO 60.000 psi para Templetes o tirantillos  y cortavientos ( Incluye soldadura, anticorrosivo y esmalte ) - para reparación de estructuras</v>
          </cell>
          <cell r="C343" t="str">
            <v>Actividad</v>
          </cell>
          <cell r="D343" t="str">
            <v>KG</v>
          </cell>
          <cell r="E343">
            <v>13251</v>
          </cell>
        </row>
        <row r="344">
          <cell r="A344" t="str">
            <v>005.078</v>
          </cell>
          <cell r="B344" t="str">
            <v>SUMINISTRO, TRANSPORTE E INSTALACION PLATINAS Y ANGULOS DE UNION ACERO A-36  ( Incluye soldadura, anticorrosivo y esmalte) - para reparación de estructuras</v>
          </cell>
          <cell r="C344" t="str">
            <v>Actividad</v>
          </cell>
          <cell r="D344" t="str">
            <v>KG</v>
          </cell>
          <cell r="E344">
            <v>15500</v>
          </cell>
        </row>
        <row r="345">
          <cell r="A345" t="str">
            <v>005.079</v>
          </cell>
          <cell r="B345" t="str">
            <v>SUMINISTRO, TRANSPORTE E INSTALACION CINTA SIKA PVC V - 10 PARA JUNTAS</v>
          </cell>
          <cell r="C345" t="str">
            <v>Actividad</v>
          </cell>
          <cell r="D345" t="str">
            <v>ML</v>
          </cell>
          <cell r="E345">
            <v>32181</v>
          </cell>
        </row>
        <row r="346">
          <cell r="A346" t="str">
            <v>005.080</v>
          </cell>
          <cell r="B346" t="str">
            <v>SUMINISTRO, TRANSPORTE E INSTALACION CINTA SIKA PVC V - 22 PARA JUNTAS</v>
          </cell>
          <cell r="C346" t="str">
            <v>Actividad</v>
          </cell>
          <cell r="D346" t="str">
            <v>ML</v>
          </cell>
          <cell r="E346">
            <v>74815</v>
          </cell>
        </row>
        <row r="347">
          <cell r="A347" t="str">
            <v>005.081</v>
          </cell>
          <cell r="B347" t="str">
            <v xml:space="preserve">SUMINISTRO, TRANSPORTE E INSTALACION PLACA EN STEEL DECK  lamina 2" Calibre 16, h= 0.08 m. Concreto 3000 PSI incluye malla electrosodada 15x15 4mm   </v>
          </cell>
          <cell r="C347" t="str">
            <v>Actividad</v>
          </cell>
          <cell r="D347" t="str">
            <v>M2</v>
          </cell>
          <cell r="E347">
            <v>176217</v>
          </cell>
        </row>
        <row r="348">
          <cell r="A348" t="str">
            <v>005.082</v>
          </cell>
          <cell r="B348" t="str">
            <v>SUMINISTRO, TRANSPORTE E INSTALACIÓN DE LOSA DE ENTREPISO EN FIBROCEMENTO DE 14MM, CONCREMALLA 15X15 4MM, CONCRETO 3000 PSI E=0,07 MTS Y TODOS LOS ACCESORIOS REQUERIDOS PARA LA INSTALACIÓN</v>
          </cell>
          <cell r="C348" t="str">
            <v>Actividad</v>
          </cell>
          <cell r="D348" t="str">
            <v>M2</v>
          </cell>
          <cell r="E348">
            <v>140608</v>
          </cell>
        </row>
        <row r="349">
          <cell r="A349" t="str">
            <v>005.083</v>
          </cell>
          <cell r="B349" t="str">
            <v>SUMINISTRO, TRANSPORTE E INSTALACIÓN DE VIGAS Y COLUMNAS DE 0,20 *13 CMS CONCRETO DE 3000 PSI. NO INCLUYE REFUERZO</v>
          </cell>
          <cell r="C349" t="str">
            <v>Actividad</v>
          </cell>
          <cell r="D349" t="str">
            <v>ML</v>
          </cell>
          <cell r="E349">
            <v>98943</v>
          </cell>
        </row>
        <row r="350">
          <cell r="A350" t="str">
            <v>005.084</v>
          </cell>
          <cell r="B350" t="str">
            <v>LOSA DE ENTREPISO EN VIGUETA DE CHANUL, ESTERILLA, CONCREMALLA DE 15X15 4MM, CONCRETO 3000 PSI E=7CM</v>
          </cell>
          <cell r="C350" t="str">
            <v>Actividad</v>
          </cell>
          <cell r="D350" t="str">
            <v>M2</v>
          </cell>
          <cell r="E350">
            <v>182450</v>
          </cell>
        </row>
        <row r="351">
          <cell r="A351" t="str">
            <v>005.085</v>
          </cell>
          <cell r="B351" t="str">
            <v>LOSA DE ENTREPISO EN VIGUETA DE CHANUL, ESTERILLA, CONCREMALLA DE 15X15 4MM, CONCRETO 3000 PSI E=7CM</v>
          </cell>
          <cell r="C351" t="str">
            <v>Actividad</v>
          </cell>
          <cell r="D351" t="str">
            <v>M2</v>
          </cell>
          <cell r="E351">
            <v>60646</v>
          </cell>
        </row>
        <row r="352">
          <cell r="A352" t="str">
            <v>005.086</v>
          </cell>
          <cell r="B352" t="str">
            <v>SUMINISTRO TRANSPORTE E INSTALACION MURO EN CONCRETO 21 MPA, NO INCLUYE REFUERZO</v>
          </cell>
          <cell r="C352" t="str">
            <v>Actividad</v>
          </cell>
          <cell r="D352" t="str">
            <v>M3</v>
          </cell>
          <cell r="E352">
            <v>921594</v>
          </cell>
        </row>
        <row r="353">
          <cell r="A353" t="str">
            <v>005.087</v>
          </cell>
          <cell r="B353" t="str">
            <v>SUMINISTRO, TRANSPORTE E INSTALACION MESON EN CONCRETO DE 3000 PSI PARA LAVAMANOS SECCIÓN TRIANGULAR, HECHO EN OBRA. INCLUYE SOPORTES METÁLICOS EN ANGULO DE 1" ANCLADOS CON PERNOS</v>
          </cell>
          <cell r="C353" t="str">
            <v>Actividad</v>
          </cell>
          <cell r="D353" t="str">
            <v>ML</v>
          </cell>
          <cell r="E353">
            <v>329195</v>
          </cell>
        </row>
        <row r="354">
          <cell r="A354" t="str">
            <v>005.089</v>
          </cell>
          <cell r="B354" t="str">
            <v>SUMINISTRO, TRANSPORTE E INSTALACIÓN GRADERÍAS EN CONCRETO 3000 PSI SOBRE TIERRA, DESARROLLO HASTA 1, 0 M (MALLA ELECTRO SOLDADA D 131 Y FORMALETA METÁLICA)</v>
          </cell>
          <cell r="C354" t="str">
            <v>Actividad</v>
          </cell>
          <cell r="D354" t="str">
            <v>ML</v>
          </cell>
          <cell r="E354">
            <v>186667</v>
          </cell>
        </row>
        <row r="355">
          <cell r="A355" t="str">
            <v>005.090</v>
          </cell>
          <cell r="B355" t="str">
            <v>SUMINISTRO, TRANSPORTE E INSTALACION PLACA EN METALDECK  LAMINA 2" CALIBRE 22, H= 0.10 M. CONCRETO 3000 PSI</v>
          </cell>
          <cell r="C355" t="str">
            <v>Actividad</v>
          </cell>
          <cell r="D355" t="str">
            <v>M2</v>
          </cell>
          <cell r="E355">
            <v>191388</v>
          </cell>
        </row>
        <row r="356">
          <cell r="A356" t="str">
            <v>005.092</v>
          </cell>
          <cell r="B356" t="str">
            <v>SUMINISTRO DE TRANSPORTE E INSTALACION PERFILES IPE (INCLUYE SOLDADURA, ANTICORROSIVO Y ESMALTE)</v>
          </cell>
          <cell r="C356" t="str">
            <v>Actividad</v>
          </cell>
          <cell r="D356" t="str">
            <v>KG</v>
          </cell>
          <cell r="E356">
            <v>21585</v>
          </cell>
        </row>
        <row r="357">
          <cell r="A357" t="str">
            <v>005.093</v>
          </cell>
          <cell r="B357" t="str">
            <v>SUMINISTRO, TRANSPORTE E INSTALACION PERFILES  C3X5 ( INCLUYE, SOLDADURA, ANTICORROSIVO Y ESMALTE + PROTECCION ANTIFUEGO E INSTALACION)</v>
          </cell>
          <cell r="C357" t="str">
            <v>Actividad</v>
          </cell>
          <cell r="D357" t="str">
            <v>KG</v>
          </cell>
          <cell r="E357">
            <v>15398</v>
          </cell>
        </row>
        <row r="358">
          <cell r="A358" t="str">
            <v>005.094</v>
          </cell>
          <cell r="B358" t="str">
            <v>SUMINISTRO TRANSPORTE E INSTALACION DE MENSULA EN LAMINA 3/8 DE 1,20*, 90 CON PERFORACION EN BROCA DE 1/2 Y PINTURA ELECTROSTATICA SEGUN DISEÑO</v>
          </cell>
          <cell r="C358" t="str">
            <v>Actividad</v>
          </cell>
          <cell r="D358" t="str">
            <v>UND</v>
          </cell>
          <cell r="E358">
            <v>707933</v>
          </cell>
        </row>
        <row r="359">
          <cell r="A359" t="str">
            <v>005.095</v>
          </cell>
          <cell r="B359" t="str">
            <v>SUMINISTRO, TRANSPORTE E INSTALACION PERFIL METALICO C EN CAJON 305X80X2,5 MM  ( INCLUYE SOLDADURA, ANTICORROSIVO Y ESMALTE + PROTECCION ANTIFUEGO E INSTALACION)</v>
          </cell>
          <cell r="C359" t="str">
            <v>Actividad</v>
          </cell>
          <cell r="D359" t="str">
            <v>KG</v>
          </cell>
          <cell r="E359">
            <v>22289</v>
          </cell>
        </row>
        <row r="360">
          <cell r="A360" t="str">
            <v>005.096</v>
          </cell>
          <cell r="B360" t="str">
            <v>SUMINISTRO, TRANSPORTE E INSTALACION DE ACERO A - 36 EN PERFILES LAMINADOS EN CALIENTE (ASTM A-36, INCLUYE SOLDADURA, ANTICORROSIVO Y ESMALTE + PROTECCION ANTIFUEGO E INSTALACION)</v>
          </cell>
          <cell r="C360" t="str">
            <v>Actividad</v>
          </cell>
          <cell r="D360" t="str">
            <v>KG</v>
          </cell>
          <cell r="E360">
            <v>0</v>
          </cell>
        </row>
        <row r="361">
          <cell r="A361" t="str">
            <v>005.097</v>
          </cell>
          <cell r="B361" t="str">
            <v>SUMINISTRO, TRANSPORTE E INSTAALCION DE PERFIL METALICO 40X40X3 MM</v>
          </cell>
          <cell r="C361" t="str">
            <v>Actividad</v>
          </cell>
          <cell r="D361" t="str">
            <v>KG</v>
          </cell>
          <cell r="E361">
            <v>35103</v>
          </cell>
        </row>
        <row r="362">
          <cell r="A362" t="str">
            <v>005.098</v>
          </cell>
          <cell r="B362" t="str">
            <v>SUMINISTRO, TRANSPORTE E INSTALACION DE LAMINA COLABORANTE  CAL 22 2"</v>
          </cell>
          <cell r="C362" t="str">
            <v>Actividad</v>
          </cell>
          <cell r="D362" t="str">
            <v>M2</v>
          </cell>
          <cell r="E362">
            <v>119511</v>
          </cell>
        </row>
        <row r="363">
          <cell r="A363" t="str">
            <v>005.099</v>
          </cell>
          <cell r="B363" t="str">
            <v>SUMINISTRO E INSTALACIÓN COLUMNA EN MADERA CHANUL 20 X 20 CM X 3 M</v>
          </cell>
          <cell r="C363" t="str">
            <v>Actividad</v>
          </cell>
          <cell r="D363" t="str">
            <v>ML</v>
          </cell>
          <cell r="E363">
            <v>282564</v>
          </cell>
        </row>
        <row r="364">
          <cell r="A364" t="str">
            <v>005.100</v>
          </cell>
          <cell r="B364" t="str">
            <v>SUMINISTRO, TRANSPORTE, INSTALACIÓN Y ANCLAJE DE BURRO EN TUBO DE ACERO GALVANIZADO 2". (INCLUYE SOLDADURA, WASH PRIMER, ANTICORROSIVO, ESMALTE, Y DEMÁS ACCESORIOS DE INSTALACIÓN)</v>
          </cell>
          <cell r="C364" t="str">
            <v>Actividad</v>
          </cell>
          <cell r="D364" t="str">
            <v>M</v>
          </cell>
          <cell r="E364">
            <v>146520</v>
          </cell>
        </row>
        <row r="365">
          <cell r="A365" t="str">
            <v>005.101</v>
          </cell>
          <cell r="B365" t="str">
            <v>SUMINISTRO, TRANSPORTE E INSTALACION COLUMNAS DE CONCRETO 3000 PSI (20 X 20). INCLUYE MEZCLADORA CON OPERARIO</v>
          </cell>
          <cell r="C365" t="str">
            <v>Actividad</v>
          </cell>
          <cell r="D365" t="str">
            <v>ML</v>
          </cell>
          <cell r="E365">
            <v>504723</v>
          </cell>
        </row>
        <row r="366">
          <cell r="A366" t="str">
            <v>005.102</v>
          </cell>
          <cell r="B366" t="str">
            <v>SUMINISTRO, TRANSPORTE E INSTALACIÓN DE COLUMNA DE MADERA CHANUL 12X12 CM. INCLUYE ACCESORIOS DE FIJACIÓN E INSTALACIÓN. INCLUYE 2 MANOS DE PINTURA (COLOR SEGÚN DISEÑO). INSTALACIÓN A UNA ALTURA MENOR A 3 MTS</v>
          </cell>
          <cell r="C366" t="str">
            <v>Actividad</v>
          </cell>
          <cell r="D366" t="str">
            <v>ML</v>
          </cell>
          <cell r="E366">
            <v>75622</v>
          </cell>
        </row>
        <row r="367">
          <cell r="A367" t="str">
            <v>005.103</v>
          </cell>
          <cell r="B367" t="str">
            <v>SUMINISTRO, TRANSPORTE E INSTALACIÓN DE CHAMBRANA EN CON CUARTONES DE CHANUL Y BOLILLOS DE 3/4" EN MADERA CARRÁ. INCLUYE ELEMENTOS DE FIJACIÓN E INSTALACIÓN. INCLUYE 2 MANOS DE PINTURA EN ESMALTE (COLOR SEGÚN DISEÑO). ALTURA &lt; 60 CM</v>
          </cell>
          <cell r="C367" t="str">
            <v>Actividad</v>
          </cell>
          <cell r="D367" t="str">
            <v>ML</v>
          </cell>
          <cell r="E367">
            <v>41074</v>
          </cell>
        </row>
        <row r="368">
          <cell r="A368" t="str">
            <v>005.104</v>
          </cell>
          <cell r="B368" t="str">
            <v>SUMINISTRO, TRANSPORTE E INSTALACIÓN DE VIGUETA DE MADERA CHANUL 12X4 CM. INCLUYE ACCESORIOS DE FIJACIÓN E INSTALACIÓN. INCLUYE 2 MANOS DE PINTURA (COLOR SEGÚN DISEÑO). INSTALACIÓN A UNA ALTURA MENOR A 3 MTS</v>
          </cell>
          <cell r="C368" t="str">
            <v>Actividad</v>
          </cell>
          <cell r="D368" t="str">
            <v>ML</v>
          </cell>
          <cell r="E368">
            <v>58065</v>
          </cell>
        </row>
        <row r="369">
          <cell r="A369" t="str">
            <v>005.105</v>
          </cell>
          <cell r="B369" t="str">
            <v>SUMINISTRO, TRANSPORTE E INSTALACION COLUMNAS CONCRETO 3000 PSI</v>
          </cell>
          <cell r="C369" t="str">
            <v>Actividad</v>
          </cell>
          <cell r="D369" t="str">
            <v>M3</v>
          </cell>
          <cell r="E369">
            <v>1371214</v>
          </cell>
        </row>
        <row r="370">
          <cell r="A370" t="str">
            <v>005.106</v>
          </cell>
          <cell r="B370" t="str">
            <v>SUMINISTRO, TRANSPORTE E INSTALACION MALLA ELECTROSOLDADA M-442 Q-9 DIAMETRO 7,50 MM C/.10 M EN AMBOS SENTIDOS. PESO 7 KG/M2. INCLUYE ALAMBRE NEGRO, COLOCACIÓN Y TRASLAPO.</v>
          </cell>
          <cell r="C370" t="str">
            <v>Actividad</v>
          </cell>
          <cell r="D370" t="str">
            <v>M2</v>
          </cell>
          <cell r="E370">
            <v>41425</v>
          </cell>
        </row>
        <row r="371">
          <cell r="A371" t="str">
            <v>005.107</v>
          </cell>
          <cell r="B371" t="str">
            <v>SUMINISTRO, TRANSPORTE E INSTALACIÓN DE LISTÓN CHANUL DE MADERA PARA CUBIERTA DE 4 X 9 (SEGÚN DISEÑO)</v>
          </cell>
          <cell r="C371" t="str">
            <v>Actividad</v>
          </cell>
          <cell r="D371" t="str">
            <v>ML</v>
          </cell>
          <cell r="E371">
            <v>57586</v>
          </cell>
        </row>
        <row r="372">
          <cell r="A372" t="str">
            <v>005.108</v>
          </cell>
          <cell r="B372" t="str">
            <v>SUMINISTRO, TRANSPORTE E INSTALACIÓN DE APUNTALAMIENTO EN GUADUA MACANA (2 HILOS). INCLUYE TORNILLO SIN FIN 1/2"</v>
          </cell>
          <cell r="C372" t="str">
            <v>Actividad</v>
          </cell>
          <cell r="D372" t="str">
            <v>ML</v>
          </cell>
          <cell r="E372">
            <v>29219</v>
          </cell>
        </row>
        <row r="373">
          <cell r="A373" t="str">
            <v>005.109</v>
          </cell>
          <cell r="B373" t="str">
            <v>SUMINISTRO, TRANSPORTE E INSTALACIÓN DE ALAMBRE NEGRO NO. 18 PARA TEMPLETES. INCLUYE FIGURADO Y FIJACIÓN DEL ALAMBRE</v>
          </cell>
          <cell r="C373" t="str">
            <v>Actividad</v>
          </cell>
          <cell r="D373" t="str">
            <v>KG</v>
          </cell>
          <cell r="E373">
            <v>8419</v>
          </cell>
        </row>
        <row r="374">
          <cell r="A374" t="str">
            <v>005.110</v>
          </cell>
          <cell r="B374" t="str">
            <v>SUMINISTRO, TRANSPORTE E INSTALACIÓN DE CINTAS DE AMARRE EN CONCRETO DE 3000 PSI DE 0,15*0,15 (INCLUYE ACERO DE REFUERZO)</v>
          </cell>
          <cell r="C374" t="str">
            <v>Actividad</v>
          </cell>
          <cell r="D374" t="str">
            <v>ML</v>
          </cell>
          <cell r="E374">
            <v>55163</v>
          </cell>
        </row>
        <row r="375">
          <cell r="A375" t="str">
            <v>005.111</v>
          </cell>
          <cell r="B375" t="str">
            <v>SUMINISTRO, TRANSPORTE E INSTALACION SOBRECIMIENTO CONCRETO 3000 P.S.I.</v>
          </cell>
          <cell r="C375" t="str">
            <v>Actividad</v>
          </cell>
          <cell r="D375" t="str">
            <v>M3</v>
          </cell>
          <cell r="E375">
            <v>1111480</v>
          </cell>
        </row>
        <row r="376">
          <cell r="A376" t="str">
            <v>005.112</v>
          </cell>
          <cell r="B376" t="str">
            <v>SUMINISTRO, TRANSPORTE E INSTALACIÓN DE ACERO DE REFUERZO FY = 60.000 PSI = 420 MPA (INCLUYE NALAMBRE NEGRO Y FIGURACIÓN)</v>
          </cell>
          <cell r="C376" t="str">
            <v>Actividad</v>
          </cell>
          <cell r="D376" t="str">
            <v>KG</v>
          </cell>
          <cell r="E376">
            <v>7381</v>
          </cell>
        </row>
        <row r="377">
          <cell r="A377" t="str">
            <v>005.113</v>
          </cell>
          <cell r="B377" t="str">
            <v>SUMINISTRO, TRANSPORTE E INSTALACION ESTRUCTURA METALICA PARA CUBIERTA (INCLUYE SOLDADURA, ANTICORROSIVO Y ESMALTE).</v>
          </cell>
          <cell r="C377" t="str">
            <v>Actividad</v>
          </cell>
          <cell r="D377" t="str">
            <v>KG</v>
          </cell>
          <cell r="E377">
            <v>21595</v>
          </cell>
        </row>
        <row r="378">
          <cell r="A378" t="str">
            <v>005.114</v>
          </cell>
          <cell r="B378" t="str">
            <v>SUMINISTRO, TRANSPORTE E INSTALACION DE RECALCE CONCRETO 3000 PSI  E=0.07 M PARA GRADERÍAS EN CONCRETO SOBRE TIERRA (INCLUYE REFUERZO)</v>
          </cell>
          <cell r="C378" t="str">
            <v>Actividad</v>
          </cell>
          <cell r="D378" t="str">
            <v>M2</v>
          </cell>
          <cell r="E378">
            <v>93458</v>
          </cell>
        </row>
        <row r="379">
          <cell r="A379" t="str">
            <v>005.115</v>
          </cell>
          <cell r="B379" t="str">
            <v>SUMINISTRO, TRANSPORTE E INSTALACION ESCALERA EN CONCRETO 3000 PSI</v>
          </cell>
          <cell r="C379" t="str">
            <v>Actividad</v>
          </cell>
          <cell r="D379" t="str">
            <v>M3</v>
          </cell>
          <cell r="E379">
            <v>1428021</v>
          </cell>
        </row>
        <row r="380">
          <cell r="A380" t="str">
            <v>005.116</v>
          </cell>
          <cell r="B380" t="str">
            <v>ESTAMPADO SOBRE CONCRETO CON MOLDE METÁLICO HEXAGONAL</v>
          </cell>
          <cell r="C380" t="str">
            <v>Actividad</v>
          </cell>
          <cell r="D380" t="str">
            <v>M2</v>
          </cell>
          <cell r="E380">
            <v>5682</v>
          </cell>
        </row>
        <row r="381">
          <cell r="A381" t="str">
            <v>005.117</v>
          </cell>
          <cell r="B381" t="str">
            <v>SUMINISTRO, TRANSPORTE E INSTALACIÓN DE CONCRETO DE 4000 PSI IMPERMEABILIZADO PARA MUROS</v>
          </cell>
          <cell r="C381" t="str">
            <v>Actividad</v>
          </cell>
          <cell r="D381" t="str">
            <v>M3</v>
          </cell>
          <cell r="E381">
            <v>1379836</v>
          </cell>
        </row>
        <row r="382">
          <cell r="A382" t="str">
            <v>005.118</v>
          </cell>
          <cell r="B382" t="str">
            <v xml:space="preserve">SUMINISTRO, TRANSPORTE E INSTALACION PLACA MACIZA AEREA CONCRETO IMPERMEABILIZADO DE 4000 PSI e= 0.25m  </v>
          </cell>
          <cell r="C382" t="str">
            <v>Actividad</v>
          </cell>
          <cell r="D382" t="str">
            <v>M2</v>
          </cell>
          <cell r="E382">
            <v>316060</v>
          </cell>
        </row>
        <row r="383">
          <cell r="A383" t="str">
            <v>005.119</v>
          </cell>
          <cell r="B383" t="str">
            <v xml:space="preserve">SUMINISTRO, TRANSPORTE E INSTALACION PLACA DE CONTRAPISO EN CONCRETO IMPERMEABILIZADO DE 4000 PSI e= 0.35m  </v>
          </cell>
          <cell r="C383" t="str">
            <v>Actividad</v>
          </cell>
          <cell r="D383" t="str">
            <v>M2</v>
          </cell>
          <cell r="E383">
            <v>380764</v>
          </cell>
        </row>
        <row r="384">
          <cell r="A384" t="str">
            <v>005.120</v>
          </cell>
          <cell r="B384" t="str">
            <v>SUMINISTRO TRANSPORTE E INSTALACION MURO EN CONCRETO 28 MPA, NO INCLUYE REFUERZO</v>
          </cell>
          <cell r="C384" t="str">
            <v>Actividad</v>
          </cell>
          <cell r="D384" t="str">
            <v>M3</v>
          </cell>
          <cell r="E384">
            <v>1003620</v>
          </cell>
        </row>
        <row r="385">
          <cell r="A385" t="str">
            <v>006</v>
          </cell>
          <cell r="B385" t="str">
            <v>MAMPOSTERIA</v>
          </cell>
          <cell r="C385" t="str">
            <v>Capitulo</v>
          </cell>
          <cell r="D385"/>
          <cell r="E385" t="str">
            <v>--</v>
          </cell>
        </row>
        <row r="386">
          <cell r="A386" t="str">
            <v>006.001</v>
          </cell>
          <cell r="B386" t="str">
            <v>SUMINISTRO, TRANSPORTE E INSTALACION MURO EN BLOQUE Nº4  Arcilla 33*23*9 cm.</v>
          </cell>
          <cell r="C386" t="str">
            <v>Actividad</v>
          </cell>
          <cell r="D386" t="str">
            <v>M2</v>
          </cell>
          <cell r="E386">
            <v>66405</v>
          </cell>
        </row>
        <row r="387">
          <cell r="A387" t="str">
            <v>006.003</v>
          </cell>
          <cell r="B387" t="str">
            <v>SUMINISTRO, TRANSPORTE E INSTALACION MURO EN BLOQUE Nº5  Arcilla 33*23*11.5 cm.</v>
          </cell>
          <cell r="C387" t="str">
            <v>Actividad</v>
          </cell>
          <cell r="D387" t="str">
            <v>M2</v>
          </cell>
          <cell r="E387">
            <v>74460</v>
          </cell>
        </row>
        <row r="388">
          <cell r="A388" t="str">
            <v>006.006</v>
          </cell>
          <cell r="B388" t="str">
            <v>SUMINISTRO, TRANSPORTE E INSTALACION MURO LADRILLO FACHADA Prensado Liviano (24.5 x 12 x 6 cm.) Arcilla Perforación vertical ( Incluye  grouting dovelas 2.500 psi.)</v>
          </cell>
          <cell r="C388" t="str">
            <v>Actividad</v>
          </cell>
          <cell r="D388" t="str">
            <v>M2</v>
          </cell>
          <cell r="E388">
            <v>142921</v>
          </cell>
        </row>
        <row r="389">
          <cell r="A389" t="str">
            <v>006.007</v>
          </cell>
          <cell r="B389" t="str">
            <v>SUMINISTRO, TRANSPORTE E INSTALACION MURO LADRILLO FACHADA Prensado Macizo (24.5 x 12 x 5.5 cm.) Arcilla</v>
          </cell>
          <cell r="C389" t="str">
            <v>Actividad</v>
          </cell>
          <cell r="D389" t="str">
            <v>M2</v>
          </cell>
          <cell r="E389">
            <v>148827</v>
          </cell>
        </row>
        <row r="390">
          <cell r="A390" t="str">
            <v>006.008</v>
          </cell>
          <cell r="B390" t="str">
            <v>SUMINISTRO, TRANSPORTE E INSTALACION MURO LADRILLO ESTRUCTURAL Portante Prensado Arcilla 29 x 12 x 9 cm. Perforación vertical. ( Incluye  grouting dovelas 2.500 psi.)</v>
          </cell>
          <cell r="C390" t="str">
            <v>Actividad</v>
          </cell>
          <cell r="D390" t="str">
            <v>M2</v>
          </cell>
          <cell r="E390">
            <v>119798</v>
          </cell>
        </row>
        <row r="391">
          <cell r="A391" t="str">
            <v>006.010</v>
          </cell>
          <cell r="B391" t="str">
            <v>SUMINISTRO, TRANSPORTE E INSTALACION MURO EN BLOQUE Concreto estructural liso 12*20*40 cm. (Incluye grouting y refuerzo)</v>
          </cell>
          <cell r="C391" t="str">
            <v>Actividad</v>
          </cell>
          <cell r="D391" t="str">
            <v>M2</v>
          </cell>
          <cell r="E391">
            <v>119834</v>
          </cell>
        </row>
        <row r="392">
          <cell r="A392" t="str">
            <v>006.011</v>
          </cell>
          <cell r="B392" t="str">
            <v>SUMINISTRO, TRANSPORTE E INSTALACION MURO EN BLOQUE Concreto estructural liso  15*20*40 cm Tipo Adoquinar o Similar (Incluye grouting)</v>
          </cell>
          <cell r="C392" t="str">
            <v>Actividad</v>
          </cell>
          <cell r="D392" t="str">
            <v>M2</v>
          </cell>
          <cell r="E392">
            <v>129843</v>
          </cell>
        </row>
        <row r="393">
          <cell r="A393" t="str">
            <v>006.012</v>
          </cell>
          <cell r="B393" t="str">
            <v>SUMINISTRO, TRANSPORTE E INSTALACION MURO EN BLOQUE Concreto decorativo Catalán liso gris verde oliva 15*10*30 Tipo Adoquinar o Similar y Catalán split abuzardado blanco arena 15*10*30 cm. Tipo Adoquinar o Similar. Según diseño.  (Incluye grouting y refuerzo)</v>
          </cell>
          <cell r="C393" t="str">
            <v>Actividad</v>
          </cell>
          <cell r="D393" t="str">
            <v>M2</v>
          </cell>
          <cell r="E393">
            <v>261777</v>
          </cell>
        </row>
        <row r="394">
          <cell r="A394" t="str">
            <v>006.013</v>
          </cell>
          <cell r="B394" t="str">
            <v>SUMINISTRO, TRANSPORTE E INSTALACION FACHALETA ARQUITECTONICA PARA ENCHAPE DE PLACA DE ENTREPISO Arcilla 29*6 cm.</v>
          </cell>
          <cell r="C394" t="str">
            <v>Actividad</v>
          </cell>
          <cell r="D394" t="str">
            <v>ML</v>
          </cell>
          <cell r="E394">
            <v>46046</v>
          </cell>
        </row>
        <row r="395">
          <cell r="A395" t="str">
            <v>006.014</v>
          </cell>
          <cell r="B395" t="str">
            <v xml:space="preserve">SUMINISTRO, TRANSPORTE E INSTALACION HILADA DE REMATE CON MEDIA PIEZA PARADA DE LADRILLO ESTRUCTURAL Portante Prensado Arcilla 29*6*14.5 cm. </v>
          </cell>
          <cell r="C395" t="str">
            <v>Actividad</v>
          </cell>
          <cell r="D395" t="str">
            <v>ML</v>
          </cell>
          <cell r="E395">
            <v>63834</v>
          </cell>
        </row>
        <row r="396">
          <cell r="A396" t="str">
            <v>006.015</v>
          </cell>
          <cell r="B396" t="str">
            <v>SUMINISTRO, TRANSPORTE E INSTALACIÓN A TODO COSTO DE MURO EN GYPLAC 12,7 MM PINTADO Y TERMINADO (DOS CARAS). INCLUYE PERFILERÍA Y TODO LO NECESARIO PARA SU CORRECTA INSTALACIÓN</v>
          </cell>
          <cell r="C396" t="str">
            <v>Actividad</v>
          </cell>
          <cell r="D396" t="str">
            <v>M2</v>
          </cell>
          <cell r="E396">
            <v>93385</v>
          </cell>
        </row>
        <row r="397">
          <cell r="A397" t="str">
            <v>006.016</v>
          </cell>
          <cell r="B397" t="str">
            <v>SUMINISTRO, TRANSPORTE E INSTALACIÓN A TODO COSTO DE MURO EN GYPLAC 12,7 MM PINTADO Y TERMINADO (UNA CARA). INCLUYE PERFILERÍA Y TODO LO NECESARIO PARA SU CORRECTA INSTALACIÓN</v>
          </cell>
          <cell r="C397" t="str">
            <v>Actividad</v>
          </cell>
          <cell r="D397" t="str">
            <v>M2</v>
          </cell>
          <cell r="E397">
            <v>61369</v>
          </cell>
        </row>
        <row r="398">
          <cell r="A398" t="str">
            <v>006.018</v>
          </cell>
          <cell r="B398" t="str">
            <v>SUMINISTRO, TRANSPORTE E INSTALACION DINTEL EN DRYWALL TRES TAPAS (perfileria cal. 26)  Incluye tres (3) manos de pintura</v>
          </cell>
          <cell r="C398" t="str">
            <v>Actividad</v>
          </cell>
          <cell r="D398" t="str">
            <v>ML</v>
          </cell>
          <cell r="E398">
            <v>145023</v>
          </cell>
        </row>
        <row r="399">
          <cell r="A399" t="str">
            <v>006.019</v>
          </cell>
          <cell r="B399" t="str">
            <v>SUMINISTRO, TRANSPORTE E INSTALACIÓN A TODO COSTO DE MURO EN SUPERBOARD 8 MM PINTADO Y TERMINADO (DOS CARAS). INCLUYE PERFILERÍA Y TODO LO NECESARIO PARA SU CORRECTA INSTALACIÓN</v>
          </cell>
          <cell r="C399" t="str">
            <v>Actividad</v>
          </cell>
          <cell r="D399" t="str">
            <v>M2</v>
          </cell>
          <cell r="E399">
            <v>155644</v>
          </cell>
        </row>
        <row r="400">
          <cell r="A400" t="str">
            <v>006.021</v>
          </cell>
          <cell r="B400" t="str">
            <v>SUMINISTRO, TRANSPORTE E INSTALACION RECUBRIMIENTO BAJANTES AGUAS LLUVIAS EN MURO SUPERBOARD 8 mm. ( Perfileria cal. 26 cada 60 cm.)  Incluye tres (3) manos de pintura</v>
          </cell>
          <cell r="C400" t="str">
            <v>Actividad</v>
          </cell>
          <cell r="D400" t="str">
            <v>ML</v>
          </cell>
          <cell r="E400">
            <v>91925</v>
          </cell>
        </row>
        <row r="401">
          <cell r="A401" t="str">
            <v>006.022</v>
          </cell>
          <cell r="B401" t="str">
            <v xml:space="preserve">SUMINISTRO, TRANSPORTE E INSTALACION FIBRA DE VIDRIO TIPO FRESCASA  e=2 1/2" sin papel </v>
          </cell>
          <cell r="C401" t="str">
            <v>Actividad</v>
          </cell>
          <cell r="D401" t="str">
            <v>M2</v>
          </cell>
          <cell r="E401">
            <v>14413</v>
          </cell>
        </row>
        <row r="402">
          <cell r="A402" t="str">
            <v>006.023</v>
          </cell>
          <cell r="B402" t="str">
            <v xml:space="preserve">SUMINISTRO, TRANSPORTE E INSTALACION FIBRA DE VIDRIO TIPO FRESCASA  e=3 1/2" sin papel </v>
          </cell>
          <cell r="C402" t="str">
            <v>Actividad</v>
          </cell>
          <cell r="D402" t="str">
            <v>M2</v>
          </cell>
          <cell r="E402">
            <v>17588</v>
          </cell>
        </row>
        <row r="403">
          <cell r="A403" t="str">
            <v>006.026</v>
          </cell>
          <cell r="B403" t="str">
            <v xml:space="preserve">SUMINISTRO, TRANSPORTE E INSTALACION LAVADO E IMPERMEABILIZADO DE LADRILLO CON HIDROFUGO </v>
          </cell>
          <cell r="C403" t="str">
            <v>Actividad</v>
          </cell>
          <cell r="D403" t="str">
            <v>M2</v>
          </cell>
          <cell r="E403">
            <v>30610</v>
          </cell>
        </row>
        <row r="404">
          <cell r="A404" t="str">
            <v>006.028</v>
          </cell>
          <cell r="B404" t="str">
            <v>SUMINISTRO, TRANSPORTE E INSTALACION MURO LADRILLO ESTRUCTURAL Portante Prensado Arcilla 29 x 14.5 x 9 cm. Perforación vertical. ( Incluye  grouting dovelas 2.500 psi.)</v>
          </cell>
          <cell r="C404" t="str">
            <v>Actividad</v>
          </cell>
          <cell r="D404" t="str">
            <v>M2</v>
          </cell>
          <cell r="E404">
            <v>125019</v>
          </cell>
        </row>
        <row r="405">
          <cell r="A405" t="str">
            <v>006.029</v>
          </cell>
          <cell r="B405" t="str">
            <v>SUMINISTRO, TRANSPORTE E INSTALACION MURO LADRILLO ESTRUCTURAL Portante Prensado Arcilla 29 x 14.5 x 9 cm. Perforación vertical. ( Incluye  grouting 2.500 psi.)</v>
          </cell>
          <cell r="C405" t="str">
            <v>Actividad</v>
          </cell>
          <cell r="D405" t="str">
            <v>ML</v>
          </cell>
          <cell r="E405">
            <v>81759</v>
          </cell>
        </row>
        <row r="406">
          <cell r="A406" t="str">
            <v>006.030</v>
          </cell>
          <cell r="B406" t="str">
            <v>SUMINISTRO, TRANSPORTE E INSTALACION ANCLAJE EPOXICO 1/2" L= 20cm (Incluye perforación y adhesivo epóxico)</v>
          </cell>
          <cell r="C406" t="str">
            <v>Actividad</v>
          </cell>
          <cell r="D406" t="str">
            <v>UND</v>
          </cell>
          <cell r="E406">
            <v>18364</v>
          </cell>
        </row>
        <row r="407">
          <cell r="A407" t="str">
            <v>006.031</v>
          </cell>
          <cell r="B407" t="str">
            <v>SUMINISTRO, TRANSPORTE E INSTALACION ANCLAJE EPOXICO 3/8" L=15 CM (INCLUYE PERFORACIÓN Y ADHESIVO EPÓXICO)</v>
          </cell>
          <cell r="C407" t="str">
            <v>Actividad</v>
          </cell>
          <cell r="D407" t="str">
            <v>UND</v>
          </cell>
          <cell r="E407">
            <v>31685</v>
          </cell>
        </row>
        <row r="408">
          <cell r="A408" t="str">
            <v>006.032</v>
          </cell>
          <cell r="B408" t="str">
            <v>SUMINISTRO, TRANSPORTE E INSTALACION ANCLAJE EPOXICO 3/8" L=20 cm (Incluye perforación y adhesivo epóxico)</v>
          </cell>
          <cell r="C408" t="str">
            <v>Actividad</v>
          </cell>
          <cell r="D408" t="str">
            <v>UND</v>
          </cell>
          <cell r="E408">
            <v>18225</v>
          </cell>
        </row>
        <row r="409">
          <cell r="A409" t="str">
            <v>006.033</v>
          </cell>
          <cell r="B409" t="str">
            <v>SUMINISTRO, TRANSPORTE E INSTALACION ANCLAJE EPOXICO 1/2" L=15 cm (Incluye perforación y adhesivo epóxico)</v>
          </cell>
          <cell r="C409" t="str">
            <v>Actividad</v>
          </cell>
          <cell r="D409" t="str">
            <v>UND</v>
          </cell>
          <cell r="E409">
            <v>18042</v>
          </cell>
        </row>
        <row r="410">
          <cell r="A410" t="str">
            <v>006.034</v>
          </cell>
          <cell r="B410" t="str">
            <v>SUMINISTRO, TRANSPORTE E INSTALACION ANCLAJE EPOXICO 5/8" L=15 CM (INCLUYE PERFORACIÓN Y ADHESIVO EPÓXICO)</v>
          </cell>
          <cell r="C410" t="str">
            <v>Actividad</v>
          </cell>
          <cell r="D410" t="str">
            <v>UND</v>
          </cell>
          <cell r="E410">
            <v>18793</v>
          </cell>
        </row>
        <row r="411">
          <cell r="A411" t="str">
            <v>006.035</v>
          </cell>
          <cell r="B411" t="str">
            <v>SUMINISTRO, TRANSPORTE E INSTALACION ANCLAJE EPOXICO 3/4" L=15 cm (Incluye perforación y adhesivo epóxico)</v>
          </cell>
          <cell r="C411" t="str">
            <v>Actividad</v>
          </cell>
          <cell r="D411" t="str">
            <v>UND</v>
          </cell>
          <cell r="E411">
            <v>18961</v>
          </cell>
        </row>
        <row r="412">
          <cell r="A412" t="str">
            <v>006.036</v>
          </cell>
          <cell r="B412" t="str">
            <v>SUMINISTRO, TRANSPORTE E INSTALACION ANCLAJE EPOXICO 7/8" L=15 cm (Incluye perforación y adhesivo epóxico)</v>
          </cell>
          <cell r="C412" t="str">
            <v>Actividad</v>
          </cell>
          <cell r="D412" t="str">
            <v>UND</v>
          </cell>
          <cell r="E412">
            <v>19414</v>
          </cell>
        </row>
        <row r="413">
          <cell r="A413" t="str">
            <v>006.037</v>
          </cell>
          <cell r="B413" t="str">
            <v>SUMINISTRO, TRANSPORTE E INSTALACION ANCLAJE EPOXICO 5/8" L=25 CM (INCLUYE PERFORACIÓN Y ADHESIVO EPÓXICO)</v>
          </cell>
          <cell r="C413" t="str">
            <v>Actividad</v>
          </cell>
          <cell r="D413" t="str">
            <v>UND</v>
          </cell>
          <cell r="E413">
            <v>20322</v>
          </cell>
        </row>
        <row r="414">
          <cell r="A414" t="str">
            <v>006.038</v>
          </cell>
          <cell r="B414" t="str">
            <v>SUMINISTRO TRANSPORTE E INSTALACION MURO EN SUPERBOARD DE 10 MM, DOS CARAS (INCLUYE FRESCASA). (ÍTEM INCOMPLETO)</v>
          </cell>
          <cell r="C414" t="str">
            <v>Actividad</v>
          </cell>
          <cell r="D414" t="str">
            <v>M2</v>
          </cell>
          <cell r="E414">
            <v>168410</v>
          </cell>
        </row>
        <row r="415">
          <cell r="A415" t="str">
            <v>006.039</v>
          </cell>
          <cell r="B415" t="str">
            <v>SUMINISTRO, TRANSPORTE E INSTALACION DE CALADOS EN CELOSIA CERAMICA ACABADO EN GRES DE 20X20X10 CMS</v>
          </cell>
          <cell r="C415" t="str">
            <v>Actividad</v>
          </cell>
          <cell r="D415" t="str">
            <v>M2</v>
          </cell>
          <cell r="E415">
            <v>436047</v>
          </cell>
        </row>
        <row r="416">
          <cell r="A416" t="str">
            <v>006.040</v>
          </cell>
          <cell r="B416" t="str">
            <v>SUMINISTRO TRANSPORTE E INSTALACION DE MURO EN LADRILLO FAROL PANDERETA E=12CMS. INCLUYE MORTERO DE PEGA.</v>
          </cell>
          <cell r="C416" t="str">
            <v>Actividad</v>
          </cell>
          <cell r="D416" t="str">
            <v>M2</v>
          </cell>
          <cell r="E416">
            <v>52274</v>
          </cell>
        </row>
        <row r="417">
          <cell r="A417" t="str">
            <v>006.041</v>
          </cell>
          <cell r="B417" t="str">
            <v>SUMINISTRO TRANSPORTE E INSTALACION DE ICOPOR PARA DILATACION EN ESTRUCTURAS</v>
          </cell>
          <cell r="C417" t="str">
            <v>Actividad</v>
          </cell>
          <cell r="D417" t="str">
            <v>ML</v>
          </cell>
          <cell r="E417">
            <v>3215</v>
          </cell>
        </row>
        <row r="418">
          <cell r="A418" t="str">
            <v>006.042</v>
          </cell>
          <cell r="B418" t="str">
            <v>SUMINISTRO, TRANSPORTE E INSTALACIÓN DE ESTRUCTURA DE CUBIERTA EN STEEL FRAMING CON PERFILERÍA PGU Y PGC EN LÁMINA GALVANIZADA DE ACERO GR 50</v>
          </cell>
          <cell r="C418" t="str">
            <v>Actividad</v>
          </cell>
          <cell r="D418" t="str">
            <v>KG</v>
          </cell>
          <cell r="E418">
            <v>19364</v>
          </cell>
        </row>
        <row r="419">
          <cell r="A419" t="str">
            <v>006.043</v>
          </cell>
          <cell r="B419" t="str">
            <v>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v>
          </cell>
          <cell r="C419" t="str">
            <v>Actividad</v>
          </cell>
          <cell r="D419" t="str">
            <v>M2</v>
          </cell>
          <cell r="E419">
            <v>95694</v>
          </cell>
        </row>
        <row r="420">
          <cell r="A420" t="str">
            <v>006.044</v>
          </cell>
          <cell r="B420" t="str">
            <v>SUMINISTRO, TRANSPORTE E INSTALACIÓN DE ENTREPISO EN SISTEMA STEEL FRAMING CON PLACAS DE SUPERBOARD DE 20 MM (AMBAS CARAS) Y ESTRUCTURA METÁLICA CON PERFILES DE ACERO GALVANIZADO PGC GR50</v>
          </cell>
          <cell r="C420" t="str">
            <v>Actividad</v>
          </cell>
          <cell r="D420" t="str">
            <v>M2</v>
          </cell>
          <cell r="E420">
            <v>320541</v>
          </cell>
        </row>
        <row r="421">
          <cell r="A421" t="str">
            <v>006.045</v>
          </cell>
          <cell r="B421" t="str">
            <v>SUMINISTRO, TRANSPORTE E INSTALACIÓN A TODO COSTO DE CIELO RASO EN SUPERBOARD TEXTURIZADO MODULADO 1,20 X 0,60 PINTADO Y TERMINADO. INCLUYE PERFILERÍA, ANCLAJES Y TODO LO NECESARIO PARA SU CORRECTA INSTALACIÓN</v>
          </cell>
          <cell r="C421" t="str">
            <v>Actividad</v>
          </cell>
          <cell r="D421" t="str">
            <v>M2</v>
          </cell>
          <cell r="E421">
            <v>39136</v>
          </cell>
        </row>
        <row r="422">
          <cell r="A422" t="str">
            <v>006.046</v>
          </cell>
          <cell r="B422" t="str">
            <v>SUMINISTRO, TRANSPORTE E INSTALACIÓN A TODO COSTO DE MURO EN SUPERBOARD 10 MM PINTADO Y TERMINADO (DOS CARAS). INCLUYE PERFILERÍA Y TODO LO NECESARIO PARA SU CORRECTA INSTALACIÓN</v>
          </cell>
          <cell r="C422" t="str">
            <v>Actividad</v>
          </cell>
          <cell r="D422" t="str">
            <v>M2</v>
          </cell>
          <cell r="E422">
            <v>178767</v>
          </cell>
        </row>
        <row r="423">
          <cell r="A423" t="str">
            <v>006.047</v>
          </cell>
          <cell r="B423" t="str">
            <v>SUMINISTRO, TRANSPORTE E INSTALACIÓN A TODO COSTO DE MURO EN SUPERBOARD 8 MM PINTADO Y TERMINADO (DOS CARAS). INCLUYE PERFILERÍA Y TODO LO NECESARIO PARA SU CORRECTA INSTALACIÓN. ALTURA MAYOR A 3 METROS.</v>
          </cell>
          <cell r="C423" t="str">
            <v>Actividad</v>
          </cell>
          <cell r="D423" t="str">
            <v>M2</v>
          </cell>
          <cell r="E423">
            <v>172280</v>
          </cell>
        </row>
        <row r="424">
          <cell r="A424" t="str">
            <v>006.048</v>
          </cell>
          <cell r="B424" t="str">
            <v>SUMINISTRO, TRANSPORTE E INSTALACION ANCLAJE EPOXICO 5/8" L=20 CM (INCLUYE PERFORACIÓN Y ADHESIVO EPÓXICO)</v>
          </cell>
          <cell r="C424" t="str">
            <v>Actividad</v>
          </cell>
          <cell r="D424" t="str">
            <v>UND</v>
          </cell>
          <cell r="E424">
            <v>46111</v>
          </cell>
        </row>
        <row r="425">
          <cell r="A425" t="str">
            <v>006.049</v>
          </cell>
          <cell r="B425" t="str">
            <v>SUMINISTRO, TRANSPORTE E INSTALACION ANCLAJE EPOXICO 3/4" L=20 CM (INCLUYE PERFORACIÓN Y ADHESIVO EPÓXICO)</v>
          </cell>
          <cell r="C425" t="str">
            <v>Actividad</v>
          </cell>
          <cell r="D425" t="str">
            <v>UND</v>
          </cell>
          <cell r="E425">
            <v>49699</v>
          </cell>
        </row>
        <row r="426">
          <cell r="A426" t="str">
            <v>006.050</v>
          </cell>
          <cell r="B426" t="str">
            <v>SUMINISTRO TRANSPORTE E INSTALACIÓN DE MURO EN SUPERBOARD 8MM UNA CARA (PERFILERÍA CAL. 26 CADA 60 CM). INCLUYE TRES MANOS DE PINTURA. ANCHO &lt; 50 CM (A TODO COSTO)</v>
          </cell>
          <cell r="C426" t="str">
            <v>Actividad</v>
          </cell>
          <cell r="D426" t="str">
            <v>ML</v>
          </cell>
          <cell r="E426">
            <v>96011</v>
          </cell>
        </row>
        <row r="427">
          <cell r="A427" t="str">
            <v>006.051</v>
          </cell>
          <cell r="B427" t="str">
            <v>SUMINISTRO, TRANSPORTE E INSTALACIÓN A TODO COSTO DE ALERO PARA FACHADA EN SUPERBOARD DE 8 MM. INCLUYE ESTRUCTURA METÁLICA DE SOPORTE Y ANDAMIOS PARA SU CONSTRUCCIÓN</v>
          </cell>
          <cell r="C427" t="str">
            <v>Actividad</v>
          </cell>
          <cell r="D427" t="str">
            <v>ML</v>
          </cell>
          <cell r="E427">
            <v>511809</v>
          </cell>
        </row>
        <row r="428">
          <cell r="A428" t="str">
            <v>006.052</v>
          </cell>
          <cell r="B428" t="str">
            <v>SUMINISTRO, TRANSPORTE E INSTALACIÓN A TODO COSTO DE MURO EN SUPERBOARD 8 MM PINTADO Y TERMINADO ACRILTEX (DOS CARAS). INCLUYE PERFILERÍA Y TODO LO NECESARIO PARA SU CORRECTA INSTALACIÓN</v>
          </cell>
          <cell r="C428" t="str">
            <v>Actividad</v>
          </cell>
          <cell r="D428" t="str">
            <v>M2</v>
          </cell>
          <cell r="E428">
            <v>180728</v>
          </cell>
        </row>
        <row r="429">
          <cell r="A429" t="str">
            <v>006.053</v>
          </cell>
          <cell r="B429" t="str">
            <v>SUMINISTRO, TRANSPORTE E INSTALACION MURO EN BLOQUE Nº5  ARCILLA 30*20*12 CM.</v>
          </cell>
          <cell r="C429" t="str">
            <v>Actividad</v>
          </cell>
          <cell r="D429" t="str">
            <v>M2</v>
          </cell>
          <cell r="E429">
            <v>66027</v>
          </cell>
        </row>
        <row r="430">
          <cell r="A430" t="str">
            <v>006.054</v>
          </cell>
          <cell r="B430" t="str">
            <v>SUMINISTRO, TRANSPORTE E INSTALACIÓN A TODO COSTO DE CIELO RASO EN SUPERBOARD 4 MM TEXTURIZADO MODULADO 0,60 X 0,60 PINTADO Y TERMINADO. INCLUYE PERFILERÍA, ANCLAJES Y TODO LO NECESARIO PARA SU CORRECTA INSTALACIÓN</v>
          </cell>
          <cell r="C430" t="str">
            <v>Actividad</v>
          </cell>
          <cell r="D430" t="str">
            <v>M2</v>
          </cell>
          <cell r="E430">
            <v>47139</v>
          </cell>
        </row>
        <row r="431">
          <cell r="A431" t="str">
            <v>006.056</v>
          </cell>
          <cell r="B431" t="str">
            <v>SUMINISTRO, TRANSPORTE E INSTALACIÓN DE MURO PARA MEDIDA SEMIDIRECTA</v>
          </cell>
          <cell r="C431" t="str">
            <v>Actividad</v>
          </cell>
          <cell r="D431" t="str">
            <v>UND</v>
          </cell>
          <cell r="E431">
            <v>802836</v>
          </cell>
        </row>
        <row r="432">
          <cell r="A432" t="str">
            <v>006.057</v>
          </cell>
          <cell r="B432" t="str">
            <v>ADECUACIÓN PARA TABLERO Y REGATA</v>
          </cell>
          <cell r="C432" t="str">
            <v>Actividad</v>
          </cell>
          <cell r="D432" t="str">
            <v>UND</v>
          </cell>
          <cell r="E432">
            <v>530882</v>
          </cell>
        </row>
        <row r="433">
          <cell r="A433" t="str">
            <v>006.37</v>
          </cell>
          <cell r="B433" t="str">
            <v>SUMINISTRO TRANSPORTE INSTALACION DE ANCLAJE DE 1/2"CON EPOXICO ESTRUCTURAL, PERFORACION 5/8" (NO INCLUYE REFUERZO) LONGITUD ANCLAJE 0.15 M</v>
          </cell>
          <cell r="C433" t="str">
            <v>Actividad</v>
          </cell>
          <cell r="D433" t="str">
            <v>UND</v>
          </cell>
          <cell r="E433">
            <v>25557</v>
          </cell>
        </row>
        <row r="434">
          <cell r="A434" t="str">
            <v>006.39</v>
          </cell>
          <cell r="B434" t="str">
            <v>SUMINISTRO, TRANSPORTE E INSTALACION DE FORRADO DUCTOS</v>
          </cell>
          <cell r="C434" t="str">
            <v>Actividad</v>
          </cell>
          <cell r="D434" t="str">
            <v>M</v>
          </cell>
          <cell r="E434">
            <v>95007</v>
          </cell>
        </row>
        <row r="435">
          <cell r="A435" t="str">
            <v>006.058</v>
          </cell>
          <cell r="B435" t="str">
            <v>SUMINISTRO TRANSPORTE E INSTALACION DE DILATACIONES ESTRUCTURALES CON ICOPOR E=2.0CM  Y SELLO CON SIKAFLEX 1A PLUS</v>
          </cell>
          <cell r="C435" t="str">
            <v>Actividad</v>
          </cell>
          <cell r="D435" t="str">
            <v>ML</v>
          </cell>
          <cell r="E435">
            <v>43036</v>
          </cell>
        </row>
        <row r="436">
          <cell r="A436" t="str">
            <v>007</v>
          </cell>
          <cell r="B436" t="str">
            <v>INSTALACIONES HIDRAULICAS</v>
          </cell>
          <cell r="C436" t="str">
            <v>Capitulo</v>
          </cell>
          <cell r="D436"/>
          <cell r="E436" t="str">
            <v>--</v>
          </cell>
        </row>
        <row r="437">
          <cell r="A437" t="str">
            <v>007.001</v>
          </cell>
          <cell r="B437" t="str">
            <v>SUMINISTRO, TRANSPORTE E INSTALACION REGISTRO Red White 1/2 (Incluye accesorios)</v>
          </cell>
          <cell r="C437" t="str">
            <v>Actividad</v>
          </cell>
          <cell r="D437" t="str">
            <v>UND</v>
          </cell>
          <cell r="E437">
            <v>136675</v>
          </cell>
        </row>
        <row r="438">
          <cell r="A438" t="str">
            <v>007.002</v>
          </cell>
          <cell r="B438" t="str">
            <v>SUMINISTRO, TRANSPORTE E INSTALACION REGISTRO Red White 3/4" (Incluye accesorios)</v>
          </cell>
          <cell r="C438" t="str">
            <v>Actividad</v>
          </cell>
          <cell r="D438" t="str">
            <v>UND</v>
          </cell>
          <cell r="E438">
            <v>167762</v>
          </cell>
        </row>
        <row r="439">
          <cell r="A439" t="str">
            <v>007.003</v>
          </cell>
          <cell r="B439" t="str">
            <v>SUMINISTRO, TRANSPORTE E INSTALACION REGISTRO Red White  1" (Incluye universal)</v>
          </cell>
          <cell r="C439" t="str">
            <v>Actividad</v>
          </cell>
          <cell r="D439" t="str">
            <v>UND</v>
          </cell>
          <cell r="E439">
            <v>198085</v>
          </cell>
        </row>
        <row r="440">
          <cell r="A440" t="str">
            <v>007.004</v>
          </cell>
          <cell r="B440" t="str">
            <v>SUMINISTRO, TRANSPORTE E INSTALACION REGISTRO Red White  1 1/4" (Incluye universal)</v>
          </cell>
          <cell r="C440" t="str">
            <v>Actividad</v>
          </cell>
          <cell r="D440" t="str">
            <v>UND</v>
          </cell>
          <cell r="E440">
            <v>245767</v>
          </cell>
        </row>
        <row r="441">
          <cell r="A441" t="str">
            <v>007.005</v>
          </cell>
          <cell r="B441" t="str">
            <v>SUMINISTRO, TRANSPORTE E INSTALACION REGISTRO Red White  1 1/2" (Incluye universal )</v>
          </cell>
          <cell r="C441" t="str">
            <v>Actividad</v>
          </cell>
          <cell r="D441" t="str">
            <v>UND</v>
          </cell>
          <cell r="E441">
            <v>360593</v>
          </cell>
        </row>
        <row r="442">
          <cell r="A442" t="str">
            <v>007.006</v>
          </cell>
          <cell r="B442" t="str">
            <v>SUMINISTRO, TRANSPORTE E INSTALACION REGISTRO Red White 2"  (Incluye Universal)</v>
          </cell>
          <cell r="C442" t="str">
            <v>Actividad</v>
          </cell>
          <cell r="D442" t="str">
            <v>UND</v>
          </cell>
          <cell r="E442">
            <v>587563</v>
          </cell>
        </row>
        <row r="443">
          <cell r="A443" t="str">
            <v>007.007</v>
          </cell>
          <cell r="B443" t="str">
            <v>SUMINISTRO, TRANSPORTE E INSTALACION REGISTRO Red White 2 1/2"  (Incluye Universal)</v>
          </cell>
          <cell r="C443" t="str">
            <v>Actividad</v>
          </cell>
          <cell r="D443" t="str">
            <v>UND</v>
          </cell>
          <cell r="E443">
            <v>1002233</v>
          </cell>
        </row>
        <row r="444">
          <cell r="A444" t="str">
            <v>007.008</v>
          </cell>
          <cell r="B444" t="str">
            <v>SUMINISTRO, TRANSPORTE E INSTALACION REGISTRO Red White 3"  (Incluye Universal)</v>
          </cell>
          <cell r="C444" t="str">
            <v>Actividad</v>
          </cell>
          <cell r="D444" t="str">
            <v>UND</v>
          </cell>
          <cell r="E444">
            <v>1267872</v>
          </cell>
        </row>
        <row r="445">
          <cell r="A445" t="str">
            <v>007.009</v>
          </cell>
          <cell r="B445" t="str">
            <v>SUMINISTRO, TRANSPORTE E INSTALACION REGISTRO Red White 4"  (Incluye Universal)</v>
          </cell>
          <cell r="C445" t="str">
            <v>Actividad</v>
          </cell>
          <cell r="D445" t="str">
            <v>UND</v>
          </cell>
          <cell r="E445">
            <v>3025953</v>
          </cell>
        </row>
        <row r="446">
          <cell r="A446" t="str">
            <v>007.010</v>
          </cell>
          <cell r="B446" t="str">
            <v>SUMINISTRO, TRANSPORTE E INSTALACION CHEQUE Roscado Red White 3/4"  (Incluye Universal).</v>
          </cell>
          <cell r="C446" t="str">
            <v>Actividad</v>
          </cell>
          <cell r="D446" t="str">
            <v>UND</v>
          </cell>
          <cell r="E446">
            <v>103018</v>
          </cell>
        </row>
        <row r="447">
          <cell r="A447" t="str">
            <v>007.011</v>
          </cell>
          <cell r="B447" t="str">
            <v>SUMINISTRO, TRANSPORTE E INSTALACION CHEQUE Roscado Red White 1"  (Incluye Universal).</v>
          </cell>
          <cell r="C447" t="str">
            <v>Actividad</v>
          </cell>
          <cell r="D447" t="str">
            <v>UND</v>
          </cell>
          <cell r="E447">
            <v>130496</v>
          </cell>
        </row>
        <row r="448">
          <cell r="A448" t="str">
            <v>007.012</v>
          </cell>
          <cell r="B448" t="str">
            <v>SUMINISTRO, TRANSPORTE E INSTALACION CHEQUE Roscado Red White 1 1/2"  (Incluye Universal).</v>
          </cell>
          <cell r="C448" t="str">
            <v>Actividad</v>
          </cell>
          <cell r="D448" t="str">
            <v>UND</v>
          </cell>
          <cell r="E448">
            <v>371121</v>
          </cell>
        </row>
        <row r="449">
          <cell r="A449" t="str">
            <v>007.013</v>
          </cell>
          <cell r="B449" t="str">
            <v>SUMINISTRO, TRANSPORTE E INSTALACION CHEQUE Roscado Red White 2"  (Incluye Universal).</v>
          </cell>
          <cell r="C449" t="str">
            <v>Actividad</v>
          </cell>
          <cell r="D449" t="str">
            <v>UND</v>
          </cell>
          <cell r="E449">
            <v>417659</v>
          </cell>
        </row>
        <row r="450">
          <cell r="A450" t="str">
            <v>007.014</v>
          </cell>
          <cell r="B450" t="str">
            <v>SUMINISTRO, TRANSPORTE E INSTALACION CHEQUE Roscado Red White 2 1/2"  (Incluye Universal).</v>
          </cell>
          <cell r="C450" t="str">
            <v>Actividad</v>
          </cell>
          <cell r="D450" t="str">
            <v>UND</v>
          </cell>
          <cell r="E450">
            <v>606044</v>
          </cell>
        </row>
        <row r="451">
          <cell r="A451" t="str">
            <v>007.015</v>
          </cell>
          <cell r="B451" t="str">
            <v>SUMINISTRO, TRANSPORTE E INSTALACION CHEQUE Roscado Red White 3"  (Incluye Universal).</v>
          </cell>
          <cell r="C451" t="str">
            <v>Actividad</v>
          </cell>
          <cell r="D451" t="str">
            <v>UND</v>
          </cell>
          <cell r="E451">
            <v>941648</v>
          </cell>
        </row>
        <row r="452">
          <cell r="A452" t="str">
            <v>007.016</v>
          </cell>
          <cell r="B452" t="str">
            <v>SUMINISTRO, TRANSPORTE E INSTALACION CHEQUE Roscado Red White 4"  (Incluye Universal).</v>
          </cell>
          <cell r="C452" t="str">
            <v>Actividad</v>
          </cell>
          <cell r="D452" t="str">
            <v>UND</v>
          </cell>
          <cell r="E452">
            <v>2724868</v>
          </cell>
        </row>
        <row r="453">
          <cell r="A453" t="str">
            <v>007.017</v>
          </cell>
          <cell r="B453" t="str">
            <v>SUMINISTRO, TRANSPORTE E INSTALACION PUNTO  AGUA FRIA  1/2" PVC -P ( Incluye accesorios de instalación )</v>
          </cell>
          <cell r="C453" t="str">
            <v>Actividad</v>
          </cell>
          <cell r="D453" t="str">
            <v>UND</v>
          </cell>
          <cell r="E453">
            <v>60969</v>
          </cell>
        </row>
        <row r="454">
          <cell r="A454" t="str">
            <v>007.018</v>
          </cell>
          <cell r="B454" t="str">
            <v>SUMINISTRO, TRANSPORTE E INSTALACION PUNTO  AGUA FRIA  3/4" PVC -P ( Incluye accesorios de instalación )</v>
          </cell>
          <cell r="C454" t="str">
            <v>Actividad</v>
          </cell>
          <cell r="D454" t="str">
            <v>UND</v>
          </cell>
          <cell r="E454">
            <v>66975</v>
          </cell>
        </row>
        <row r="455">
          <cell r="A455" t="str">
            <v>007.019</v>
          </cell>
          <cell r="B455" t="str">
            <v>SUMINISTRO, TRANSPORTE E INSTALACION PUNTO  AGUA FRIA  1" PVC-P ( Incluye accesorios de instalación )</v>
          </cell>
          <cell r="C455" t="str">
            <v>Actividad</v>
          </cell>
          <cell r="D455" t="str">
            <v>UND</v>
          </cell>
          <cell r="E455">
            <v>89953</v>
          </cell>
        </row>
        <row r="456">
          <cell r="A456" t="str">
            <v>007.020</v>
          </cell>
          <cell r="B456" t="str">
            <v>SUMINISTRO, TRANSPORTE E INSTALACION PUNTO  AGUA FRIA  1 1/2" PVC-P ( Incluye accesorios de instalación )</v>
          </cell>
          <cell r="C456" t="str">
            <v>Actividad</v>
          </cell>
          <cell r="D456" t="str">
            <v>UND</v>
          </cell>
          <cell r="E456">
            <v>176396</v>
          </cell>
        </row>
        <row r="457">
          <cell r="A457" t="str">
            <v>007.021</v>
          </cell>
          <cell r="B457" t="str">
            <v>SUMINISTRO, TRANSPORTE E INSTALACION PUNTO  AGUA CALIENTE  1/2" CPVC-P ( Incluye accesorios de instalación )</v>
          </cell>
          <cell r="C457" t="str">
            <v>Actividad</v>
          </cell>
          <cell r="D457" t="str">
            <v>UND</v>
          </cell>
          <cell r="E457">
            <v>115913</v>
          </cell>
        </row>
        <row r="458">
          <cell r="A458" t="str">
            <v>007.022</v>
          </cell>
          <cell r="B458" t="str">
            <v>SUMINISTRO, TRANSPORTE E INSTALACION TUBERIA PVC-P RDE 9 1/2" Agua Fria ( Red de suministro ) Incluye accesorios</v>
          </cell>
          <cell r="C458" t="str">
            <v>Actividad</v>
          </cell>
          <cell r="D458" t="str">
            <v>ML</v>
          </cell>
          <cell r="E458">
            <v>15712</v>
          </cell>
        </row>
        <row r="459">
          <cell r="A459" t="str">
            <v>007.023</v>
          </cell>
          <cell r="B459" t="str">
            <v>SUMINISTRO, TRANSPORTE E INSTALACION TUBERIA PVC-P RDE 11 3/4" Agua Fria ( Red de suministro ) Incluye accesorios</v>
          </cell>
          <cell r="C459" t="str">
            <v>Actividad</v>
          </cell>
          <cell r="D459" t="str">
            <v>ML</v>
          </cell>
          <cell r="E459">
            <v>20810</v>
          </cell>
        </row>
        <row r="460">
          <cell r="A460" t="str">
            <v>007.024</v>
          </cell>
          <cell r="B460" t="str">
            <v>SUMINISTRO, TRANSPORTE E INSTALACION TUBERIA PVC-P  RDE 13.5  1" Agua Fria  (Red de suministro)  Incluye accesorios</v>
          </cell>
          <cell r="C460" t="str">
            <v>Actividad</v>
          </cell>
          <cell r="D460" t="str">
            <v>ML</v>
          </cell>
          <cell r="E460">
            <v>22710</v>
          </cell>
        </row>
        <row r="461">
          <cell r="A461" t="str">
            <v>007.025</v>
          </cell>
          <cell r="B461" t="str">
            <v>SUMINISTRO, TRANSPORTE E INSTALACION TUBERIA PVC-P  RDE 21  1 1/4"  Agua Fria  (Red de suministro) Incluye accesorios</v>
          </cell>
          <cell r="C461" t="str">
            <v>Actividad</v>
          </cell>
          <cell r="D461" t="str">
            <v>ML</v>
          </cell>
          <cell r="E461">
            <v>29501</v>
          </cell>
        </row>
        <row r="462">
          <cell r="A462" t="str">
            <v>007.026</v>
          </cell>
          <cell r="B462" t="str">
            <v>SUMINISTRO, TRANSPORTE E INSTALACION TUBERIA PVC-P  RDE 21  1 1/2"  Agua Fria  (Red de suministro)  Incluye accesorios</v>
          </cell>
          <cell r="C462" t="str">
            <v>Actividad</v>
          </cell>
          <cell r="D462" t="str">
            <v>ML</v>
          </cell>
          <cell r="E462">
            <v>31812</v>
          </cell>
        </row>
        <row r="463">
          <cell r="A463" t="str">
            <v>007.027</v>
          </cell>
          <cell r="B463" t="str">
            <v>SUMINISTRO, TRANSPORTE E INSTALACION TUBERIA PVC-P  RDE 21  2" Agua Fria (Red de suministro) Incluye accesorios</v>
          </cell>
          <cell r="C463" t="str">
            <v>Actividad</v>
          </cell>
          <cell r="D463" t="str">
            <v>ML</v>
          </cell>
          <cell r="E463">
            <v>41798</v>
          </cell>
        </row>
        <row r="464">
          <cell r="A464" t="str">
            <v>007.028</v>
          </cell>
          <cell r="B464" t="str">
            <v>SUMINISTRO, TRANSPORTE E INSTALACION TUBERIA PVC-P  RDE 21  2 1/2" Agua Fria  (Red de suministro) Incluye accesorios</v>
          </cell>
          <cell r="C464" t="str">
            <v>Actividad</v>
          </cell>
          <cell r="D464" t="str">
            <v>ML</v>
          </cell>
          <cell r="E464">
            <v>74887</v>
          </cell>
        </row>
        <row r="465">
          <cell r="A465" t="str">
            <v>007.029</v>
          </cell>
          <cell r="B465" t="str">
            <v>SUMINISTRO, TRANSPORTE E INSTALACION TUBERIA PVC-P  RDE 21  3" Agua Fria  (Red de suministro) Incluye accesorios</v>
          </cell>
          <cell r="C465" t="str">
            <v>Actividad</v>
          </cell>
          <cell r="D465" t="str">
            <v>ML</v>
          </cell>
          <cell r="E465">
            <v>89840</v>
          </cell>
        </row>
        <row r="466">
          <cell r="A466" t="str">
            <v>007.030</v>
          </cell>
          <cell r="B466" t="str">
            <v>SUMINISTRO, TRANSPORTE E INSTALACION TUBERIA PVC-P  RDE 21  4" Agua Fria (Red de suministro) Incluye accesorios</v>
          </cell>
          <cell r="C466" t="str">
            <v>Actividad</v>
          </cell>
          <cell r="D466" t="str">
            <v>ML</v>
          </cell>
          <cell r="E466">
            <v>147864</v>
          </cell>
        </row>
        <row r="467">
          <cell r="A467" t="str">
            <v>007.031</v>
          </cell>
          <cell r="B467" t="str">
            <v>SUMINISTRO, TRANSPORTE E INSTALACION TUBERIA PVC-P RDE 11 3/4" Agua Fria ( Red de suministro Descolgada) Incluye instalación y accesorios.</v>
          </cell>
          <cell r="C467" t="str">
            <v>Actividad</v>
          </cell>
          <cell r="D467" t="str">
            <v>ML</v>
          </cell>
          <cell r="E467">
            <v>24997</v>
          </cell>
        </row>
        <row r="468">
          <cell r="A468" t="str">
            <v>007.032</v>
          </cell>
          <cell r="B468" t="str">
            <v>SUMINISTRO, TRANSPORTE E INSTALACION TUBERIA PVC-P  RDE 21  1" Agua Fria  (Red de suministro Descolgada) Incluye instalación y accesorios.</v>
          </cell>
          <cell r="C468" t="str">
            <v>Actividad</v>
          </cell>
          <cell r="D468" t="str">
            <v>ML</v>
          </cell>
          <cell r="E468">
            <v>26841</v>
          </cell>
        </row>
        <row r="469">
          <cell r="A469" t="str">
            <v>007.033</v>
          </cell>
          <cell r="B469" t="str">
            <v>SUMINISTRO, TRANSPORTE E INSTALACION TUBERIA PVC-P  RDE 21  1 1/4"  Agua Fria  (Red de suministro Descolgada) Incluye instalación y accesorios.</v>
          </cell>
          <cell r="C469" t="str">
            <v>Actividad</v>
          </cell>
          <cell r="D469" t="str">
            <v>ML</v>
          </cell>
          <cell r="E469">
            <v>34666</v>
          </cell>
        </row>
        <row r="470">
          <cell r="A470" t="str">
            <v>007.034</v>
          </cell>
          <cell r="B470" t="str">
            <v>SUMINISTRO, TRANSPORTE E INSTALACION TUBERIA PVC-P  RDE 21  1 1/2"  Agua Fria  (Red de suministro Descolgada) Incluye instalación y accesorios.</v>
          </cell>
          <cell r="C470" t="str">
            <v>Actividad</v>
          </cell>
          <cell r="D470" t="str">
            <v>ML</v>
          </cell>
          <cell r="E470">
            <v>37123</v>
          </cell>
        </row>
        <row r="471">
          <cell r="A471" t="str">
            <v>007.035</v>
          </cell>
          <cell r="B471" t="str">
            <v>SUMINISTRO, TRANSPORTE E INSTALACION TUBERIA PVC-P  RDE 21  2" Agua Fria  (Red de suministro Descolgada) Incluye instalación y accesorios.</v>
          </cell>
          <cell r="C471" t="str">
            <v>Actividad</v>
          </cell>
          <cell r="D471" t="str">
            <v>ML</v>
          </cell>
          <cell r="E471">
            <v>46910</v>
          </cell>
        </row>
        <row r="472">
          <cell r="A472" t="str">
            <v>007.036</v>
          </cell>
          <cell r="B472" t="str">
            <v>SUMINISTRO, TRANSPORTE E INSTALACION TUBERIA PVC-P  RDE 21  2 1/2" Agua Fria  (Red de suministro Descolgada) Incluye instalación y accesorios.</v>
          </cell>
          <cell r="C472" t="str">
            <v>Actividad</v>
          </cell>
          <cell r="D472" t="str">
            <v>ML</v>
          </cell>
          <cell r="E472">
            <v>81495</v>
          </cell>
        </row>
        <row r="473">
          <cell r="A473" t="str">
            <v>007.037</v>
          </cell>
          <cell r="B473" t="str">
            <v>SUMINISTRO, TRANSPORTE E INSTALACION TUBERIA PVC-P  RDE 21  3" Agua Fria  (Red de suministro Descolgada) Incluye instalación y accesorios.</v>
          </cell>
          <cell r="C473" t="str">
            <v>Actividad</v>
          </cell>
          <cell r="D473" t="str">
            <v>ML</v>
          </cell>
          <cell r="E473">
            <v>96448</v>
          </cell>
        </row>
        <row r="474">
          <cell r="A474" t="str">
            <v>007.038</v>
          </cell>
          <cell r="B474" t="str">
            <v>SUMINISTRO, TRANSPORTE E INSTALACION TUBERIA PVC-P  RDE 21  4" Agua Fria  (Red de suministro Descolgada) Incluye instalación y accesorios.</v>
          </cell>
          <cell r="C474" t="str">
            <v>Actividad</v>
          </cell>
          <cell r="D474" t="str">
            <v>ML</v>
          </cell>
          <cell r="E474">
            <v>155305</v>
          </cell>
        </row>
        <row r="475">
          <cell r="A475" t="str">
            <v>007.039</v>
          </cell>
          <cell r="B475" t="str">
            <v>SUMINISTRO, TRANSPORTE E INSTALACION TUBERIA PVC-P  RDE 21  4" UNION PLATINO (Red de suministro) Incluye accesorios</v>
          </cell>
          <cell r="C475" t="str">
            <v>Actividad</v>
          </cell>
          <cell r="D475" t="str">
            <v>ML</v>
          </cell>
          <cell r="E475">
            <v>77816</v>
          </cell>
        </row>
        <row r="476">
          <cell r="A476" t="str">
            <v>007.040</v>
          </cell>
          <cell r="B476" t="str">
            <v>SUMINISTRO, TRANSPORTE E INSTALACION TUBERIA PVC-P  RDE 21  6" UNION PLATINO (Red de suministro) Incluye accesorios</v>
          </cell>
          <cell r="C476" t="str">
            <v>Actividad</v>
          </cell>
          <cell r="D476" t="str">
            <v>ML</v>
          </cell>
          <cell r="E476">
            <v>142675</v>
          </cell>
        </row>
        <row r="477">
          <cell r="A477" t="str">
            <v>007.041</v>
          </cell>
          <cell r="B477" t="str">
            <v>SUMINISTRO, TRANSPORTE E INSTALACION TUBERIA PVC-P  RDE 21  10" UNION PLATINO (Red de suministro) Incluye accesorios</v>
          </cell>
          <cell r="C477" t="str">
            <v>Actividad</v>
          </cell>
          <cell r="D477" t="str">
            <v>ML</v>
          </cell>
          <cell r="E477">
            <v>345593</v>
          </cell>
        </row>
        <row r="478">
          <cell r="A478" t="str">
            <v>007.042</v>
          </cell>
          <cell r="B478" t="str">
            <v>SUMINISTRO, TRANSPORTE E INSTALACION CODO 90° GRAN RADIO RDE 21  200 PSI 4" UNION PLATINO. Incluye anclaje en concreto.</v>
          </cell>
          <cell r="C478" t="str">
            <v>Actividad</v>
          </cell>
          <cell r="D478" t="str">
            <v>UND</v>
          </cell>
          <cell r="E478">
            <v>494874</v>
          </cell>
        </row>
        <row r="479">
          <cell r="A479" t="str">
            <v>007.043</v>
          </cell>
          <cell r="B479" t="str">
            <v>SUMINISTRO, TRANSPORTE E INSTALACION CODO 90° GRAN RADIO RDE 21  200 PSI 6" UNION PLATINO. Incluye anclaje en concreto.</v>
          </cell>
          <cell r="C479" t="str">
            <v>Actividad</v>
          </cell>
          <cell r="D479" t="str">
            <v>UND</v>
          </cell>
          <cell r="E479">
            <v>847557</v>
          </cell>
        </row>
        <row r="480">
          <cell r="A480" t="str">
            <v>007.044</v>
          </cell>
          <cell r="B480" t="str">
            <v>SUMINISTRO, TRANSPORTE E INSTALACION CODO 90° GRAN RADIO RDE 21  200 PSI  10" UNION PLATINO.  Incluye anclaje en concreto.</v>
          </cell>
          <cell r="C480" t="str">
            <v>Actividad</v>
          </cell>
          <cell r="D480" t="str">
            <v>UND</v>
          </cell>
          <cell r="E480">
            <v>2489222</v>
          </cell>
        </row>
        <row r="481">
          <cell r="A481" t="str">
            <v>007.045</v>
          </cell>
          <cell r="B481" t="str">
            <v>SUMINISTRO, TRANSPORTE E INSTALACION CODO 45° GRAN RADIO RDE 21  200 PSI  4" UNION PLATINO.  Incluye anclaje en concreto.</v>
          </cell>
          <cell r="C481" t="str">
            <v>Actividad</v>
          </cell>
          <cell r="D481" t="str">
            <v>UND</v>
          </cell>
          <cell r="E481">
            <v>346606</v>
          </cell>
        </row>
        <row r="482">
          <cell r="A482" t="str">
            <v>007.046</v>
          </cell>
          <cell r="B482" t="str">
            <v>SUMINISTRO, TRANSPORTE E INSTALACION CODO 45° GRAN RADIO RDE 21  200 PSI 6" UNION PLATINO.  Incluye anclaje en concreto.</v>
          </cell>
          <cell r="C482" t="str">
            <v>Actividad</v>
          </cell>
          <cell r="D482" t="str">
            <v>UND</v>
          </cell>
          <cell r="E482">
            <v>594036</v>
          </cell>
        </row>
        <row r="483">
          <cell r="A483" t="str">
            <v>007.047</v>
          </cell>
          <cell r="B483" t="str">
            <v>SUMINISTRO, TRANSPORTE E INSTALACION CODO 45° GRAN RADIO RDE 21  200 PSI  10" UNION PLATINO.  Incluye anclaje en concreto.</v>
          </cell>
          <cell r="C483" t="str">
            <v>Actividad</v>
          </cell>
          <cell r="D483" t="str">
            <v>UND</v>
          </cell>
          <cell r="E483">
            <v>1750913</v>
          </cell>
        </row>
        <row r="484">
          <cell r="A484" t="str">
            <v>007.048</v>
          </cell>
          <cell r="B484" t="str">
            <v>SUMINISTRO, TRANSPORTE E INSTALACION CODO 22 1/2° GRAN RADIO RDE 21  200 PSI  4" UNION PLATINO.  Incluye anclaje en concreto.</v>
          </cell>
          <cell r="C484" t="str">
            <v>Actividad</v>
          </cell>
          <cell r="D484" t="str">
            <v>UND</v>
          </cell>
          <cell r="E484">
            <v>334708</v>
          </cell>
        </row>
        <row r="485">
          <cell r="A485" t="str">
            <v>007.049</v>
          </cell>
          <cell r="B485" t="str">
            <v>SUMINISTRO, TRANSPORTE E INSTALACION CODO 22  1/2° GRAN RADIO RDE 21  200 PSI 6" UNION PLATINO.  Incluye anclaje en concreto.</v>
          </cell>
          <cell r="C485" t="str">
            <v>Actividad</v>
          </cell>
          <cell r="D485" t="str">
            <v>UND</v>
          </cell>
          <cell r="E485">
            <v>541578</v>
          </cell>
        </row>
        <row r="486">
          <cell r="A486" t="str">
            <v>007.050</v>
          </cell>
          <cell r="B486" t="str">
            <v>SUMINISTRO, TRANSPORTE E INSTALACION CODO 22  1/2° GRAN RADIO RDE 21  200 PSI  10" UNION PLATINO.  Incluye anclaje en concreto.</v>
          </cell>
          <cell r="C486" t="str">
            <v>Actividad</v>
          </cell>
          <cell r="D486" t="str">
            <v>UND</v>
          </cell>
          <cell r="E486">
            <v>1491453</v>
          </cell>
        </row>
        <row r="487">
          <cell r="A487" t="str">
            <v>007.051</v>
          </cell>
          <cell r="B487" t="str">
            <v>SUMINISTRO, TRANSPORTE E INSTALACION CODO 11 1/4° GRAN RADIO RDE 21  200 PSI  4" UNION PLATINO. Incluye anclaje en concreto.</v>
          </cell>
          <cell r="C487" t="str">
            <v>Actividad</v>
          </cell>
          <cell r="D487" t="str">
            <v>UND</v>
          </cell>
          <cell r="E487">
            <v>329839</v>
          </cell>
        </row>
        <row r="488">
          <cell r="A488" t="str">
            <v>007.052</v>
          </cell>
          <cell r="B488" t="str">
            <v>SUMINISTRO, TRANSPORTE E INSTALACION CODO 11  1/4° GRAN RADIO RDE 21  200 PSI 6" UNION PLATINO. Incluye anclaje en concreto.</v>
          </cell>
          <cell r="C488" t="str">
            <v>Actividad</v>
          </cell>
          <cell r="D488" t="str">
            <v>UND</v>
          </cell>
          <cell r="E488">
            <v>508164</v>
          </cell>
        </row>
        <row r="489">
          <cell r="A489" t="str">
            <v>007.053</v>
          </cell>
          <cell r="B489" t="str">
            <v>SUMINISTRO, TRANSPORTE E INSTALACION CODO 11  1/4° GRAN RADIO RDE 21  200 PSI  10" UNION PLATINO. Incluye anclaje en concreto.</v>
          </cell>
          <cell r="C489" t="str">
            <v>Actividad</v>
          </cell>
          <cell r="D489" t="str">
            <v>UND</v>
          </cell>
          <cell r="E489">
            <v>1284574</v>
          </cell>
        </row>
        <row r="490">
          <cell r="A490" t="str">
            <v>007.054</v>
          </cell>
          <cell r="B490" t="str">
            <v>SUMINISTRO, TRANSPORTE E INSTALACION TUBERIA POLIETILENO ALTA DENSIDAD - PEAD 63 mm. CON UNION A TOPE POR TERMOFUSION. Tipo Acuaflex o similar. (Incluye accesorios y cinta de demarcación.)</v>
          </cell>
          <cell r="C490" t="str">
            <v>Actividad</v>
          </cell>
          <cell r="D490" t="str">
            <v>ML</v>
          </cell>
          <cell r="E490">
            <v>25299</v>
          </cell>
        </row>
        <row r="491">
          <cell r="A491" t="str">
            <v>007.055</v>
          </cell>
          <cell r="B491" t="str">
            <v>SUMINISTRO, TRANSPORTE E INSTALACION TUBERIA POLIETILENO ALTA DENSIDAD - PEAD 90 mm. CON UNION A TOPE POR TERMOFUSION. Tipo Acuaflex o similar. (Incluye cinta de demarcación.)</v>
          </cell>
          <cell r="C491" t="str">
            <v>Actividad</v>
          </cell>
          <cell r="D491" t="str">
            <v>ML</v>
          </cell>
          <cell r="E491">
            <v>39054</v>
          </cell>
        </row>
        <row r="492">
          <cell r="A492" t="str">
            <v>007.056</v>
          </cell>
          <cell r="B492" t="str">
            <v>SUMINISTRO, TRANSPORTE E INSTALACION TUBERIA POLIETILENO ALTA DENSIDAD - PEAD 110 mm. CON UNION A TOPE POR TERMOFUSION. Tipo Acuaflex o similar. (Incluye cinta de demarcación.)</v>
          </cell>
          <cell r="C492" t="str">
            <v>Actividad</v>
          </cell>
          <cell r="D492" t="str">
            <v>ML</v>
          </cell>
          <cell r="E492">
            <v>53814</v>
          </cell>
        </row>
        <row r="493">
          <cell r="A493" t="str">
            <v>007.057</v>
          </cell>
          <cell r="B493" t="str">
            <v>SUMINISTRO, TRANSPORTE E INSTALACION TUBERIA POLIETILENO ALTA DENSIDAD - PEAD 160 mm. CON UNION A TOPE POR TERMOFUSION. Tipo Acuaflex o similar. (Incluye cinta de demarcación.)</v>
          </cell>
          <cell r="C493" t="str">
            <v>Actividad</v>
          </cell>
          <cell r="D493" t="str">
            <v>ML</v>
          </cell>
          <cell r="E493">
            <v>602965</v>
          </cell>
        </row>
        <row r="494">
          <cell r="A494" t="str">
            <v>007.058</v>
          </cell>
          <cell r="B494" t="str">
            <v>SUMINISTRO, TRANSPORTE E INSTALACION TUBERIA POLIETILENO ALTA DENSIDAD - PEAD 200 mm. CON UNION A TOPE POR TERMOFUSION. Tipo Acuaflex o similar. (Incluye cinta de demarcación.)</v>
          </cell>
          <cell r="C494" t="str">
            <v>Actividad</v>
          </cell>
          <cell r="D494" t="str">
            <v>ML</v>
          </cell>
          <cell r="E494">
            <v>937961</v>
          </cell>
        </row>
        <row r="495">
          <cell r="A495" t="str">
            <v>007.059</v>
          </cell>
          <cell r="B495" t="str">
            <v>SUMINISTRO, TRANSPORTE E INSTALACION TUBERIA CPVC 1/2" Agua Caliente (Red de suministro) Incluye accesorios.</v>
          </cell>
          <cell r="C495" t="str">
            <v>Actividad</v>
          </cell>
          <cell r="D495" t="str">
            <v>ML</v>
          </cell>
          <cell r="E495">
            <v>22407</v>
          </cell>
        </row>
        <row r="496">
          <cell r="A496" t="str">
            <v>007.060</v>
          </cell>
          <cell r="B496" t="str">
            <v>SUMINISTRO, TRANSPORTE E INSTALACION TUBERIA CPVC 3/4" Agua Caliente (Red de suministro) Incluye accesorios.</v>
          </cell>
          <cell r="C496" t="str">
            <v>Actividad</v>
          </cell>
          <cell r="D496" t="str">
            <v>ML</v>
          </cell>
          <cell r="E496">
            <v>36813</v>
          </cell>
        </row>
        <row r="497">
          <cell r="A497" t="str">
            <v>007.061</v>
          </cell>
          <cell r="B497" t="str">
            <v>SUMINISTRO, TRANSPORTE E INSTALACION TUBERIA ACERO GALVANIZADO AGUA 3/4"  NIC 505 - 001 (Red de suministro Descolgada) Incluye accesorios.</v>
          </cell>
          <cell r="C497" t="str">
            <v>Actividad</v>
          </cell>
          <cell r="D497" t="str">
            <v>ML</v>
          </cell>
          <cell r="E497">
            <v>54916</v>
          </cell>
        </row>
        <row r="498">
          <cell r="A498" t="str">
            <v>007.062</v>
          </cell>
          <cell r="B498" t="str">
            <v>SUMINISTRO, TRANSPORTE E INSTALACION TUBERIA ACERO GALVANIZADO AGUA 1"  NIC 505 - 001 (Red de suministro Descolgada) Incluye accesorios.</v>
          </cell>
          <cell r="C498" t="str">
            <v>Actividad</v>
          </cell>
          <cell r="D498" t="str">
            <v>ML</v>
          </cell>
          <cell r="E498">
            <v>65077</v>
          </cell>
        </row>
        <row r="499">
          <cell r="A499" t="str">
            <v>007.063</v>
          </cell>
          <cell r="B499" t="str">
            <v>SUMINISTRO, TRANSPORTE E INSTALACION TUBERIA  ACERO GALVANIZADO AGUA 1 1/2"  NIC 505 - 001 (Red de suministro Descolgada) Incluye accesorios.</v>
          </cell>
          <cell r="C499" t="str">
            <v>Actividad</v>
          </cell>
          <cell r="D499" t="str">
            <v>ML</v>
          </cell>
          <cell r="E499">
            <v>87732</v>
          </cell>
        </row>
        <row r="500">
          <cell r="A500" t="str">
            <v>007.064</v>
          </cell>
          <cell r="B500" t="str">
            <v>SUMINISTRO, TRANSPORTE E INSTALACION TUBERIA ACERO GALVANIZADO AGUA 2"  NIC 505 - 001 (Red de suministro Descolgada) Incluye accesorios.</v>
          </cell>
          <cell r="C500" t="str">
            <v>Actividad</v>
          </cell>
          <cell r="D500" t="str">
            <v>ML</v>
          </cell>
          <cell r="E500">
            <v>108618</v>
          </cell>
        </row>
        <row r="501">
          <cell r="A501" t="str">
            <v>007.065</v>
          </cell>
          <cell r="B501" t="str">
            <v>SUMINISTRO, TRANSPORTE E INSTALACION TUBERIA ACERO GALVANIZADO AGUA 2 1/2"  NIC 505 - 001 (Red de suministro Descolgada) Incluye accesorios.</v>
          </cell>
          <cell r="C501" t="str">
            <v>Actividad</v>
          </cell>
          <cell r="D501" t="str">
            <v>ML</v>
          </cell>
          <cell r="E501">
            <v>128265</v>
          </cell>
        </row>
        <row r="502">
          <cell r="A502" t="str">
            <v>007.066</v>
          </cell>
          <cell r="B502" t="str">
            <v>SUMINISTRO, TRANSPORTE E INSTALACION TUBERIA ACERO GALVANIZADO AGUA  3"  NIC 505 - 001 (Red de suministro Descolgada) Incluye accesorios.</v>
          </cell>
          <cell r="C502" t="str">
            <v>Actividad</v>
          </cell>
          <cell r="D502" t="str">
            <v>ML</v>
          </cell>
          <cell r="E502">
            <v>150279</v>
          </cell>
        </row>
        <row r="503">
          <cell r="A503" t="str">
            <v>007.067</v>
          </cell>
          <cell r="B503" t="str">
            <v>SUMINISTRO, TRANSPORTE E INSTALACION TUBERIA ACERO GALVANIZADO AGUA  4"  NIC 505 - 001 (Red de suministro Descolgada) Incluye accesorios.</v>
          </cell>
          <cell r="C503" t="str">
            <v>Actividad</v>
          </cell>
          <cell r="D503" t="str">
            <v>ML</v>
          </cell>
          <cell r="E503">
            <v>386838</v>
          </cell>
        </row>
        <row r="504">
          <cell r="A504" t="str">
            <v>007.068</v>
          </cell>
          <cell r="B504" t="str">
            <v>SUMINISTRO, TRANSPORTE E INSTALACION TUBERIA ACERO NEGRA  2 1/2"  Calibre 10  ASTM A 795 (Red Contra Incendio Descolgada) Incluye accesorios.</v>
          </cell>
          <cell r="C504" t="str">
            <v>Actividad</v>
          </cell>
          <cell r="D504" t="str">
            <v>ML</v>
          </cell>
          <cell r="E504">
            <v>77725</v>
          </cell>
        </row>
        <row r="505">
          <cell r="A505" t="str">
            <v>007.069</v>
          </cell>
          <cell r="B505" t="str">
            <v>SUMINISTRO, TRANSPORTE E INSTALACION TUBERIA ACERO NEGRA  4"  Calibre 10  ASTM A 795 (Red Contra Incendio Descolgada) Incluye accesorios.</v>
          </cell>
          <cell r="C505" t="str">
            <v>Actividad</v>
          </cell>
          <cell r="D505" t="str">
            <v>ML</v>
          </cell>
          <cell r="E505">
            <v>118339</v>
          </cell>
        </row>
        <row r="506">
          <cell r="A506" t="str">
            <v>007.070</v>
          </cell>
          <cell r="B506" t="str">
            <v>SUMINISTRO, TRANSPORTE E INSTALACION VALVULA REGULADORA DE PRESION 1" (Incluye universal)</v>
          </cell>
          <cell r="C506" t="str">
            <v>Actividad</v>
          </cell>
          <cell r="D506" t="str">
            <v>UND</v>
          </cell>
          <cell r="E506">
            <v>587336</v>
          </cell>
        </row>
        <row r="507">
          <cell r="A507" t="str">
            <v>007.071</v>
          </cell>
          <cell r="B507" t="str">
            <v>SUMINISTRO, TRANSPORTE E INSTALACION VALVULA DE PIE CON COLADERA  1 1/2"  (Incluye universal )</v>
          </cell>
          <cell r="C507" t="str">
            <v>Actividad</v>
          </cell>
          <cell r="D507" t="str">
            <v>UND</v>
          </cell>
          <cell r="E507">
            <v>322083</v>
          </cell>
        </row>
        <row r="508">
          <cell r="A508" t="str">
            <v>007.072</v>
          </cell>
          <cell r="B508" t="str">
            <v>SUMINISTRO, TRANSPORTE E INSTALACION VALVULA DE PIE CON COLADERA  2 1/2"  (Incluye universal )</v>
          </cell>
          <cell r="C508" t="str">
            <v>Actividad</v>
          </cell>
          <cell r="D508" t="str">
            <v>UND</v>
          </cell>
          <cell r="E508">
            <v>513274</v>
          </cell>
        </row>
        <row r="509">
          <cell r="A509" t="str">
            <v>007.073</v>
          </cell>
          <cell r="B509" t="str">
            <v>SUMINISTRO, TRANSPORTE E INSTALACION VALVULA DE PIE CANASTILLA BRONCE 3"  (Incluye universal )</v>
          </cell>
          <cell r="C509" t="str">
            <v>Actividad</v>
          </cell>
          <cell r="D509" t="str">
            <v>UND</v>
          </cell>
          <cell r="E509">
            <v>794491</v>
          </cell>
        </row>
        <row r="510">
          <cell r="A510" t="str">
            <v>007.074</v>
          </cell>
          <cell r="B510" t="str">
            <v xml:space="preserve">SUMINISTRO, TRANSPORTE E INSTALACION MEDIDORES AGUA  1/2"  (Incluye caja de 60*60*14) </v>
          </cell>
          <cell r="C510" t="str">
            <v>Actividad</v>
          </cell>
          <cell r="D510" t="str">
            <v>UND</v>
          </cell>
          <cell r="E510">
            <v>722578</v>
          </cell>
        </row>
        <row r="511">
          <cell r="A511" t="str">
            <v>007.075</v>
          </cell>
          <cell r="B511" t="str">
            <v xml:space="preserve">SUMINISTRO, TRANSPORTE E INSTALACION MEDIDORES AGUA  3/4"  (Incluye caja de 60*60*14) </v>
          </cell>
          <cell r="C511" t="str">
            <v>Actividad</v>
          </cell>
          <cell r="D511" t="str">
            <v>UND</v>
          </cell>
          <cell r="E511">
            <v>984996</v>
          </cell>
        </row>
        <row r="512">
          <cell r="A512" t="str">
            <v>007.076</v>
          </cell>
          <cell r="B512" t="str">
            <v xml:space="preserve">SUMINISTRO, TRANSPORTE E INSTALACION MEDIDORES AGUA  1"  (Incluye caja de 60*60*14) </v>
          </cell>
          <cell r="C512" t="str">
            <v>Actividad</v>
          </cell>
          <cell r="D512" t="str">
            <v>UND</v>
          </cell>
          <cell r="E512">
            <v>1185755</v>
          </cell>
        </row>
        <row r="513">
          <cell r="A513" t="str">
            <v>007.077</v>
          </cell>
          <cell r="B513" t="str">
            <v xml:space="preserve">SUMINISTRO, TRANSPORTE E INSTALACION MEDIDORES AGUA  1 1/2"  (Incluye caja de 60*60*14) </v>
          </cell>
          <cell r="C513" t="str">
            <v>Actividad</v>
          </cell>
          <cell r="D513" t="str">
            <v>UND</v>
          </cell>
          <cell r="E513">
            <v>1151270</v>
          </cell>
        </row>
        <row r="514">
          <cell r="A514" t="str">
            <v>007.078</v>
          </cell>
          <cell r="B514" t="str">
            <v>SUMINISTRO, TRANSPORTE E INSTALACION ACOMETIDA  AGUA PRESION PVC  1 ".  Incluye accesorios.</v>
          </cell>
          <cell r="C514" t="str">
            <v>Actividad</v>
          </cell>
          <cell r="D514" t="str">
            <v>ML</v>
          </cell>
          <cell r="E514">
            <v>47000</v>
          </cell>
        </row>
        <row r="515">
          <cell r="A515" t="str">
            <v>007.079</v>
          </cell>
          <cell r="B515" t="str">
            <v>SUMINISTRO, TRANSPORTE E INSTALACION ACOMETIDA  AGUA PRESION  PVC 2 ".  Incluye accesorios.</v>
          </cell>
          <cell r="C515" t="str">
            <v>Actividad</v>
          </cell>
          <cell r="D515" t="str">
            <v>ML</v>
          </cell>
          <cell r="E515">
            <v>66314</v>
          </cell>
        </row>
        <row r="516">
          <cell r="A516" t="str">
            <v>007.080</v>
          </cell>
          <cell r="B516" t="str">
            <v>SUMINISTRO, TRANSPORTE E INSTALACION TUBERIA POLIETILENO ALTA DENSIDAD - PEAD 63 mm. CON UNION A TOPE POR TERMOFUSION. Tipo Acuaflex o similar. (Incluye accesorios y cinta de demarcación.)</v>
          </cell>
          <cell r="C516" t="str">
            <v>Actividad</v>
          </cell>
          <cell r="D516" t="str">
            <v>ML</v>
          </cell>
          <cell r="E516">
            <v>17763</v>
          </cell>
        </row>
        <row r="517">
          <cell r="A517" t="str">
            <v>007.083</v>
          </cell>
          <cell r="B517" t="str">
            <v>SUMINISTRO, TRANSPORTE E INSTALACION HIDRANTE CHICAGO 3" EXTREMO LISO ( a todo costo) Incluye ese de nivelación extremo garra de tigre, accesorios, union,caja para valvula tipo chorote.</v>
          </cell>
          <cell r="C517" t="str">
            <v>Actividad</v>
          </cell>
          <cell r="D517" t="str">
            <v>UND</v>
          </cell>
          <cell r="E517">
            <v>4718755</v>
          </cell>
        </row>
        <row r="518">
          <cell r="A518" t="str">
            <v>007.084</v>
          </cell>
          <cell r="B518" t="str">
            <v>SUMINISTRO, TRANSPORTE E INSTALACION HIDRANTE CHICAGO 4" EXTREMO LISO ( a todo costo) Incluye ese de nivelación extremo garra de tigre, accesorios, union, caja para valvula tipo chorote.</v>
          </cell>
          <cell r="C518" t="str">
            <v>Actividad</v>
          </cell>
          <cell r="D518" t="str">
            <v>UND</v>
          </cell>
          <cell r="E518">
            <v>6318924</v>
          </cell>
        </row>
        <row r="519">
          <cell r="A519" t="str">
            <v>007.085</v>
          </cell>
          <cell r="B519" t="str">
            <v>SUMINISTRO, TRANSPORTE E INSTALACION VALVULA BETA COMPUERTA ELASTICA 2" ( Hierro ductil ASTM A-536 Clase 65-48-18 ). Incluye bridas y llave de operar.</v>
          </cell>
          <cell r="C519" t="str">
            <v>Actividad</v>
          </cell>
          <cell r="D519" t="str">
            <v>UND</v>
          </cell>
          <cell r="E519">
            <v>1076122</v>
          </cell>
        </row>
        <row r="520">
          <cell r="A520" t="str">
            <v>007.086</v>
          </cell>
          <cell r="B520" t="str">
            <v>SUMINISTRO, TRANSPORTE E INSTALACION VALVULA BETA COMPUERTA ELASTICA 3"  EXTREMO LISO (Hierro ductil ASTM A-536 Clase 65-48-18). Incluye accesorios.</v>
          </cell>
          <cell r="C520" t="str">
            <v>Actividad</v>
          </cell>
          <cell r="D520" t="str">
            <v>UND</v>
          </cell>
          <cell r="E520">
            <v>1385522</v>
          </cell>
        </row>
        <row r="521">
          <cell r="A521" t="str">
            <v>007.087</v>
          </cell>
          <cell r="B521" t="str">
            <v>SUMINISTRO, TRANSPORTE E INSTALACION VALVULA BETA COMPUERTA ELASTICA 4"  EXTREMO LISO (Hierro ductil ASTM A-536 Clase 65-48-18). Incluye accesorios.</v>
          </cell>
          <cell r="C521" t="str">
            <v>Actividad</v>
          </cell>
          <cell r="D521" t="str">
            <v>UND</v>
          </cell>
          <cell r="E521">
            <v>1653430</v>
          </cell>
        </row>
        <row r="522">
          <cell r="A522" t="str">
            <v>007.088</v>
          </cell>
          <cell r="B522" t="str">
            <v>SUMINISTRO, TRANSPORTE E INSTALACION VALVULA BETA COMPUERTA ELASTICA 6"  EXTREMO LISO (Hierro ductil ASTM A-536 Clase 65-48-18). Incluye accesorios.</v>
          </cell>
          <cell r="C522" t="str">
            <v>Actividad</v>
          </cell>
          <cell r="D522" t="str">
            <v>UND</v>
          </cell>
          <cell r="E522">
            <v>2601582</v>
          </cell>
        </row>
        <row r="523">
          <cell r="A523" t="str">
            <v>007.089</v>
          </cell>
          <cell r="B523" t="str">
            <v>SUMINISTRO, TRANSPORTE E INSTALACION VALVULA BETA COMPUERTA ELASTICA 10"  EXTREMO BRIDAS (Hierro ductil ASTM A-536 Clase 65-48-18). Incluye Bridas Locas</v>
          </cell>
          <cell r="C523" t="str">
            <v>Actividad</v>
          </cell>
          <cell r="D523" t="str">
            <v>UND</v>
          </cell>
          <cell r="E523">
            <v>6454242</v>
          </cell>
        </row>
        <row r="524">
          <cell r="A524" t="str">
            <v>007.090</v>
          </cell>
          <cell r="B524" t="str">
            <v>SUMINISTRO, TRANSPORTE E INSTALACION VENTOSA 3" DOBLE CAMARA TRIPLE EFECTO BRIDADA (Incluye accesorios)</v>
          </cell>
          <cell r="C524" t="str">
            <v>Actividad</v>
          </cell>
          <cell r="D524" t="str">
            <v>UND</v>
          </cell>
          <cell r="E524">
            <v>2010670</v>
          </cell>
        </row>
        <row r="525">
          <cell r="A525" t="str">
            <v>007.091</v>
          </cell>
          <cell r="B525" t="str">
            <v>SUMINISTRO, TRANSPORTE E INSTALACION TANQUE AGUA POTABLE PLASTICO CAP. 1.000 lts, Incluye: Valvula flotadora de 1" cobre, tapa, accesorios y manguera flexible. A todo costo.</v>
          </cell>
          <cell r="C525" t="str">
            <v>Actividad</v>
          </cell>
          <cell r="D525" t="str">
            <v>UND</v>
          </cell>
          <cell r="E525">
            <v>1336366</v>
          </cell>
        </row>
        <row r="526">
          <cell r="A526" t="str">
            <v>007.092</v>
          </cell>
          <cell r="B526" t="str">
            <v>SUMINISTRO, TRANSPORTE E INSTALACION TANQUE AGUA POTABLE PLASTICO CAP. 20.000 lts, Incluye: Valvula flotadora de 1" cobre, tapa, accesorios y manguera flexible. A todo costo.</v>
          </cell>
          <cell r="C526" t="str">
            <v>Actividad</v>
          </cell>
          <cell r="D526" t="str">
            <v>UND</v>
          </cell>
          <cell r="E526">
            <v>18899554</v>
          </cell>
        </row>
        <row r="527">
          <cell r="A527" t="str">
            <v>007.093</v>
          </cell>
          <cell r="B527" t="str">
            <v>SUMINISTRO, TRANSPORTE E INSTALACION TANQUE AGUA POTABLE PLASTICO CAP. 10.000 lts, Incluye: Valvula flotadora de 1" cobre, tapa, accesorios y manguera flexible. A todo costo.</v>
          </cell>
          <cell r="C527" t="str">
            <v>Actividad</v>
          </cell>
          <cell r="D527" t="str">
            <v>UND</v>
          </cell>
          <cell r="E527">
            <v>9690236</v>
          </cell>
        </row>
        <row r="528">
          <cell r="A528" t="str">
            <v>007.104</v>
          </cell>
          <cell r="B528" t="str">
            <v>SUMINISTRO, TRANSPORTE E INSTALACION CHEQUE Roscado Red White 1 1/4"  (Incluye Universal).</v>
          </cell>
          <cell r="C528" t="str">
            <v>Actividad</v>
          </cell>
          <cell r="D528" t="str">
            <v>UND</v>
          </cell>
          <cell r="E528">
            <v>258751</v>
          </cell>
        </row>
        <row r="529">
          <cell r="A529" t="str">
            <v>007.105</v>
          </cell>
          <cell r="B529" t="str">
            <v>SUMINISTRO, TRANSPORTE E INSTALACION PUNTO  AGUA FRIA  1 1/4" PVC-P ( Incluye accesorios de instalación )</v>
          </cell>
          <cell r="C529" t="str">
            <v>Actividad</v>
          </cell>
          <cell r="D529" t="str">
            <v>UND</v>
          </cell>
          <cell r="E529">
            <v>155743</v>
          </cell>
        </row>
        <row r="530">
          <cell r="A530" t="str">
            <v>007.107</v>
          </cell>
          <cell r="B530" t="str">
            <v>SUMINISTRO, TRANSPORTE E INSTALACION CAJAS REGISTROS 15*15 ( Incluye marco y tapa Ladrillo Tolete )</v>
          </cell>
          <cell r="C530" t="str">
            <v>Actividad</v>
          </cell>
          <cell r="D530" t="str">
            <v>UND</v>
          </cell>
          <cell r="E530">
            <v>121678</v>
          </cell>
        </row>
        <row r="531">
          <cell r="A531" t="str">
            <v>007.108</v>
          </cell>
          <cell r="B531" t="str">
            <v>SUMINISTRO, TRANSPORTE E INSTALACION PUNTO  AGUA FRIA  1/2" PVC -P ( Incluye accesorios de instalación ) HASTA 3 MTS</v>
          </cell>
          <cell r="C531" t="str">
            <v>Actividad</v>
          </cell>
          <cell r="D531" t="str">
            <v>UND</v>
          </cell>
          <cell r="E531">
            <v>27160</v>
          </cell>
        </row>
        <row r="532">
          <cell r="A532" t="str">
            <v>007.109</v>
          </cell>
          <cell r="B532" t="str">
            <v>SUMINISTRO, TRANSPORTE E INSTALACION DE GABINETE CONTRA INCENDIOS COMPLETO TIPO 3, INCLUYE VALVUA</v>
          </cell>
          <cell r="C532" t="str">
            <v>Actividad</v>
          </cell>
          <cell r="D532" t="str">
            <v>UND</v>
          </cell>
          <cell r="E532">
            <v>2763097</v>
          </cell>
        </row>
        <row r="533">
          <cell r="A533" t="str">
            <v>007.110</v>
          </cell>
          <cell r="B533" t="str">
            <v>SUMINISTRO TRANSPORTE E INSTALACION PUNTO DE AGUA FRIA EN P.V.C - PRESION F 1/2" CON SALIDA EN HIERRO GALVANIZADO.</v>
          </cell>
          <cell r="C533" t="str">
            <v>Actividad</v>
          </cell>
          <cell r="D533" t="str">
            <v>UND</v>
          </cell>
          <cell r="E533">
            <v>51729</v>
          </cell>
        </row>
        <row r="534">
          <cell r="A534" t="str">
            <v>007.111</v>
          </cell>
          <cell r="B534" t="str">
            <v>SUMINISTRO, TRANSPORTE E INSTALACIÓN DE LLAVE TERMINAL DE COBRE ROSCADA DE 1/2"</v>
          </cell>
          <cell r="C534" t="str">
            <v>Actividad</v>
          </cell>
          <cell r="D534" t="str">
            <v>UND</v>
          </cell>
          <cell r="E534">
            <v>44328</v>
          </cell>
        </row>
        <row r="535">
          <cell r="A535" t="str">
            <v>007.112</v>
          </cell>
          <cell r="B535" t="str">
            <v>ACOMETIDA HIDRAULICA EN TUBERIA PVC 1"</v>
          </cell>
          <cell r="C535" t="str">
            <v>Actividad</v>
          </cell>
          <cell r="D535" t="str">
            <v>M</v>
          </cell>
          <cell r="E535">
            <v>28968</v>
          </cell>
        </row>
        <row r="536">
          <cell r="A536" t="str">
            <v>007.113</v>
          </cell>
          <cell r="B536" t="str">
            <v>SUMINISTRO, TRANSPORTE E INSTALACION TUBERIA PVC-P  RDE 21  2" UNION PLATINO (RED DE SUMINISTRO) INCLUYE ACCESORIOS</v>
          </cell>
          <cell r="C536" t="str">
            <v>Actividad</v>
          </cell>
          <cell r="D536" t="str">
            <v>ML</v>
          </cell>
          <cell r="E536">
            <v>171627</v>
          </cell>
        </row>
        <row r="537">
          <cell r="A537" t="str">
            <v>007.114</v>
          </cell>
          <cell r="B537" t="str">
            <v>SUMINISTRO, TRANSPORTE E INSTALACIÓN DE MEDIDOR VOLUMÉTRICO DE 1"</v>
          </cell>
          <cell r="C537" t="str">
            <v>Actividad</v>
          </cell>
          <cell r="D537" t="str">
            <v>UND</v>
          </cell>
          <cell r="E537">
            <v>2352304</v>
          </cell>
        </row>
        <row r="538">
          <cell r="A538" t="str">
            <v>007.115</v>
          </cell>
          <cell r="B538" t="str">
            <v>MONTAJE DE TANQUE AGUA POTABLE CAP. 1.000 LTS, INCLUYE: ACCESORIOS NECESARIOS Y ANDAMIOS.</v>
          </cell>
          <cell r="C538" t="str">
            <v>Actividad</v>
          </cell>
          <cell r="D538" t="str">
            <v>UND</v>
          </cell>
          <cell r="E538">
            <v>546832</v>
          </cell>
        </row>
        <row r="539">
          <cell r="A539" t="str">
            <v>007.116</v>
          </cell>
          <cell r="B539" t="str">
            <v>SUMINISTRO, TRANSPORTE E INSTALACION LAVAMANOS DE EMPOTRAR LINEA SAN LORENZO COLOR BLANCO DE CORONA REF: O19001001 O SIMILAR. (INCLUYE ELEMENTOS DE GRIFERÍA PARA INSTALACIÓN).</v>
          </cell>
          <cell r="C539" t="str">
            <v>Actividad</v>
          </cell>
          <cell r="D539" t="str">
            <v>UND</v>
          </cell>
          <cell r="E539">
            <v>496058</v>
          </cell>
        </row>
        <row r="540">
          <cell r="A540" t="str">
            <v>007.117</v>
          </cell>
          <cell r="B540" t="str">
            <v>SUMINISTRO, TRANSPORTE E INSTALACION DE ROCIADORES TIPO PENDIENTE DE 1/2" (INCLUYE ACCESORIOS)</v>
          </cell>
          <cell r="C540" t="str">
            <v>Actividad</v>
          </cell>
          <cell r="D540" t="str">
            <v>UND</v>
          </cell>
          <cell r="E540">
            <v>209995</v>
          </cell>
        </row>
        <row r="541">
          <cell r="A541" t="str">
            <v>007.118</v>
          </cell>
          <cell r="B541" t="str">
            <v>SUMINISTRO, TRANSPORTE E INSTALACION TUBERIA ROCIADORES TIPO PENDIENTE DE 1/2" (INCLUYE ACEESORIOS)</v>
          </cell>
          <cell r="C541" t="str">
            <v>Actividad</v>
          </cell>
          <cell r="D541" t="str">
            <v>ML</v>
          </cell>
          <cell r="E541">
            <v>52539</v>
          </cell>
        </row>
        <row r="542">
          <cell r="A542" t="str">
            <v>007.119</v>
          </cell>
          <cell r="B542" t="str">
            <v>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v>
          </cell>
          <cell r="C542" t="str">
            <v>Actividad</v>
          </cell>
          <cell r="D542" t="str">
            <v>UND</v>
          </cell>
          <cell r="E542">
            <v>7822510</v>
          </cell>
        </row>
        <row r="543">
          <cell r="A543" t="str">
            <v>007.120</v>
          </cell>
          <cell r="B543" t="str">
            <v>SONDEO DE TUBERÍAS Y BAJANTES DE AGUAS LLUVIA</v>
          </cell>
          <cell r="C543" t="str">
            <v>Actividad</v>
          </cell>
          <cell r="D543" t="str">
            <v>ML</v>
          </cell>
          <cell r="E543">
            <v>8551</v>
          </cell>
        </row>
        <row r="544">
          <cell r="A544" t="str">
            <v>007.121</v>
          </cell>
          <cell r="B544" t="str">
            <v>SUMINISTRO, TRANSPORTE E INSTALACIÓN DE CAJAS DE ANDÉN PLÁSTICAS. INSTALACIÓN A TODO COSTO.</v>
          </cell>
          <cell r="C544" t="str">
            <v>Actividad</v>
          </cell>
          <cell r="D544" t="str">
            <v>UND</v>
          </cell>
          <cell r="E544">
            <v>89688</v>
          </cell>
        </row>
        <row r="545">
          <cell r="A545" t="str">
            <v>007.122</v>
          </cell>
          <cell r="B545" t="str">
            <v>SUMINISTRO, TRANSPORTE E INSTALACION CARCAMO CON REJILLA METALICA EN CONTRAMARCO Y MARCO EN ANGULO 2"2*3/16 Y REJILLA EN PLATINA DE 2"*3/16 (INCLUYE REJILLA METALICA). INSTALACIÓN A TODO COSTO.</v>
          </cell>
          <cell r="C545" t="str">
            <v>Actividad</v>
          </cell>
          <cell r="D545" t="str">
            <v>ML</v>
          </cell>
          <cell r="E545">
            <v>150400</v>
          </cell>
        </row>
        <row r="546">
          <cell r="A546" t="str">
            <v>007.123</v>
          </cell>
          <cell r="B546" t="str">
            <v>SUMINISTRO, TRANSPORTE E INSTALACIÓN DE SISTEMA SÉPTICO - FILTROS ANAEROBIOS INTEGRADOS O INDEPENDIENTES (SÉPTICO 10.000 L + FILTRO ANAEROBIO DE 7.500 L + 1000 ROSETONES PLÁSTICOS) FABRICADO EN POLÑIETILENO LINEAL 100% VIRGEN. INCLUYE ACCESORIOS.</v>
          </cell>
          <cell r="C546" t="str">
            <v>Actividad</v>
          </cell>
          <cell r="D546" t="str">
            <v>UND</v>
          </cell>
          <cell r="E546">
            <v>52652932</v>
          </cell>
        </row>
        <row r="547">
          <cell r="A547" t="str">
            <v>007.124</v>
          </cell>
          <cell r="B547" t="str">
            <v>SUMINISTRO, TRANSPORTE E INSTALACIÓN DE TRAMPA DE GRASAS PLÁSTICA DE 150 LITROS. INCLUYE TODO LO NECESARIO PARA SU CORRECTA INSTALACIÓN Y PUESTA EN FUNCIONAMIENTO.</v>
          </cell>
          <cell r="C547" t="str">
            <v>Actividad</v>
          </cell>
          <cell r="D547" t="str">
            <v>UND</v>
          </cell>
          <cell r="E547">
            <v>767806</v>
          </cell>
        </row>
        <row r="548">
          <cell r="A548" t="str">
            <v>007.126</v>
          </cell>
          <cell r="B548" t="str">
            <v>SUMINISTRO, TRANSPORTE E INSTALACIÓN DE EMPALME A CÁMARAS DE INSPECCIÓN CONCRETO DE 3000 PSI</v>
          </cell>
          <cell r="C548" t="str">
            <v>Actividad</v>
          </cell>
          <cell r="D548" t="str">
            <v>UND</v>
          </cell>
          <cell r="E548">
            <v>76189</v>
          </cell>
        </row>
        <row r="549">
          <cell r="A549" t="str">
            <v>007.127</v>
          </cell>
          <cell r="B549" t="str">
            <v>SUMINISTRO, TRANSPORTE E INSTALACIÓN DE ARO TAPA HF D=0,68 MTS PARA CÁMARA DE INSPECCIÓN</v>
          </cell>
          <cell r="C549" t="str">
            <v>Actividad</v>
          </cell>
          <cell r="D549" t="str">
            <v>UND</v>
          </cell>
          <cell r="E549">
            <v>630251</v>
          </cell>
        </row>
        <row r="550">
          <cell r="A550" t="str">
            <v>007.128</v>
          </cell>
          <cell r="B550" t="str">
            <v>SUMINISTRO, TRANSPORTE E INSTALACIÓN DE  LLAVE DE PASO TIPO RED WHITE 1/2"</v>
          </cell>
          <cell r="C550" t="str">
            <v>Actividad</v>
          </cell>
          <cell r="D550" t="str">
            <v>UND</v>
          </cell>
          <cell r="E550">
            <v>58732</v>
          </cell>
        </row>
        <row r="551">
          <cell r="A551" t="str">
            <v>007.129</v>
          </cell>
          <cell r="B551" t="str">
            <v>SUMINISTRO, TRANSPORTE E INSTALACION DE ABRAZADERAS DE FIJACION PARA TUBERIA COLGANTE 3/4"</v>
          </cell>
          <cell r="C551" t="str">
            <v>Actividad</v>
          </cell>
          <cell r="D551" t="str">
            <v>UND</v>
          </cell>
          <cell r="E551">
            <v>14325</v>
          </cell>
        </row>
        <row r="552">
          <cell r="A552" t="str">
            <v>007.130</v>
          </cell>
          <cell r="B552" t="str">
            <v>SUMINISTRO, TRANSPORTE E INSTALACION DE ABRAZADERAS DE FIJACION PARA TUBERIA COLGANTE 1"</v>
          </cell>
          <cell r="C552" t="str">
            <v>Actividad</v>
          </cell>
          <cell r="D552" t="str">
            <v>ML</v>
          </cell>
          <cell r="E552">
            <v>14625</v>
          </cell>
        </row>
        <row r="553">
          <cell r="A553" t="str">
            <v>007.131</v>
          </cell>
          <cell r="B553" t="str">
            <v>SUMINISTRO, TRANSPORTE E INSTALACION DE ABRAZADERAS DE FIJACION PARA TUBERIA COLGANTE 1.1/4</v>
          </cell>
          <cell r="C553" t="str">
            <v>Actividad</v>
          </cell>
          <cell r="D553" t="str">
            <v>UND</v>
          </cell>
          <cell r="E553">
            <v>14935</v>
          </cell>
        </row>
        <row r="554">
          <cell r="A554" t="str">
            <v>007.132</v>
          </cell>
          <cell r="B554" t="str">
            <v>SUMINISTRO, TRANSPORTE E INSTALACION DE ABRAZADERAS DE FIJACION PARA TUBERIA COLGANTE 1.1/2</v>
          </cell>
          <cell r="C554" t="str">
            <v>Actividad</v>
          </cell>
          <cell r="D554" t="str">
            <v>UND</v>
          </cell>
          <cell r="E554">
            <v>15343</v>
          </cell>
        </row>
        <row r="555">
          <cell r="A555" t="str">
            <v>007.133</v>
          </cell>
          <cell r="B555" t="str">
            <v>SUMINISTRO, TRANSPORTE E INSTALACION DE TUBERIA PVC PRESION POR PLACAS Y DUCTOS 1/2"</v>
          </cell>
          <cell r="C555" t="str">
            <v>Actividad</v>
          </cell>
          <cell r="D555" t="str">
            <v>ML</v>
          </cell>
          <cell r="E555">
            <v>15073</v>
          </cell>
        </row>
        <row r="556">
          <cell r="A556" t="str">
            <v>007.134</v>
          </cell>
          <cell r="B556" t="str">
            <v>SUMINISTRO, TRANSPORTE E INSTALACION DE TUBERIA PVC PRESION POR PLACAS Y DUCTOS 3/4"</v>
          </cell>
          <cell r="C556" t="str">
            <v>Actividad</v>
          </cell>
          <cell r="D556" t="str">
            <v>ML</v>
          </cell>
          <cell r="E556">
            <v>20599</v>
          </cell>
        </row>
        <row r="557">
          <cell r="A557" t="str">
            <v>007.135</v>
          </cell>
          <cell r="B557" t="str">
            <v>SUMINISTRO, TRANSPORTE E INSTALACION DE TUBERIA PVC PRESION POR PLACAS Y DUCTOS 1"</v>
          </cell>
          <cell r="C557" t="str">
            <v>Actividad</v>
          </cell>
          <cell r="D557" t="str">
            <v>ML</v>
          </cell>
          <cell r="E557">
            <v>21462</v>
          </cell>
        </row>
        <row r="558">
          <cell r="A558" t="str">
            <v>007.136</v>
          </cell>
          <cell r="B558" t="str">
            <v>SUMINISTRO, TRANSPORTE E INSTALACION DE TUBERIA PVC PRESION POR PLACAS Y DUCTOS 1.1/4"</v>
          </cell>
          <cell r="C558" t="str">
            <v>Actividad</v>
          </cell>
          <cell r="D558" t="str">
            <v>ML</v>
          </cell>
          <cell r="E558">
            <v>28289</v>
          </cell>
        </row>
        <row r="559">
          <cell r="A559" t="str">
            <v>007.137</v>
          </cell>
          <cell r="B559" t="str">
            <v>SUMINISTRO, TRANSPORTE E INSTALACION DE TUBERIA PVC PRESION POR PLACAS Y DUCTOS 1.1/2"</v>
          </cell>
          <cell r="C559" t="str">
            <v>Actividad</v>
          </cell>
          <cell r="D559" t="str">
            <v>ML</v>
          </cell>
          <cell r="E559">
            <v>30510</v>
          </cell>
        </row>
        <row r="560">
          <cell r="A560" t="str">
            <v>007.138</v>
          </cell>
          <cell r="B560" t="str">
            <v>SUMINISTRO, TRANSPORTE E INSTALACION DE TUBERIA PVC PRESION BAJO TIERRA 1/2"</v>
          </cell>
          <cell r="C560" t="str">
            <v>Actividad</v>
          </cell>
          <cell r="D560" t="str">
            <v>ML</v>
          </cell>
          <cell r="E560">
            <v>13771</v>
          </cell>
        </row>
        <row r="561">
          <cell r="A561" t="str">
            <v>007.139</v>
          </cell>
          <cell r="B561" t="str">
            <v>SUMINISTRO, TRANSPORTE E INSTALACION DE TUBERIA PVC PRESION BAJO TIERRA 1"</v>
          </cell>
          <cell r="C561" t="str">
            <v>Actividad</v>
          </cell>
          <cell r="D561" t="str">
            <v>ML</v>
          </cell>
          <cell r="E561">
            <v>20769</v>
          </cell>
        </row>
        <row r="562">
          <cell r="A562" t="str">
            <v>007.140</v>
          </cell>
          <cell r="B562" t="str">
            <v>SUMINISTRO, TRANSPORTE E INSTALACION DE TUBERIA PVC PRESION BAJO TIERRA 1.1/2"</v>
          </cell>
          <cell r="C562" t="str">
            <v>Actividad</v>
          </cell>
          <cell r="D562" t="str">
            <v>ML</v>
          </cell>
          <cell r="E562">
            <v>30394</v>
          </cell>
        </row>
        <row r="563">
          <cell r="A563" t="str">
            <v>007.141</v>
          </cell>
          <cell r="B563" t="str">
            <v>SUMINISTRO, TRANSPORTE E INSTALACION DE VALVULA DE CORTINA DE BRONCE 3/4"</v>
          </cell>
          <cell r="C563" t="str">
            <v>Actividad</v>
          </cell>
          <cell r="D563" t="str">
            <v>UND</v>
          </cell>
          <cell r="E563">
            <v>177236</v>
          </cell>
        </row>
        <row r="564">
          <cell r="A564" t="str">
            <v>007.142</v>
          </cell>
          <cell r="B564" t="str">
            <v>SUMINISTRO, TRANSPORTE E INSTALACION DE VALVULA DE CORTINA DE BRONCE 1"</v>
          </cell>
          <cell r="C564" t="str">
            <v>Actividad</v>
          </cell>
          <cell r="D564" t="str">
            <v>UND</v>
          </cell>
          <cell r="E564">
            <v>247323</v>
          </cell>
        </row>
        <row r="565">
          <cell r="A565" t="str">
            <v>007.143</v>
          </cell>
          <cell r="B565" t="str">
            <v>SUMINISTRO, TRANSPORTE E INSTALACION DE VALVULA DE CORTINA DE BRONCE 1.1/4"</v>
          </cell>
          <cell r="C565" t="str">
            <v>Actividad</v>
          </cell>
          <cell r="D565" t="str">
            <v>UND</v>
          </cell>
          <cell r="E565">
            <v>296743</v>
          </cell>
        </row>
        <row r="566">
          <cell r="A566" t="str">
            <v>007.144</v>
          </cell>
          <cell r="B566" t="str">
            <v>SUMINISTRO, TRANSPORTE E INSTALACION DE VALVULA DE REGULACION PARA INODORO DE TANQUE 1/2"</v>
          </cell>
          <cell r="C566" t="str">
            <v>Actividad</v>
          </cell>
          <cell r="D566" t="str">
            <v>UND</v>
          </cell>
          <cell r="E566">
            <v>59313</v>
          </cell>
        </row>
        <row r="567">
          <cell r="A567" t="str">
            <v>007.145</v>
          </cell>
          <cell r="B567" t="str">
            <v>SUMINISTRO, TRANSPORTE E INSTALACION DE TAPA REGISTRO PLASTICO BLANCO 20 X 20 CMS</v>
          </cell>
          <cell r="C567" t="str">
            <v>Actividad</v>
          </cell>
          <cell r="D567" t="str">
            <v>UND</v>
          </cell>
          <cell r="E567">
            <v>31374</v>
          </cell>
        </row>
        <row r="568">
          <cell r="A568" t="str">
            <v>007.146</v>
          </cell>
          <cell r="B568" t="str">
            <v>SUMINISTRO, TRANSPORTE E INSTALACION DE CAMARAS DE AIRE</v>
          </cell>
          <cell r="C568" t="str">
            <v>Actividad</v>
          </cell>
          <cell r="D568" t="str">
            <v>UND</v>
          </cell>
          <cell r="E568">
            <v>30007</v>
          </cell>
        </row>
        <row r="569">
          <cell r="A569" t="str">
            <v>007.147</v>
          </cell>
          <cell r="B569" t="str">
            <v>SUMINISTRO, TRANSPORTE E INSTALACION DE  TUBERIA ACERO AL CARBON RANURADO CON PINTURA 1.1/2"</v>
          </cell>
          <cell r="C569" t="str">
            <v>Actividad</v>
          </cell>
          <cell r="D569" t="str">
            <v>ML</v>
          </cell>
          <cell r="E569">
            <v>101117</v>
          </cell>
        </row>
        <row r="570">
          <cell r="A570" t="str">
            <v>007.148</v>
          </cell>
          <cell r="B570" t="str">
            <v>SUMINISTRO, TRANSPORTE E INSTALACION DE  TUBERIA ACERO AL CARBON RANURADO CON PINTURA 2.1/2"</v>
          </cell>
          <cell r="C570" t="str">
            <v>Actividad</v>
          </cell>
          <cell r="D570" t="str">
            <v>ML</v>
          </cell>
          <cell r="E570">
            <v>147585</v>
          </cell>
        </row>
        <row r="571">
          <cell r="A571" t="str">
            <v>007.149</v>
          </cell>
          <cell r="B571" t="str">
            <v>SUMINISTRO, TRANSPORTE E INSTALACION DE  TUBERIA ACERO AL CARBON RANURADO CON PINTURA 4"</v>
          </cell>
          <cell r="C571" t="str">
            <v>Actividad</v>
          </cell>
          <cell r="D571" t="str">
            <v>ML</v>
          </cell>
          <cell r="E571">
            <v>204054</v>
          </cell>
        </row>
        <row r="572">
          <cell r="A572" t="str">
            <v>007.150</v>
          </cell>
          <cell r="B572" t="str">
            <v>SUMINISTRO, TRANSPORTE E INSTALACION DE TUBERIA PVC C-900 ENTERRADA 4"</v>
          </cell>
          <cell r="C572" t="str">
            <v>Actividad</v>
          </cell>
          <cell r="D572" t="str">
            <v>ML</v>
          </cell>
          <cell r="E572">
            <v>224348</v>
          </cell>
        </row>
        <row r="573">
          <cell r="A573" t="str">
            <v>007.151</v>
          </cell>
          <cell r="B573" t="str">
            <v>SUMINISTRO, TRANSPORTE E INSTALACION CONEXIÓN PARA MANGUERA 2.1/2", BOQUILLA REDUCTORA Y EXTINTOR</v>
          </cell>
          <cell r="C573" t="str">
            <v>Actividad</v>
          </cell>
          <cell r="D573" t="str">
            <v>UND</v>
          </cell>
          <cell r="E573">
            <v>1436613</v>
          </cell>
        </row>
        <row r="574">
          <cell r="A574" t="str">
            <v>007.152</v>
          </cell>
          <cell r="B574" t="str">
            <v>SUMINISTRO, TRANSPORTE E INSTALACION DE ABRAZADERAS DE FIJACION PARA TUBERIA COLGANTE 2.1/2"</v>
          </cell>
          <cell r="C574" t="str">
            <v>Actividad</v>
          </cell>
          <cell r="D574" t="str">
            <v>UND</v>
          </cell>
          <cell r="E574">
            <v>25579</v>
          </cell>
        </row>
        <row r="575">
          <cell r="A575" t="str">
            <v>007.153</v>
          </cell>
          <cell r="B575" t="str">
            <v>SUMINISTRO, TRANSPORTE E INSTALACION DE TUBERIA PVC PRESION POR PLACAS Y DUCTOS 2"</v>
          </cell>
          <cell r="C575" t="str">
            <v>Actividad</v>
          </cell>
          <cell r="D575" t="str">
            <v>ML</v>
          </cell>
          <cell r="E575">
            <v>40478</v>
          </cell>
        </row>
        <row r="576">
          <cell r="A576" t="str">
            <v>007.154</v>
          </cell>
          <cell r="B576" t="str">
            <v>SUMINISTRO, TRANSPORTE E INSTALACION DE TUBERIA PVC PRESION POR PLACAS Y DUCTOS 3"</v>
          </cell>
          <cell r="C576" t="str">
            <v>Actividad</v>
          </cell>
          <cell r="D576" t="str">
            <v>ML</v>
          </cell>
          <cell r="E576">
            <v>81983</v>
          </cell>
        </row>
        <row r="577">
          <cell r="A577" t="str">
            <v>007.155</v>
          </cell>
          <cell r="B577" t="str">
            <v>SUMINISTRO, TRANSPORTE E INSTALACION DE TUBERIA PVC PRESION BAJO TIERRA 1.1/4"</v>
          </cell>
          <cell r="C577" t="str">
            <v>Actividad</v>
          </cell>
          <cell r="D577" t="str">
            <v>ML</v>
          </cell>
          <cell r="E577">
            <v>27596</v>
          </cell>
        </row>
        <row r="578">
          <cell r="A578" t="str">
            <v>007.156</v>
          </cell>
          <cell r="B578" t="str">
            <v>SUMINISTRO, TRANSPORTE E INSTALACION DE VALVULA DE CORTINA DE BRONCE 1.1/2"</v>
          </cell>
          <cell r="C578" t="str">
            <v>Actividad</v>
          </cell>
          <cell r="D578" t="str">
            <v>UND</v>
          </cell>
          <cell r="E578">
            <v>453913</v>
          </cell>
        </row>
        <row r="579">
          <cell r="A579" t="str">
            <v>007.158</v>
          </cell>
          <cell r="B579" t="str">
            <v>SUMINISTRO, TRANSPORTE E INSTALACION DE ABRAZADERAS DE FIJACION PARA TUBERIA COLGANTE 2"</v>
          </cell>
          <cell r="C579" t="str">
            <v>Actividad</v>
          </cell>
          <cell r="D579" t="str">
            <v>UND</v>
          </cell>
          <cell r="E579">
            <v>18035</v>
          </cell>
        </row>
        <row r="580">
          <cell r="A580" t="str">
            <v>007.157</v>
          </cell>
          <cell r="B580" t="str">
            <v>SUMINISTRO, TRANSPORTE E INSTALACION DE VALVULA DE CORTINA DE BRONCE 3"</v>
          </cell>
          <cell r="C580" t="str">
            <v>Actividad</v>
          </cell>
          <cell r="D580" t="str">
            <v>UND</v>
          </cell>
          <cell r="E580">
            <v>892471</v>
          </cell>
        </row>
        <row r="581">
          <cell r="A581" t="str">
            <v>007.159</v>
          </cell>
          <cell r="B581" t="str">
            <v>SUMINISTRO, TRANSPORTE E INSTALACION DE MANOMETRO DE GLICERINA DE 0 - 200 PSI</v>
          </cell>
          <cell r="C581" t="str">
            <v>Actividad</v>
          </cell>
          <cell r="D581" t="str">
            <v>UND</v>
          </cell>
          <cell r="E581">
            <v>108724</v>
          </cell>
        </row>
        <row r="582">
          <cell r="A582" t="str">
            <v>007.160</v>
          </cell>
          <cell r="B582" t="str">
            <v>SUMINISTRO, TRANSPORTE E INSTALACION DE TUBERIA PVC PRESION BAJO TIERRA 3/4"</v>
          </cell>
          <cell r="C582" t="str">
            <v>Actividad</v>
          </cell>
          <cell r="D582" t="str">
            <v>ML</v>
          </cell>
          <cell r="E582">
            <v>18993</v>
          </cell>
        </row>
        <row r="583">
          <cell r="A583" t="str">
            <v>007.161</v>
          </cell>
          <cell r="B583" t="str">
            <v>SUMINISTRO, TRANSPORTE E INSTALACION DE TUBERIA PVC PRESION BAJO TIERRA 2"</v>
          </cell>
          <cell r="C583" t="str">
            <v>Actividad</v>
          </cell>
          <cell r="D583" t="str">
            <v>ML</v>
          </cell>
          <cell r="E583">
            <v>48172</v>
          </cell>
        </row>
        <row r="584">
          <cell r="A584" t="str">
            <v>007.162</v>
          </cell>
          <cell r="B584" t="str">
            <v>SUMINISTRO, TRANSPORTE E INSTALACION DE VALVULA DE CORTINA DE BRONCE 2"</v>
          </cell>
          <cell r="C584" t="str">
            <v>Actividad</v>
          </cell>
          <cell r="D584" t="str">
            <v>UND</v>
          </cell>
          <cell r="E584">
            <v>670450</v>
          </cell>
        </row>
        <row r="585">
          <cell r="A585" t="str">
            <v>007.163</v>
          </cell>
          <cell r="B585" t="str">
            <v>SUMINISTRO, TRANSPORTE E INSTALACION DE TUBERIA PVC PRESION BAJO TIERRA 3"</v>
          </cell>
          <cell r="C585" t="str">
            <v>Actividad</v>
          </cell>
          <cell r="D585" t="str">
            <v>ML</v>
          </cell>
          <cell r="E585">
            <v>89281</v>
          </cell>
        </row>
        <row r="586">
          <cell r="A586" t="str">
            <v>007.164</v>
          </cell>
          <cell r="B586" t="str">
            <v>SUMINISTRO, TRANSPORTE E INSTALACION DE CHEQUE DE CORTINA 3"</v>
          </cell>
          <cell r="C586" t="str">
            <v>Actividad</v>
          </cell>
          <cell r="D586" t="str">
            <v>UND</v>
          </cell>
          <cell r="E586">
            <v>908560</v>
          </cell>
        </row>
        <row r="587">
          <cell r="A587" t="str">
            <v>007.165</v>
          </cell>
          <cell r="B587" t="str">
            <v>SUMINISTRO, TRANSPORTE E INSTALACION MACROMEDIDOR 2"</v>
          </cell>
          <cell r="C587" t="str">
            <v>Actividad</v>
          </cell>
          <cell r="D587" t="str">
            <v>UND</v>
          </cell>
          <cell r="E587">
            <v>3437926</v>
          </cell>
        </row>
        <row r="588">
          <cell r="A588" t="str">
            <v>007.166</v>
          </cell>
          <cell r="B588" t="str">
            <v>SUMINISTRO, TRANSPORTE E INSTALACION ACOMETIDA DE LA RED PUBLICA</v>
          </cell>
          <cell r="C588" t="str">
            <v>Actividad</v>
          </cell>
          <cell r="D588" t="str">
            <v>GLB</v>
          </cell>
          <cell r="E588">
            <v>785111</v>
          </cell>
        </row>
        <row r="589">
          <cell r="A589" t="str">
            <v>007.167</v>
          </cell>
          <cell r="B589" t="str">
            <v>SUMINISTRO, TRANSPORTE E INSTALACION EQUIPO DE PRESION CONSTANTE AGUA POTABLE COMPLETO CON HIDROFLOT 300 LTS</v>
          </cell>
          <cell r="C589" t="str">
            <v>Actividad</v>
          </cell>
          <cell r="D589" t="str">
            <v>UND</v>
          </cell>
          <cell r="E589">
            <v>20154541</v>
          </cell>
        </row>
        <row r="590">
          <cell r="A590" t="str">
            <v>007.168</v>
          </cell>
          <cell r="B590" t="str">
            <v>VALVULA FLOTADOR 3"</v>
          </cell>
          <cell r="C590" t="str">
            <v>Actividad</v>
          </cell>
          <cell r="D590" t="str">
            <v>UND</v>
          </cell>
          <cell r="E590">
            <v>888805</v>
          </cell>
        </row>
        <row r="591">
          <cell r="A591" t="str">
            <v>007.169</v>
          </cell>
          <cell r="B591" t="str">
            <v>VARIOS - IE INEM BALDOMERO SANIN CANO ZONAS EXTERIORES - REDES SANITARIAS, HIDRAULICAS Y CONTRA INCENDIOS</v>
          </cell>
          <cell r="C591" t="str">
            <v>Actividad</v>
          </cell>
          <cell r="D591" t="str">
            <v>GLB</v>
          </cell>
          <cell r="E591">
            <v>3227827</v>
          </cell>
        </row>
        <row r="592">
          <cell r="A592" t="str">
            <v>007.170</v>
          </cell>
          <cell r="B592" t="str">
            <v>SUMINISTRO, TRANSPORTE E INSTALACION DE  TOMA SIAMESA EN BRONCE 4" X 2.1/2" X 2.1/2"</v>
          </cell>
          <cell r="C592" t="str">
            <v>Actividad</v>
          </cell>
          <cell r="D592" t="str">
            <v>UND</v>
          </cell>
          <cell r="E592">
            <v>1312272</v>
          </cell>
        </row>
        <row r="593">
          <cell r="A593" t="str">
            <v>007.171</v>
          </cell>
          <cell r="B593" t="str">
            <v>SUMINISTRO, TRANSPORTE E INSTALACION DE EQUIPO DE PRESION RED CONTRAINCENDIOS COMPLETO LISTADO Y APROBADO</v>
          </cell>
          <cell r="C593" t="str">
            <v>Actividad</v>
          </cell>
          <cell r="D593" t="str">
            <v>UND</v>
          </cell>
          <cell r="E593">
            <v>136626238</v>
          </cell>
        </row>
        <row r="594">
          <cell r="A594" t="str">
            <v>007.172</v>
          </cell>
          <cell r="B594" t="str">
            <v>SUMINISTRO, TRANSPORTE E INSTALACION  DE VALVULA DE CHEQUE 4"</v>
          </cell>
          <cell r="C594" t="str">
            <v>Actividad</v>
          </cell>
          <cell r="D594" t="str">
            <v>UND</v>
          </cell>
          <cell r="E594">
            <v>1788639</v>
          </cell>
        </row>
        <row r="595">
          <cell r="A595" t="str">
            <v>007.173</v>
          </cell>
          <cell r="B595" t="str">
            <v>SUMINISTRO, TRANSPORTE E INSTALACION  DE VALVULA SENSOR DE FLUJO 4"</v>
          </cell>
          <cell r="C595" t="str">
            <v>Actividad</v>
          </cell>
          <cell r="D595" t="str">
            <v>UND</v>
          </cell>
          <cell r="E595">
            <v>1035812</v>
          </cell>
        </row>
        <row r="596">
          <cell r="A596" t="str">
            <v>007.174</v>
          </cell>
          <cell r="B596" t="str">
            <v>SUMINISTRO, TRANSPORTE E INSTALACIÓN DE PUNTO AGUA FRIA  PARA SANITARIO CON FLUXÓMETRO</v>
          </cell>
          <cell r="C596" t="str">
            <v>Actividad</v>
          </cell>
          <cell r="D596" t="str">
            <v>UND</v>
          </cell>
          <cell r="E596">
            <v>98444</v>
          </cell>
        </row>
        <row r="597">
          <cell r="A597" t="str">
            <v>007.175</v>
          </cell>
          <cell r="B597" t="str">
            <v>SUMINISTRO, TRANSPORTE E INSTALACION DE TUBERIA PVC PRESION POR PLACAS Y DUCTOS 2-1/2"</v>
          </cell>
          <cell r="C597" t="str">
            <v>Actividad</v>
          </cell>
          <cell r="D597" t="str">
            <v>ML</v>
          </cell>
          <cell r="E597">
            <v>72310</v>
          </cell>
        </row>
        <row r="598">
          <cell r="A598" t="str">
            <v>007.176</v>
          </cell>
          <cell r="B598" t="str">
            <v>SUMINISTRO, TRANSPORTE E INSTALACIÓN DE VALVULA FLOTADOR BRONCE BOLA PLASTICA DE 1"</v>
          </cell>
          <cell r="C598" t="str">
            <v>Actividad</v>
          </cell>
          <cell r="D598" t="str">
            <v>UND</v>
          </cell>
          <cell r="E598">
            <v>186594</v>
          </cell>
        </row>
        <row r="599">
          <cell r="A599" t="str">
            <v>007.177</v>
          </cell>
          <cell r="B599" t="str">
            <v>SUMINISTRO, TRANSPORTE E INSTALACIÓN DE VALVULA FLOTADOR BRONCE BOLA PLASTICA DE 2"</v>
          </cell>
          <cell r="C599" t="str">
            <v>Actividad</v>
          </cell>
          <cell r="D599" t="str">
            <v>UND</v>
          </cell>
          <cell r="E599">
            <v>599924</v>
          </cell>
        </row>
        <row r="600">
          <cell r="A600" t="str">
            <v>007.178</v>
          </cell>
          <cell r="B600" t="str">
            <v>SUMINISTRO, TRANSPORTE E INSTALACIÓN DE VALVULA MARIPOSA 2"</v>
          </cell>
          <cell r="C600" t="str">
            <v>Actividad</v>
          </cell>
          <cell r="D600" t="str">
            <v>UND</v>
          </cell>
          <cell r="E600">
            <v>335921</v>
          </cell>
        </row>
        <row r="601">
          <cell r="A601" t="str">
            <v>007.179</v>
          </cell>
          <cell r="B601" t="str">
            <v>SUMINISTRO, TRANSPORTE E INSTALACIÓN DE MANIFOLD DE 3" EN ACERO GALVANIZADO</v>
          </cell>
          <cell r="C601" t="str">
            <v>Actividad</v>
          </cell>
          <cell r="D601" t="str">
            <v>UND</v>
          </cell>
          <cell r="E601">
            <v>749164</v>
          </cell>
        </row>
        <row r="602">
          <cell r="A602" t="str">
            <v>007.180</v>
          </cell>
          <cell r="B602" t="str">
            <v>SUMINISTRO, TRANSPORTE E INSTALACION DE  TUBERIA ACERO AL CARBON RANURADO CON PINTURA 6"</v>
          </cell>
          <cell r="C602" t="str">
            <v>Actividad</v>
          </cell>
          <cell r="D602" t="str">
            <v>ML</v>
          </cell>
          <cell r="E602">
            <v>215466</v>
          </cell>
        </row>
        <row r="603">
          <cell r="A603" t="str">
            <v>007.181</v>
          </cell>
          <cell r="B603" t="str">
            <v>SUMINISTRO, TRANSPORTE E INSTALACIÓN DE VÁLVULA MARIPOSA  RANURADA DE  6" SUPERVISADA UL/FM 300 PSI</v>
          </cell>
          <cell r="C603" t="str">
            <v>Actividad</v>
          </cell>
          <cell r="D603" t="str">
            <v>UND</v>
          </cell>
          <cell r="E603">
            <v>0</v>
          </cell>
        </row>
        <row r="604">
          <cell r="A604" t="str">
            <v>007.182</v>
          </cell>
          <cell r="B604" t="str">
            <v>SUMINISTRO, TRANSPORTE E INSTALACIÓN DE VALVULA DE BASTAGO ASCENDENTE OS&amp;Y LISTADA UL BRIDAS 6"</v>
          </cell>
          <cell r="C604" t="str">
            <v>Actividad</v>
          </cell>
          <cell r="D604" t="str">
            <v>UND</v>
          </cell>
          <cell r="E604">
            <v>0</v>
          </cell>
        </row>
        <row r="605">
          <cell r="A605" t="str">
            <v>007.183</v>
          </cell>
          <cell r="B605" t="str">
            <v>SUMINISTRO, TRANSPORTE E INSTALACIÓN DE CHEQUE COMPUERTA RANURADA DE 6" UL/FM 300 PSI</v>
          </cell>
          <cell r="C605" t="str">
            <v>Actividad</v>
          </cell>
          <cell r="D605" t="str">
            <v>UND</v>
          </cell>
          <cell r="E605">
            <v>0</v>
          </cell>
        </row>
        <row r="606">
          <cell r="A606" t="str">
            <v>007.184</v>
          </cell>
          <cell r="B606" t="str">
            <v>SUMINISTRO, TRANSPORTE E INSTALACIÓN DE PLACA ANTIVORTICE 6"</v>
          </cell>
          <cell r="C606" t="str">
            <v>Actividad</v>
          </cell>
          <cell r="D606" t="str">
            <v>UND</v>
          </cell>
          <cell r="E606">
            <v>0</v>
          </cell>
        </row>
        <row r="607">
          <cell r="A607" t="str">
            <v>007.185</v>
          </cell>
          <cell r="B607" t="str">
            <v>SUMINISTRO, TRANSPORTE E INSTALACIÓN DE UNION EXPANSIÓN 6"</v>
          </cell>
          <cell r="C607" t="str">
            <v>Actividad</v>
          </cell>
          <cell r="D607" t="str">
            <v>UND</v>
          </cell>
          <cell r="E607">
            <v>0</v>
          </cell>
        </row>
        <row r="608">
          <cell r="A608" t="str">
            <v>007.186</v>
          </cell>
          <cell r="B608" t="str">
            <v xml:space="preserve">SUMINISTRO, TRANSPORTE E INSTALACIÓN DE VALVULA ANGULAR DE 2.1/2" </v>
          </cell>
          <cell r="C608" t="str">
            <v>Actividad</v>
          </cell>
          <cell r="D608" t="str">
            <v>UND</v>
          </cell>
          <cell r="E608">
            <v>0</v>
          </cell>
        </row>
        <row r="609">
          <cell r="A609" t="str">
            <v>007.187</v>
          </cell>
          <cell r="B609" t="str">
            <v>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v>
          </cell>
          <cell r="C609" t="str">
            <v>Actividad</v>
          </cell>
          <cell r="D609" t="str">
            <v>UND</v>
          </cell>
          <cell r="E609">
            <v>0</v>
          </cell>
        </row>
        <row r="610">
          <cell r="A610" t="str">
            <v>007.188</v>
          </cell>
          <cell r="B610"/>
          <cell r="C610" t="str">
            <v>Actividad</v>
          </cell>
          <cell r="D610"/>
          <cell r="E610"/>
        </row>
        <row r="611">
          <cell r="A611" t="str">
            <v>007.189</v>
          </cell>
          <cell r="B611"/>
          <cell r="C611" t="str">
            <v>Actividad</v>
          </cell>
          <cell r="D611"/>
          <cell r="E611"/>
        </row>
        <row r="612">
          <cell r="A612" t="str">
            <v>007.190</v>
          </cell>
          <cell r="B612"/>
          <cell r="C612" t="str">
            <v>Actividad</v>
          </cell>
          <cell r="D612"/>
          <cell r="E612"/>
        </row>
        <row r="613">
          <cell r="A613" t="str">
            <v>08B</v>
          </cell>
          <cell r="B613" t="str">
            <v>INSTALACIONES ELECTRICAS - REDES INTERNAS</v>
          </cell>
          <cell r="C613" t="str">
            <v>Capitulo</v>
          </cell>
          <cell r="D613"/>
          <cell r="E613" t="str">
            <v>--</v>
          </cell>
        </row>
        <row r="614">
          <cell r="A614" t="str">
            <v>08B.001</v>
          </cell>
          <cell r="B614" t="str">
            <v>SUMINISTRO, TRANSPORTE E INSTALACION ACOMETIDA 3F4H Cu THHN/THWN EN CABLE 3X250MCM + 250MCM (N). NO INCLUYE CONDULINADO.</v>
          </cell>
          <cell r="C614" t="str">
            <v>Actividad</v>
          </cell>
          <cell r="D614" t="str">
            <v>ML</v>
          </cell>
          <cell r="E614">
            <v>448229</v>
          </cell>
        </row>
        <row r="615">
          <cell r="A615" t="str">
            <v>08B.002</v>
          </cell>
          <cell r="B615" t="str">
            <v>SUMINISTRO, TRANSPORTE E INSTALACION ACOMETIDA 3F4H Cu THHN/THWN EN CABLE 3X4/0AWG + 4/0 AWG (N). NO INCLUYE CONDULINADO.</v>
          </cell>
          <cell r="C615" t="str">
            <v>Actividad</v>
          </cell>
          <cell r="D615" t="str">
            <v>ML</v>
          </cell>
          <cell r="E615">
            <v>297931</v>
          </cell>
        </row>
        <row r="616">
          <cell r="A616" t="str">
            <v>08B.003</v>
          </cell>
          <cell r="B616" t="str">
            <v>SUMINISTRO, TRANSPORTE E INSTALACION ACOMETIDA 3F4H Cu THHN/THWN EN CABLE 3X2/0AWG + 2/0 AWG (N). NO INCLUYE CONDULINADO.</v>
          </cell>
          <cell r="C616" t="str">
            <v>Actividad</v>
          </cell>
          <cell r="D616" t="str">
            <v>ML</v>
          </cell>
          <cell r="E616">
            <v>170764</v>
          </cell>
        </row>
        <row r="617">
          <cell r="A617" t="str">
            <v>08B.004</v>
          </cell>
          <cell r="B617" t="str">
            <v>SUMINISTRO, TRANSPORTE E INSTALACION ACOMETIDA 3F4H Cu THHN/THWN EN CABLE 3X1/0AWG + 1/0 AWG (N). NO INCLUYE CONDULINADO.</v>
          </cell>
          <cell r="C617" t="str">
            <v>Actividad</v>
          </cell>
          <cell r="D617" t="str">
            <v>ML</v>
          </cell>
          <cell r="E617">
            <v>151256</v>
          </cell>
        </row>
        <row r="618">
          <cell r="A618" t="str">
            <v>08B.005</v>
          </cell>
          <cell r="B618" t="str">
            <v>SUMINISTRO, TRANSPORTE E INSTALACION ACOMETIDA 3F4H Cu THHN/THWN EN CABLE 3X2AWG + 2AWG (N). NO INCLUYE CONDULINADO.</v>
          </cell>
          <cell r="C618" t="str">
            <v>Actividad</v>
          </cell>
          <cell r="D618" t="str">
            <v>ML</v>
          </cell>
          <cell r="E618">
            <v>86731</v>
          </cell>
        </row>
        <row r="619">
          <cell r="A619" t="str">
            <v>08B.006</v>
          </cell>
          <cell r="B619" t="str">
            <v>SUMINISTRO, TRANSPORTE E INSTALACION ACOMETIDA 3F4H Cu THHN/THWN EN CABLE 3X4AWG + 4AWG (N). NO INCLUYE CONDULINADO.</v>
          </cell>
          <cell r="C619" t="str">
            <v>Actividad</v>
          </cell>
          <cell r="D619" t="str">
            <v>ML</v>
          </cell>
          <cell r="E619">
            <v>56455</v>
          </cell>
        </row>
        <row r="620">
          <cell r="A620" t="str">
            <v>08B.007</v>
          </cell>
          <cell r="B620" t="str">
            <v>SUMINISTRO, TRANSPORTE E INSTALACION ACOMETIDA 3F4H Cu THHN/THWN EN CABLE 3X6AWG + 6AWG (N). NO INCLUYE CONDULINADO.</v>
          </cell>
          <cell r="C620" t="str">
            <v>Actividad</v>
          </cell>
          <cell r="D620" t="str">
            <v>ML</v>
          </cell>
          <cell r="E620">
            <v>44042</v>
          </cell>
        </row>
        <row r="621">
          <cell r="A621" t="str">
            <v>08B.008</v>
          </cell>
          <cell r="B621" t="str">
            <v>SUMINISTRO, TRANSPORTE E INSTALACION ACOMETIDA 3F4H Cu THHN/THWN EN CABLE 3X8AWG + 8AWG (N). NO INCLUYE CONDULINADO.</v>
          </cell>
          <cell r="C621" t="str">
            <v>Actividad</v>
          </cell>
          <cell r="D621" t="str">
            <v>ML</v>
          </cell>
          <cell r="E621">
            <v>32731</v>
          </cell>
        </row>
        <row r="622">
          <cell r="A622" t="str">
            <v>08B.009</v>
          </cell>
          <cell r="B622" t="str">
            <v>SUMINISTRO, TRANSPORTE E INSTALACION ACOMETIDA 3F4H Cu THHN/THWN EN CABLE 2X(3X250MCM + 250MCM (N)). NO INCLUYE CONDULINADO.</v>
          </cell>
          <cell r="C622" t="str">
            <v>Actividad</v>
          </cell>
          <cell r="D622" t="str">
            <v>ML</v>
          </cell>
          <cell r="E622">
            <v>896870</v>
          </cell>
        </row>
        <row r="623">
          <cell r="A623" t="str">
            <v>08B.010</v>
          </cell>
          <cell r="B623" t="str">
            <v>SUMINISTRO, TRANSPORTE E INSTALACION ACOMETIDA 3F4H Cu THHN/THWN EN CABLE 2X(3X4/0AWG + 4/0 AWG (N)). NO INCLUYE CONDULINADO.</v>
          </cell>
          <cell r="C623" t="str">
            <v>Actividad</v>
          </cell>
          <cell r="D623" t="str">
            <v>ML</v>
          </cell>
          <cell r="E623">
            <v>595977</v>
          </cell>
        </row>
        <row r="624">
          <cell r="A624" t="str">
            <v>08B.011</v>
          </cell>
          <cell r="B624" t="str">
            <v>SUMINISTRO, TRANSPORTE E INSTALACION ACOMETIDA 3F4H Cu THHN/THWN EN CABLE 2X(3X2/0AWG + 2/0 AWG (N)). NO INCLUYE CONDULINADO.</v>
          </cell>
          <cell r="C624" t="str">
            <v>Actividad</v>
          </cell>
          <cell r="D624" t="str">
            <v>ML</v>
          </cell>
          <cell r="E624">
            <v>341362</v>
          </cell>
        </row>
        <row r="625">
          <cell r="A625" t="str">
            <v>08B.012</v>
          </cell>
          <cell r="B625" t="str">
            <v>SUMINISTRO, TRANSPORTE E INSTALACION ACOMETIDA 3F4H Cu THHN/THWN EN CABLE 2X(3X1/0AWG + 1/0 AWG (N)). NO INCLUYE CONDULINADO.</v>
          </cell>
          <cell r="C625" t="str">
            <v>Actividad</v>
          </cell>
          <cell r="D625" t="str">
            <v>ML</v>
          </cell>
          <cell r="E625">
            <v>301267</v>
          </cell>
        </row>
        <row r="626">
          <cell r="A626" t="str">
            <v>08B.013</v>
          </cell>
          <cell r="B626" t="str">
            <v>SUMINISTRO, TRANSPORTE E INSTALACION ACOMETIDA 3F5H Cu THHN/THWN EN CABLE 3X4/0AWG + 4/0 AWG (N) + DESNUDO 2/0 AWG (T). NO INCLUYE CONDULINADO.</v>
          </cell>
          <cell r="C626" t="str">
            <v>Actividad</v>
          </cell>
          <cell r="D626" t="str">
            <v>ML</v>
          </cell>
          <cell r="E626">
            <v>340533</v>
          </cell>
        </row>
        <row r="627">
          <cell r="A627" t="str">
            <v>08B.014</v>
          </cell>
          <cell r="B627" t="str">
            <v>SUMINISTRO, TRANSPORTE E INSTALACION ACOMETIDA 3F5H Cu THHN/THWN EN CABLE 3X2/0AWG + 2/0 AWG (N) + DESNUDO 1/0 AWG. NO INCLUYE CONDULINADO.</v>
          </cell>
          <cell r="C627" t="str">
            <v>Actividad</v>
          </cell>
          <cell r="D627" t="str">
            <v>ML</v>
          </cell>
          <cell r="E627">
            <v>203138</v>
          </cell>
        </row>
        <row r="628">
          <cell r="A628" t="str">
            <v>08B.015</v>
          </cell>
          <cell r="B628" t="str">
            <v>SUMINISTRO, TRANSPORTE E INSTALACION ACOMETIDA 3F5H Cu THHN/THWN EN CABLE 3X1/0AWG + 1/0 AWG (N) + DESNUDO 2 AWG. NO INCLUYE CONDULINADO.</v>
          </cell>
          <cell r="C628" t="str">
            <v>Actividad</v>
          </cell>
          <cell r="D628" t="str">
            <v>ML</v>
          </cell>
          <cell r="E628">
            <v>169756</v>
          </cell>
        </row>
        <row r="629">
          <cell r="A629" t="str">
            <v>08B.016</v>
          </cell>
          <cell r="B629" t="str">
            <v>SUMINISTRO, TRANSPORTE E INSTALACION ACOMETIDA 3F5H Cu THHN/THWN EN CABLE 3X2AWG + 2AWG (N) + DESNUDO 4 AWG. NO INCLUYE CONDULINADO.</v>
          </cell>
          <cell r="C629" t="str">
            <v>Actividad</v>
          </cell>
          <cell r="D629" t="str">
            <v>ML</v>
          </cell>
          <cell r="E629">
            <v>102192</v>
          </cell>
        </row>
        <row r="630">
          <cell r="A630" t="str">
            <v>08B.017</v>
          </cell>
          <cell r="B630" t="str">
            <v>SUMINISTRO, TRANSPORTE E INSTALACION ACOMETIDA 3F5H Cu THHN/THWN EN CABLE 3X4AWG + 4AWG (N) + DESNUDO 6 AWG. NO INCLUYE CONDULINADO.</v>
          </cell>
          <cell r="C630" t="str">
            <v>Actividad</v>
          </cell>
          <cell r="D630" t="str">
            <v>ML</v>
          </cell>
          <cell r="E630">
            <v>65404</v>
          </cell>
        </row>
        <row r="631">
          <cell r="A631" t="str">
            <v>08B.018</v>
          </cell>
          <cell r="B631" t="str">
            <v>SUMINISTRO, TRANSPORTE E INSTALACION ACOMETIDA 3F5H Cu THHN/THWN EN CABLE 3X6AWG + 6AWG (N) + DESNUDO 8 AWG. NO INCLUYE CONDULINADO.</v>
          </cell>
          <cell r="C631" t="str">
            <v>Actividad</v>
          </cell>
          <cell r="D631" t="str">
            <v>ML</v>
          </cell>
          <cell r="E631">
            <v>47169</v>
          </cell>
        </row>
        <row r="632">
          <cell r="A632" t="str">
            <v>08B.019</v>
          </cell>
          <cell r="B632" t="str">
            <v>SUMINISTRO, TRANSPORTE E INSTALACION ACOMETIDA 3F5H Cu THHN/THWN EN CABLE 3X8AWG + 8AWG (N) + DESNUDO 8 AWG. NO INCLUYE CONDULINADO.</v>
          </cell>
          <cell r="C632" t="str">
            <v>Actividad</v>
          </cell>
          <cell r="D632" t="str">
            <v>ML</v>
          </cell>
          <cell r="E632">
            <v>36206</v>
          </cell>
        </row>
        <row r="633">
          <cell r="A633" t="str">
            <v>08B.020</v>
          </cell>
          <cell r="B633" t="str">
            <v>SUMINISTRO, TRANSPORTE E INSTALACION ACOMETIDA 3F5H Cu THHN/THWN EN CABLE 3X10AWG + 10AWG (N) + DESNUDO 10 AWG. NO INCLUYE CONDULINADO.</v>
          </cell>
          <cell r="C633" t="str">
            <v>Actividad</v>
          </cell>
          <cell r="D633" t="str">
            <v>ML</v>
          </cell>
          <cell r="E633">
            <v>22962</v>
          </cell>
        </row>
        <row r="634">
          <cell r="A634" t="str">
            <v>08B.021</v>
          </cell>
          <cell r="B634" t="str">
            <v>SUMINISTRO, TRANSPORTE E INSTALACION ACOMETIDA 2F3H Cu THHN/THWN EN CABLE 2X1/0AWG + 1/0AWG (N). NO INCLUYE CONDULINADO.</v>
          </cell>
          <cell r="C634" t="str">
            <v>Actividad</v>
          </cell>
          <cell r="D634" t="str">
            <v>ML</v>
          </cell>
          <cell r="E634">
            <v>115007</v>
          </cell>
        </row>
        <row r="635">
          <cell r="A635" t="str">
            <v>08B.022</v>
          </cell>
          <cell r="B635" t="str">
            <v>SUMINISTRO, TRANSPORTE E INSTALACION ACOMETIDA 2F3H Cu THHN/THWN EN CABLE 2X2AWG + 2AWG (N). NO INCLUYE CONDULINADO.</v>
          </cell>
          <cell r="C635" t="str">
            <v>Actividad</v>
          </cell>
          <cell r="D635" t="str">
            <v>ML</v>
          </cell>
          <cell r="E635">
            <v>66495</v>
          </cell>
        </row>
        <row r="636">
          <cell r="A636" t="str">
            <v>08B.023</v>
          </cell>
          <cell r="B636" t="str">
            <v>SUMINISTRO, TRANSPORTE E INSTALACION ACOMETIDA 2F3H Cu THHN/THWN EN CABLE 2X4AWG + 4AWG (N). NO INCLUYE CONDULINADO.</v>
          </cell>
          <cell r="C636" t="str">
            <v>Actividad</v>
          </cell>
          <cell r="D636" t="str">
            <v>ML</v>
          </cell>
          <cell r="E636">
            <v>43374</v>
          </cell>
        </row>
        <row r="637">
          <cell r="A637" t="str">
            <v>08B.024</v>
          </cell>
          <cell r="B637" t="str">
            <v>SUMINISTRO, TRANSPORTE E INSTALACION ACOMETIDA 2F3H Cu THHN/THWN EN CABLE 2X6AWG + 6AWG (N). NO INCLUYE CONDULINADO.</v>
          </cell>
          <cell r="C637" t="str">
            <v>Actividad</v>
          </cell>
          <cell r="D637" t="str">
            <v>ML</v>
          </cell>
          <cell r="E637">
            <v>31461</v>
          </cell>
        </row>
        <row r="638">
          <cell r="A638" t="str">
            <v>08B.025</v>
          </cell>
          <cell r="B638" t="str">
            <v>SUMINISTRO, TRANSPORTE E INSTALACION ACOMETIDA 2F3H Cu THHN/THWN EN CABLE 2X8AWG + 8AWG (N). NO INCLUYE CONDULINADO.</v>
          </cell>
          <cell r="C638" t="str">
            <v>Actividad</v>
          </cell>
          <cell r="D638" t="str">
            <v>ML</v>
          </cell>
          <cell r="E638">
            <v>24280</v>
          </cell>
        </row>
        <row r="639">
          <cell r="A639" t="str">
            <v>08B.026</v>
          </cell>
          <cell r="B639" t="str">
            <v>SUMINISTRO, TRANSPORTE E INSTALACION ACOMETIDA 2F3H Cu THHN/THWN EN CABLE 2X10AWG + 10AWG (N). NO INCLUYE CONDULINADO.</v>
          </cell>
          <cell r="C639" t="str">
            <v>Actividad</v>
          </cell>
          <cell r="D639" t="str">
            <v>ML</v>
          </cell>
          <cell r="E639">
            <v>14772</v>
          </cell>
        </row>
        <row r="640">
          <cell r="A640" t="str">
            <v>08B.027</v>
          </cell>
          <cell r="B640" t="str">
            <v>SUMINISTRO, TRANSPORTE E INSTALACION ACOMETIDA 2F4H Cu THHN/THWN EN CABLE 2X1/0AWG + 10AWG (N) + DESNUDO 10 AWG (T). NO INCLUYE CONDULINADO.</v>
          </cell>
          <cell r="C640" t="str">
            <v>Actividad</v>
          </cell>
          <cell r="D640" t="str">
            <v>ML</v>
          </cell>
          <cell r="E640">
            <v>126890</v>
          </cell>
        </row>
        <row r="641">
          <cell r="A641" t="str">
            <v>08B.028</v>
          </cell>
          <cell r="B641" t="str">
            <v>SUMINISTRO, TRANSPORTE E INSTALACION ACOMETIDA 2F4H Cu THHN/THWN EN CABLE 2X2AWG + 2AWG (N) + DESNUDO 4 AWG (T). NO INCLUYE CONDULINADO.</v>
          </cell>
          <cell r="C641" t="str">
            <v>Actividad</v>
          </cell>
          <cell r="D641" t="str">
            <v>ML</v>
          </cell>
          <cell r="E641">
            <v>82007</v>
          </cell>
        </row>
        <row r="642">
          <cell r="A642" t="str">
            <v>08B.029</v>
          </cell>
          <cell r="B642" t="str">
            <v>SUMINISTRO, TRANSPORTE E INSTALACION ACOMETIDA 2F4H Cu THHN/THWN EN CABLE 2X4AWG + 4AWG (N)  + DESNUDO 6 AWG (T). NO INCLUYE CONDULINADO.</v>
          </cell>
          <cell r="C642" t="str">
            <v>Actividad</v>
          </cell>
          <cell r="D642" t="str">
            <v>ML</v>
          </cell>
          <cell r="E642">
            <v>52505</v>
          </cell>
        </row>
        <row r="643">
          <cell r="A643" t="str">
            <v>08B.030</v>
          </cell>
          <cell r="B643" t="str">
            <v>SUMINISTRO, TRANSPORTE E INSTALACION ACOMETIDA 2F4H Cu THHN/THWN EN CABLE 2X6AWG + 6AWG (N) + DESNUDO 8 AWG (T). NO INCLUYE CONDULINADO.</v>
          </cell>
          <cell r="C643" t="str">
            <v>Actividad</v>
          </cell>
          <cell r="D643" t="str">
            <v>ML</v>
          </cell>
          <cell r="E643">
            <v>37580</v>
          </cell>
        </row>
        <row r="644">
          <cell r="A644" t="str">
            <v>08B.031</v>
          </cell>
          <cell r="B644" t="str">
            <v>SUMINISTRO, TRANSPORTE E INSTALACION ACOMETIDA 2F4H Cu THHN/THWN EN CABLE 2X8AWG + 8AWG (N) + DESNUDO 8 AWG (T). NO INCLUYE CONDULINADO.</v>
          </cell>
          <cell r="C644" t="str">
            <v>Actividad</v>
          </cell>
          <cell r="D644" t="str">
            <v>ML</v>
          </cell>
          <cell r="E644">
            <v>30399</v>
          </cell>
        </row>
        <row r="645">
          <cell r="A645" t="str">
            <v>08B.032</v>
          </cell>
          <cell r="B645" t="str">
            <v>SUMINISTRO, TRANSPORTE E INSTALACION ACOMETIDA 2F4H Cu THHN/THWN EN CABLE 2X10AWG + 10AWG (N) + DESNUDO 10 AWG (T). NO INCLUYE CONDULINADO.</v>
          </cell>
          <cell r="C645" t="str">
            <v>Actividad</v>
          </cell>
          <cell r="D645" t="str">
            <v>ML</v>
          </cell>
          <cell r="E645">
            <v>19823</v>
          </cell>
        </row>
        <row r="646">
          <cell r="A646" t="str">
            <v>08B.033</v>
          </cell>
          <cell r="B646" t="str">
            <v>SUMINISTRO, TRANSPORTE E INSTALACION ACOMETIDA 1F3H Cu THHN/THWN EN CABLE 4AWG + 4AWG (N) + DESNUDO 6AWG (T). NO INCLUYE CONDULINADO.</v>
          </cell>
          <cell r="C646" t="str">
            <v>Actividad</v>
          </cell>
          <cell r="D646" t="str">
            <v>ML</v>
          </cell>
          <cell r="E646">
            <v>39442</v>
          </cell>
        </row>
        <row r="647">
          <cell r="A647" t="str">
            <v>08B.034</v>
          </cell>
          <cell r="B647" t="str">
            <v>SUMINISTRO, TRANSPORTE E INSTALACION ACOMETIDA 2F3H Cu THHN/THWN EN CABLE 6AWG + 6AWG (N) + DESNUDO 8AWG (T). NO INCLUYE CONDULINADO.</v>
          </cell>
          <cell r="C647" t="str">
            <v>Actividad</v>
          </cell>
          <cell r="D647" t="str">
            <v>ML</v>
          </cell>
          <cell r="E647">
            <v>28117</v>
          </cell>
        </row>
        <row r="648">
          <cell r="A648" t="str">
            <v>08B.035</v>
          </cell>
          <cell r="B648" t="str">
            <v>SUMINISTRO, TRANSPORTE E INSTALACION ACOMETIDA 2F3H Cu THHN/THWN EN CABLE 8AWG + 8AWG (N) + DESNUDO 8AWG (T). NO INCLUYE CONDULINADO.</v>
          </cell>
          <cell r="C648" t="str">
            <v>Actividad</v>
          </cell>
          <cell r="D648" t="str">
            <v>ML</v>
          </cell>
          <cell r="E648">
            <v>23313</v>
          </cell>
        </row>
        <row r="649">
          <cell r="A649" t="str">
            <v>08B.036</v>
          </cell>
          <cell r="B649" t="str">
            <v>SUMINISTRO, TRANSPORTE E INSTALACION ACOMETIDA 2F3H Cu THHN/THWN EN CABLE 10AWG + 10AWG (N) + DESNUDO 10AWG (T). NO INCLUYE CONDULINADO.</v>
          </cell>
          <cell r="C649" t="str">
            <v>Actividad</v>
          </cell>
          <cell r="D649" t="str">
            <v>ML</v>
          </cell>
          <cell r="E649">
            <v>15532</v>
          </cell>
        </row>
        <row r="650">
          <cell r="A650" t="str">
            <v>08B.037</v>
          </cell>
          <cell r="B650" t="str">
            <v xml:space="preserve"> SUMINISTRO E INSTALACION DE TUBERIA CONDUIT PVC 1/2". EMBEBIDA EN PLACA O MURO</v>
          </cell>
          <cell r="C650" t="str">
            <v>Actividad</v>
          </cell>
          <cell r="D650" t="str">
            <v>ML</v>
          </cell>
          <cell r="E650">
            <v>9345</v>
          </cell>
        </row>
        <row r="651">
          <cell r="A651" t="str">
            <v>08B.038</v>
          </cell>
          <cell r="B651" t="str">
            <v xml:space="preserve"> SUMINISTRO E INSTALACION DE TUBERIA CONDUIT PVC 3/4". EMBEBIDA EN PLACA O MURO</v>
          </cell>
          <cell r="C651" t="str">
            <v>Actividad</v>
          </cell>
          <cell r="D651" t="str">
            <v>ML</v>
          </cell>
          <cell r="E651">
            <v>10049</v>
          </cell>
        </row>
        <row r="652">
          <cell r="A652" t="str">
            <v>08B.039</v>
          </cell>
          <cell r="B652" t="str">
            <v>SUMINISTRO E INSTALACION DE TUBERIA CONDUIT PVC 1" EMBEBIDA EN PLACA O MURO</v>
          </cell>
          <cell r="C652" t="str">
            <v>Actividad</v>
          </cell>
          <cell r="D652" t="str">
            <v>ML</v>
          </cell>
          <cell r="E652">
            <v>10842</v>
          </cell>
        </row>
        <row r="653">
          <cell r="A653" t="str">
            <v>08B.040</v>
          </cell>
          <cell r="B653" t="str">
            <v xml:space="preserve"> SUMINISTRO E INSTALACION DE TUBERIA CONDUIT PVC 1_1/2". EMBEBIDA EN PLACA O MURO</v>
          </cell>
          <cell r="C653" t="str">
            <v>Actividad</v>
          </cell>
          <cell r="D653" t="str">
            <v>ML</v>
          </cell>
          <cell r="E653">
            <v>11977</v>
          </cell>
        </row>
        <row r="654">
          <cell r="A654" t="str">
            <v>08B.041</v>
          </cell>
          <cell r="B654" t="str">
            <v xml:space="preserve"> SUMINISTRO E INSTALACION DE TUBERIA CONDUIT PVC 2". EMBEBIDA EN PLACA O MURO</v>
          </cell>
          <cell r="C654" t="str">
            <v>Actividad</v>
          </cell>
          <cell r="D654" t="str">
            <v>ML</v>
          </cell>
          <cell r="E654">
            <v>17269</v>
          </cell>
        </row>
        <row r="655">
          <cell r="A655" t="str">
            <v>08B.042</v>
          </cell>
          <cell r="B655" t="str">
            <v xml:space="preserve"> SUMINISTRO E INSTALACION DE TUBERIA CONDUIT PVC DB 3". EMBEBIDA EN PLACA O MURO</v>
          </cell>
          <cell r="C655" t="str">
            <v>Actividad</v>
          </cell>
          <cell r="D655" t="str">
            <v>ML</v>
          </cell>
          <cell r="E655">
            <v>22206</v>
          </cell>
        </row>
        <row r="656">
          <cell r="A656" t="str">
            <v>08B.043</v>
          </cell>
          <cell r="B656" t="str">
            <v>SUMINISTRO E INSTALACION SALIDA DE ILUMINACION EN TUBERIA CONDUIT EMT 1/2"</v>
          </cell>
          <cell r="C656" t="str">
            <v>Actividad</v>
          </cell>
          <cell r="D656" t="str">
            <v>ML</v>
          </cell>
          <cell r="E656">
            <v>25912</v>
          </cell>
        </row>
        <row r="657">
          <cell r="A657" t="str">
            <v>08B.044</v>
          </cell>
          <cell r="B657" t="str">
            <v>SUMINISTRO E INSTALACION DE TUBERIA CONDUIT EMT 3/4".</v>
          </cell>
          <cell r="C657" t="str">
            <v>Actividad</v>
          </cell>
          <cell r="D657" t="str">
            <v>ML</v>
          </cell>
          <cell r="E657">
            <v>27689</v>
          </cell>
        </row>
        <row r="658">
          <cell r="A658" t="str">
            <v>08B.045</v>
          </cell>
          <cell r="B658" t="str">
            <v xml:space="preserve">SUMINISTRO E INSTALACION DE TUBERIA CONDUIT EMT 1". </v>
          </cell>
          <cell r="C658" t="str">
            <v>Actividad</v>
          </cell>
          <cell r="D658" t="str">
            <v>ML</v>
          </cell>
          <cell r="E658">
            <v>40721</v>
          </cell>
        </row>
        <row r="659">
          <cell r="A659" t="str">
            <v>08B.046</v>
          </cell>
          <cell r="B659" t="str">
            <v xml:space="preserve">SUMINISTRO E INSTALACION DE TUBERIA CONDUIT EMT 1_1/2". </v>
          </cell>
          <cell r="C659" t="str">
            <v>Actividad</v>
          </cell>
          <cell r="D659" t="str">
            <v>ML</v>
          </cell>
          <cell r="E659">
            <v>63321</v>
          </cell>
        </row>
        <row r="660">
          <cell r="A660" t="str">
            <v>08B.047</v>
          </cell>
          <cell r="B660" t="str">
            <v xml:space="preserve">SUMINISTRO E INSTALACION DE TUBERIA CONDUIT EMT 2". </v>
          </cell>
          <cell r="C660" t="str">
            <v>Actividad</v>
          </cell>
          <cell r="D660" t="str">
            <v>ML</v>
          </cell>
          <cell r="E660">
            <v>88996</v>
          </cell>
        </row>
        <row r="661">
          <cell r="A661" t="str">
            <v>08B.048</v>
          </cell>
          <cell r="B661" t="str">
            <v xml:space="preserve">SUMINISTRO E INSTALACION DE TUBERIA CONDUIT EMT 3". </v>
          </cell>
          <cell r="C661" t="str">
            <v>Actividad</v>
          </cell>
          <cell r="D661" t="str">
            <v>ML</v>
          </cell>
          <cell r="E661">
            <v>264565</v>
          </cell>
        </row>
        <row r="662">
          <cell r="A662" t="str">
            <v>08B.049</v>
          </cell>
          <cell r="B662" t="str">
            <v xml:space="preserve">SUMINISTRO E INSTALACION DE TUBERIA CONDUIT IMC ó RIDGID 1/2". </v>
          </cell>
          <cell r="C662" t="str">
            <v>Actividad</v>
          </cell>
          <cell r="D662" t="str">
            <v>ML</v>
          </cell>
          <cell r="E662">
            <v>42471</v>
          </cell>
        </row>
        <row r="663">
          <cell r="A663" t="str">
            <v>08B.050</v>
          </cell>
          <cell r="B663" t="str">
            <v xml:space="preserve">SUMINISTRO E INSTALACION DE TUBERIA CONDUIT IMC ó RIDGID 3/4". </v>
          </cell>
          <cell r="C663" t="str">
            <v>Actividad</v>
          </cell>
          <cell r="D663" t="str">
            <v>ML</v>
          </cell>
          <cell r="E663">
            <v>50116</v>
          </cell>
        </row>
        <row r="664">
          <cell r="A664" t="str">
            <v>08B.051</v>
          </cell>
          <cell r="B664" t="str">
            <v xml:space="preserve">SUMINISTRO E INSTALACION DE TUBERIA CONDUIT IMC ó RIDGID 1". </v>
          </cell>
          <cell r="C664" t="str">
            <v>Actividad</v>
          </cell>
          <cell r="D664" t="str">
            <v>ML</v>
          </cell>
          <cell r="E664">
            <v>65371</v>
          </cell>
        </row>
        <row r="665">
          <cell r="A665" t="str">
            <v>08B.052</v>
          </cell>
          <cell r="B665" t="str">
            <v xml:space="preserve">SUMINISTRO E INSTALACION DE TUBERIA CONDUIT IMC ó RIDGID 1_1/2". </v>
          </cell>
          <cell r="C665" t="str">
            <v>Actividad</v>
          </cell>
          <cell r="D665" t="str">
            <v>ML</v>
          </cell>
          <cell r="E665">
            <v>106423</v>
          </cell>
        </row>
        <row r="666">
          <cell r="A666" t="str">
            <v>08B.053</v>
          </cell>
          <cell r="B666" t="str">
            <v xml:space="preserve">SUMINISTRO E INSTALACION DE TUBERIA CONDUIT IMC ó RIDGID 2". </v>
          </cell>
          <cell r="C666" t="str">
            <v>Actividad</v>
          </cell>
          <cell r="D666" t="str">
            <v>ML</v>
          </cell>
          <cell r="E666">
            <v>144025</v>
          </cell>
        </row>
        <row r="667">
          <cell r="A667" t="str">
            <v>08B.054</v>
          </cell>
          <cell r="B667" t="str">
            <v xml:space="preserve">SUMINISTRO E INSTALACION DE TUBERIA CONDUIT IMC ó RIDGID 3". </v>
          </cell>
          <cell r="C667" t="str">
            <v>Actividad</v>
          </cell>
          <cell r="D667" t="str">
            <v>ML</v>
          </cell>
          <cell r="E667">
            <v>394470</v>
          </cell>
        </row>
        <row r="668">
          <cell r="A668" t="str">
            <v>08B.055</v>
          </cell>
          <cell r="B668" t="str">
            <v xml:space="preserve">SUMINISTRO E INSTALACION DE TUBERIA CONDUIT IMC ó RIDGID 4". </v>
          </cell>
          <cell r="C668" t="str">
            <v>Actividad</v>
          </cell>
          <cell r="D668" t="str">
            <v>ML</v>
          </cell>
          <cell r="E668">
            <v>580625</v>
          </cell>
        </row>
        <row r="669">
          <cell r="A669" t="str">
            <v>08B.056</v>
          </cell>
          <cell r="B669" t="str">
            <v xml:space="preserve">SUMINISTRO E INSTALACION DE BANDEJA PORTACABLE ACERO GALVANIZADO EN CALIENTE SEMIPESADA ANCHO=10CM. </v>
          </cell>
          <cell r="C669" t="str">
            <v>Actividad</v>
          </cell>
          <cell r="D669" t="str">
            <v>ML</v>
          </cell>
          <cell r="E669">
            <v>85135</v>
          </cell>
        </row>
        <row r="670">
          <cell r="A670" t="str">
            <v>08B.057</v>
          </cell>
          <cell r="B670" t="str">
            <v xml:space="preserve">SUMINISTRO E INSTALACION DE BANDEJA PORTACABLE ACERO GALVANIZADO EN CALIENTE SEMIPESADA ANCHO=20CM. </v>
          </cell>
          <cell r="C670" t="str">
            <v>Actividad</v>
          </cell>
          <cell r="D670" t="str">
            <v>ML</v>
          </cell>
          <cell r="E670">
            <v>90741</v>
          </cell>
        </row>
        <row r="671">
          <cell r="A671" t="str">
            <v>08B.058</v>
          </cell>
          <cell r="B671" t="str">
            <v xml:space="preserve">SUMINISTRO E INSTALACION DE BANDEJA PORTACABLE ACERO GALVANIZADO EN CALIENTE SEMIPESADA ANCHO=30CM. </v>
          </cell>
          <cell r="C671" t="str">
            <v>Actividad</v>
          </cell>
          <cell r="D671" t="str">
            <v>ML</v>
          </cell>
          <cell r="E671">
            <v>100403</v>
          </cell>
        </row>
        <row r="672">
          <cell r="A672" t="str">
            <v>08B.059</v>
          </cell>
          <cell r="B672" t="str">
            <v xml:space="preserve">SUMINISTRO E INSTALACION DE BANDEJA PORTACABLE ACERO GALVANIZADO EN CALIENTE SEMIPESADA ANCHO=40CM. </v>
          </cell>
          <cell r="C672" t="str">
            <v>Actividad</v>
          </cell>
          <cell r="D672" t="str">
            <v>ML</v>
          </cell>
          <cell r="E672">
            <v>107226</v>
          </cell>
        </row>
        <row r="673">
          <cell r="A673" t="str">
            <v>08B.060</v>
          </cell>
          <cell r="B673" t="str">
            <v xml:space="preserve">SUMINISTRO E INSTALACION DE BANDEJA PORTACABLE ACERO GALVANIZADO EN CALIENTE SEMIPESADA ANCHO=50CM. </v>
          </cell>
          <cell r="C673" t="str">
            <v>Actividad</v>
          </cell>
          <cell r="D673" t="str">
            <v>ML</v>
          </cell>
          <cell r="E673">
            <v>116770</v>
          </cell>
        </row>
        <row r="674">
          <cell r="A674" t="str">
            <v>08B.061</v>
          </cell>
          <cell r="B674" t="str">
            <v xml:space="preserve">SUMINISTRO E INSTALACION DE BANDEJA PORTACABLE ACERO GALVANIZADO EN CALIENTE SEMIPESADA ANCHO=60CM. </v>
          </cell>
          <cell r="C674" t="str">
            <v>Actividad</v>
          </cell>
          <cell r="D674" t="str">
            <v>ML</v>
          </cell>
          <cell r="E674">
            <v>123167</v>
          </cell>
        </row>
        <row r="675">
          <cell r="A675" t="str">
            <v>08B.062</v>
          </cell>
          <cell r="B675" t="str">
            <v xml:space="preserve">SUMINISTRO E INSTALACION DE SOPORTE TIPO MENSULA ACERO GALVANIZADO EN CALIENTE PARA BANDEJA PORTACABLE SEMIPESADA ANCHO=10CM. </v>
          </cell>
          <cell r="C675" t="str">
            <v>Actividad</v>
          </cell>
          <cell r="D675" t="str">
            <v>UND</v>
          </cell>
          <cell r="E675">
            <v>60630</v>
          </cell>
        </row>
        <row r="676">
          <cell r="A676" t="str">
            <v>08B.063</v>
          </cell>
          <cell r="B676" t="str">
            <v xml:space="preserve">SUMINISTRO E INSTALACION DE SOPORTE TIPO MENSULA ACERO GALVANIZADO EN CALIENTE PARA BANDEJA PORTACABLE SEMIPESADA ANCHO=20CM. </v>
          </cell>
          <cell r="C676" t="str">
            <v>Actividad</v>
          </cell>
          <cell r="D676" t="str">
            <v>UND</v>
          </cell>
          <cell r="E676">
            <v>65951</v>
          </cell>
        </row>
        <row r="677">
          <cell r="A677" t="str">
            <v>08B.064</v>
          </cell>
          <cell r="B677" t="str">
            <v xml:space="preserve">SUMINISTRO E INSTALACION DE SOPORTE TIPO MENSULA ACERO GALVANIZADO EN CALIENTE PARA BANDEJA PORTACABLE SEMIPESADA ANCHO=30CM. </v>
          </cell>
          <cell r="C677" t="str">
            <v>Actividad</v>
          </cell>
          <cell r="D677" t="str">
            <v>UND</v>
          </cell>
          <cell r="E677">
            <v>71167</v>
          </cell>
        </row>
        <row r="678">
          <cell r="A678" t="str">
            <v>08B.065</v>
          </cell>
          <cell r="B678" t="str">
            <v xml:space="preserve">SUMINISTRO E INSTALACION DE SOPORTE TIPO MENSULA ACERO GALVANIZADO EN CALIENTE PARA BANDEJA PORTACABLE SEMIPESADA ANCHO=40CM. </v>
          </cell>
          <cell r="C678" t="str">
            <v>Actividad</v>
          </cell>
          <cell r="D678" t="str">
            <v>UND</v>
          </cell>
          <cell r="E678">
            <v>76642</v>
          </cell>
        </row>
        <row r="679">
          <cell r="A679" t="str">
            <v>08B.066</v>
          </cell>
          <cell r="B679" t="str">
            <v xml:space="preserve">SUMINISTRO E INSTALACION DE SOPORTE TIPO MENSULA ACERO GALVANIZADO EN CALIENTE PARA BANDEJA PORTACABLE SEMIPESADA ANCHO=50CM. </v>
          </cell>
          <cell r="C679" t="str">
            <v>Actividad</v>
          </cell>
          <cell r="D679" t="str">
            <v>UND</v>
          </cell>
          <cell r="E679">
            <v>82159</v>
          </cell>
        </row>
        <row r="680">
          <cell r="A680" t="str">
            <v>08B.067</v>
          </cell>
          <cell r="B680" t="str">
            <v xml:space="preserve">SUMINISTRO E INSTALACION DE SOPORTE TIPO MENSULA ACERO GALVANIZADO EN CALIENTE PARA BANDEJA PORTACABLE SEMIPESADA ANCHO=60CM. </v>
          </cell>
          <cell r="C680" t="str">
            <v>Actividad</v>
          </cell>
          <cell r="D680" t="str">
            <v>UND</v>
          </cell>
          <cell r="E680">
            <v>86663</v>
          </cell>
        </row>
        <row r="681">
          <cell r="A681" t="str">
            <v>08B.068</v>
          </cell>
          <cell r="B681" t="str">
            <v xml:space="preserve">SUMINISTRO E INSTALACION DE SOPORTE TIPO PELDAÑO EN SUSPENSION ACERO GALVANIZADO EN CALIENTE PARA BANDEJA PORTACABLE SEMIPESADA ANCHO=10CM. </v>
          </cell>
          <cell r="C681" t="str">
            <v>Actividad</v>
          </cell>
          <cell r="D681" t="str">
            <v>UND</v>
          </cell>
          <cell r="E681">
            <v>77796</v>
          </cell>
        </row>
        <row r="682">
          <cell r="A682" t="str">
            <v>08B.069</v>
          </cell>
          <cell r="B682" t="str">
            <v xml:space="preserve">SUMINISTRO E INSTALACION DE SOPORTE TIPO PELDAÑO EN SUSPENSION ACERO GALVANIZADO EN CALIENTE PARA BANDEJA PORTACABLE SEMIPESADA ANCHO=20CM. </v>
          </cell>
          <cell r="C682" t="str">
            <v>Actividad</v>
          </cell>
          <cell r="D682" t="str">
            <v>UND</v>
          </cell>
          <cell r="E682">
            <v>83289</v>
          </cell>
        </row>
        <row r="683">
          <cell r="A683" t="str">
            <v>08B.070</v>
          </cell>
          <cell r="B683" t="str">
            <v xml:space="preserve">SUMINISTRO E INSTALACION DE SOPORTE TIPO PELDAÑO EN SUSPENSION ACERO GALVANIZADO EN CALIENTE PARA BANDEJA PORTACABLE SEMIPESADA ANCHO=30CM. </v>
          </cell>
          <cell r="C683" t="str">
            <v>Actividad</v>
          </cell>
          <cell r="D683" t="str">
            <v>UND</v>
          </cell>
          <cell r="E683">
            <v>88781</v>
          </cell>
        </row>
        <row r="684">
          <cell r="A684" t="str">
            <v>08B.071</v>
          </cell>
          <cell r="B684" t="str">
            <v xml:space="preserve">SUMINISTRO E INSTALACION DE SOPORTE TIPO PELDAÑO EN SUSPENSION ACERO GALVANIZADO EN CALIENTE PARA BANDEJA PORTACABLE SEMIPESADA ANCHO=40CM. </v>
          </cell>
          <cell r="C684" t="str">
            <v>Actividad</v>
          </cell>
          <cell r="D684" t="str">
            <v>UND</v>
          </cell>
          <cell r="E684">
            <v>94256</v>
          </cell>
        </row>
        <row r="685">
          <cell r="A685" t="str">
            <v>08B.072</v>
          </cell>
          <cell r="B685" t="str">
            <v xml:space="preserve">SUMINISTRO E INSTALACION DE SOPORTE TIPO PELDAÑO EN SUSPENSION ACERO GALVANIZADO EN CALIENTE PARA BANDEJA PORTACABLE SEMIPESADA ANCHO=50CM. </v>
          </cell>
          <cell r="C685" t="str">
            <v>Actividad</v>
          </cell>
          <cell r="D685" t="str">
            <v>UND</v>
          </cell>
          <cell r="E685">
            <v>99749</v>
          </cell>
        </row>
        <row r="686">
          <cell r="A686" t="str">
            <v>08B.073</v>
          </cell>
          <cell r="B686" t="str">
            <v xml:space="preserve">SUMINISTRO E INSTALACION DE SOPORTE TIPO PELDAÑO EN SUSPENSION ACERO GALVANIZADO EN CALIENTE PARA BANDEJA PORTACABLE SEMIPESADA ANCHO=60CM. </v>
          </cell>
          <cell r="C686" t="str">
            <v>Actividad</v>
          </cell>
          <cell r="D686" t="str">
            <v>UND</v>
          </cell>
          <cell r="E686">
            <v>105242</v>
          </cell>
        </row>
        <row r="687">
          <cell r="A687" t="str">
            <v>08B.074</v>
          </cell>
          <cell r="B687" t="str">
            <v>SUMINISTRO E INSTALACION DE CURVA PORTACABLE ACERO GALVANIZADO EN CALIENTE SEMIPESADA ANCHO=10CM. (HORIZONTAL O VERTICAL)</v>
          </cell>
          <cell r="C687" t="str">
            <v>Actividad</v>
          </cell>
          <cell r="D687" t="str">
            <v>UND</v>
          </cell>
          <cell r="E687">
            <v>82867</v>
          </cell>
        </row>
        <row r="688">
          <cell r="A688" t="str">
            <v>08B.075</v>
          </cell>
          <cell r="B688" t="str">
            <v>SUMINISTRO E INSTALACION DE CURVA PORTACABLE ACERO GALVANIZADO EN CALIENTE SEMIPESADA ANCHO=20CM. (HORIZONTAL O VERTICAL)</v>
          </cell>
          <cell r="C688" t="str">
            <v>Actividad</v>
          </cell>
          <cell r="D688" t="str">
            <v>UND</v>
          </cell>
          <cell r="E688">
            <v>93087</v>
          </cell>
        </row>
        <row r="689">
          <cell r="A689" t="str">
            <v>08B.076</v>
          </cell>
          <cell r="B689" t="str">
            <v>SUMINISTRO E INSTALACION DE CURVA PORTACABLE ACERO GALVANIZADO EN CALIENTE SEMIPESADA ANCHO=30CM. (HORIZONTAL O VERTICAL)</v>
          </cell>
          <cell r="C689" t="str">
            <v>Actividad</v>
          </cell>
          <cell r="D689" t="str">
            <v>UND</v>
          </cell>
          <cell r="E689">
            <v>103702</v>
          </cell>
        </row>
        <row r="690">
          <cell r="A690" t="str">
            <v>08B.077</v>
          </cell>
          <cell r="B690" t="str">
            <v>SUMINISTRO E INSTALACION DE CURVA PORTACABLE ACERO GALVANIZADO EN CALIENTE SEMIPESADA ANCHO=40CM. (HORIZONTAL O VERTICAL)</v>
          </cell>
          <cell r="C690" t="str">
            <v>Actividad</v>
          </cell>
          <cell r="D690" t="str">
            <v>UND</v>
          </cell>
          <cell r="E690">
            <v>115845</v>
          </cell>
        </row>
        <row r="691">
          <cell r="A691" t="str">
            <v>08B.078</v>
          </cell>
          <cell r="B691" t="str">
            <v>SUMINISTRO E INSTALACION DE CURVA PORTACABLE ACERO GALVANIZADO EN CALIENTE SEMIPESADA ANCHO=50CM. (HORIZONTAL O VERTICAL)</v>
          </cell>
          <cell r="C691" t="str">
            <v>Actividad</v>
          </cell>
          <cell r="D691" t="str">
            <v>UND</v>
          </cell>
          <cell r="E691">
            <v>132426</v>
          </cell>
        </row>
        <row r="692">
          <cell r="A692" t="str">
            <v>08B.079</v>
          </cell>
          <cell r="B692" t="str">
            <v>SUMINISTRO E INSTALACION DE CURVA PORTACABLE ACERO GALVANIZADO EN CALIENTE SEMIPESADA ANCHO=60CM. (HORIZONTAL O VERTICAL)</v>
          </cell>
          <cell r="C692" t="str">
            <v>Actividad</v>
          </cell>
          <cell r="D692" t="str">
            <v>UND</v>
          </cell>
          <cell r="E692">
            <v>152305</v>
          </cell>
        </row>
        <row r="693">
          <cell r="A693" t="str">
            <v>08B.08B.270</v>
          </cell>
          <cell r="B693" t="str">
            <v>ALIMENTADOR (3X2) AWG, THHN; TUBERIA PVC DE 1 1/2"</v>
          </cell>
          <cell r="C693" t="str">
            <v>Actividad</v>
          </cell>
          <cell r="D693" t="str">
            <v>UND</v>
          </cell>
          <cell r="E693">
            <v>734999</v>
          </cell>
        </row>
        <row r="694">
          <cell r="A694" t="str">
            <v>08B.080</v>
          </cell>
          <cell r="B694" t="str">
            <v xml:space="preserve">SUMINISTRO E INSTALACION DE CRUCE PORTACABLE ACERO GALVANIZADO EN CALIENTE SEMIPESADA ANCHO=10CM. </v>
          </cell>
          <cell r="C694" t="str">
            <v>Actividad</v>
          </cell>
          <cell r="D694" t="str">
            <v>UND</v>
          </cell>
          <cell r="E694">
            <v>152207</v>
          </cell>
        </row>
        <row r="695">
          <cell r="A695" t="str">
            <v>08B.081</v>
          </cell>
          <cell r="B695" t="str">
            <v xml:space="preserve">SUMINISTRO E INSTALACION DE CRUCE PORTACABLE ACERO GALVANIZADO EN CALIENTE SEMIPESADA ANCHO=20CM. </v>
          </cell>
          <cell r="C695" t="str">
            <v>Actividad</v>
          </cell>
          <cell r="D695" t="str">
            <v>UND</v>
          </cell>
          <cell r="E695">
            <v>161045</v>
          </cell>
        </row>
        <row r="696">
          <cell r="A696" t="str">
            <v>08B.082</v>
          </cell>
          <cell r="B696" t="str">
            <v xml:space="preserve">SUMINISTRO E INSTALACION DE CRUCE PORTACABLE ACERO GALVANIZADO EN CALIENTE SEMIPESADA ANCHO=30CM. </v>
          </cell>
          <cell r="C696" t="str">
            <v>Actividad</v>
          </cell>
          <cell r="D696" t="str">
            <v>UND</v>
          </cell>
          <cell r="E696">
            <v>174379</v>
          </cell>
        </row>
        <row r="697">
          <cell r="A697" t="str">
            <v>08B.083</v>
          </cell>
          <cell r="B697" t="str">
            <v xml:space="preserve">SUMINISTRO E INSTALACION DE CRUCE PORTACABLE ACERO GALVANIZADO EN CALIENTE SEMIPESADA ANCHO=40CM. </v>
          </cell>
          <cell r="C697" t="str">
            <v>Actividad</v>
          </cell>
          <cell r="D697" t="str">
            <v>UND</v>
          </cell>
          <cell r="E697">
            <v>191127</v>
          </cell>
        </row>
        <row r="698">
          <cell r="A698" t="str">
            <v>08B.084</v>
          </cell>
          <cell r="B698" t="str">
            <v xml:space="preserve">SUMINISTRO E INSTALACION DE CRUCE PORTACABLE ACERO GALVANIZADO EN CALIENTE SEMIPESADA ANCHO=50CM. </v>
          </cell>
          <cell r="C698" t="str">
            <v>Actividad</v>
          </cell>
          <cell r="D698" t="str">
            <v>UND</v>
          </cell>
          <cell r="E698">
            <v>205445</v>
          </cell>
        </row>
        <row r="699">
          <cell r="A699" t="str">
            <v>08B.085</v>
          </cell>
          <cell r="B699" t="str">
            <v xml:space="preserve">SUMINISTRO E INSTALACION DE CRUCE PORTACABLE ACERO GALVANIZADO EN CALIENTE SEMIPESADA ANCHO=60CM. </v>
          </cell>
          <cell r="C699" t="str">
            <v>Actividad</v>
          </cell>
          <cell r="D699" t="str">
            <v>UND</v>
          </cell>
          <cell r="E699">
            <v>223263</v>
          </cell>
        </row>
        <row r="700">
          <cell r="A700" t="str">
            <v>08B.086</v>
          </cell>
          <cell r="B700" t="str">
            <v xml:space="preserve">SUMINISTRO E INSTALACION DE TE PORTACABLE ACERO GALVANIZADO EN CALIENTE SEMIPESADA ANCHO=10CM. </v>
          </cell>
          <cell r="C700" t="str">
            <v>Actividad</v>
          </cell>
          <cell r="D700" t="str">
            <v>UND</v>
          </cell>
          <cell r="E700">
            <v>109488</v>
          </cell>
        </row>
        <row r="701">
          <cell r="A701" t="str">
            <v>08B.087</v>
          </cell>
          <cell r="B701" t="str">
            <v xml:space="preserve">SUMINISTRO E INSTALACION DE TE PORTACABLE ACERO GALVANIZADO EN CALIENTE SEMIPESADA ANCHO=20CM. </v>
          </cell>
          <cell r="C701" t="str">
            <v>Actividad</v>
          </cell>
          <cell r="D701" t="str">
            <v>UND</v>
          </cell>
          <cell r="E701">
            <v>119813</v>
          </cell>
        </row>
        <row r="702">
          <cell r="A702" t="str">
            <v>08B.088</v>
          </cell>
          <cell r="B702" t="str">
            <v xml:space="preserve">SUMINISTRO E INSTALACION DE TE PORTACABLE ACERO GALVANIZADO EN CALIENTE SEMIPESADA ANCHO=30CM. </v>
          </cell>
          <cell r="C702" t="str">
            <v>Actividad</v>
          </cell>
          <cell r="D702" t="str">
            <v>UND</v>
          </cell>
          <cell r="E702">
            <v>129548</v>
          </cell>
        </row>
        <row r="703">
          <cell r="A703" t="str">
            <v>08B.089</v>
          </cell>
          <cell r="B703" t="str">
            <v xml:space="preserve">SUMINISTRO E INSTALACION DE TE PORTACABLE ACERO GALVANIZADO EN CALIENTE SEMIPESADA ANCHO=40CM. </v>
          </cell>
          <cell r="C703" t="str">
            <v>Actividad</v>
          </cell>
          <cell r="D703" t="str">
            <v>UND</v>
          </cell>
          <cell r="E703">
            <v>144703</v>
          </cell>
        </row>
        <row r="704">
          <cell r="A704" t="str">
            <v>08B.090</v>
          </cell>
          <cell r="B704" t="str">
            <v xml:space="preserve">SUMINISTRO E INSTALACION DE TE PORTACABLE ACERO GALVANIZADO EN CALIENTE SEMIPESADA ANCHO=50CM. </v>
          </cell>
          <cell r="C704" t="str">
            <v>Actividad</v>
          </cell>
          <cell r="D704" t="str">
            <v>UND</v>
          </cell>
          <cell r="E704">
            <v>157911</v>
          </cell>
        </row>
        <row r="705">
          <cell r="A705" t="str">
            <v>08B.091</v>
          </cell>
          <cell r="B705" t="str">
            <v xml:space="preserve">SUMINISTRO E INSTALACION DE TE PORTACABLE ACERO GALVANIZADO EN CALIENTE SEMIPESADA ANCHO=60CM. </v>
          </cell>
          <cell r="C705" t="str">
            <v>Actividad</v>
          </cell>
          <cell r="D705" t="str">
            <v>UND</v>
          </cell>
          <cell r="E705">
            <v>177659</v>
          </cell>
        </row>
        <row r="706">
          <cell r="A706" t="str">
            <v>08B.092</v>
          </cell>
          <cell r="B706" t="str">
            <v xml:space="preserve">SUMINISTRO E INSTALACION DE TAPA PARA BANDEJA PORTACABLE ACERO GALVANIZADO EN CALIENTE SEMIPESADA DE ANCHO=10CM. </v>
          </cell>
          <cell r="C706" t="str">
            <v>Actividad</v>
          </cell>
          <cell r="D706" t="str">
            <v>UND</v>
          </cell>
          <cell r="E706">
            <v>40604</v>
          </cell>
        </row>
        <row r="707">
          <cell r="A707" t="str">
            <v>08B.093</v>
          </cell>
          <cell r="B707" t="str">
            <v xml:space="preserve">SUMINISTRO E INSTALACION DE TAPA PARA BANDEJA PORTACABLE ACERO GALVANIZADO EN CALIENTE SEMIPESADA DE ANCHO=20CM. </v>
          </cell>
          <cell r="C707" t="str">
            <v>Actividad</v>
          </cell>
          <cell r="D707" t="str">
            <v>ML</v>
          </cell>
          <cell r="E707">
            <v>51432</v>
          </cell>
        </row>
        <row r="708">
          <cell r="A708" t="str">
            <v>08B.094</v>
          </cell>
          <cell r="B708" t="str">
            <v xml:space="preserve">SUMINISTRO E INSTALACION DE TAPA PARA BANDEJA PORTACABLE ACERO GALVANIZADO EN CALIENTE SEMIPESADA DE ANCHO=30CM. </v>
          </cell>
          <cell r="C708" t="str">
            <v>Actividad</v>
          </cell>
          <cell r="D708" t="str">
            <v>ML</v>
          </cell>
          <cell r="E708">
            <v>65448</v>
          </cell>
        </row>
        <row r="709">
          <cell r="A709" t="str">
            <v>08B.095</v>
          </cell>
          <cell r="B709" t="str">
            <v xml:space="preserve">SUMINISTRO E INSTALACION DE TAPA PARA BANDEJA PORTACABLE ACERO GALVANIZADO EN CALIENTE SEMIPESADA DE ANCHO=40CM. </v>
          </cell>
          <cell r="C709" t="str">
            <v>Actividad</v>
          </cell>
          <cell r="D709" t="str">
            <v>ML</v>
          </cell>
          <cell r="E709">
            <v>79245</v>
          </cell>
        </row>
        <row r="710">
          <cell r="A710" t="str">
            <v>08B.096</v>
          </cell>
          <cell r="B710" t="str">
            <v xml:space="preserve">SUMINISTRO E INSTALACION DE TAPA PARA BANDEJA PORTACABLE ACERO GALVANIZADO EN CALIENTE SEMIPESADA DE ANCHO=50CM. </v>
          </cell>
          <cell r="C710" t="str">
            <v>Actividad</v>
          </cell>
          <cell r="D710" t="str">
            <v>ML</v>
          </cell>
          <cell r="E710">
            <v>93031</v>
          </cell>
        </row>
        <row r="711">
          <cell r="A711" t="str">
            <v>08B.097</v>
          </cell>
          <cell r="B711" t="str">
            <v xml:space="preserve">SUMINISTRO E INSTALACION DE TAPA PARA BANDEJA PORTACABLE ACERO GALVANIZADO EN CALIENTE SEMIPESADA DE ANCHO=60CM. </v>
          </cell>
          <cell r="C711" t="str">
            <v>Actividad</v>
          </cell>
          <cell r="D711" t="str">
            <v>ML</v>
          </cell>
          <cell r="E711">
            <v>106790</v>
          </cell>
        </row>
        <row r="712">
          <cell r="A712" t="str">
            <v>08B.098</v>
          </cell>
          <cell r="B712" t="str">
            <v>SUMINISTRO E INSTALACION DE TABLERO DE 42 CIRCUITOS 3F5H, CON PUERTA Y ESPACIO PARA TOTALIZADOR, BARRAJE PARA 200A BARRA NEUTRO Y BARRA TIERRA  Calidad Legrand, Siemens, SqareD o superior de marca reconocida y homologada por el CIDET</v>
          </cell>
          <cell r="C712" t="str">
            <v>Actividad</v>
          </cell>
          <cell r="D712" t="str">
            <v>UND</v>
          </cell>
          <cell r="E712">
            <v>1412230</v>
          </cell>
        </row>
        <row r="713">
          <cell r="A713" t="str">
            <v>08B.099</v>
          </cell>
          <cell r="B713" t="str">
            <v>SUMINISTRO E INSTALACION DE TABLERO DE 36 CIRCUITOS 3F5H, CON PUERTA Y ESPACIO PARA TOTALIZADOR, BARRAJE PARA 200A BARRA NEUTRO Y BARRA TIERRA  Calidad Legrand, Siemens, SqareD o superior de marca reconocida y homologada por el CIDET</v>
          </cell>
          <cell r="C713" t="str">
            <v>Actividad</v>
          </cell>
          <cell r="D713" t="str">
            <v>UND</v>
          </cell>
          <cell r="E713">
            <v>1339106</v>
          </cell>
        </row>
        <row r="714">
          <cell r="A714" t="str">
            <v>08B.100</v>
          </cell>
          <cell r="B714" t="str">
            <v>SUMINISTRO E INSTALACION DE TABLERO DE 30 CIRCUITOS 3F5H, CON PUERTA Y ESPACIO PARA TOTALIZADOR, BARRAJE PARA 200A BARRA NEUTRO Y BARRA TIERRA  Calidad Legrand, Siemens, SqareD o superior de marca reconocida y homologada por el CIDET</v>
          </cell>
          <cell r="C714" t="str">
            <v>Actividad</v>
          </cell>
          <cell r="D714" t="str">
            <v>UND</v>
          </cell>
          <cell r="E714">
            <v>1310786</v>
          </cell>
        </row>
        <row r="715">
          <cell r="A715" t="str">
            <v>08B.101</v>
          </cell>
          <cell r="B715" t="str">
            <v>SUMINISTRO E INSTALACION DE TABLERO DE 24 CIRCUITOS 3F5H, CON PUERTA Y ESPACIO PARA TOTALIZADOR, BARRAJE PARA 200A BARRA NEUTRO Y BARRA TIERRA  Calidad Legrand, Siemens, SqareD o superior de marca reconocida y homologada por el CIDET</v>
          </cell>
          <cell r="C715" t="str">
            <v>Actividad</v>
          </cell>
          <cell r="D715" t="str">
            <v>UND</v>
          </cell>
          <cell r="E715">
            <v>1050802</v>
          </cell>
        </row>
        <row r="716">
          <cell r="A716" t="str">
            <v>08B.102</v>
          </cell>
          <cell r="B716" t="str">
            <v>SUMINISTRO E INSTALACION DE TABLERO DE 18 CIRCUITOS 3F5H, CON PUERTA Y ESPACIO PARA TOTALIZADOR, BARRAJE PARA 200A BARRA NEUTRO Y BARRA TIERRA  Calidad Legrand, Siemens, SqareD o superior de marca reconocida y homologada por el CIDET</v>
          </cell>
          <cell r="C716" t="str">
            <v>Actividad</v>
          </cell>
          <cell r="D716" t="str">
            <v>UND</v>
          </cell>
          <cell r="E716">
            <v>868057</v>
          </cell>
        </row>
        <row r="717">
          <cell r="A717" t="str">
            <v>08B.103</v>
          </cell>
          <cell r="B717" t="str">
            <v>SUMINISTRO E INSTALACION DE TABLERO DE 12 CIRCUITOS 3F5H, CON PUERTA Y ESPACIO PARA TOTALIZADOR, BARRAJE PARA 200A BARRA NEUTRO Y BARRA TIERRA  Calidad Legrand, Siemens, SqareD o superior de marca reconocida y homologada por el CIDET</v>
          </cell>
          <cell r="C717" t="str">
            <v>Actividad</v>
          </cell>
          <cell r="D717" t="str">
            <v>UND</v>
          </cell>
          <cell r="E717">
            <v>739811</v>
          </cell>
        </row>
        <row r="718">
          <cell r="A718" t="str">
            <v>08B.104</v>
          </cell>
          <cell r="B718" t="str">
            <v>SUMINISTRO E INSTALACION DE TABLERO DE 42 CIRCUITOS 3F5H, CON PUERTA. BARRAJE PARA 200A BARRA NEUTRO Y BARRA TIERRA  Calidad Legrand, Siemens, SqareD o superior de marca reconocida y homologada por el CIDET</v>
          </cell>
          <cell r="C718" t="str">
            <v>Actividad</v>
          </cell>
          <cell r="D718" t="str">
            <v>UND</v>
          </cell>
          <cell r="E718">
            <v>1055048</v>
          </cell>
        </row>
        <row r="719">
          <cell r="A719" t="str">
            <v>08B.105</v>
          </cell>
          <cell r="B719" t="str">
            <v>SUMINISTRO E INSTALACION DE TABLERO DE 36 CIRCUITOS 3F5H, CON PUERTA. BARRAJE PARA 200A BARRA NEUTRO Y BARRA TIERRA  Calidad Legrand, Siemens, SqareD o superior de marca reconocida y homologada por el CIDET</v>
          </cell>
          <cell r="C719" t="str">
            <v>Actividad</v>
          </cell>
          <cell r="D719" t="str">
            <v>UND</v>
          </cell>
          <cell r="E719">
            <v>965571</v>
          </cell>
        </row>
        <row r="720">
          <cell r="A720" t="str">
            <v>08B.106</v>
          </cell>
          <cell r="B720" t="str">
            <v>SUMINISTRO E INSTALACION DE TABLERO DE 30 CIRCUITOS 3F5H, CON PUERTA. BARRAJE PARA 200A BARRA NEUTRO Y BARRA TIERRA  Calidad Legrand, Siemens, SqareD o superior de marca reconocida y homologada por el CIDET</v>
          </cell>
          <cell r="C720" t="str">
            <v>Actividad</v>
          </cell>
          <cell r="D720" t="str">
            <v>UND</v>
          </cell>
          <cell r="E720">
            <v>935485</v>
          </cell>
        </row>
        <row r="721">
          <cell r="A721" t="str">
            <v>08B.107</v>
          </cell>
          <cell r="B721" t="str">
            <v>SUMINISTRO E INSTALACION DE TABLERO DE 24 CIRCUITOS 3F5H, CON PUERTA. BARRAJE PARA 200A BARRA NEUTRO Y BARRA TIERRA  Calidad Legrand, Siemens, SqareD o superior de marca reconocida y homologada por el CIDET</v>
          </cell>
          <cell r="C721" t="str">
            <v>Actividad</v>
          </cell>
          <cell r="D721" t="str">
            <v>UND</v>
          </cell>
          <cell r="E721">
            <v>733730</v>
          </cell>
        </row>
        <row r="722">
          <cell r="A722" t="str">
            <v>08B.108</v>
          </cell>
          <cell r="B722" t="str">
            <v>SUMINISTRO E INSTALACION DE TABLERO DE 18 CIRCUITOS 3F5H, CON PUERTA. BARRAJE PARA 200A BARRA NEUTRO Y BARRA TIERRA  Calidad Legrand, Siemens, SqareD o superior de marca reconocida y homologada por el CIDET</v>
          </cell>
          <cell r="C722" t="str">
            <v>Actividad</v>
          </cell>
          <cell r="D722" t="str">
            <v>UND</v>
          </cell>
          <cell r="E722">
            <v>573721</v>
          </cell>
        </row>
        <row r="723">
          <cell r="A723" t="str">
            <v>08B.109</v>
          </cell>
          <cell r="B723" t="str">
            <v>SUMINISTRO E INSTALACION DE TABLERO DE 12 CIRCUITOS 3F5H, CON PUERTA. BARRAJE PARA 200A BARRA NEUTRO Y BARRA TIERRA  Calidad Legrand, Siemens, SqareD o superior de marca reconocida y homologada por el CIDET</v>
          </cell>
          <cell r="C723" t="str">
            <v>Actividad</v>
          </cell>
          <cell r="D723" t="str">
            <v>UND</v>
          </cell>
          <cell r="E723">
            <v>483593</v>
          </cell>
        </row>
        <row r="724">
          <cell r="A724" t="str">
            <v>08B.110</v>
          </cell>
          <cell r="B724" t="str">
            <v>SUMINISTRO E INSTALACION DE TABLERO DE 18 CIRCUITOS 2F4H, CON PUERTA. BARRAJE PARA 200A BARRA NEUTRO Y BARRA TIERRA  Calidad Legrand, Siemens, SqareD o superior de marca reconocida y homologada por el CIDET</v>
          </cell>
          <cell r="C724" t="str">
            <v>Actividad</v>
          </cell>
          <cell r="D724" t="str">
            <v>UND</v>
          </cell>
          <cell r="E724">
            <v>503764</v>
          </cell>
        </row>
        <row r="725">
          <cell r="A725" t="str">
            <v>08B.111</v>
          </cell>
          <cell r="B725" t="str">
            <v>SUMINISTRO E INSTALACION DE TABLERO DE 12 CIRCUITOS 2F4H, CON PUERTA. BARRAJE PARA 200A BARRA NEUTRO Y BARRA TIERRA  CALIDAD LEGRAND, SIEMENS, SQARED O SUPERIOR DE MARCA RECONOCIDA Y HOMOLOGADA POR EL CIDET</v>
          </cell>
          <cell r="C725" t="str">
            <v>Actividad</v>
          </cell>
          <cell r="D725" t="str">
            <v>UND</v>
          </cell>
          <cell r="E725">
            <v>581212</v>
          </cell>
        </row>
        <row r="726">
          <cell r="A726" t="str">
            <v>08B.112</v>
          </cell>
          <cell r="B726" t="str">
            <v>SUMINISTRO E INSTALACION DE TABLERO DE 8 CIRCUITOS 2F4H, CON PUERTA. BARRAJE PARA 200A BARRA NEUTRO Y BARRA TIERRA  CALIDAD LEGRAND, SIEMENS, SQARED O SUPERIOR DE MARCA RECONOCIDA Y HOMOLOGADA POR EL CIDET</v>
          </cell>
          <cell r="C726" t="str">
            <v>Actividad</v>
          </cell>
          <cell r="D726" t="str">
            <v>UND</v>
          </cell>
          <cell r="E726">
            <v>448810</v>
          </cell>
        </row>
        <row r="727">
          <cell r="A727" t="str">
            <v>08B.113</v>
          </cell>
          <cell r="B727" t="str">
            <v>SUMINISTRO E INSTALACION DE TABLERO DE 12 CIRCUITOS 1F3H. BARRAJE PARA 75A BARRA NEUTRO Y BARRA TIERRA  Calidad Legrand, Siemens, SqareD o superior de marca reconocida y homologada por el CIDET</v>
          </cell>
          <cell r="C727" t="str">
            <v>Actividad</v>
          </cell>
          <cell r="D727" t="str">
            <v>UND</v>
          </cell>
          <cell r="E727">
            <v>333742</v>
          </cell>
        </row>
        <row r="728">
          <cell r="A728" t="str">
            <v>08B.114</v>
          </cell>
          <cell r="B728" t="str">
            <v>SUMINISTRO E INSTALACION DE TABLERO DE 8 CIRCUITOS 1F3H. BARRAJE PARA 75A BARRA NEUTRO Y BARRA TIERRA  Calidad Legrand, Siemens, SqareD o superior de marca reconocida y homologada por el CIDET</v>
          </cell>
          <cell r="C728" t="str">
            <v>Actividad</v>
          </cell>
          <cell r="D728" t="str">
            <v>UND</v>
          </cell>
          <cell r="E728">
            <v>246754</v>
          </cell>
        </row>
        <row r="729">
          <cell r="A729" t="str">
            <v>08B.115</v>
          </cell>
          <cell r="B729" t="str">
            <v>SUMINISTRO E INSTALACION DE TABLERO DE 6 CIRCUITOS 1F3H. BARRAJE PARA 75A BARRA NEUTRO Y BARRA TIERRA  Calidad Legrand, Siemens, SqareD o superior de marca reconocida y homologada por el CIDET</v>
          </cell>
          <cell r="C729" t="str">
            <v>Actividad</v>
          </cell>
          <cell r="D729" t="str">
            <v>UND</v>
          </cell>
          <cell r="E729">
            <v>227195</v>
          </cell>
        </row>
        <row r="730">
          <cell r="A730" t="str">
            <v>08B.116</v>
          </cell>
          <cell r="B730" t="str">
            <v>SUMINISTRO E INSTALACION DE INTERRUPTOR ENCHUFABLE 1X20A. Calidad Legrand, Siemens, SqareD o superior de marca reconocida y homologada por el CIDET</v>
          </cell>
          <cell r="C730" t="str">
            <v>Actividad</v>
          </cell>
          <cell r="D730" t="str">
            <v>UND</v>
          </cell>
          <cell r="E730">
            <v>20359</v>
          </cell>
        </row>
        <row r="731">
          <cell r="A731" t="str">
            <v>08B.117</v>
          </cell>
          <cell r="B731" t="str">
            <v>SUMINISTRO E INSTALACION DE INTERRUPTOR ATORNILLABLE 1X20A. Calidad Legrand, Siemens, SqareD o superior de marca reconocida y homologada por el CIDET</v>
          </cell>
          <cell r="C731" t="str">
            <v>Actividad</v>
          </cell>
          <cell r="D731" t="str">
            <v>UND</v>
          </cell>
          <cell r="E731">
            <v>31865</v>
          </cell>
        </row>
        <row r="732">
          <cell r="A732" t="str">
            <v>08B.118</v>
          </cell>
          <cell r="B732" t="str">
            <v>SUMINISTRO E INSTALACION DE INTERRUPTOR ENCHUFABLE 1X30A. Calidad Legrand, Siemens, SqareD o superior de marca reconocida y homologada por el CIDET</v>
          </cell>
          <cell r="C732" t="str">
            <v>Actividad</v>
          </cell>
          <cell r="D732" t="str">
            <v>UND</v>
          </cell>
          <cell r="E732">
            <v>17724</v>
          </cell>
        </row>
        <row r="733">
          <cell r="A733" t="str">
            <v>08B.119</v>
          </cell>
          <cell r="B733" t="str">
            <v>SUMINISTRO E INSTALACION DE INTERRUPTOR ATORNILLABLE 1X30A. Calidad Legrand, Siemens, SqareD o superior de marca reconocida y homologada por el CIDET</v>
          </cell>
          <cell r="C733" t="str">
            <v>Actividad</v>
          </cell>
          <cell r="D733" t="str">
            <v>UND</v>
          </cell>
          <cell r="E733">
            <v>31865</v>
          </cell>
        </row>
        <row r="734">
          <cell r="A734" t="str">
            <v>08B.120</v>
          </cell>
          <cell r="B734" t="str">
            <v>SUMINISTRO E INSTALACION DE INTERRUPTOR ENCHUFABLE 1X40A. Calidad Legrand, Siemens, SqareD o superior de marca reconocida y homologada por el CIDET</v>
          </cell>
          <cell r="C734" t="str">
            <v>Actividad</v>
          </cell>
          <cell r="D734" t="str">
            <v>UND</v>
          </cell>
          <cell r="E734">
            <v>17724</v>
          </cell>
        </row>
        <row r="735">
          <cell r="A735" t="str">
            <v>08B.121</v>
          </cell>
          <cell r="B735" t="str">
            <v>SUMINISTRO E INSTALACION DE INTERRUPTOR ATORNILLABLE 1X40A. Calidad Legrand, Siemens, SqareD o superior de marca reconocida y homologada por el CIDET</v>
          </cell>
          <cell r="C735" t="str">
            <v>Actividad</v>
          </cell>
          <cell r="D735" t="str">
            <v>UND</v>
          </cell>
          <cell r="E735">
            <v>39393</v>
          </cell>
        </row>
        <row r="736">
          <cell r="A736" t="str">
            <v>08B.122</v>
          </cell>
          <cell r="B736" t="str">
            <v>SUMINISTRO E INSTALACION DE INTERRUPTOR ENCHUFABLE 1X50A. Calidad Legrand, Siemens, SqareD o superior de marca reconocida y homologada por el CIDET</v>
          </cell>
          <cell r="C736" t="str">
            <v>Actividad</v>
          </cell>
          <cell r="D736" t="str">
            <v>UND</v>
          </cell>
          <cell r="E736">
            <v>24381</v>
          </cell>
        </row>
        <row r="737">
          <cell r="A737" t="str">
            <v>08B.123</v>
          </cell>
          <cell r="B737" t="str">
            <v>SUMINISTRO E INSTALACION DE INTERRUPTOR ATORNILLABLE 1X50A. Calidad Legrand, Siemens, SqareD o superior de marca reconocida y homologada por el CIDET</v>
          </cell>
          <cell r="C737" t="str">
            <v>Actividad</v>
          </cell>
          <cell r="D737" t="str">
            <v>UND</v>
          </cell>
          <cell r="E737">
            <v>39393</v>
          </cell>
        </row>
        <row r="738">
          <cell r="A738" t="str">
            <v>08B.124</v>
          </cell>
          <cell r="B738" t="str">
            <v>SUMINISTRO E INSTALACION DE INTERRUPTOR ENCHUFABLE 1X60A. Calidad Legrand, Siemens, SqareD o superior de marca reconocida y homologada por el CIDET</v>
          </cell>
          <cell r="C738" t="str">
            <v>Actividad</v>
          </cell>
          <cell r="D738" t="str">
            <v>ML</v>
          </cell>
          <cell r="E738">
            <v>21545</v>
          </cell>
        </row>
        <row r="739">
          <cell r="A739" t="str">
            <v>08B.125</v>
          </cell>
          <cell r="B739" t="str">
            <v>SUMINISTRO E INSTALACION DE INTERRUPTOR ATORNILLABLE 1X60A. Calidad Legrand, Siemens, SqareD o superior de marca reconocida y homologada por el CIDET</v>
          </cell>
          <cell r="C739" t="str">
            <v>Actividad</v>
          </cell>
          <cell r="D739" t="str">
            <v>UND</v>
          </cell>
          <cell r="E739">
            <v>42548</v>
          </cell>
        </row>
        <row r="740">
          <cell r="A740" t="str">
            <v>08B.126</v>
          </cell>
          <cell r="B740" t="str">
            <v>SUMINISTRO E INSTALACION DE INTERRUPTOR ENCHUFABLE 2X20A. Calidad Legrand, Siemens, SqareD o superior de marca reconocida y homologada por el CIDET</v>
          </cell>
          <cell r="C740" t="str">
            <v>Actividad</v>
          </cell>
          <cell r="D740" t="str">
            <v>UND</v>
          </cell>
          <cell r="E740">
            <v>36219</v>
          </cell>
        </row>
        <row r="741">
          <cell r="A741" t="str">
            <v>08B.127</v>
          </cell>
          <cell r="B741" t="str">
            <v>SUMINISTRO E INSTALACION DE INTERRUPTOR ATORNILLABLE 2X20A. Calidad Legrand, Siemens, SqareD o superior de marca reconocida y homologada por el CIDET</v>
          </cell>
          <cell r="C741" t="str">
            <v>Actividad</v>
          </cell>
          <cell r="D741" t="str">
            <v>UND</v>
          </cell>
          <cell r="E741">
            <v>65091</v>
          </cell>
        </row>
        <row r="742">
          <cell r="A742" t="str">
            <v>08B.128</v>
          </cell>
          <cell r="B742" t="str">
            <v>SUMINISTRO E INSTALACION DE INTERRUPTOR ENCHUFABLE 2X30A. Calidad Legrand, Siemens, SqareD o superior de marca reconocida y homologada por el CIDET</v>
          </cell>
          <cell r="C742" t="str">
            <v>Actividad</v>
          </cell>
          <cell r="D742" t="str">
            <v>UND</v>
          </cell>
          <cell r="E742">
            <v>36248</v>
          </cell>
        </row>
        <row r="743">
          <cell r="A743" t="str">
            <v>08B.129</v>
          </cell>
          <cell r="B743" t="str">
            <v>SUMINISTRO E INSTALACION DE INTERRUPTOR ATORNILLABLE 2X30A. Calidad Legrand, Siemens, SqareD o superior de marca reconocida y homologada por el CIDET</v>
          </cell>
          <cell r="C743" t="str">
            <v>Actividad</v>
          </cell>
          <cell r="D743" t="str">
            <v>UND</v>
          </cell>
          <cell r="E743">
            <v>65091</v>
          </cell>
        </row>
        <row r="744">
          <cell r="A744" t="str">
            <v>08B.130</v>
          </cell>
          <cell r="B744" t="str">
            <v>SUMINISTRO E INSTALACION DE INTERRUPTOR ENCHUFABLE 2X40A. Calidad Legrand, Siemens, SqareD o superior de marca reconocida y homologada por el CIDET</v>
          </cell>
          <cell r="C744" t="str">
            <v>Actividad</v>
          </cell>
          <cell r="D744" t="str">
            <v>UND</v>
          </cell>
          <cell r="E744">
            <v>41548</v>
          </cell>
        </row>
        <row r="745">
          <cell r="A745" t="str">
            <v>08B.131</v>
          </cell>
          <cell r="B745" t="str">
            <v>SUMINISTRO E INSTALACION DE INTERRUPTOR ATORNILLABLE 2X40A. Calidad Legrand, Siemens, SqareD o superior de marca reconocida y homologada por el CIDET</v>
          </cell>
          <cell r="C745" t="str">
            <v>Actividad</v>
          </cell>
          <cell r="D745" t="str">
            <v>UND</v>
          </cell>
          <cell r="E745">
            <v>77904</v>
          </cell>
        </row>
        <row r="746">
          <cell r="A746" t="str">
            <v>08B.132</v>
          </cell>
          <cell r="B746" t="str">
            <v>SUMINISTRO E INSTALACION DE INTERRUPTOR ENCHUFABLE 2X50A. Calidad Legrand, Siemens, SqareD o superior de marca reconocida y homologada por el CIDET</v>
          </cell>
          <cell r="C746" t="str">
            <v>Actividad</v>
          </cell>
          <cell r="D746" t="str">
            <v>UND</v>
          </cell>
          <cell r="E746">
            <v>41584</v>
          </cell>
        </row>
        <row r="747">
          <cell r="A747" t="str">
            <v>08B.133</v>
          </cell>
          <cell r="B747" t="str">
            <v>SUMINISTRO E INSTALACION DE INTERRUPTOR ATORNILLABLE 2X50A. Calidad Legrand, Siemens, SqareD o superior de marca reconocida y homologada por el CIDET</v>
          </cell>
          <cell r="C747" t="str">
            <v>Actividad</v>
          </cell>
          <cell r="D747" t="str">
            <v>UND</v>
          </cell>
          <cell r="E747">
            <v>80385</v>
          </cell>
        </row>
        <row r="748">
          <cell r="A748" t="str">
            <v>08B.134</v>
          </cell>
          <cell r="B748" t="str">
            <v>SUMINISTRO E INSTALACION DE INTERRUPTOR ENCHUFABLE 2X60A. Calidad Legrand, Siemens, SqareD o superior de marca reconocida y homologada por el CIDET</v>
          </cell>
          <cell r="C748" t="str">
            <v>Actividad</v>
          </cell>
          <cell r="D748" t="str">
            <v>UND</v>
          </cell>
          <cell r="E748">
            <v>41584</v>
          </cell>
        </row>
        <row r="749">
          <cell r="A749" t="str">
            <v>08B.135</v>
          </cell>
          <cell r="B749" t="str">
            <v>SUMINISTRO E INSTALACION DE INTERRUPTOR ATORNILLABLE 2X60A. Calidad Legrand, Siemens, SqareD o superior de marca reconocida y homologada por el CIDET</v>
          </cell>
          <cell r="C749" t="str">
            <v>Actividad</v>
          </cell>
          <cell r="D749" t="str">
            <v>UND</v>
          </cell>
          <cell r="E749">
            <v>87387</v>
          </cell>
        </row>
        <row r="750">
          <cell r="A750" t="str">
            <v>08B.136</v>
          </cell>
          <cell r="B750" t="str">
            <v>SUMINISTRO E INSTALACION DE INTERRUPTOR ENCHUFABLE 3X20A. Calidad Legrand, Siemens, SqareD o superior de marca reconocida y homologada por el CIDET</v>
          </cell>
          <cell r="C750" t="str">
            <v>Actividad</v>
          </cell>
          <cell r="D750" t="str">
            <v>UND</v>
          </cell>
          <cell r="E750">
            <v>82419</v>
          </cell>
        </row>
        <row r="751">
          <cell r="A751" t="str">
            <v>08B.137</v>
          </cell>
          <cell r="B751" t="str">
            <v>SUMINISTRO E INSTALACION DE INTERRUPTOR ATORNILLABLE 3X20A. Calidad Legrand, Siemens, SqareD o superior de marca reconocida y homologada por el CIDET</v>
          </cell>
          <cell r="C751" t="str">
            <v>Actividad</v>
          </cell>
          <cell r="D751" t="str">
            <v>UND</v>
          </cell>
          <cell r="E751">
            <v>131501</v>
          </cell>
        </row>
        <row r="752">
          <cell r="A752" t="str">
            <v>08B.138</v>
          </cell>
          <cell r="B752" t="str">
            <v>SUMINISTRO E INSTALACION DE INTERRUPTOR ENCHUFABLE 3X30A. Calidad Legrand, Siemens, SqareD o superior de marca reconocida y homologada por el CIDET</v>
          </cell>
          <cell r="C752" t="str">
            <v>Actividad</v>
          </cell>
          <cell r="D752" t="str">
            <v>UND</v>
          </cell>
          <cell r="E752">
            <v>82461</v>
          </cell>
        </row>
        <row r="753">
          <cell r="A753" t="str">
            <v>08B.139</v>
          </cell>
          <cell r="B753" t="str">
            <v>SUMINISTRO E INSTALACION DE INTERRUPTOR ATORNILLABLE 3X30A. Calidad Legrand, Siemens, SqareD o superior de marca reconocida y homologada por el CIDET</v>
          </cell>
          <cell r="C753" t="str">
            <v>Actividad</v>
          </cell>
          <cell r="D753" t="str">
            <v>UND</v>
          </cell>
          <cell r="E753">
            <v>90176</v>
          </cell>
        </row>
        <row r="754">
          <cell r="A754" t="str">
            <v>08B.140</v>
          </cell>
          <cell r="B754" t="str">
            <v>SUMINISTRO E INSTALACION DE INTERRUPTOR ENCHUFABLE 3X40A. Calidad Legrand, Siemens, SqareD o superior de marca reconocida y homologada por el CIDET</v>
          </cell>
          <cell r="C754" t="str">
            <v>Actividad</v>
          </cell>
          <cell r="D754" t="str">
            <v>UND</v>
          </cell>
          <cell r="E754">
            <v>85847</v>
          </cell>
        </row>
        <row r="755">
          <cell r="A755" t="str">
            <v>08B.141</v>
          </cell>
          <cell r="B755" t="str">
            <v>SUMINISTRO E INSTALACION DE INTERRUPTOR ATORNILLABLE 3X40A. Calidad Legrand, Siemens, SqareD o superior de marca reconocida y homologada por el CIDET</v>
          </cell>
          <cell r="C755" t="str">
            <v>Actividad</v>
          </cell>
          <cell r="D755" t="str">
            <v>UND</v>
          </cell>
          <cell r="E755">
            <v>90176</v>
          </cell>
        </row>
        <row r="756">
          <cell r="A756" t="str">
            <v>08B.142</v>
          </cell>
          <cell r="B756" t="str">
            <v>SUMINISTRO E INSTALACION DE INTERRUPTOR ENCHUFABLE 3X50A. Calidad Legrand, Siemens, SqareD o superior de marca reconocida y homologada por el CIDET</v>
          </cell>
          <cell r="C756" t="str">
            <v>Actividad</v>
          </cell>
          <cell r="D756" t="str">
            <v>UND</v>
          </cell>
          <cell r="E756">
            <v>85847</v>
          </cell>
        </row>
        <row r="757">
          <cell r="A757" t="str">
            <v>08B.143</v>
          </cell>
          <cell r="B757" t="str">
            <v>SUMINISTRO E INSTALACION DE INTERRUPTOR ATORNILLABLE 3X50A. Calidad Legrand, Siemens, SqareD o superior de marca reconocida y homologada por el CIDET</v>
          </cell>
          <cell r="C757" t="str">
            <v>Actividad</v>
          </cell>
          <cell r="D757" t="str">
            <v>UND</v>
          </cell>
          <cell r="E757">
            <v>87355</v>
          </cell>
        </row>
        <row r="758">
          <cell r="A758" t="str">
            <v>08B.144</v>
          </cell>
          <cell r="B758" t="str">
            <v>SUMINISTRO E INSTALACION DE INTERRUPTOR ENCHUFABLE 3X60A. Calidad Legrand, Siemens, SqareD o superior de marca reconocida y homologada por el CIDET</v>
          </cell>
          <cell r="C758" t="str">
            <v>Actividad</v>
          </cell>
          <cell r="D758" t="str">
            <v>UND</v>
          </cell>
          <cell r="E758">
            <v>97627</v>
          </cell>
        </row>
        <row r="759">
          <cell r="A759" t="str">
            <v>08B.145</v>
          </cell>
          <cell r="B759" t="str">
            <v>SUMINISTRO E INSTALACION DE INTERRUPTOR ATORNILLABLE 3X60A. Calidad Legrand, Siemens, SqareD o superior de marca reconocida y homologada por el CIDET</v>
          </cell>
          <cell r="C759" t="str">
            <v>Actividad</v>
          </cell>
          <cell r="D759" t="str">
            <v>UND</v>
          </cell>
          <cell r="E759">
            <v>87355</v>
          </cell>
        </row>
        <row r="760">
          <cell r="A760" t="str">
            <v>08B.146</v>
          </cell>
          <cell r="B760" t="str">
            <v>SUMINISTRO E INSTALACION DE INTERRUPTOR TRIPOLAR TIPO INDUSTRIAL CAJA MOLDEADA 3X20A; 25KA/240V. Calidad Legrand, Siemens, Merlin Gerin o superior de marca reconocida y homologada por el CIDET</v>
          </cell>
          <cell r="C760" t="str">
            <v>Actividad</v>
          </cell>
          <cell r="D760" t="str">
            <v>UND</v>
          </cell>
          <cell r="E760">
            <v>211149</v>
          </cell>
        </row>
        <row r="761">
          <cell r="A761" t="str">
            <v>08B.147</v>
          </cell>
          <cell r="B761" t="str">
            <v>SUMINISTRO E INSTALACION DE INTERRUPTOR TRIPOLAR TIPO INDUSTRIAL CAJA MOLDEADA 3X30A; 25KA/240V. Calidad Legrand, Siemens, Merlin Gerin o superior de marca reconocida y homologada por el CIDET</v>
          </cell>
          <cell r="C761" t="str">
            <v>Actividad</v>
          </cell>
          <cell r="D761" t="str">
            <v>UND</v>
          </cell>
          <cell r="E761">
            <v>213705</v>
          </cell>
        </row>
        <row r="762">
          <cell r="A762" t="str">
            <v>08B.148</v>
          </cell>
          <cell r="B762" t="str">
            <v>SUMINISTRO E INSTALACION DE INTERRUPTOR TRIPOLAR TIPO INDUSTRIAL CAJA MOLDEADA 3X40A; 25KA/240V. Calidad Legrand, Siemens, Merlin Gerin o superior de marca reconocida y homologada por el CIDET</v>
          </cell>
          <cell r="C762" t="str">
            <v>Actividad</v>
          </cell>
          <cell r="D762" t="str">
            <v>UND</v>
          </cell>
          <cell r="E762">
            <v>211149</v>
          </cell>
        </row>
        <row r="763">
          <cell r="A763" t="str">
            <v>08B.149</v>
          </cell>
          <cell r="B763" t="str">
            <v>SUMINISTRO E INSTALACION DE INTERRUPTOR TRIPOLAR TIPO INDUSTRIAL CAJA MOLDEADA 3X50A; 25KA/240V. Calidad Legrand, Siemens, Merlin Gerin o superior de marca reconocida y homologada por el CIDET</v>
          </cell>
          <cell r="C763" t="str">
            <v>Actividad</v>
          </cell>
          <cell r="D763" t="str">
            <v>UND</v>
          </cell>
          <cell r="E763">
            <v>211149</v>
          </cell>
        </row>
        <row r="764">
          <cell r="A764" t="str">
            <v>08B.150</v>
          </cell>
          <cell r="B764" t="str">
            <v>SUMINISTRO E INSTALACION DE INTERRUPTOR TRIPOLAR TIPO INDUSTRIAL CAJA MOLDEADA 3X60A; 25KA/240V. Calidad Legrand, Siemens, Merlin Gerin o superior de marca reconocida y homologada por el CIDET</v>
          </cell>
          <cell r="C764" t="str">
            <v>Actividad</v>
          </cell>
          <cell r="D764" t="str">
            <v>UND</v>
          </cell>
          <cell r="E764">
            <v>211149</v>
          </cell>
        </row>
        <row r="765">
          <cell r="A765" t="str">
            <v>08B.151</v>
          </cell>
          <cell r="B765" t="str">
            <v>SUMINISTRO E INSTALACION DE INTERRUPTOR TRIPOLAR TIPO INDUSTRIAL CAJA MOLDEADA 3X80A; 25KA/240V. Calidad Legrand, Siemens, Merlin Gerin o superior de marca reconocida y homologada por el CIDET</v>
          </cell>
          <cell r="C765" t="str">
            <v>Actividad</v>
          </cell>
          <cell r="D765" t="str">
            <v>UND</v>
          </cell>
          <cell r="E765">
            <v>211149</v>
          </cell>
        </row>
        <row r="766">
          <cell r="A766" t="str">
            <v>08B.152</v>
          </cell>
          <cell r="B766" t="str">
            <v>SUMINISTRO E INSTALACION DE INTERRUPTOR TRIPOLAR TIPO INDUSTRIAL CAJA MOLDEADA 3X100A; 25KA/240V. Calidad Legrand, Siemens, Merlin Gerin o superior de marca reconocida y homologada por el CIDET</v>
          </cell>
          <cell r="C766" t="str">
            <v>Actividad</v>
          </cell>
          <cell r="D766" t="str">
            <v>UND</v>
          </cell>
          <cell r="E766">
            <v>410778</v>
          </cell>
        </row>
        <row r="767">
          <cell r="A767" t="str">
            <v>08B.153</v>
          </cell>
          <cell r="B767" t="str">
            <v>SUMINISTRO E INSTALACION DE INTERRUPTOR TRIPOLAR TIPO INDUSTRIAL CAJA MOLDEADA 3X125A; 50KA/240V. Calidad Legrand, Siemens, Merlin Gerin o superior de marca reconocida y homologada por el CIDET</v>
          </cell>
          <cell r="C767" t="str">
            <v>Actividad</v>
          </cell>
          <cell r="D767" t="str">
            <v>UND</v>
          </cell>
          <cell r="E767">
            <v>510487</v>
          </cell>
        </row>
        <row r="768">
          <cell r="A768" t="str">
            <v>08B.154</v>
          </cell>
          <cell r="B768" t="str">
            <v>SUMINISTRO E INSTALACION DE INTERRUPTOR TRIPOLAR TIPO INDUSTRIAL CAJA MOLDEADA 3X150A; 50KA/240V. Calidad Legrand, Siemens, Merlin Gerin o superior de marca reconocida y homologada por el CIDET</v>
          </cell>
          <cell r="C768" t="str">
            <v>Actividad</v>
          </cell>
          <cell r="D768" t="str">
            <v>UND</v>
          </cell>
          <cell r="E768">
            <v>612075</v>
          </cell>
        </row>
        <row r="769">
          <cell r="A769" t="str">
            <v>08B.155</v>
          </cell>
          <cell r="B769" t="str">
            <v>SUMINISTRO E INSTALACION DE INTERRUPTOR TRIPOLAR TIPO INDUSTRIAL CAJA MOLDEADA 3X175A; 50KA/240V. Calidad Legrand, Siemens, Merlin Gerin o superior de marca reconocida y homologada por el CIDET</v>
          </cell>
          <cell r="C769" t="str">
            <v>Actividad</v>
          </cell>
          <cell r="D769" t="str">
            <v>UND</v>
          </cell>
          <cell r="E769">
            <v>730694</v>
          </cell>
        </row>
        <row r="770">
          <cell r="A770" t="str">
            <v>08B.156</v>
          </cell>
          <cell r="B770" t="str">
            <v>SUMINISTRO E INSTALACION DE INTERRUPTOR TRIPOLAR TIPO INDUSTRIAL CAJA MOLDEADA 3X200A; 50KA/240V. Calidad Legrand, Siemens, Merlin Gerin o superior de marca reconocida y homologada por el CIDET</v>
          </cell>
          <cell r="C770" t="str">
            <v>Actividad</v>
          </cell>
          <cell r="D770" t="str">
            <v>UND</v>
          </cell>
          <cell r="E770">
            <v>626796</v>
          </cell>
        </row>
        <row r="771">
          <cell r="A771" t="str">
            <v>08B.157</v>
          </cell>
          <cell r="B771" t="str">
            <v>SUMINISTRO E INSTALACION DE INTERRUPTOR TRIPOLAR TIPO INDUSTRIAL CAJA MOLDEADA 3X250A; 50KA/240V. Calidad Legrand, Siemens, Merlin Gerin o superior de marca reconocida y homologada por el CIDET</v>
          </cell>
          <cell r="C771" t="str">
            <v>Actividad</v>
          </cell>
          <cell r="D771" t="str">
            <v>UND</v>
          </cell>
          <cell r="E771">
            <v>935514</v>
          </cell>
        </row>
        <row r="772">
          <cell r="A772" t="str">
            <v>08B.158</v>
          </cell>
          <cell r="B772" t="str">
            <v>SUMINISTRO E INSTALACION DE INTERRUPTOR TRIPOLAR TIPO INDUSTRIAL CAJA MOLDEADA 3X300A; 50KA/240V. Calidad Legrand, Siemens, Merlin Gerin o superior de marca reconocida y homologada por el CIDET</v>
          </cell>
          <cell r="C772" t="str">
            <v>Actividad</v>
          </cell>
          <cell r="D772" t="str">
            <v>UND</v>
          </cell>
          <cell r="E772">
            <v>1841157</v>
          </cell>
        </row>
        <row r="773">
          <cell r="A773" t="str">
            <v>08B.159</v>
          </cell>
          <cell r="B773" t="str">
            <v>SUMINISTRO E INSTALACION DE INTERRUPTOR TRIPOLAR TIPO INDUSTRIAL CAJA MOLDEADA 3X350A; 50KA/240V. Calidad Legrand, Siemens, Merlin Gerin o superior de marca reconocida y homologada por el CIDET</v>
          </cell>
          <cell r="C773" t="str">
            <v>Actividad</v>
          </cell>
          <cell r="D773" t="str">
            <v>UND</v>
          </cell>
          <cell r="E773">
            <v>1298933</v>
          </cell>
        </row>
        <row r="774">
          <cell r="A774" t="str">
            <v>08B.160</v>
          </cell>
          <cell r="B774" t="str">
            <v>SUMINISTRO E INSTALACION DE INTERRUPTOR TRIPOLAR TIPO INDUSTRIAL CAJA MOLDEADA 3X400A; 50KA/240V. Calidad Legrand, Siemens, Merlin Gerin o superior de marca reconocida y homologada por el CIDET</v>
          </cell>
          <cell r="C774" t="str">
            <v>Actividad</v>
          </cell>
          <cell r="D774" t="str">
            <v>UND</v>
          </cell>
          <cell r="E774">
            <v>1186429</v>
          </cell>
        </row>
        <row r="775">
          <cell r="A775" t="str">
            <v>08B.161</v>
          </cell>
          <cell r="B775" t="str">
            <v>SUMINISTRO E INSTALACION DE INTERRUPTOR TRIPOLAR TIPO INDUSTRIAL CAJA MOLDEADA. REGULABLE 3X250A; 85KA/240V. Calidad Legrand, Siemens, Merlin Gerin o superior de marca reconocida y homologada por el CIDET</v>
          </cell>
          <cell r="C775" t="str">
            <v>Actividad</v>
          </cell>
          <cell r="D775" t="str">
            <v>UND</v>
          </cell>
          <cell r="E775">
            <v>1609652</v>
          </cell>
        </row>
        <row r="776">
          <cell r="A776" t="str">
            <v>08B.162</v>
          </cell>
          <cell r="B776" t="str">
            <v>SUMINISTRO E INSTALACION DE INTERRUPTOR TRIPOLAR TIPO INDUSTRIAL CAJA MOLDEADA. REGULABLE 3X400A; 85KA/240V. Calidad Legrand, Siemens, Merlin Gerin o superior de marca reconocida y homologada por el CIDET</v>
          </cell>
          <cell r="C776" t="str">
            <v>Actividad</v>
          </cell>
          <cell r="D776" t="str">
            <v>UND</v>
          </cell>
          <cell r="E776">
            <v>3042218</v>
          </cell>
        </row>
        <row r="777">
          <cell r="A777" t="str">
            <v>08B.163</v>
          </cell>
          <cell r="B777" t="str">
            <v>SUMINISTRO E INSTALACION DE INTERRUPTOR TRIPOLAR TIPO INDUSTRIAL CAJA MOLDEADA. REGULABLE 3X600A; 85KA/240V. Calidad Legrand, Siemens, Merlin Gerin o superior de marca reconocida y homologada por el CIDET</v>
          </cell>
          <cell r="C777" t="str">
            <v>Actividad</v>
          </cell>
          <cell r="D777" t="str">
            <v>UND</v>
          </cell>
          <cell r="E777">
            <v>5246953</v>
          </cell>
        </row>
        <row r="778">
          <cell r="A778" t="str">
            <v>08B.164</v>
          </cell>
          <cell r="B778" t="str">
            <v>SUMINISTRO E INSTALACION DE INTERRUPTOR TRIPOLAR TIPO INDUSTRIAL CAJA MOLDEADA. REGULABLE 3X800A; 50KA/240V. Calidad Legrand, Siemens, Merlin Gerin o superior de marca reconocida y homologada por el CIDET</v>
          </cell>
          <cell r="C778" t="str">
            <v>Actividad</v>
          </cell>
          <cell r="D778" t="str">
            <v>UND</v>
          </cell>
          <cell r="E778">
            <v>373959</v>
          </cell>
        </row>
        <row r="779">
          <cell r="A779" t="str">
            <v>08B.165</v>
          </cell>
          <cell r="B779" t="str">
            <v>SUMINISTRO E INSTALACION DE INTERRUPTOR TRIPOLAR TIPO INDUSTRIAL CAJA MOLDEADA. REGULABLE 3X1000A; 50KA/240V. Calidad Legrand, Siemens, Merlin Gerin o superior de marca reconocida y homologada por el CIDET</v>
          </cell>
          <cell r="C779" t="str">
            <v>Actividad</v>
          </cell>
          <cell r="D779" t="str">
            <v>UND</v>
          </cell>
          <cell r="E779">
            <v>415386</v>
          </cell>
        </row>
        <row r="780">
          <cell r="A780" t="str">
            <v>08B.166</v>
          </cell>
          <cell r="B780" t="str">
            <v>SUMINISTRO E INSTALACION DE INTERRUPTOR TRIPOLAR TIPO INDUSTRIAL CAJA MOLDEADA. REGULABLE 3X1250A; 50KA/240V. Calidad Legrand, Siemens, Merlin Gerin o superior de marca reconocida y homologada por el CIDET</v>
          </cell>
          <cell r="C780" t="str">
            <v>Actividad</v>
          </cell>
          <cell r="D780" t="str">
            <v>UND</v>
          </cell>
          <cell r="E780">
            <v>911173</v>
          </cell>
        </row>
        <row r="781">
          <cell r="A781" t="str">
            <v>08B.167</v>
          </cell>
          <cell r="B781" t="str">
            <v>SUMINISTRO E INSTALACION DE INTERRUPTOR TRIPOLAR TIPO INDUSTRIAL CAJA MOLDEADA. REGULABLE 3X1600A; 50KA/240V. Calidad Legrand, Siemens, Merlin Gerin o superior de marca reconocida y homologada por el CIDET</v>
          </cell>
          <cell r="C781" t="str">
            <v>Actividad</v>
          </cell>
          <cell r="D781" t="str">
            <v>UND</v>
          </cell>
          <cell r="E781">
            <v>377021</v>
          </cell>
        </row>
        <row r="782">
          <cell r="A782" t="str">
            <v>08B.168</v>
          </cell>
          <cell r="B782" t="str">
            <v>SUMINISTRO E INSTALACION DE INTERRUPTOR TRIPOLAR INDUSTRIAL TIPO ABIERTO. REGULABLE 3X1600A; 65KA/240V. Calidad Legrand, Siemens, Merlin Gerin o superior de marca reconocida y homologada por el CIDET</v>
          </cell>
          <cell r="C782" t="str">
            <v>Actividad</v>
          </cell>
          <cell r="D782" t="str">
            <v>UND</v>
          </cell>
          <cell r="E782">
            <v>19618179</v>
          </cell>
        </row>
        <row r="783">
          <cell r="A783" t="str">
            <v>08B.169</v>
          </cell>
          <cell r="B783" t="str">
            <v>SUMINISTRO E INSTALACION DE INTERRUPTOR TRIPOLAR INDUSTRIAL TIPO ABIERTO. REGULABLE 3X2000A; 65KA/240V. Calidad Legrand, Siemens, Merlin Gerin o superior de marca reconocida y homologada por el CIDET</v>
          </cell>
          <cell r="C783" t="str">
            <v>Actividad</v>
          </cell>
          <cell r="D783" t="str">
            <v>UND</v>
          </cell>
          <cell r="E783">
            <v>58496998</v>
          </cell>
        </row>
        <row r="784">
          <cell r="A784" t="str">
            <v>08B.170</v>
          </cell>
          <cell r="B784" t="str">
            <v>SUMINISTRO E INSTALACION DE INTERRUPTOR TRIPOLAR INDUSTRIAL TIPO ABIERTO. REGULABLE 3X2500A; 65KA/240V. Calidad Legrand, Siemens, Merlin Gerin o superior de marca reconocida y homologada por el CIDET</v>
          </cell>
          <cell r="C784" t="str">
            <v>Actividad</v>
          </cell>
          <cell r="D784" t="str">
            <v>UND</v>
          </cell>
          <cell r="E784">
            <v>31523666</v>
          </cell>
        </row>
        <row r="785">
          <cell r="A785" t="str">
            <v>08B.171</v>
          </cell>
          <cell r="B785" t="str">
            <v>SUMINISTRO E INSTALACION DE INTERRUPTOR TRIPOLAR INDUSTRIAL TIPO ABIERTO. REGULABLE 3X3200A; 65KA/240V. Calidad Legrand, Siemens, Merlin Gerin o superior de marca reconocida y homologada por el CIDET</v>
          </cell>
          <cell r="C785" t="str">
            <v>Actividad</v>
          </cell>
          <cell r="D785" t="str">
            <v>UND</v>
          </cell>
          <cell r="E785">
            <v>92701958</v>
          </cell>
        </row>
        <row r="786">
          <cell r="A786" t="str">
            <v>08B.172</v>
          </cell>
          <cell r="B786" t="str">
            <v xml:space="preserve">SUMINISTRO, TRANSPORTE E INSTALACION SALIDA ILUMINACION EN TUBERIA CONDUIT PVC 3/4", ALAMBRE No 12 AWG </v>
          </cell>
          <cell r="C786" t="str">
            <v>Actividad</v>
          </cell>
          <cell r="D786" t="str">
            <v>UND</v>
          </cell>
          <cell r="E786">
            <v>146188</v>
          </cell>
        </row>
        <row r="787">
          <cell r="A787" t="str">
            <v>08B.173</v>
          </cell>
          <cell r="B787" t="str">
            <v xml:space="preserve">SUMINISTRO, TRANSPORTE E INSTALACION SALIDA ILUMINACION EN TUBERIA CONDUIT EMT 3/4", ALAMBRE No 12 AWG </v>
          </cell>
          <cell r="C787" t="str">
            <v>Actividad</v>
          </cell>
          <cell r="D787" t="str">
            <v>UND</v>
          </cell>
          <cell r="E787">
            <v>161997</v>
          </cell>
        </row>
        <row r="788">
          <cell r="A788" t="str">
            <v>08B.174</v>
          </cell>
          <cell r="B788" t="str">
            <v xml:space="preserve">SUMINISTRO, TRANSPORTE E INSTALACION SALIDA ILUMINACION EN TUBERIA CONDUIT IMC 3/4", ALAMBRE No 12 AWG </v>
          </cell>
          <cell r="C788" t="str">
            <v>Actividad</v>
          </cell>
          <cell r="D788" t="str">
            <v>UND</v>
          </cell>
          <cell r="E788">
            <v>209705</v>
          </cell>
        </row>
        <row r="789">
          <cell r="A789" t="str">
            <v>08B.175</v>
          </cell>
          <cell r="B789" t="str">
            <v xml:space="preserve">SUMINISTRO, TRANSPORTE E INSTALACION SALIDA TOMACORRIENTE NORMAL DOBLE PT EN TUBERIA CONDUIT PVC 3/4", ALAMBRE No 12 AWG </v>
          </cell>
          <cell r="C789" t="str">
            <v>Actividad</v>
          </cell>
          <cell r="D789" t="str">
            <v>UND</v>
          </cell>
          <cell r="E789">
            <v>157015</v>
          </cell>
        </row>
        <row r="790">
          <cell r="A790" t="str">
            <v>08B.176</v>
          </cell>
          <cell r="B790" t="str">
            <v xml:space="preserve">SUMINISTRO, TRANSPORTE E INSTALACION SALIDA TOMACORRIENTE NORMAL DOBLE PT  EN TUBERIA CONDUIT EMT 3/4", ALAMBRE No 12 AWG </v>
          </cell>
          <cell r="C790" t="str">
            <v>Actividad</v>
          </cell>
          <cell r="D790" t="str">
            <v>UND</v>
          </cell>
          <cell r="E790">
            <v>175249</v>
          </cell>
        </row>
        <row r="791">
          <cell r="A791" t="str">
            <v>08B.177</v>
          </cell>
          <cell r="B791" t="str">
            <v xml:space="preserve">SUMINISTRO, TRANSPORTE E INSTALACION SALIDA TOMACORRIENTE NORMAL DOBLE PT  EN TUBERIA CONDUIT IMC 3/4", ALAMBRE No 12 AWG </v>
          </cell>
          <cell r="C791" t="str">
            <v>Actividad</v>
          </cell>
          <cell r="D791" t="str">
            <v>UND</v>
          </cell>
          <cell r="E791">
            <v>197766</v>
          </cell>
        </row>
        <row r="792">
          <cell r="A792" t="str">
            <v>08B.178</v>
          </cell>
          <cell r="B792" t="str">
            <v xml:space="preserve">SUMINISTRO, TRANSPORTE E INSTALACION SALIDA TOMACORRIENTE GFCI DOBLE EN TUBERIA CONDUIT PVC 3/4", ALAMBRE No 12 AWG </v>
          </cell>
          <cell r="C792" t="str">
            <v>Actividad</v>
          </cell>
          <cell r="D792" t="str">
            <v>UND</v>
          </cell>
          <cell r="E792">
            <v>121055</v>
          </cell>
        </row>
        <row r="793">
          <cell r="A793" t="str">
            <v>08B.179</v>
          </cell>
          <cell r="B793" t="str">
            <v xml:space="preserve">SUMINISTRO, TRANSPORTE E INSTALACION SALIDA TOMACORRIENTE GFCI DOBLE EN TUBERIA CONDUIT EMT 3/4", ALAMBRE No 12 AWG </v>
          </cell>
          <cell r="C793" t="str">
            <v>Actividad</v>
          </cell>
          <cell r="D793" t="str">
            <v>UND</v>
          </cell>
          <cell r="E793">
            <v>190744</v>
          </cell>
        </row>
        <row r="794">
          <cell r="A794" t="str">
            <v>08B.180</v>
          </cell>
          <cell r="B794" t="str">
            <v xml:space="preserve">SUMINISTRO, TRANSPORTE E INSTALACION SALIDA TOMACORRIENTE GFCI DOBLE EN TUBERIA CONDUIT IMC 3/4", ALAMBRE No 12 AWG </v>
          </cell>
          <cell r="C794" t="str">
            <v>Actividad</v>
          </cell>
          <cell r="D794" t="str">
            <v>UND</v>
          </cell>
          <cell r="E794">
            <v>239516</v>
          </cell>
        </row>
        <row r="795">
          <cell r="A795" t="str">
            <v>08B.181</v>
          </cell>
          <cell r="B795" t="str">
            <v xml:space="preserve">SUMINISTRO, TRANSPORTE E INSTALACION SALIDA VENTILADOR EN TECHO EN TUBERIA CONDUIT PVC 3/4", ALAMBRE No 12 AWG </v>
          </cell>
          <cell r="C795" t="str">
            <v>Actividad</v>
          </cell>
          <cell r="D795" t="str">
            <v>UND</v>
          </cell>
          <cell r="E795">
            <v>155831</v>
          </cell>
        </row>
        <row r="796">
          <cell r="A796" t="str">
            <v>08B.182</v>
          </cell>
          <cell r="B796" t="str">
            <v xml:space="preserve">SUMINISTRO, TRANSPORTE E INSTALACION SALIDA VENTILADOR EN TECHO EN TUBERIA CONDUIT EMT 3/4", ALAMBRE No 12 AWG </v>
          </cell>
          <cell r="C796" t="str">
            <v>Actividad</v>
          </cell>
          <cell r="D796" t="str">
            <v>UND</v>
          </cell>
          <cell r="E796">
            <v>150346</v>
          </cell>
        </row>
        <row r="797">
          <cell r="A797" t="str">
            <v>08B.183</v>
          </cell>
          <cell r="B797" t="str">
            <v xml:space="preserve">SUMINISTRO, TRANSPORTE E INSTALACION SALIDA VENTILADOR EN TECHO EN TUBERIA CONDUIT IMC 3/4", ALAMBRE No 12 AWG </v>
          </cell>
          <cell r="C797" t="str">
            <v>Actividad</v>
          </cell>
          <cell r="D797" t="str">
            <v>UND</v>
          </cell>
          <cell r="E797">
            <v>198054</v>
          </cell>
        </row>
        <row r="798">
          <cell r="A798" t="str">
            <v>08B.184</v>
          </cell>
          <cell r="B798" t="str">
            <v xml:space="preserve">SUMINISTRO, TRANSPORTE E INSTALACION SALIDA VENTILADOR EN MURO EN TUBERIA CONDUIT PVC 3/4", ALAMBRE No 12 AWG </v>
          </cell>
          <cell r="C798" t="str">
            <v>Actividad</v>
          </cell>
          <cell r="D798" t="str">
            <v>UND</v>
          </cell>
          <cell r="E798">
            <v>154437</v>
          </cell>
        </row>
        <row r="799">
          <cell r="A799" t="str">
            <v>08B.185</v>
          </cell>
          <cell r="B799" t="str">
            <v xml:space="preserve">SUMINISTRO, TRANSPORTE E INSTALACION SALIDA VENTILADOR EN MURO EN TUBERIA CONDUIT EMT 3/4", ALAMBRE No 12 AWG </v>
          </cell>
          <cell r="C799" t="str">
            <v>Actividad</v>
          </cell>
          <cell r="D799" t="str">
            <v>UND</v>
          </cell>
          <cell r="E799">
            <v>150528</v>
          </cell>
        </row>
        <row r="800">
          <cell r="A800" t="str">
            <v>08B.186</v>
          </cell>
          <cell r="B800" t="str">
            <v xml:space="preserve">SUMINISTRO, TRANSPORTE E INSTALACION SALIDA VENTILADOR EN MURO EN TUBERIA CONDUIT IMC 3/4", ALAMBRE No 12 AWG </v>
          </cell>
          <cell r="C800" t="str">
            <v>Actividad</v>
          </cell>
          <cell r="D800" t="str">
            <v>UND</v>
          </cell>
          <cell r="E800">
            <v>198236</v>
          </cell>
        </row>
        <row r="801">
          <cell r="A801" t="str">
            <v>08B.187</v>
          </cell>
          <cell r="B801" t="str">
            <v>SUMINISTRO, TRANSPORTE E INSTALACION SALIDA TOMACORRIENTE 2F3H EN TUBERIA CONDUIT PVC 3/4", ALAMBRE No 12 AWG. SIN APARATO</v>
          </cell>
          <cell r="C801" t="str">
            <v>Actividad</v>
          </cell>
          <cell r="D801" t="str">
            <v>UND</v>
          </cell>
          <cell r="E801">
            <v>186173</v>
          </cell>
        </row>
        <row r="802">
          <cell r="A802" t="str">
            <v>08B.188</v>
          </cell>
          <cell r="B802" t="str">
            <v>SUMINISTRO, TRANSPORTE E INSTALACION SALIDA TOMACORRIENTE 2F3H EN TUBERIA CONDUIT EMT 3/4", ALAMBRE No 12 AWG. SIN APARATO</v>
          </cell>
          <cell r="C802" t="str">
            <v>Actividad</v>
          </cell>
          <cell r="D802" t="str">
            <v>UND</v>
          </cell>
          <cell r="E802">
            <v>180869</v>
          </cell>
        </row>
        <row r="803">
          <cell r="A803" t="str">
            <v>08B.189</v>
          </cell>
          <cell r="B803" t="str">
            <v>SUMINISTRO, TRANSPORTE E INSTALACION SALIDA TOMACORRIENTE 2F3H EN TUBERIA CONDUIT IMC 3/4", ALAMBRE No 12 AWG. SIN APARATO</v>
          </cell>
          <cell r="C803" t="str">
            <v>Actividad</v>
          </cell>
          <cell r="D803" t="str">
            <v>UND</v>
          </cell>
          <cell r="E803">
            <v>228577</v>
          </cell>
        </row>
        <row r="804">
          <cell r="A804" t="str">
            <v>08B.190</v>
          </cell>
          <cell r="B804" t="str">
            <v>SUMINISTRO, TRANSPORTE E INSTALACION SALIDA TOMACORRIENTE 3F4H EN TUBERIA CONDUIT PVC 3/4", ALAMBRE No 10 AWG. SIN APARATO</v>
          </cell>
          <cell r="C804" t="str">
            <v>Actividad</v>
          </cell>
          <cell r="D804" t="str">
            <v>UND</v>
          </cell>
          <cell r="E804">
            <v>262798</v>
          </cell>
        </row>
        <row r="805">
          <cell r="A805" t="str">
            <v>08B.191</v>
          </cell>
          <cell r="B805" t="str">
            <v>SUMINISTRO, TRANSPORTE E INSTALACION SALIDA TOMACORRIENTE 3F4H EN TUBERIA CONDUIT EMT 3/4", ALAMBRE No 10 AWG. SIN APARATO</v>
          </cell>
          <cell r="C805" t="str">
            <v>Actividad</v>
          </cell>
          <cell r="D805" t="str">
            <v>UND</v>
          </cell>
          <cell r="E805">
            <v>257495</v>
          </cell>
        </row>
        <row r="806">
          <cell r="A806" t="str">
            <v>08B.192</v>
          </cell>
          <cell r="B806" t="str">
            <v>SUMINISTRO, TRANSPORTE E INSTALACION SALIDA TOMACORRIENTE 3F4H EN TUBERIA CONDUIT IMC 3/4", ALAMBRE No 10 AWG. SIN APARATO</v>
          </cell>
          <cell r="C806" t="str">
            <v>Actividad</v>
          </cell>
          <cell r="D806" t="str">
            <v>UND</v>
          </cell>
          <cell r="E806">
            <v>305203</v>
          </cell>
        </row>
        <row r="807">
          <cell r="A807" t="str">
            <v>08B.193</v>
          </cell>
          <cell r="B807" t="str">
            <v>SUMINISTRO, TRANSPORTE E INSTALACION SALIDA TOMACORRIENTE 3F5H EN TUBERIA CONDUIT PVC 3/4", ALAMBRE No 10 AWG. SIN APARATO</v>
          </cell>
          <cell r="C807" t="str">
            <v>Actividad</v>
          </cell>
          <cell r="D807" t="str">
            <v>UND</v>
          </cell>
          <cell r="E807">
            <v>296963</v>
          </cell>
        </row>
        <row r="808">
          <cell r="A808" t="str">
            <v>08B.194</v>
          </cell>
          <cell r="B808" t="str">
            <v>SUMINISTRO, TRANSPORTE E INSTALACION SALIDA TOMACORRIENTE 3F5H EN TUBERIA CONDUIT EMT 3/4", ALAMBRE No 10 AWG. SIN APARATO</v>
          </cell>
          <cell r="C808" t="str">
            <v>Actividad</v>
          </cell>
          <cell r="D808" t="str">
            <v>UND</v>
          </cell>
          <cell r="E808">
            <v>293035</v>
          </cell>
        </row>
        <row r="809">
          <cell r="A809" t="str">
            <v>08B.195</v>
          </cell>
          <cell r="B809" t="str">
            <v>SUMINISTRO, TRANSPORTE E INSTALACION SALIDA TOMACORRIENTE 3F5H EN TUBERIA CONDUIT IMC 3/4", ALAMBRE No 10 AWG. SIN APARATO</v>
          </cell>
          <cell r="C809" t="str">
            <v>Actividad</v>
          </cell>
          <cell r="D809" t="str">
            <v>UND</v>
          </cell>
          <cell r="E809">
            <v>342485</v>
          </cell>
        </row>
        <row r="810">
          <cell r="A810" t="str">
            <v>08B.196</v>
          </cell>
          <cell r="B810" t="str">
            <v xml:space="preserve">SUMINISTRO, TRANSPORTE E INSTALACION SALIDA INTERRUPTOR SENCILLO EN TUBERIA CONDUIT PVC 3/4", ALAMBRE No 12 AWG. </v>
          </cell>
          <cell r="C810" t="str">
            <v>Actividad</v>
          </cell>
          <cell r="D810" t="str">
            <v>UND</v>
          </cell>
          <cell r="E810">
            <v>163203</v>
          </cell>
        </row>
        <row r="811">
          <cell r="A811" t="str">
            <v>08B.197</v>
          </cell>
          <cell r="B811" t="str">
            <v xml:space="preserve">SUMINISTRO, TRANSPORTE E INSTALACION SALIDA INTERRUPTOR SENCILLO EN TUBERIA CONDUIT EMT 3/4", ALAMBRE No 12 AWG. </v>
          </cell>
          <cell r="C811" t="str">
            <v>Actividad</v>
          </cell>
          <cell r="D811" t="str">
            <v>UND</v>
          </cell>
          <cell r="E811">
            <v>171384</v>
          </cell>
        </row>
        <row r="812">
          <cell r="A812" t="str">
            <v>08B.198</v>
          </cell>
          <cell r="B812" t="str">
            <v xml:space="preserve">SUMINISTRO, TRANSPORTE E INSTALACION SALIDA INTERRUPTOR SENCILLO EN TUBERIA CONDUIT IMC 3/4", ALAMBRE No 12 AWG. </v>
          </cell>
          <cell r="C812" t="str">
            <v>Actividad</v>
          </cell>
          <cell r="D812" t="str">
            <v>UND</v>
          </cell>
          <cell r="E812">
            <v>242775</v>
          </cell>
        </row>
        <row r="813">
          <cell r="A813" t="str">
            <v>08B.199</v>
          </cell>
          <cell r="B813" t="str">
            <v xml:space="preserve">SUMINISTRO, TRANSPORTE E INSTALACION SALIDA INTERRUPTOR SENCILLO CONMUTABLE EN TUBERIA CONDUIT PVC 3/4", ALAMBRE No 12 AWG. </v>
          </cell>
          <cell r="C813" t="str">
            <v>Actividad</v>
          </cell>
          <cell r="D813" t="str">
            <v>UND</v>
          </cell>
          <cell r="E813">
            <v>176243</v>
          </cell>
        </row>
        <row r="814">
          <cell r="A814" t="str">
            <v>08B.200</v>
          </cell>
          <cell r="B814" t="str">
            <v xml:space="preserve">SUMINISTRO, TRANSPORTE E INSTALACION SALIDA INTERRUPTOR SENCILLO CONMUTABLE EN TUBERIA CONDUIT EMT 3/4", ALAMBRE No 12 AWG. </v>
          </cell>
          <cell r="C814" t="str">
            <v>Actividad</v>
          </cell>
          <cell r="D814" t="str">
            <v>UND</v>
          </cell>
          <cell r="E814">
            <v>183030</v>
          </cell>
        </row>
        <row r="815">
          <cell r="A815" t="str">
            <v>08B.201</v>
          </cell>
          <cell r="B815" t="str">
            <v xml:space="preserve">SUMINISTRO, TRANSPORTE E INSTALACION SALIDA INTERRUPTOR SENCILLO CONMUTABLE EN TUBERIA CONDUIT IMC 3/4", ALAMBRE No 12 AWG. </v>
          </cell>
          <cell r="C815" t="str">
            <v>Actividad</v>
          </cell>
          <cell r="D815" t="str">
            <v>UND</v>
          </cell>
          <cell r="E815">
            <v>254421</v>
          </cell>
        </row>
        <row r="816">
          <cell r="A816" t="str">
            <v>08B.202</v>
          </cell>
          <cell r="B816" t="str">
            <v xml:space="preserve">SUMINISTRO, TRANSPORTE E INSTALACION SALIDA INTERRUPTOR DOBLE EN TUBERIA CONDUIT PVC 3/4", ALAMBRE No 12 AWG. </v>
          </cell>
          <cell r="C816" t="str">
            <v>Actividad</v>
          </cell>
          <cell r="D816" t="str">
            <v>UND</v>
          </cell>
          <cell r="E816">
            <v>176427</v>
          </cell>
        </row>
        <row r="817">
          <cell r="A817" t="str">
            <v>08B.203</v>
          </cell>
          <cell r="B817" t="str">
            <v xml:space="preserve">SUMINISTRO, TRANSPORTE E INSTALACION SALIDA INTERRUPTOR DOBLE EN TUBERIA CONDUIT EMT 3/4", ALAMBRE No 12 AWG. </v>
          </cell>
          <cell r="C817" t="str">
            <v>Actividad</v>
          </cell>
          <cell r="D817" t="str">
            <v>UND</v>
          </cell>
          <cell r="E817">
            <v>184590</v>
          </cell>
        </row>
        <row r="818">
          <cell r="A818" t="str">
            <v>08B.204</v>
          </cell>
          <cell r="B818" t="str">
            <v xml:space="preserve">SUMINISTRO, TRANSPORTE E INSTALACION SALIDA INTERRUPTOR DOBLE EN TUBERIA CONDUIT IMC 3/4", ALAMBRE No 12 AWG. </v>
          </cell>
          <cell r="C818" t="str">
            <v>Actividad</v>
          </cell>
          <cell r="D818" t="str">
            <v>UND</v>
          </cell>
          <cell r="E818">
            <v>255999</v>
          </cell>
        </row>
        <row r="819">
          <cell r="A819" t="str">
            <v>08B.205</v>
          </cell>
          <cell r="B819" t="str">
            <v xml:space="preserve">SUMINISTRO, TRANSPORTE E INSTALACION SALIDA INTERRUPTOR DOBLE CONMUTABLE EN TUBERIA CONDUIT PVC 3/4", ALAMBRE No 12 AWG. </v>
          </cell>
          <cell r="C819" t="str">
            <v>Actividad</v>
          </cell>
          <cell r="D819" t="str">
            <v>UND</v>
          </cell>
          <cell r="E819">
            <v>197083</v>
          </cell>
        </row>
        <row r="820">
          <cell r="A820" t="str">
            <v>08B.206</v>
          </cell>
          <cell r="B820" t="str">
            <v xml:space="preserve">SUMINISTRO, TRANSPORTE E INSTALACION SALIDA INTERRUPTOR DOBLE CONMUTABLE EN TUBERIA CONDUIT EMT 3/4", ALAMBRE No 12 AWG. </v>
          </cell>
          <cell r="C820" t="str">
            <v>Actividad</v>
          </cell>
          <cell r="D820" t="str">
            <v>UND</v>
          </cell>
          <cell r="E820">
            <v>207763</v>
          </cell>
        </row>
        <row r="821">
          <cell r="A821" t="str">
            <v>08B.207</v>
          </cell>
          <cell r="B821" t="str">
            <v xml:space="preserve">SUMINISTRO, TRANSPORTE E INSTALACION SALIDA INTERRUPTOR DOBLE CONMUTABLE EN TUBERIA CONDUIT IMC 3/4", ALAMBRE No 12 AWG. </v>
          </cell>
          <cell r="C821" t="str">
            <v>Actividad</v>
          </cell>
          <cell r="D821" t="str">
            <v>UND</v>
          </cell>
          <cell r="E821">
            <v>277430</v>
          </cell>
        </row>
        <row r="822">
          <cell r="A822" t="str">
            <v>08B.208</v>
          </cell>
          <cell r="B822" t="str">
            <v xml:space="preserve">SUMINISTRO, TRANSPORTE E INSTALACION SALIDA INTERRUPTOR TRIPLE EN TUBERIA CONDUIT PVC 3/4", ALAMBRE No 12 AWG. </v>
          </cell>
          <cell r="C822" t="str">
            <v>Actividad</v>
          </cell>
          <cell r="D822" t="str">
            <v>UND</v>
          </cell>
          <cell r="E822">
            <v>189503</v>
          </cell>
        </row>
        <row r="823">
          <cell r="A823" t="str">
            <v>08B.209</v>
          </cell>
          <cell r="B823" t="str">
            <v xml:space="preserve">SUMINISTRO, TRANSPORTE E INSTALACION SALIDA INTERRUPTOR TRIPLE EN TUBERIA CONDUIT EMT 3/4", ALAMBRE No 12 AWG. </v>
          </cell>
          <cell r="C823" t="str">
            <v>Actividad</v>
          </cell>
          <cell r="D823" t="str">
            <v>UND</v>
          </cell>
          <cell r="E823">
            <v>198789</v>
          </cell>
        </row>
        <row r="824">
          <cell r="A824" t="str">
            <v>08B.210</v>
          </cell>
          <cell r="B824" t="str">
            <v xml:space="preserve">SUMINISTRO, TRANSPORTE E INSTALACION SALIDA INTERRUPTOR TRIPLE EN TUBERIA CONDUIT IMC 3/4", ALAMBRE No 12 AWG. </v>
          </cell>
          <cell r="C824" t="str">
            <v>Actividad</v>
          </cell>
          <cell r="D824" t="str">
            <v>UND</v>
          </cell>
          <cell r="E824">
            <v>268437</v>
          </cell>
        </row>
        <row r="825">
          <cell r="A825" t="str">
            <v>08B.211</v>
          </cell>
          <cell r="B825" t="str">
            <v xml:space="preserve">SUMINISTRO, TRANSPORTE E INSTALACION SALIDA INTERRUPTOR TRIPLE CONMUTABLE EN TUBERIA CONDUIT PVC 3/4", ALAMBRE No 12 AWG. </v>
          </cell>
          <cell r="C825" t="str">
            <v>Actividad</v>
          </cell>
          <cell r="D825" t="str">
            <v>UND</v>
          </cell>
          <cell r="E825">
            <v>223579</v>
          </cell>
        </row>
        <row r="826">
          <cell r="A826" t="str">
            <v>08B.212</v>
          </cell>
          <cell r="B826" t="str">
            <v xml:space="preserve">SUMINISTRO, TRANSPORTE E INSTALACION SALIDA INTERRUPTOR TRIPLE CONMUTABLE EN TUBERIA CONDUIT EMT 3/4", ALAMBRE No 12 AWG. </v>
          </cell>
          <cell r="C826" t="str">
            <v>Actividad</v>
          </cell>
          <cell r="D826" t="str">
            <v>UND</v>
          </cell>
          <cell r="E826">
            <v>232865</v>
          </cell>
        </row>
        <row r="827">
          <cell r="A827" t="str">
            <v>08B.213</v>
          </cell>
          <cell r="B827" t="str">
            <v xml:space="preserve">SUMINISTRO, TRANSPORTE E INSTALACION SALIDA INTERRUPTOR TRIPLE CONMUTABLE EN TUBERIA CONDUIT IMC 3/4", ALAMBRE No 12 AWG. </v>
          </cell>
          <cell r="C827" t="str">
            <v>Actividad</v>
          </cell>
          <cell r="D827" t="str">
            <v>UND</v>
          </cell>
          <cell r="E827">
            <v>304274</v>
          </cell>
        </row>
        <row r="828">
          <cell r="A828" t="str">
            <v>08B.214</v>
          </cell>
          <cell r="B828" t="str">
            <v xml:space="preserve">SUMINISTRO, TRANSPORTE E INSTALACION SALIDA CONTROL VELOCIDADES VENTILADOR DE TECHO EN TUBERIA CONDUIT PVC 3/4", ALAMBRE No 12 AWG. </v>
          </cell>
          <cell r="C828" t="str">
            <v>Actividad</v>
          </cell>
          <cell r="D828" t="str">
            <v>UND</v>
          </cell>
          <cell r="E828">
            <v>167319</v>
          </cell>
        </row>
        <row r="829">
          <cell r="A829" t="str">
            <v>08B.215</v>
          </cell>
          <cell r="B829" t="str">
            <v xml:space="preserve">SUMINISTRO, TRANSPORTE E INSTALACION SALIDA CONTROL VELOCIDADES VENTILADOR DE TECHO EN TUBERIA CONDUIT EMT 3/4", ALAMBRE No 12 AWG. </v>
          </cell>
          <cell r="C829" t="str">
            <v>Actividad</v>
          </cell>
          <cell r="D829" t="str">
            <v>UND</v>
          </cell>
          <cell r="E829">
            <v>176605</v>
          </cell>
        </row>
        <row r="830">
          <cell r="A830" t="str">
            <v>08B.216</v>
          </cell>
          <cell r="B830" t="str">
            <v xml:space="preserve">SUMINISTRO, TRANSPORTE E INSTALACION SALIDA CONTROL VELOCIDADES VENTILADOR DE TECHO EN TUBERIA CONDUIT IMC 3/4", ALAMBRE No 12 AWG. </v>
          </cell>
          <cell r="C830" t="str">
            <v>Actividad</v>
          </cell>
          <cell r="D830" t="str">
            <v>UND</v>
          </cell>
          <cell r="E830">
            <v>246254</v>
          </cell>
        </row>
        <row r="831">
          <cell r="A831" t="str">
            <v>08B.217</v>
          </cell>
          <cell r="B831" t="str">
            <v>SUMINISTRO, TRANSPORTE E INSTALACION TOMA INDUSTRIAL DE SOBREPONER 3P+T 250V/16A IP44; INCLUYE CLAVIJA. MARCA LEGRAND</v>
          </cell>
          <cell r="C831" t="str">
            <v>Actividad</v>
          </cell>
          <cell r="D831" t="str">
            <v>UND</v>
          </cell>
          <cell r="E831">
            <v>199826</v>
          </cell>
        </row>
        <row r="832">
          <cell r="A832" t="str">
            <v>08B.218</v>
          </cell>
          <cell r="B832" t="str">
            <v>SUMINISTRO, TRANSPORTE E INSTALACION TOMA INDUSTRIAL DE SOBREPONER 3P+N+T 250V/16A IP44; INCLUYE CLAVIJA. MARCA LEGRAND</v>
          </cell>
          <cell r="C832" t="str">
            <v>Actividad</v>
          </cell>
          <cell r="D832" t="str">
            <v>UND</v>
          </cell>
          <cell r="E832">
            <v>249921</v>
          </cell>
        </row>
        <row r="833">
          <cell r="A833" t="str">
            <v>08B.219</v>
          </cell>
          <cell r="B833" t="str">
            <v>SUMINISTRO, TRANSPORTE E INSTALACION TOMA INDUSTRIAL DE SOBREPONER 3P+T 250V/32A IP44; INCLUYE CLAVIJA. MARCA LEGRAND</v>
          </cell>
          <cell r="C833" t="str">
            <v>Actividad</v>
          </cell>
          <cell r="D833" t="str">
            <v>UND</v>
          </cell>
          <cell r="E833">
            <v>248283</v>
          </cell>
        </row>
        <row r="834">
          <cell r="A834" t="str">
            <v>08B.220</v>
          </cell>
          <cell r="B834" t="str">
            <v>SUMINISTRO, TRANSPORTE E INSTALACION TOMA INDUSTRIAL DE SOBREPONER 3P+N+T 250V/32A IP44; INCLUYE CLAVIJA. MARCA LEGRAND</v>
          </cell>
          <cell r="C834" t="str">
            <v>Actividad</v>
          </cell>
          <cell r="D834" t="str">
            <v>UND</v>
          </cell>
          <cell r="E834">
            <v>775247</v>
          </cell>
        </row>
        <row r="835">
          <cell r="A835" t="str">
            <v>08B.221</v>
          </cell>
          <cell r="B835" t="str">
            <v>SUMINISTRO, TRANSPORTE E INSTALACION TOMA INDUSTRIAL DE SOBREPONER 3P+T 250V/16A IP67; INCLUYE CLAVIJA. MARCA LEGRAND</v>
          </cell>
          <cell r="C835" t="str">
            <v>Actividad</v>
          </cell>
          <cell r="D835" t="str">
            <v>UND</v>
          </cell>
          <cell r="E835">
            <v>467974</v>
          </cell>
        </row>
        <row r="836">
          <cell r="A836" t="str">
            <v>08B.222</v>
          </cell>
          <cell r="B836" t="str">
            <v>SUMINISTRO, TRANSPORTE E INSTALACION TOMA INDUSTRIAL DE SOBREPONER 3P+N+T 250V/16A IP67; INCLUYE CLAVIJA. MARCA LEGRAND</v>
          </cell>
          <cell r="C836" t="str">
            <v>Actividad</v>
          </cell>
          <cell r="D836" t="str">
            <v>UND</v>
          </cell>
          <cell r="E836">
            <v>514341</v>
          </cell>
        </row>
        <row r="837">
          <cell r="A837" t="str">
            <v>08B.223</v>
          </cell>
          <cell r="B837" t="str">
            <v>SUMINISTRO, TRANSPORTE E INSTALACION TOMA INDUSTRIAL DE SOBREPONER 3P+T 250V/32A IP67; INCLUYE CLAVIJA. MARCA LEGRAND</v>
          </cell>
          <cell r="C837" t="str">
            <v>Actividad</v>
          </cell>
          <cell r="D837" t="str">
            <v>UND</v>
          </cell>
          <cell r="E837">
            <v>516882</v>
          </cell>
        </row>
        <row r="838">
          <cell r="A838" t="str">
            <v>08B.224</v>
          </cell>
          <cell r="B838" t="str">
            <v>SUMINISTRO, TRANSPORTE E INSTALACION TOMA INDUSTRIAL DE SOBREPONER 3P+N+T 250V/32A IP67; INCLUYE CLAVIJA. MARCA LEGRAND</v>
          </cell>
          <cell r="C838" t="str">
            <v>Actividad</v>
          </cell>
          <cell r="D838" t="str">
            <v>UND</v>
          </cell>
          <cell r="E838">
            <v>564658</v>
          </cell>
        </row>
        <row r="839">
          <cell r="A839" t="str">
            <v>08B.225</v>
          </cell>
          <cell r="B839" t="str">
            <v>SUMINISTRO, TRANSPORTE E INSTALACION TOMA INDUSTRIAL DE SOBREPONER 3P+T 250V/63A IP67; INCLUYE CLAVIJA. MARCA LEGRAND</v>
          </cell>
          <cell r="C839" t="str">
            <v>Actividad</v>
          </cell>
          <cell r="D839" t="str">
            <v>UND</v>
          </cell>
          <cell r="E839">
            <v>1114897</v>
          </cell>
        </row>
        <row r="840">
          <cell r="A840" t="str">
            <v>08B.226</v>
          </cell>
          <cell r="B840" t="str">
            <v>SUMINISTRO, TRANSPORTE E INSTALACION TOMA INDUSTRIAL DE SOBREPONER 3P+N+T 250V/63A IP67; INCLUYE CLAVIJA. MARCA LEGRAND</v>
          </cell>
          <cell r="C840" t="str">
            <v>Actividad</v>
          </cell>
          <cell r="D840" t="str">
            <v>UND</v>
          </cell>
          <cell r="E840">
            <v>1177565</v>
          </cell>
        </row>
        <row r="841">
          <cell r="A841" t="str">
            <v>08B.227</v>
          </cell>
          <cell r="B841" t="str">
            <v>SUMINISTRO, TRANSPORTE E INSTALACION TOMA CON SEGURO DE GIRO 2P+T 250V/20A IP67; INCLUYE CLAVIJA. MARCA LEGRAND</v>
          </cell>
          <cell r="C841" t="str">
            <v>Actividad</v>
          </cell>
          <cell r="D841" t="str">
            <v>UND</v>
          </cell>
          <cell r="E841">
            <v>210789</v>
          </cell>
        </row>
        <row r="842">
          <cell r="A842" t="str">
            <v>08B.228</v>
          </cell>
          <cell r="B842" t="str">
            <v>SUMINISTRO, TRANSPORTE E INSTALACION TOMA CON SEGURO DE GIRO 2P+T 250V/20A IP67; INCLUYE CLAVIJA. MARCA LEGRAND</v>
          </cell>
          <cell r="C842" t="str">
            <v>Actividad</v>
          </cell>
          <cell r="D842" t="str">
            <v>UND</v>
          </cell>
          <cell r="E842">
            <v>254813</v>
          </cell>
        </row>
        <row r="843">
          <cell r="A843" t="str">
            <v>08B.229</v>
          </cell>
          <cell r="B843" t="str">
            <v>SUMINISTRO, TRANSPORTE E INSTALACION VENTILADOR DE TECHO 3 a 5 ASPAS, KDK</v>
          </cell>
          <cell r="C843" t="str">
            <v>Actividad</v>
          </cell>
          <cell r="D843" t="str">
            <v>UND</v>
          </cell>
          <cell r="E843">
            <v>409256</v>
          </cell>
        </row>
        <row r="844">
          <cell r="A844" t="str">
            <v>08B.230</v>
          </cell>
          <cell r="B844" t="str">
            <v>SUMINISTRO, TRANSPORTE E INSTALACION VENTILADOR DE MURO</v>
          </cell>
          <cell r="C844" t="str">
            <v>Actividad</v>
          </cell>
          <cell r="D844" t="str">
            <v>UND</v>
          </cell>
          <cell r="E844">
            <v>195586</v>
          </cell>
        </row>
        <row r="845">
          <cell r="A845" t="str">
            <v>08B.231</v>
          </cell>
          <cell r="B845" t="str">
            <v>SUMINISTRO, TRANSPORTE E INSTALACION LAMPARA PARALUX 2X32W. BALASTO ELECTRONICO 2X32T8. INCLUYE 2 TUBOS FLUORESCENTE 32W T8</v>
          </cell>
          <cell r="C845" t="str">
            <v>Actividad</v>
          </cell>
          <cell r="D845" t="str">
            <v>UND</v>
          </cell>
          <cell r="E845">
            <v>274175</v>
          </cell>
        </row>
        <row r="846">
          <cell r="A846" t="str">
            <v>08B.232</v>
          </cell>
          <cell r="B846" t="str">
            <v>SUMINISTRO, TRANSPORTE E INSTALACION LAMPARA PARALUX 4X17W. BALASTO ELECTRONICO 4X17T8. INCLUYE 4 TUBOS FLUORESCENTE 17W T8</v>
          </cell>
          <cell r="C846" t="str">
            <v>Actividad</v>
          </cell>
          <cell r="D846" t="str">
            <v>UND</v>
          </cell>
          <cell r="E846">
            <v>317270</v>
          </cell>
        </row>
        <row r="847">
          <cell r="A847" t="str">
            <v>08B.233</v>
          </cell>
          <cell r="B847" t="str">
            <v>SUMINISTRO, TRANSPORTE E INSTALACION LAMPARA HERMETICA POLICARBONATO IP65, 2X32W. BALASTO ELECTRONICO 2X32T8. INCLUYE 2 TUBOS FLUORESCENTE 32W T8</v>
          </cell>
          <cell r="C847" t="str">
            <v>Actividad</v>
          </cell>
          <cell r="D847" t="str">
            <v>UND</v>
          </cell>
          <cell r="E847">
            <v>259032</v>
          </cell>
        </row>
        <row r="848">
          <cell r="A848" t="str">
            <v>08B.234</v>
          </cell>
          <cell r="B848" t="str">
            <v>SUMINISTRO, TRANSPORTE E INSTALACION LAMPARA SOBREPONER REF. FROST DE HIGH LIGHTS, 2X32W. BALASTO ELECTRONICO 2X32T8. INCLUYE 2 TUBOS FLUORESCENTE 32W T8</v>
          </cell>
          <cell r="C848" t="str">
            <v>Actividad</v>
          </cell>
          <cell r="D848" t="str">
            <v>UND</v>
          </cell>
          <cell r="E848">
            <v>539791</v>
          </cell>
        </row>
        <row r="849">
          <cell r="A849" t="str">
            <v>08B.235</v>
          </cell>
          <cell r="B849" t="str">
            <v>SUMINISTRO, TRANSPORTE E INSTALACION LUMINARIA DESCOLGAR REF. APOLO DE HIGH LIGHTS, MH70W.  INCLUYE BOMBILLERIA</v>
          </cell>
          <cell r="C849" t="str">
            <v>Actividad</v>
          </cell>
          <cell r="D849" t="str">
            <v>UND</v>
          </cell>
          <cell r="E849">
            <v>1192679</v>
          </cell>
        </row>
        <row r="850">
          <cell r="A850" t="str">
            <v>08B.236</v>
          </cell>
          <cell r="B850" t="str">
            <v>SUMINISTRO, TRANSPORTE E INSTALACION BALA HQI RECTANGULAR EQUALIZABLE MARCA HIGH LIGHTS. INCLUYE AUTOTRANSFORMADOR Y BOMBILLA MH70W</v>
          </cell>
          <cell r="C850" t="str">
            <v>Actividad</v>
          </cell>
          <cell r="D850" t="str">
            <v>UND</v>
          </cell>
          <cell r="E850">
            <v>484985</v>
          </cell>
        </row>
        <row r="851">
          <cell r="A851" t="str">
            <v>08B.237</v>
          </cell>
          <cell r="B851" t="str">
            <v>SUMINISTRO, TRANSPORTE E INSTALACION BALA MINI FC HIGH LIGHTS 1X26W. INCLUYE BOMBILLA AHORRADORA 26W. E27. ARO BLANCO REFLECTOR EN ALUMINIO BRILLADO</v>
          </cell>
          <cell r="C851" t="str">
            <v>Actividad</v>
          </cell>
          <cell r="D851" t="str">
            <v>UND</v>
          </cell>
          <cell r="E851">
            <v>123065</v>
          </cell>
        </row>
        <row r="852">
          <cell r="A852" t="str">
            <v>08B.238</v>
          </cell>
          <cell r="B852" t="str">
            <v>SUMINISTRO, TRANSPORTE E INSTALACION BALA DULUX FC HIGH LIGHTS 2X26W. ARO BLANCO Y VIDRIO DECORATIVO. INCLUYE 2 BOMBILLAS AHORRADORAS 26W. E27 Y BALASTO ELECTRONICO.</v>
          </cell>
          <cell r="C852" t="str">
            <v>Actividad</v>
          </cell>
          <cell r="D852" t="str">
            <v>UND</v>
          </cell>
          <cell r="E852">
            <v>274511</v>
          </cell>
        </row>
        <row r="853">
          <cell r="A853" t="str">
            <v>08B.239</v>
          </cell>
          <cell r="B853" t="str">
            <v>SUMINISTRO, TRANSPORTE E INSTALACION BALA HALOGENA INYECTADA CUADRADA HIGH LIGHTS. ARO ESCUALIZABLE. INCLUYE BOMBILLO DICROICO 50W Y ADAPTADOR 12V.</v>
          </cell>
          <cell r="C853" t="str">
            <v>Actividad</v>
          </cell>
          <cell r="D853" t="str">
            <v>UND</v>
          </cell>
          <cell r="E853">
            <v>107763</v>
          </cell>
        </row>
        <row r="854">
          <cell r="A854" t="str">
            <v>08B.240</v>
          </cell>
          <cell r="B854" t="str">
            <v>SUMINISTRO, TRANSPORTE E INSTALACION BALA CUADRADA FC 2X26W HIGH LIGHTS. INCLUYE 2 BOMBILLAS AHORRADORAS 26W. E27, BALASTO ELECTRONICO Y VIDRIO DECORATIVO</v>
          </cell>
          <cell r="C854" t="str">
            <v>Actividad</v>
          </cell>
          <cell r="D854" t="str">
            <v>UND</v>
          </cell>
          <cell r="E854">
            <v>283737</v>
          </cell>
        </row>
        <row r="855">
          <cell r="A855" t="str">
            <v>08B.241</v>
          </cell>
          <cell r="B855" t="str">
            <v>SUMINISTRO, TRANSPORTE E INSTALACION APLIQUE TORTUGA APTO PARA USO A LA INTEMPERIE. BOMBILLO AHORRADOR 26W E27.</v>
          </cell>
          <cell r="C855" t="str">
            <v>Actividad</v>
          </cell>
          <cell r="D855" t="str">
            <v>UND</v>
          </cell>
          <cell r="E855">
            <v>120566</v>
          </cell>
        </row>
        <row r="856">
          <cell r="A856" t="str">
            <v>08B.242</v>
          </cell>
          <cell r="B856" t="str">
            <v>SUMINISTRO, TRANSPORTE E INSTALACION APLIQUE WALLPACK SODIO 70W 208/220V. TIPO QUIMBAYA ROY ALPHA</v>
          </cell>
          <cell r="C856" t="str">
            <v>Actividad</v>
          </cell>
          <cell r="D856" t="str">
            <v>UND</v>
          </cell>
          <cell r="E856">
            <v>768884</v>
          </cell>
        </row>
        <row r="857">
          <cell r="A857" t="str">
            <v>08B.243</v>
          </cell>
          <cell r="B857" t="str">
            <v>SUMINISTRO, TRANSPORTE E INSTALACION LUMINARIA LINEAL LED SERIE SAFESITE DE 60 cm, 3500 lm, EXPLOSION PROFF CLASE 1 DIV 1 GRUPOS C y D. REF LSC3C4D3GEX DE DAYLIGHT.</v>
          </cell>
          <cell r="C857" t="str">
            <v>Actividad</v>
          </cell>
          <cell r="D857" t="str">
            <v>UND</v>
          </cell>
          <cell r="E857">
            <v>2922334</v>
          </cell>
        </row>
        <row r="858">
          <cell r="A858" t="str">
            <v>08B.244</v>
          </cell>
          <cell r="B858" t="str">
            <v xml:space="preserve">SUMINISTRO E INSTALACION DE PROGRAMADOR HORARIO ELECTROMECANICO EN CAJA METALICA EMPOTRADA </v>
          </cell>
          <cell r="C858" t="str">
            <v>Actividad</v>
          </cell>
          <cell r="D858" t="str">
            <v>UND</v>
          </cell>
          <cell r="E858">
            <v>423503</v>
          </cell>
        </row>
        <row r="859">
          <cell r="A859" t="str">
            <v>08B.245</v>
          </cell>
          <cell r="B859" t="str">
            <v>SUMINISTRO, TRANSPORTE E INSTALACION LUMINARIA DE SOBREPONER TIPO ELM</v>
          </cell>
          <cell r="C859" t="str">
            <v>Actividad</v>
          </cell>
          <cell r="D859" t="str">
            <v>UND</v>
          </cell>
          <cell r="E859">
            <v>307028</v>
          </cell>
        </row>
        <row r="860">
          <cell r="A860" t="str">
            <v>08B.246</v>
          </cell>
          <cell r="B860" t="str">
            <v>SUMINISTRO, TRANSPORTE E INSTALACION AVISO SEÑALIZADOR SALIDA DE EMERGENCIA COLOR VERDE</v>
          </cell>
          <cell r="C860" t="str">
            <v>Actividad</v>
          </cell>
          <cell r="D860" t="str">
            <v>UND</v>
          </cell>
          <cell r="E860">
            <v>187511</v>
          </cell>
        </row>
        <row r="861">
          <cell r="A861" t="str">
            <v>08B.247</v>
          </cell>
          <cell r="B861" t="str">
            <v>SUMINISTRO, TRANSPORTE E INSTALACION SUMINISTRO E INSTALACIÓN DE LUMINARIA DE EMPOTRAR TIPO BALA PANEL LED REDONDO, 14W BLANCO OPAL. 1200lm . INCLUYE DRIVER SC</v>
          </cell>
          <cell r="C861" t="str">
            <v>Actividad</v>
          </cell>
          <cell r="D861" t="str">
            <v>UND</v>
          </cell>
          <cell r="E861">
            <v>313047</v>
          </cell>
        </row>
        <row r="862">
          <cell r="A862" t="str">
            <v>08B.248</v>
          </cell>
          <cell r="B862" t="str">
            <v>SUMINISTRO E INSTALACION DE GABINETE METALICO FABRICADO EN LAMINA CR CAL 16-18, ACABADO EN PINTURA EPOXIPOLIESTER TIPO ELECTROSTATICA. INCLUYE DOBLE FONDO, PUERTA Y CHAPA. ALOJA TOTALIZADOR I HASTA 100A, BARRAJES N Y T, DIM MIN: 40X30X20CM</v>
          </cell>
          <cell r="C862" t="str">
            <v>Actividad</v>
          </cell>
          <cell r="D862" t="str">
            <v>UND</v>
          </cell>
          <cell r="E862">
            <v>436338</v>
          </cell>
        </row>
        <row r="863">
          <cell r="A863" t="str">
            <v>08B.249</v>
          </cell>
          <cell r="B863" t="str">
            <v xml:space="preserve">SUMINISTRO E INSTALACION DE CAJA METALICA INCRUSTAR TIPO LEGRAND CP-15X15 CON PUERTA Y CHAPA  </v>
          </cell>
          <cell r="C863" t="str">
            <v>Actividad</v>
          </cell>
          <cell r="D863" t="str">
            <v>UND</v>
          </cell>
          <cell r="E863">
            <v>133782</v>
          </cell>
        </row>
        <row r="864">
          <cell r="A864" t="str">
            <v>08B.250</v>
          </cell>
          <cell r="B864" t="str">
            <v xml:space="preserve">SUMINISTRO, TRANSPORTE E INSTALACION SALIDA TOMA COAXIAL TUBERIA CONDUIT EMT 3/4", ALAMBRE No 12 AWG </v>
          </cell>
          <cell r="C864" t="str">
            <v>Actividad</v>
          </cell>
          <cell r="D864" t="str">
            <v>UND</v>
          </cell>
          <cell r="E864">
            <v>271483</v>
          </cell>
        </row>
        <row r="865">
          <cell r="A865" t="str">
            <v>08B.251</v>
          </cell>
          <cell r="B865" t="str">
            <v xml:space="preserve">SUMINISTRO, TRANSPORTE E INSTALACION SALIDA FOTOCELDA CONDUIT PVC 3/4", ALAMBRE No 12 AWG </v>
          </cell>
          <cell r="C865" t="str">
            <v>Actividad</v>
          </cell>
          <cell r="D865" t="str">
            <v>UND</v>
          </cell>
          <cell r="E865">
            <v>73591</v>
          </cell>
        </row>
        <row r="866">
          <cell r="A866" t="str">
            <v>08B.252</v>
          </cell>
          <cell r="B866" t="str">
            <v>SUMINISTRO, TRANSPORTE E INSTALACION SALIDA TOMA TV (COAXIAL). INCLUYE CONDULINADO Y TUBERIA PVC 3/4" , APARATO. NO INCLUYE CABLEADO.PROM 16 MTS</v>
          </cell>
          <cell r="C866" t="str">
            <v>Actividad</v>
          </cell>
          <cell r="D866" t="str">
            <v>UND</v>
          </cell>
          <cell r="E866">
            <v>137171</v>
          </cell>
        </row>
        <row r="867">
          <cell r="A867" t="str">
            <v>08B.253</v>
          </cell>
          <cell r="B867" t="str">
            <v>SUMINISTRO, TRANSPORTE E INSTALACION CAJA DE PASO TIPO PLEXO LEGRAND 180X140X86mm PARA TV</v>
          </cell>
          <cell r="C867" t="str">
            <v>Actividad</v>
          </cell>
          <cell r="D867" t="str">
            <v>UND</v>
          </cell>
          <cell r="E867">
            <v>209269</v>
          </cell>
        </row>
        <row r="868">
          <cell r="A868" t="str">
            <v>08B.254</v>
          </cell>
          <cell r="B868" t="str">
            <v>SUMINISTRO, TRANSPORTE E INSTALACION SALIDA PARA UNIDAD CONDENDADORA   EN TUBERIA PVC 3/4" PROM 46mts.INCLUYE CAJA DE PASO METALICA TIPO INTEMPERIE PARA INTERRUPTOR ATORNILLABLE. NO INCLUYE  CABLEADO.</v>
          </cell>
          <cell r="C868" t="str">
            <v>Actividad</v>
          </cell>
          <cell r="D868" t="str">
            <v>UND</v>
          </cell>
          <cell r="E868">
            <v>524176</v>
          </cell>
        </row>
        <row r="869">
          <cell r="A869" t="str">
            <v>08B.255</v>
          </cell>
          <cell r="B869" t="str">
            <v xml:space="preserve">SUMINISTRO, TRANSPORTE E INSTALACION SALIDA FOTOCELDA CONDUIT PVC 3/4", ALAMBRE No 12 AWG </v>
          </cell>
          <cell r="C869" t="str">
            <v>Actividad</v>
          </cell>
          <cell r="D869" t="str">
            <v>UND</v>
          </cell>
          <cell r="E869">
            <v>79716</v>
          </cell>
        </row>
        <row r="870">
          <cell r="A870" t="str">
            <v>08B.256</v>
          </cell>
          <cell r="B870" t="str">
            <v>SUMINISTRO, TRANSPORTE E INSTALACION SALIDA TOMACORRIENTE GFCI DOBLE EN TUBERIA CONDUIT PVC 3/4", ALAMBRE No 12 AWG + incluye tapa tipo intemperie</v>
          </cell>
          <cell r="C870" t="str">
            <v>Actividad</v>
          </cell>
          <cell r="D870" t="str">
            <v>UND</v>
          </cell>
          <cell r="E870">
            <v>212961</v>
          </cell>
        </row>
        <row r="871">
          <cell r="A871" t="str">
            <v>08B.257</v>
          </cell>
          <cell r="B871" t="str">
            <v>SUMINISTRO, TRANSPORTE E INSTALACION PLAFON LOZA BLANCO. INCLUYE BOMBILLA AHORRADORA 25W/120V E27. LUZ CALIDA</v>
          </cell>
          <cell r="C871" t="str">
            <v>Actividad</v>
          </cell>
          <cell r="D871" t="str">
            <v>UND</v>
          </cell>
          <cell r="E871">
            <v>92501</v>
          </cell>
        </row>
        <row r="872">
          <cell r="A872" t="str">
            <v>08B.258</v>
          </cell>
          <cell r="B872" t="str">
            <v>SUMINISTRO, TRANSPORTE E INSTALACION APLIQUE EXTERIOR TIPO DUBLIN PHILIPS. BOMBILLO AHORRADOR 26W E27.</v>
          </cell>
          <cell r="C872" t="str">
            <v>Actividad</v>
          </cell>
          <cell r="D872" t="str">
            <v>UND</v>
          </cell>
          <cell r="E872">
            <v>120402</v>
          </cell>
        </row>
        <row r="873">
          <cell r="A873" t="str">
            <v>08B.259</v>
          </cell>
          <cell r="B873" t="str">
            <v>SUMINISTRO, TRANSPORTE E INSTALACION LUMINARIA LINEAL LED SERIE SAFESITE DE 60 cm, 3500 lm, EXPLOSION PROFF CLASE 1 DIV 1 GRUPOS C y D. REF LSC3C4D3GEX DE DAYLIGHT.</v>
          </cell>
          <cell r="C873" t="str">
            <v>Actividad</v>
          </cell>
          <cell r="D873" t="str">
            <v>UND</v>
          </cell>
          <cell r="E873">
            <v>1410733</v>
          </cell>
        </row>
        <row r="874">
          <cell r="A874" t="str">
            <v>08B.260</v>
          </cell>
          <cell r="B874" t="str">
            <v>SUMINISTRO, TRANSPORTE E INSTALACION SELLOS CORTAFUEGO PARA TUBERIA DE 3/4"</v>
          </cell>
          <cell r="C874" t="str">
            <v>Actividad</v>
          </cell>
          <cell r="D874" t="str">
            <v>UND</v>
          </cell>
          <cell r="E874">
            <v>67703</v>
          </cell>
        </row>
        <row r="875">
          <cell r="A875" t="str">
            <v>08B.261</v>
          </cell>
          <cell r="B875" t="str">
            <v>SUMINISTRO, TRANSPORTE E INSTALACION LUZ DE OBSTRUCCIÓN TIPO LED ¿ Ref. RTO-1R07-001 Consumo 7 vatios</v>
          </cell>
          <cell r="C875" t="str">
            <v>Actividad</v>
          </cell>
          <cell r="D875" t="str">
            <v>UND</v>
          </cell>
          <cell r="E875">
            <v>810912</v>
          </cell>
        </row>
        <row r="876">
          <cell r="A876" t="str">
            <v>08B.262</v>
          </cell>
          <cell r="B876" t="str">
            <v>SUMINISTRO, TRANSPORTE E INSTALACION LUMINARIA TIPO QUIMBAYA WALL PACK 70W 220V PARA EXTERIORES; INCLUYE FOTOCELDA</v>
          </cell>
          <cell r="C876" t="str">
            <v>Actividad</v>
          </cell>
          <cell r="D876" t="str">
            <v>UND</v>
          </cell>
          <cell r="E876">
            <v>573753</v>
          </cell>
        </row>
        <row r="877">
          <cell r="A877" t="str">
            <v>08B.263</v>
          </cell>
          <cell r="B877" t="str">
            <v>SUMINISTRO, TRANSPORTE E INSTALACION LUMINARIA A PRUEBA DE EXPLOSION TIPO COLGANTE ¿ Ref. RTO-0W07-001 / TIPO LED</v>
          </cell>
          <cell r="C877" t="str">
            <v>Actividad</v>
          </cell>
          <cell r="D877" t="str">
            <v>UND</v>
          </cell>
          <cell r="E877">
            <v>927067</v>
          </cell>
        </row>
        <row r="878">
          <cell r="A878" t="str">
            <v>08B.264</v>
          </cell>
          <cell r="B878" t="str">
            <v xml:space="preserve">CERTIFICACIÓN RETIE DE LA INSTALACIÓN </v>
          </cell>
          <cell r="C878" t="str">
            <v>Actividad</v>
          </cell>
          <cell r="D878" t="str">
            <v>M2</v>
          </cell>
          <cell r="E878">
            <v>6503</v>
          </cell>
        </row>
        <row r="879">
          <cell r="A879" t="str">
            <v>08B.265</v>
          </cell>
          <cell r="B879" t="str">
            <v>CAJA ELECTRICA DE 4 CIRCUITOS</v>
          </cell>
          <cell r="C879" t="str">
            <v>Actividad</v>
          </cell>
          <cell r="D879" t="str">
            <v>UND</v>
          </cell>
          <cell r="E879">
            <v>151345</v>
          </cell>
        </row>
        <row r="880">
          <cell r="A880" t="str">
            <v>08B.266</v>
          </cell>
          <cell r="B880" t="str">
            <v>SUMINISTRO, TRANSPORTE E INSTALACION LUMINARIA PANEL LED DE INCRUSTAR-REF. 9PULG-24W TIPO PALNETA O SIMILAR</v>
          </cell>
          <cell r="C880" t="str">
            <v>Actividad</v>
          </cell>
          <cell r="D880" t="str">
            <v>UND</v>
          </cell>
          <cell r="E880">
            <v>160161</v>
          </cell>
        </row>
        <row r="881">
          <cell r="A881" t="str">
            <v>08B.267</v>
          </cell>
          <cell r="B881" t="str">
            <v>SUMINISTRO, TRANSPORTE E INSTALACION SALIDA PARA CAMARA DE VIDEO EN TUBERIA CONDUIT PVC 3/4", ALAMBRE NO 12 AWG</v>
          </cell>
          <cell r="C881" t="str">
            <v>Actividad</v>
          </cell>
          <cell r="D881" t="str">
            <v>UND</v>
          </cell>
          <cell r="E881">
            <v>148362</v>
          </cell>
        </row>
        <row r="882">
          <cell r="A882" t="str">
            <v>08B.268</v>
          </cell>
          <cell r="B882" t="str">
            <v>SUMINISTRO E INSTALACIÓN MEDIDOR 2F-N-100A, CABLE 2 AWG, INCLUYE CAJA HERMETICA PARA MAEDIDOR</v>
          </cell>
          <cell r="C882" t="str">
            <v>Actividad</v>
          </cell>
          <cell r="D882" t="str">
            <v>UND</v>
          </cell>
          <cell r="E882">
            <v>0</v>
          </cell>
        </row>
        <row r="883">
          <cell r="A883" t="str">
            <v>08B.269</v>
          </cell>
          <cell r="B883" t="str">
            <v>SUMINISTRO E INSTALACION MEDIDOR 2F-N-100A, INCLUYE CAJA HERMETICA PARA MEDIDOR</v>
          </cell>
          <cell r="C883" t="str">
            <v>Actividad</v>
          </cell>
          <cell r="D883" t="str">
            <v>UND</v>
          </cell>
          <cell r="E883">
            <v>557765</v>
          </cell>
        </row>
        <row r="884">
          <cell r="A884" t="str">
            <v>08B.271</v>
          </cell>
          <cell r="B884" t="str">
            <v>BANCO DE DUCTO  T- PARA CANALIZACION DE 2Ø 1 1/2" TIPO TDP- ZONA VERDE ( INCLUYE EXCAVACION, BASE EN ARENA DE PEÑA, RELLENO CON TIERRA DE LA EXCAVACION COMPACTADA EN CAPAS DE 15CM, BANDA PLASTICA, EMPRADIZACION Y RETIRO DE MATERIAL SOBRANTE DE LA EXCAVACION A BOTADERO)</v>
          </cell>
          <cell r="C884" t="str">
            <v>Actividad</v>
          </cell>
          <cell r="D884" t="str">
            <v>UND</v>
          </cell>
          <cell r="E884">
            <v>196027</v>
          </cell>
        </row>
        <row r="885">
          <cell r="A885" t="str">
            <v>08B.272</v>
          </cell>
          <cell r="B885" t="str">
            <v>CAJA DE INSPECCION PARA ALUMBRADO PUBLICO Y ACOMETIDAS EN BAJA TENSION = 0.8X 0.8 X 1.0 ( INCLUYE EXCAVACION BASE COMUN EN RECEBO COMUN, PLACA CONCRETO, LADRILLO COMUN, MARCO EN ANGULO 2 1/2 X 2 1/2 * 3/16 ", TAPA REFORAZADAEN PLATINA DE 2 1/2* 3/16" CON</v>
          </cell>
          <cell r="C885" t="str">
            <v>Actividad</v>
          </cell>
          <cell r="D885" t="str">
            <v>UND</v>
          </cell>
          <cell r="E885">
            <v>706222</v>
          </cell>
        </row>
        <row r="886">
          <cell r="A886" t="str">
            <v>08B.273</v>
          </cell>
          <cell r="B886" t="str">
            <v>TABLERO GENERAL DE BAJA TENSION</v>
          </cell>
          <cell r="C886" t="str">
            <v>Actividad</v>
          </cell>
          <cell r="D886" t="str">
            <v>UND</v>
          </cell>
          <cell r="E886">
            <v>3047025</v>
          </cell>
        </row>
        <row r="887">
          <cell r="A887" t="str">
            <v>08B.274</v>
          </cell>
          <cell r="B887" t="str">
            <v>SUMINISTRO E INSTALACION DEL SISTEMA DE PUESTA A TIERRA</v>
          </cell>
          <cell r="C887" t="str">
            <v>Actividad</v>
          </cell>
          <cell r="D887" t="str">
            <v>UND</v>
          </cell>
          <cell r="E887">
            <v>1675090</v>
          </cell>
        </row>
        <row r="888">
          <cell r="A888" t="str">
            <v>08B.275</v>
          </cell>
          <cell r="B888" t="str">
            <v>SUMINISTRO E INSTALACION DE ALIMENTADOR (3X8) (1X10) AWG, THHN; TUBERIA PVC DE 1"</v>
          </cell>
          <cell r="C888" t="str">
            <v>Actividad</v>
          </cell>
          <cell r="D888" t="str">
            <v>ML</v>
          </cell>
          <cell r="E888">
            <v>61912</v>
          </cell>
        </row>
        <row r="889">
          <cell r="A889" t="str">
            <v>08B.276</v>
          </cell>
          <cell r="B889" t="str">
            <v>SUMINISTRO E INSTALACION TABLERO DE DISTRIBUCCION MONOFASICO 2F-N+T CIRCUITOS</v>
          </cell>
          <cell r="C889" t="str">
            <v>Actividad</v>
          </cell>
          <cell r="D889" t="str">
            <v>UND</v>
          </cell>
          <cell r="E889">
            <v>563626</v>
          </cell>
        </row>
        <row r="890">
          <cell r="A890" t="str">
            <v>08B.277</v>
          </cell>
          <cell r="B890" t="str">
            <v>SUMINISTRO TABLERO RED REGULADA</v>
          </cell>
          <cell r="C890" t="str">
            <v>Actividad</v>
          </cell>
          <cell r="D890" t="str">
            <v>UND</v>
          </cell>
          <cell r="E890">
            <v>773126</v>
          </cell>
        </row>
        <row r="891">
          <cell r="A891" t="str">
            <v>08B.278</v>
          </cell>
          <cell r="B891" t="str">
            <v>SUMINISTRO E INSTALACION DE BREAKER 1X20 A</v>
          </cell>
          <cell r="C891" t="str">
            <v>Actividad</v>
          </cell>
          <cell r="D891" t="str">
            <v>UND</v>
          </cell>
          <cell r="E891">
            <v>80835</v>
          </cell>
        </row>
        <row r="892">
          <cell r="A892" t="str">
            <v>08B.279</v>
          </cell>
          <cell r="B892" t="str">
            <v>SUMINISTRO E INSTALACION SALIDA PUNTO ELECTRICO BALA LED 18W, 120 V</v>
          </cell>
          <cell r="C892" t="str">
            <v>Actividad</v>
          </cell>
          <cell r="D892" t="str">
            <v>UND</v>
          </cell>
          <cell r="E892">
            <v>68394</v>
          </cell>
        </row>
        <row r="893">
          <cell r="A893" t="str">
            <v>08B.280</v>
          </cell>
          <cell r="B893" t="str">
            <v>SUMINISTRO E INSTALACION SALIDA PUNTO ELECTRICO LUMINARIA LED CON REJILLA 30X120 T8 2X 40W ESPECULAR DE INCRUSTAR 1.5"</v>
          </cell>
          <cell r="C893" t="str">
            <v>Actividad</v>
          </cell>
          <cell r="D893" t="str">
            <v>UND</v>
          </cell>
          <cell r="E893">
            <v>400647</v>
          </cell>
        </row>
        <row r="894">
          <cell r="A894" t="str">
            <v>08B.281</v>
          </cell>
          <cell r="B894" t="str">
            <v>SUMINISTRO E INSTALACION SALIDA PUNTO ELECTRICO LUMINARIA LED CON REJILLA 60X60 T8 4X10 W-LED ESPECULAR DE INCRUSTAR 1.5"</v>
          </cell>
          <cell r="C894" t="str">
            <v>Actividad</v>
          </cell>
          <cell r="D894" t="str">
            <v>UND</v>
          </cell>
          <cell r="E894">
            <v>445180</v>
          </cell>
        </row>
        <row r="895">
          <cell r="A895" t="str">
            <v>08B.282</v>
          </cell>
          <cell r="B895" t="str">
            <v>SUMINISTRO E INSTALCION SALIDA PUNTO ELECTRICO LUMINARIA TIPO TORTUGA 20W</v>
          </cell>
          <cell r="C895" t="str">
            <v>Actividad</v>
          </cell>
          <cell r="D895" t="str">
            <v>UND</v>
          </cell>
          <cell r="E895">
            <v>139756</v>
          </cell>
        </row>
        <row r="896">
          <cell r="A896" t="str">
            <v>08B.283</v>
          </cell>
          <cell r="B896" t="str">
            <v>SUMINISTRO E INSTALACION SALIDA INTERRUPTOR  SENCILLO</v>
          </cell>
          <cell r="C896" t="str">
            <v>Actividad</v>
          </cell>
          <cell r="D896" t="str">
            <v>UND</v>
          </cell>
          <cell r="E896">
            <v>153659</v>
          </cell>
        </row>
        <row r="897">
          <cell r="A897" t="str">
            <v>08B.284</v>
          </cell>
          <cell r="B897" t="str">
            <v>SUMINISTRO E INSTALACION SALIDA INTERRUPTOR DOBLE</v>
          </cell>
          <cell r="C897" t="str">
            <v>Actividad</v>
          </cell>
          <cell r="D897" t="str">
            <v>UND</v>
          </cell>
          <cell r="E897">
            <v>164569</v>
          </cell>
        </row>
        <row r="898">
          <cell r="A898" t="str">
            <v>08B.285</v>
          </cell>
          <cell r="B898" t="str">
            <v>SUMINISTRO E INSTALCION  SALIDA INTERRUPTOR SENCILLO CONMUTABLE</v>
          </cell>
          <cell r="C898" t="str">
            <v>Actividad</v>
          </cell>
          <cell r="D898" t="str">
            <v>UND</v>
          </cell>
          <cell r="E898">
            <v>140969</v>
          </cell>
        </row>
        <row r="899">
          <cell r="A899" t="str">
            <v>08B.286</v>
          </cell>
          <cell r="B899" t="str">
            <v>SUMINISTRO E INSTALACION SALIDA INTERRUPTOR DOBLE CONMUTABLE</v>
          </cell>
          <cell r="C899" t="str">
            <v>Actividad</v>
          </cell>
          <cell r="D899" t="str">
            <v>UND</v>
          </cell>
          <cell r="E899">
            <v>103641</v>
          </cell>
        </row>
        <row r="900">
          <cell r="A900" t="str">
            <v>08B.287</v>
          </cell>
          <cell r="B900" t="str">
            <v>SUMINISTRO E INSTALACION SALIDA INTERRUPTOR TRIPLE CONMUTABALE</v>
          </cell>
          <cell r="C900" t="str">
            <v>Actividad</v>
          </cell>
          <cell r="D900" t="str">
            <v>UND</v>
          </cell>
          <cell r="E900">
            <v>103641</v>
          </cell>
        </row>
        <row r="901">
          <cell r="A901" t="str">
            <v>08B.288</v>
          </cell>
          <cell r="B901" t="str">
            <v>SUMINISTRO E INSTALACION SALIDA INTERRUPTOR CUATRO VIAS EMT 3/4"</v>
          </cell>
          <cell r="C901" t="str">
            <v>Actividad</v>
          </cell>
          <cell r="D901" t="str">
            <v>UND</v>
          </cell>
          <cell r="E901">
            <v>206547</v>
          </cell>
        </row>
        <row r="902">
          <cell r="A902" t="str">
            <v>08B.289</v>
          </cell>
          <cell r="B902" t="str">
            <v>SUMINISTRO E INSTALACION SALIDA SENSOR DE MOVIMIENTO</v>
          </cell>
          <cell r="C902" t="str">
            <v>Actividad</v>
          </cell>
          <cell r="D902" t="str">
            <v>UND</v>
          </cell>
          <cell r="E902">
            <v>153655</v>
          </cell>
        </row>
        <row r="903">
          <cell r="A903" t="str">
            <v>08B.290</v>
          </cell>
          <cell r="B903" t="str">
            <v>SUMINISTRO E INSTALACION SALIDA PUNTO TOMACORRIENTE DOBLE TIPO NORMAL. INCLUYE 12 METROS DE ALAMBRE Y 4 METROS DE TUBO</v>
          </cell>
          <cell r="C903" t="str">
            <v>Actividad</v>
          </cell>
          <cell r="D903" t="str">
            <v>UND</v>
          </cell>
          <cell r="E903">
            <v>98695</v>
          </cell>
        </row>
        <row r="904">
          <cell r="A904" t="str">
            <v>08B.291</v>
          </cell>
          <cell r="B904" t="str">
            <v>SUMINISTRO E INSTALACION SALIDA  PUNTO TOMACORRIENTE DOBLE TIPO REGULADO COLOR NARANJA</v>
          </cell>
          <cell r="C904" t="str">
            <v>Actividad</v>
          </cell>
          <cell r="D904" t="str">
            <v>UND</v>
          </cell>
          <cell r="E904">
            <v>162565</v>
          </cell>
        </row>
        <row r="905">
          <cell r="A905" t="str">
            <v>08B.292</v>
          </cell>
          <cell r="B905" t="str">
            <v>SUMINISTRO E INSTALACION SALIDA PUNTO TOMACORRIENTE GFCI</v>
          </cell>
          <cell r="C905" t="str">
            <v>Actividad</v>
          </cell>
          <cell r="D905" t="str">
            <v>UND</v>
          </cell>
          <cell r="E905">
            <v>210837</v>
          </cell>
        </row>
        <row r="906">
          <cell r="A906" t="str">
            <v>08B.293</v>
          </cell>
          <cell r="B906" t="str">
            <v>SUMINISTRO E INSTALACION SALIDA VOZ Y DATOS CAT 6A - CAT 5E</v>
          </cell>
          <cell r="C906" t="str">
            <v>Actividad</v>
          </cell>
          <cell r="D906" t="str">
            <v>UND</v>
          </cell>
          <cell r="E906">
            <v>450198</v>
          </cell>
        </row>
        <row r="907">
          <cell r="A907" t="str">
            <v>08B.294</v>
          </cell>
          <cell r="B907" t="str">
            <v>SALIDAS PUNTOS VGA</v>
          </cell>
          <cell r="C907" t="str">
            <v>Actividad</v>
          </cell>
          <cell r="D907" t="str">
            <v>UND</v>
          </cell>
          <cell r="E907">
            <v>220236</v>
          </cell>
        </row>
        <row r="908">
          <cell r="A908" t="str">
            <v>08B.295</v>
          </cell>
          <cell r="B908" t="str">
            <v>SALIDAS PUNTOS HDMI</v>
          </cell>
          <cell r="C908" t="str">
            <v>Actividad</v>
          </cell>
          <cell r="D908" t="str">
            <v>UND</v>
          </cell>
          <cell r="E908">
            <v>509965</v>
          </cell>
        </row>
        <row r="909">
          <cell r="A909" t="str">
            <v>08B.296</v>
          </cell>
          <cell r="B909" t="str">
            <v>SUMINISTRO E INSTALACION  BANDEJA PORTACABLE TIPO CABIOFIL 0.4X0.1 ACCESORIOS</v>
          </cell>
          <cell r="C909" t="str">
            <v>Actividad</v>
          </cell>
          <cell r="D909" t="str">
            <v>UND</v>
          </cell>
          <cell r="E909">
            <v>137027</v>
          </cell>
        </row>
        <row r="910">
          <cell r="A910" t="str">
            <v>08B.297</v>
          </cell>
          <cell r="B910" t="str">
            <v>SUMINISTRO E INSTALACION ADMINISTRACION CABLEADO ESTRUCTURADO CAT 6A -  CAT 5E</v>
          </cell>
          <cell r="C910" t="str">
            <v>Actividad</v>
          </cell>
          <cell r="D910" t="str">
            <v>UND</v>
          </cell>
          <cell r="E910">
            <v>6238047</v>
          </cell>
        </row>
        <row r="911">
          <cell r="A911" t="str">
            <v>08B.298</v>
          </cell>
          <cell r="B911" t="str">
            <v>SUMINISTRO E INSTALACION SWICHE 12 PUNTOS</v>
          </cell>
          <cell r="C911" t="str">
            <v>Actividad</v>
          </cell>
          <cell r="D911" t="str">
            <v>UND</v>
          </cell>
          <cell r="E911">
            <v>1860627</v>
          </cell>
        </row>
        <row r="912">
          <cell r="A912" t="str">
            <v>08B.300</v>
          </cell>
          <cell r="B912" t="str">
            <v>LEGALIZACION Y RETIE</v>
          </cell>
          <cell r="C912" t="str">
            <v>Actividad</v>
          </cell>
          <cell r="D912" t="str">
            <v>UND</v>
          </cell>
          <cell r="E912">
            <v>4667683</v>
          </cell>
        </row>
        <row r="913">
          <cell r="A913" t="str">
            <v>08B.301</v>
          </cell>
          <cell r="B913" t="str">
            <v>SUMINISTRO E INSTALACION DE BREAKER 2X20 A</v>
          </cell>
          <cell r="C913" t="str">
            <v>Actividad</v>
          </cell>
          <cell r="D913" t="str">
            <v>UND</v>
          </cell>
          <cell r="E913">
            <v>113140</v>
          </cell>
        </row>
        <row r="914">
          <cell r="A914" t="str">
            <v>08B.302</v>
          </cell>
          <cell r="B914" t="str">
            <v>SUMINISTRO, TRANSPORTE E INSTALACION DE AFLORAMIENTO TUBERIA METALICA IMC 1-1/2"</v>
          </cell>
          <cell r="C914" t="str">
            <v>Actividad</v>
          </cell>
          <cell r="D914" t="str">
            <v>UND</v>
          </cell>
          <cell r="E914">
            <v>517969</v>
          </cell>
        </row>
        <row r="915">
          <cell r="A915" t="str">
            <v>08B.303</v>
          </cell>
          <cell r="B915" t="str">
            <v>SUMINISTRO, TRANSPORTE E INSTALACION DE LUMINARIA DE SOBREPONER TIPO BALA PANEL LED REDONDO, 24W BLANCO OPAL. INCLUYE DRIVER SC</v>
          </cell>
          <cell r="C915" t="str">
            <v>Actividad</v>
          </cell>
          <cell r="D915" t="str">
            <v>UND</v>
          </cell>
          <cell r="E915">
            <v>67984</v>
          </cell>
        </row>
        <row r="916">
          <cell r="A916" t="str">
            <v>08B.304</v>
          </cell>
          <cell r="B916" t="str">
            <v>DESMONTE DE LÁMPARAS DE SOBREPONER, INCRUSTAR O SIMILAR. ALTURA &lt; 3 METROS (INCLUYE ESCALERA CERTIFICADA)</v>
          </cell>
          <cell r="C916" t="str">
            <v>Actividad</v>
          </cell>
          <cell r="D916" t="str">
            <v>UND</v>
          </cell>
          <cell r="E916">
            <v>26116</v>
          </cell>
        </row>
        <row r="917">
          <cell r="A917" t="str">
            <v>08B.305</v>
          </cell>
          <cell r="B917" t="str">
            <v>INSTALACIÓN DE LAMPARA SOBREPONER REF. FROST DE HIGH LIGHTS O SIMILAR, 2X32W. BALASTO ELECTRONICO 2X32T8. INCLUYE 2 TUBOS FLUORESCENTE 32W T8 (INCLUYE ESCALERA CERTIFICADA Y ACCESORIOS DE FIJACIÓN)</v>
          </cell>
          <cell r="C917" t="str">
            <v>Actividad</v>
          </cell>
          <cell r="D917" t="str">
            <v>UND</v>
          </cell>
          <cell r="E917">
            <v>35968</v>
          </cell>
        </row>
        <row r="918">
          <cell r="A918" t="str">
            <v>08B.306</v>
          </cell>
          <cell r="B918" t="str">
            <v>DESMONTE DE LÁMPARAS DE SOBREPONER, INCRUSTAR O SIMILAR. ALTURA &gt; 3 METROS (INCLUYE ANDAMIOS CERTIFICADOS)</v>
          </cell>
          <cell r="C918" t="str">
            <v>Actividad</v>
          </cell>
          <cell r="D918" t="str">
            <v>UND</v>
          </cell>
          <cell r="E918">
            <v>26458</v>
          </cell>
        </row>
        <row r="919">
          <cell r="A919" t="str">
            <v>08B.307</v>
          </cell>
          <cell r="B919" t="str">
            <v>DESMONTE DE INTERRUPTORES (DOBLE O SENCILLOS), TOMACORRIENTES (DOBLES O SENCILLOS), PUNTOS TELEFÓNICOS, DE DATOS O SIMILARES</v>
          </cell>
          <cell r="C919" t="str">
            <v>Actividad</v>
          </cell>
          <cell r="D919" t="str">
            <v>UND</v>
          </cell>
          <cell r="E919">
            <v>9772</v>
          </cell>
        </row>
        <row r="920">
          <cell r="A920" t="str">
            <v>08B.308</v>
          </cell>
          <cell r="B920" t="str">
            <v>SUMINISTRO, TRANSPORTE E INSTALACIÓN DE INTERRUPTOR DOBLE O SENCILLO HASTA 250V</v>
          </cell>
          <cell r="C920" t="str">
            <v>Actividad</v>
          </cell>
          <cell r="D920" t="str">
            <v>UND</v>
          </cell>
          <cell r="E920">
            <v>19036</v>
          </cell>
        </row>
        <row r="921">
          <cell r="A921" t="str">
            <v>08B.309</v>
          </cell>
          <cell r="B921" t="str">
            <v>SUMINISTRO, TRANSPORTE E INSTALACIÓN LAMPARA LED 2 X (18W - 25W) 6500 K Ó SIMILAR (INCLUYE ACCESORIOS DE FIJACIÓN E INSTALACIÓN)</v>
          </cell>
          <cell r="C921" t="str">
            <v>Actividad</v>
          </cell>
          <cell r="D921" t="str">
            <v>UND</v>
          </cell>
          <cell r="E921">
            <v>169707</v>
          </cell>
        </row>
        <row r="922">
          <cell r="A922" t="str">
            <v>08B.310</v>
          </cell>
          <cell r="B922" t="str">
            <v>SUMINISTRO, TRANSPORTE E INSTALACION DE LUMINARIA DE SOBREPONER TIPO BALA PANEL LED REDONDO, 12W BLANCO. INCLUYE ALAMBRE NO. 12 Y TUBERÍA DE PVC 1/2"  HASTA 10 MTS. INCLUYE CAJA PLÁSTICA 2X4"</v>
          </cell>
          <cell r="C922" t="str">
            <v>Actividad</v>
          </cell>
          <cell r="D922" t="str">
            <v>UND</v>
          </cell>
          <cell r="E922">
            <v>136059</v>
          </cell>
        </row>
        <row r="923">
          <cell r="A923" t="str">
            <v>08B.311</v>
          </cell>
          <cell r="B923" t="str">
            <v>DESMONTE Y RETIRO DE REDES ELÉCTRICAS PARÁSITAS. INCLUYE ANDAMIO CERTIFICADO</v>
          </cell>
          <cell r="C923" t="str">
            <v>Actividad</v>
          </cell>
          <cell r="D923" t="str">
            <v>ML</v>
          </cell>
          <cell r="E923">
            <v>8966</v>
          </cell>
        </row>
        <row r="924">
          <cell r="A924" t="str">
            <v>08B.312</v>
          </cell>
          <cell r="B924" t="str">
            <v>SUMINISTRO, TRANSPORTE E INSTALACIÓN DE TRANSFORMADOR DE 50 W A 12 W. INSTALACIÓN A TODO COSTO.</v>
          </cell>
          <cell r="C924" t="str">
            <v>Actividad</v>
          </cell>
          <cell r="D924" t="str">
            <v>UND</v>
          </cell>
          <cell r="E924">
            <v>40059</v>
          </cell>
        </row>
        <row r="925">
          <cell r="A925" t="str">
            <v>08B.313</v>
          </cell>
          <cell r="B925" t="str">
            <v>SUMINISTRO, TRANSPORTE E INSTALACIÓN DE BOMBA SUMERGIBLE MONOFASICA REF DM 20-N. INSTALACIÓN A TODO COSTO</v>
          </cell>
          <cell r="C925" t="str">
            <v>Actividad</v>
          </cell>
          <cell r="D925" t="str">
            <v>UND</v>
          </cell>
          <cell r="E925">
            <v>6726419</v>
          </cell>
        </row>
        <row r="926">
          <cell r="A926" t="str">
            <v>08B.314</v>
          </cell>
          <cell r="B926" t="str">
            <v>SUMINISTRO, TRANSPORTE E INSTALACIÓN DE SENSOR ELECTRICO TIPO FLOTADOR. INSTALACIÓN A TODO COSTO.</v>
          </cell>
          <cell r="C926" t="str">
            <v>Actividad</v>
          </cell>
          <cell r="D926" t="str">
            <v>UND</v>
          </cell>
          <cell r="E926">
            <v>224214</v>
          </cell>
        </row>
        <row r="927">
          <cell r="A927" t="str">
            <v>08B.315</v>
          </cell>
          <cell r="B927" t="str">
            <v>SUMINISTRO E INSTALACION  CABLE ENCAUCHETADO 3X14 AWG (SENSORES, CHORROS,  Y FLOTADORES). INSTALACIÒN A TODO COSTO.</v>
          </cell>
          <cell r="C927" t="str">
            <v>Actividad</v>
          </cell>
          <cell r="D927" t="str">
            <v>ML</v>
          </cell>
          <cell r="E927">
            <v>17937</v>
          </cell>
        </row>
        <row r="928">
          <cell r="A928" t="str">
            <v>08B.316</v>
          </cell>
          <cell r="B928" t="str">
            <v>SUMINISTRO E INSTALACION  CABLE ENCAUCHETADO 3X12 AWG (SENSORES, CHORROS,  Y FLOTADORES). INSTALACIÒN A TODO COSTO.</v>
          </cell>
          <cell r="C928" t="str">
            <v>Actividad</v>
          </cell>
          <cell r="D928" t="str">
            <v>ML</v>
          </cell>
          <cell r="E928">
            <v>22422</v>
          </cell>
        </row>
        <row r="929">
          <cell r="A929" t="str">
            <v>08B.317</v>
          </cell>
          <cell r="B929" t="str">
            <v>SUMINISTRO E INSTALACIÓN TABLERO ELECTRICO DE 1,20M X 0,60M X 0,30 TIPO INTEMPERIE, ANTIVANDALICO PARA ALOJAR EQUIPOS DE CONTROL Y FUERZA PARA MOTORES Y ALUMBRADO FUENTE. INCLIUYE BREAKERS. INSTALACIÓN A TODO COSTO.</v>
          </cell>
          <cell r="C929" t="str">
            <v>Actividad</v>
          </cell>
          <cell r="D929" t="str">
            <v>UND</v>
          </cell>
          <cell r="E929">
            <v>7473798</v>
          </cell>
        </row>
        <row r="930">
          <cell r="A930" t="str">
            <v>08B.318</v>
          </cell>
          <cell r="B930"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930" t="str">
            <v>Actividad</v>
          </cell>
          <cell r="D930" t="str">
            <v>UND</v>
          </cell>
          <cell r="E930">
            <v>607070</v>
          </cell>
        </row>
        <row r="931">
          <cell r="A931" t="str">
            <v>08B.319</v>
          </cell>
          <cell r="B931" t="str">
            <v>AJUSTE E INSTALACION DE LAMPARAS DE SOBREPONER</v>
          </cell>
          <cell r="C931" t="str">
            <v>Actividad</v>
          </cell>
          <cell r="D931" t="str">
            <v>UND</v>
          </cell>
          <cell r="E931">
            <v>42199</v>
          </cell>
        </row>
        <row r="932">
          <cell r="A932" t="str">
            <v>08B.320</v>
          </cell>
          <cell r="B932" t="str">
            <v>SUMINISTRO, TRANSPORTE E INSTALACION EXTRACTOR TECHO BROAN O SIMILAR 5 PUL</v>
          </cell>
          <cell r="C932" t="str">
            <v>Actividad</v>
          </cell>
          <cell r="D932" t="str">
            <v>UND</v>
          </cell>
          <cell r="E932">
            <v>348213</v>
          </cell>
        </row>
        <row r="933">
          <cell r="A933" t="str">
            <v>08B.321</v>
          </cell>
          <cell r="B933" t="str">
            <v>SUMINISTRO, TRANSPORTE E INSTALACION EXTRACTOR TECHO BROAN O SIMILAR 6 PUL</v>
          </cell>
          <cell r="C933" t="str">
            <v>Actividad</v>
          </cell>
          <cell r="D933" t="str">
            <v>UND</v>
          </cell>
          <cell r="E933">
            <v>426440</v>
          </cell>
        </row>
        <row r="934">
          <cell r="A934" t="str">
            <v>08B.322</v>
          </cell>
          <cell r="B934" t="str">
            <v>SUMINISTRO, TRANSPORTE E INSTALACION SALIDA EXTRACTOR EN TECHO EN TUBERIA CONDUIT PVC 3/4", ALAMBRE NO 12 AWG</v>
          </cell>
          <cell r="C934" t="str">
            <v>Actividad</v>
          </cell>
          <cell r="D934" t="str">
            <v>UND</v>
          </cell>
          <cell r="E934">
            <v>155831</v>
          </cell>
        </row>
        <row r="935">
          <cell r="A935" t="str">
            <v>08B.323</v>
          </cell>
          <cell r="B935" t="str">
            <v>SUMINISTRO, TRANSPORTE E INSTALACIÓN DE CANALETA ELÉCTRICA PLÁSTICA DE 10 X 100 CM</v>
          </cell>
          <cell r="C935" t="str">
            <v>Actividad</v>
          </cell>
          <cell r="D935" t="str">
            <v>ML</v>
          </cell>
          <cell r="E935">
            <v>66878</v>
          </cell>
        </row>
        <row r="936">
          <cell r="A936" t="str">
            <v>08B.324</v>
          </cell>
          <cell r="B936" t="str">
            <v>SUMINISTRO, TRANSPORTE E INSTALACIÓN DE CAJA ELÉCTRICA 4X4 BLANCA CONDUIT O SIMILAR. INCLUYE ACCESORIOS DE FIJACIÓN.</v>
          </cell>
          <cell r="C936" t="str">
            <v>Actividad</v>
          </cell>
          <cell r="D936" t="str">
            <v>UND</v>
          </cell>
          <cell r="E936">
            <v>30689</v>
          </cell>
        </row>
        <row r="937">
          <cell r="A937" t="str">
            <v>08B.325</v>
          </cell>
          <cell r="B937" t="str">
            <v>SUMINISTRO, TRANSPORTE E INSTALACION PANEL LED REDONDO DE INCRUSTAR 18W LUZ BLANCA NEUTRA 1080 LÚMENES TIPO SYLVANA O SIMILAR</v>
          </cell>
          <cell r="C937" t="str">
            <v>Actividad</v>
          </cell>
          <cell r="D937" t="str">
            <v>UND</v>
          </cell>
          <cell r="E937">
            <v>68616</v>
          </cell>
        </row>
        <row r="938">
          <cell r="A938" t="str">
            <v>08B.326</v>
          </cell>
          <cell r="B938" t="str">
            <v>SUMINISTRO E INSTALACION DE BREAKER 2X50 A</v>
          </cell>
          <cell r="C938" t="str">
            <v>Actividad</v>
          </cell>
          <cell r="D938" t="str">
            <v>UND</v>
          </cell>
          <cell r="E938">
            <v>87679</v>
          </cell>
        </row>
        <row r="939">
          <cell r="A939" t="str">
            <v>08B.327</v>
          </cell>
          <cell r="B939" t="str">
            <v>SUMINISTRO E INSTALACION DE BREAKER 1X50 A</v>
          </cell>
          <cell r="C939" t="str">
            <v>Actividad</v>
          </cell>
          <cell r="D939" t="str">
            <v>UND</v>
          </cell>
          <cell r="E939">
            <v>69673</v>
          </cell>
        </row>
        <row r="940">
          <cell r="A940" t="str">
            <v>08B.328</v>
          </cell>
          <cell r="B940" t="str">
            <v>SUMINISTRO E INSTALACION DE BREAKER 1X15 A</v>
          </cell>
          <cell r="C940" t="str">
            <v>Actividad</v>
          </cell>
          <cell r="D940" t="str">
            <v>UND</v>
          </cell>
          <cell r="E940">
            <v>69387</v>
          </cell>
        </row>
        <row r="941">
          <cell r="A941" t="str">
            <v>08B.329</v>
          </cell>
          <cell r="B941" t="str">
            <v>SUMINISTRO, TRANSPORTE E INSTALACIÓN DE LUMINARIA LED SOLAR PARA ALUMBRADO PÚBLICO 100W MAS BRAZO. INCLUYE POSTE METÁLICO D = 100 MM E = 4,8 MM DE 6 METROS DE LARGO. INCLUYE PLACA BASE PARA ANCLAJE.</v>
          </cell>
          <cell r="C941" t="str">
            <v>Actividad</v>
          </cell>
          <cell r="D941" t="str">
            <v>UND</v>
          </cell>
          <cell r="E941">
            <v>1452049</v>
          </cell>
        </row>
        <row r="942">
          <cell r="A942" t="str">
            <v>08B.330</v>
          </cell>
          <cell r="B942" t="str">
            <v>SUMINISTRO, TRANSPORTE E INSTALACION DE LUMINARIA DE EMPOTRAR TIPO  PANEL LED CUADRADO 60 X 60, 48W BLANCO OPAL. INCLUYE DRIVER SC CLAVIJA Y TODOS LOS ACCESORIOS PARA SU CORRECTA INSTALACIÓN Y MONTAJE</v>
          </cell>
          <cell r="C942" t="str">
            <v>Actividad</v>
          </cell>
          <cell r="D942" t="str">
            <v>UND</v>
          </cell>
          <cell r="E942">
            <v>304844</v>
          </cell>
        </row>
        <row r="943">
          <cell r="A943" t="str">
            <v>08B.331</v>
          </cell>
          <cell r="B943" t="str">
            <v>CANALIZACIÓN SUBTERRANEA PVC 2X3"</v>
          </cell>
          <cell r="C943" t="str">
            <v>Actividad</v>
          </cell>
          <cell r="D943" t="str">
            <v>M</v>
          </cell>
          <cell r="E943">
            <v>326187</v>
          </cell>
        </row>
        <row r="944">
          <cell r="A944" t="str">
            <v>08B.332</v>
          </cell>
          <cell r="B944" t="str">
            <v>SUMINISTRO E INSTALACIÓN DE ALIMENTADOR (3X2) (1X8) AWG, HFFR LS; TUBERÍA PVC DE 1-1/2"</v>
          </cell>
          <cell r="C944" t="str">
            <v>Actividad</v>
          </cell>
          <cell r="D944" t="str">
            <v>M</v>
          </cell>
          <cell r="E944">
            <v>100261</v>
          </cell>
        </row>
        <row r="945">
          <cell r="A945" t="str">
            <v>08B.333</v>
          </cell>
          <cell r="B945" t="str">
            <v>SUMINISTRO, TRANSPORTE E INSTALACION SISTEMA DE PUESTA A TIERRA GENERAL CON TRES VARILAS DE COBRE 5/8"X2,4M, CABLE NO.2/0AWG (SPAT-3V).</v>
          </cell>
          <cell r="C945" t="str">
            <v>Actividad</v>
          </cell>
          <cell r="D945" t="str">
            <v>UND</v>
          </cell>
          <cell r="E945">
            <v>2803594</v>
          </cell>
        </row>
        <row r="946">
          <cell r="A946" t="str">
            <v>08B.334</v>
          </cell>
          <cell r="B946" t="str">
            <v>SUMINISTRO E INSTALACION DE SISTEMA DE APANTALLAMIENTO CONTRA DESCARGAS ELÉCTRICAS LATINOAMERICANO SEDE PRINCIPAL</v>
          </cell>
          <cell r="C946" t="str">
            <v>Actividad</v>
          </cell>
          <cell r="D946" t="str">
            <v>UND</v>
          </cell>
          <cell r="E946">
            <v>6483545</v>
          </cell>
        </row>
        <row r="947">
          <cell r="A947" t="str">
            <v>08B.335</v>
          </cell>
          <cell r="B947" t="str">
            <v>SIMINISTRO E INSTALACION TABLERO GENERAL DE BAJA TENSIÓN 2F+N+T</v>
          </cell>
          <cell r="C947" t="str">
            <v>Actividad</v>
          </cell>
          <cell r="D947" t="str">
            <v>UND</v>
          </cell>
          <cell r="E947">
            <v>71445</v>
          </cell>
        </row>
        <row r="948">
          <cell r="A948" t="str">
            <v>08B.336</v>
          </cell>
          <cell r="B948" t="str">
            <v>SUMINISTRO E INSTALACIÓN TABLERO DE DISTRIBUCIÓN BIFASICO 2F+N+T, 20 CIRCUITOS</v>
          </cell>
          <cell r="C948" t="str">
            <v>Actividad</v>
          </cell>
          <cell r="D948" t="str">
            <v>UND</v>
          </cell>
          <cell r="E948">
            <v>1725869</v>
          </cell>
        </row>
        <row r="949">
          <cell r="A949" t="str">
            <v>08B.337</v>
          </cell>
          <cell r="B949" t="str">
            <v>SUMINISTRO E INSTALACIÓN DE ALIMENTADOR (3X8+1X10) AWG Y (2X8+1X10) AWG, HFFR LS; TUBERÍA EMT DE 1"</v>
          </cell>
          <cell r="C949" t="str">
            <v>Actividad</v>
          </cell>
          <cell r="D949" t="str">
            <v>M</v>
          </cell>
          <cell r="E949">
            <v>68337</v>
          </cell>
        </row>
        <row r="950">
          <cell r="A950" t="str">
            <v>08B.338</v>
          </cell>
          <cell r="B950" t="str">
            <v>SUMINISTRO E INSTALACIÓN DE ALIMENTADOR (3X8) (1X10) AWG Y (3X8) (1X10) AWG, HFFR LS; TUBERÍA EMT DE 1-1/4"</v>
          </cell>
          <cell r="C950" t="str">
            <v>Actividad</v>
          </cell>
          <cell r="D950" t="str">
            <v>M</v>
          </cell>
          <cell r="E950">
            <v>83204</v>
          </cell>
        </row>
        <row r="951">
          <cell r="A951" t="str">
            <v>08B.339</v>
          </cell>
          <cell r="B951" t="str">
            <v>SUMINISTRO E INSTALACIÓN DE ALIMENTADOR (3X8) (1X10) AWG, HFFR LS; TUBERÍA EMT DE 3/4"</v>
          </cell>
          <cell r="C951" t="str">
            <v>Actividad</v>
          </cell>
          <cell r="D951" t="str">
            <v>UND</v>
          </cell>
          <cell r="E951">
            <v>44732</v>
          </cell>
        </row>
        <row r="952">
          <cell r="A952" t="str">
            <v>08B.340</v>
          </cell>
          <cell r="B952" t="str">
            <v>SUMINISTRO, E INSTALACION DE AFLORAMIENTO TUBERIA METALICA EMT 3/4"</v>
          </cell>
          <cell r="C952" t="str">
            <v>Actividad</v>
          </cell>
          <cell r="D952" t="str">
            <v>UND</v>
          </cell>
          <cell r="E952">
            <v>252903</v>
          </cell>
        </row>
        <row r="953">
          <cell r="A953" t="str">
            <v>08B.341</v>
          </cell>
          <cell r="B953" t="str">
            <v>SUMINISTRO E INSTALACIÓN DE ALIMENTADOR (3X8) (1X10) AWG, HFFR LS</v>
          </cell>
          <cell r="C953" t="str">
            <v>Actividad</v>
          </cell>
          <cell r="D953" t="str">
            <v>UND</v>
          </cell>
          <cell r="E953">
            <v>33891</v>
          </cell>
        </row>
        <row r="954">
          <cell r="A954" t="str">
            <v>08B.342</v>
          </cell>
          <cell r="B954" t="str">
            <v>SUMINISTRO E INSTALCION SALIDA PUNTO ELECTRICO LUMINARIA TIPO HONGO</v>
          </cell>
          <cell r="C954" t="str">
            <v>Actividad</v>
          </cell>
          <cell r="D954" t="str">
            <v>UND</v>
          </cell>
          <cell r="E954">
            <v>166645</v>
          </cell>
        </row>
        <row r="955">
          <cell r="A955" t="str">
            <v>08B.407</v>
          </cell>
          <cell r="B955" t="str">
            <v>SUMINISTRO, TRANSPORTE E INSTALACION SALIDA SENSOR ON/OFF</v>
          </cell>
          <cell r="C955" t="str">
            <v>Actividad</v>
          </cell>
          <cell r="D955" t="str">
            <v>UND</v>
          </cell>
          <cell r="E955">
            <v>355939</v>
          </cell>
        </row>
        <row r="956">
          <cell r="A956" t="str">
            <v>08B.413</v>
          </cell>
          <cell r="B956" t="str">
            <v>SUMINISTRO E INSTALACIÓN DE ALIMENTADOR (3X4) (1X8) AWG, HFFR LS</v>
          </cell>
          <cell r="C956" t="str">
            <v>Actividad</v>
          </cell>
          <cell r="D956" t="str">
            <v>M</v>
          </cell>
          <cell r="E956">
            <v>54039</v>
          </cell>
        </row>
        <row r="957">
          <cell r="A957" t="str">
            <v>08B.441</v>
          </cell>
          <cell r="B957" t="str">
            <v>CANALIZACIÓN SUBTERRANEA PVC 2X2"</v>
          </cell>
          <cell r="C957" t="str">
            <v>Actividad</v>
          </cell>
          <cell r="D957" t="str">
            <v>M</v>
          </cell>
          <cell r="E957">
            <v>147499</v>
          </cell>
        </row>
        <row r="958">
          <cell r="A958" t="str">
            <v>08B.442</v>
          </cell>
          <cell r="B958" t="str">
            <v>SUMINISTRO E INSTALACION DE TABLERO DE 4 CIRCUITOS 1F3H. BARRAJE PARA 75A BARRA NEUTRO Y BARRA TIERRA  CALIDAD LEGRAND, SIEMENS, SQARED O SUPERIOR DE MARCA RECONOCIDA Y HOMOLOGADA POR EL CIDET</v>
          </cell>
          <cell r="C958" t="str">
            <v>Actividad</v>
          </cell>
          <cell r="D958" t="str">
            <v>UND</v>
          </cell>
          <cell r="E958">
            <v>252925</v>
          </cell>
        </row>
        <row r="959">
          <cell r="A959" t="str">
            <v>08B.443</v>
          </cell>
          <cell r="B959" t="str">
            <v>SUMINISTRO E INSTALACION DE INTERRUPTOR ENCHUFABLE 1X15A. CALIDAD LEGRAND, SIEMENS, SQARED O SUPERIOR DE MARCA RECONOCIDA Y HOMOLOGADA POR EL CIDET</v>
          </cell>
          <cell r="C959" t="str">
            <v>Actividad</v>
          </cell>
          <cell r="D959" t="str">
            <v>UND</v>
          </cell>
          <cell r="E959">
            <v>17059</v>
          </cell>
        </row>
        <row r="960">
          <cell r="A960" t="str">
            <v>08B.444</v>
          </cell>
          <cell r="B960" t="str">
            <v>SUMINISTRO, TRANSPORTE E INSTALACIÓN SALIDA DE IILUMINACIÓN EN TUBERÍA PVC SCH40 1/2", CABLE 12 AWG HFFR LS</v>
          </cell>
          <cell r="C960" t="str">
            <v>Actividad</v>
          </cell>
          <cell r="D960" t="str">
            <v>UND</v>
          </cell>
          <cell r="E960">
            <v>140999</v>
          </cell>
        </row>
        <row r="961">
          <cell r="A961" t="str">
            <v>08B.445</v>
          </cell>
          <cell r="B961" t="str">
            <v>SUMINISTRO E INSTALACIÓN SALIDA DE ILUMINACIÓN EN TUBERÍA CONDUIT EMT1/2", CABLE 12 AWG</v>
          </cell>
          <cell r="C961" t="str">
            <v>Actividad</v>
          </cell>
          <cell r="D961" t="str">
            <v>UND</v>
          </cell>
          <cell r="E961">
            <v>149306</v>
          </cell>
        </row>
        <row r="962">
          <cell r="A962" t="str">
            <v>08B.446</v>
          </cell>
          <cell r="B962" t="str">
            <v>SUMINISTRO E INSTALACIÓN REPOTENCIALIZACION LUMINARIA LED TUBO 18W T8</v>
          </cell>
          <cell r="C962" t="str">
            <v>Actividad</v>
          </cell>
          <cell r="D962" t="str">
            <v>UND</v>
          </cell>
          <cell r="E962">
            <v>104417</v>
          </cell>
        </row>
        <row r="963">
          <cell r="A963" t="str">
            <v>08B.447</v>
          </cell>
          <cell r="B963" t="str">
            <v>SUMINISTRO, TRANSPORTE E INSTALACION SALIDA ILUMINACION EN TUBERIA CONDUIT PVC SCH40 1/2", CABLE N° 12 AWG</v>
          </cell>
          <cell r="C963" t="str">
            <v>Actividad</v>
          </cell>
          <cell r="D963" t="str">
            <v>UND</v>
          </cell>
          <cell r="E963">
            <v>167375</v>
          </cell>
        </row>
        <row r="964">
          <cell r="A964" t="str">
            <v>08B.448</v>
          </cell>
          <cell r="B964" t="str">
            <v>SUMINISTRO, TRANSPORTE E INSTALACION SALIDA ILUMINACION EN TUBERIA CONDUIT EMT 1/2", CABLE N° 12 AWG HFFR LS</v>
          </cell>
          <cell r="C964" t="str">
            <v>Actividad</v>
          </cell>
          <cell r="D964" t="str">
            <v>UND</v>
          </cell>
          <cell r="E964">
            <v>206952</v>
          </cell>
        </row>
        <row r="965">
          <cell r="A965" t="str">
            <v>08B.449</v>
          </cell>
          <cell r="B965" t="str">
            <v>SUMINISTRO, TRANSPORTE E INSTALACIÓN LUMINARIA LFS MARCA ILTEC O SIMILAR</v>
          </cell>
          <cell r="C965" t="str">
            <v>Actividad</v>
          </cell>
          <cell r="D965" t="str">
            <v>UND</v>
          </cell>
          <cell r="E965">
            <v>338152</v>
          </cell>
        </row>
        <row r="966">
          <cell r="A966" t="str">
            <v>08B.450</v>
          </cell>
          <cell r="B966" t="str">
            <v>SUMINISTRO, TRANSPORTE E INSTALACIÓN LUMINARIA CCCE 36 W MARCA ILTEC O SIMILAR</v>
          </cell>
          <cell r="C966" t="str">
            <v>Actividad</v>
          </cell>
          <cell r="D966" t="str">
            <v>UND</v>
          </cell>
          <cell r="E966">
            <v>250995</v>
          </cell>
        </row>
        <row r="967">
          <cell r="A967" t="str">
            <v>08B.451</v>
          </cell>
          <cell r="B967" t="str">
            <v>SUMINISTRO, TRANSPORTE E INSTALACIÓN LUMINARIA EMERGENCIA R1 - SYLVANIA O SIMILAR</v>
          </cell>
          <cell r="C967" t="str">
            <v>Actividad</v>
          </cell>
          <cell r="D967" t="str">
            <v>UND</v>
          </cell>
          <cell r="E967">
            <v>163890</v>
          </cell>
        </row>
        <row r="968">
          <cell r="A968" t="str">
            <v>08B.452</v>
          </cell>
          <cell r="B968" t="str">
            <v>SUMINISTRO, TRANSPORTE E INSTALACION SALIDA INTERRUPTOR SENCILLO EN TUBERIA CONDUIT EMT 1/2", CABLE N° 12 AWG HFFR LS</v>
          </cell>
          <cell r="C968" t="str">
            <v>Actividad</v>
          </cell>
          <cell r="D968" t="str">
            <v>UND</v>
          </cell>
          <cell r="E968">
            <v>187452</v>
          </cell>
        </row>
        <row r="969">
          <cell r="A969" t="str">
            <v>08B.453</v>
          </cell>
          <cell r="B969" t="str">
            <v>SUMINISTRO E INSTALACION SALIDA TOMACORRIENTE NORMAL DOBLE PT EN TUBERA CONDUIT EMT 1/2", CABLE 10 AWG HFFR LS</v>
          </cell>
          <cell r="C969" t="str">
            <v>Actividad</v>
          </cell>
          <cell r="D969" t="str">
            <v>UND</v>
          </cell>
          <cell r="E969">
            <v>160089</v>
          </cell>
        </row>
        <row r="970">
          <cell r="A970" t="str">
            <v>08B.454</v>
          </cell>
          <cell r="B970" t="str">
            <v>SUMINISTRO E INSTALACION SALIDA TOMACORRIENTE NORMAL DOBLE PT EN TUBERA CONDUIT EMT 1/2", CABLE 12 AWG HFFR LS</v>
          </cell>
          <cell r="C970" t="str">
            <v>Actividad</v>
          </cell>
          <cell r="D970" t="str">
            <v>UND</v>
          </cell>
          <cell r="E970">
            <v>151270</v>
          </cell>
        </row>
        <row r="971">
          <cell r="A971" t="str">
            <v>08B.455</v>
          </cell>
          <cell r="B971" t="str">
            <v>SUMINISTRO, TRANSPORTE E INSTALACIÓN LUMINARIA PANEL LED CIRCULAR SOBREPONER 12W - SYLVANIA O SIMILAR</v>
          </cell>
          <cell r="C971" t="str">
            <v>Actividad</v>
          </cell>
          <cell r="D971" t="str">
            <v>UND</v>
          </cell>
          <cell r="E971">
            <v>73527</v>
          </cell>
        </row>
        <row r="972">
          <cell r="A972" t="str">
            <v>08B.456</v>
          </cell>
          <cell r="B972" t="str">
            <v>SUMINISTRO, TRANSPORTE E INSTALACIÓN LUMINARIA HERMETICA 36W - SYLVANIA O SIMILAR</v>
          </cell>
          <cell r="C972" t="str">
            <v>Actividad</v>
          </cell>
          <cell r="D972" t="str">
            <v>UND</v>
          </cell>
          <cell r="E972">
            <v>135471</v>
          </cell>
        </row>
        <row r="973">
          <cell r="A973" t="str">
            <v>08B.457</v>
          </cell>
          <cell r="B973" t="str">
            <v>SUMINISTRO, TRANSPORTE E INSTALACIÓN PROYECTOR LED SYLVEO 150W - SYLVANIA O SIMILAR</v>
          </cell>
          <cell r="C973" t="str">
            <v>Actividad</v>
          </cell>
          <cell r="D973" t="str">
            <v>UND</v>
          </cell>
          <cell r="E973">
            <v>1305764</v>
          </cell>
        </row>
        <row r="974">
          <cell r="A974" t="str">
            <v>08B.458</v>
          </cell>
          <cell r="B974" t="str">
            <v>SUMINISTRO, TRANSPORTE E INSTALACION SALIDA INTERRUPTOR SENCILLO CONMUTABLE EN TUBERIA CONDUIT EMT 1/2", CABLE N° 12 AWG HFFR LS.</v>
          </cell>
          <cell r="C974" t="str">
            <v>Actividad</v>
          </cell>
          <cell r="D974" t="str">
            <v>UND</v>
          </cell>
          <cell r="E974">
            <v>155362</v>
          </cell>
        </row>
        <row r="975">
          <cell r="A975" t="str">
            <v>08B.459</v>
          </cell>
          <cell r="B975" t="str">
            <v>SUMINISTRO E INSTALACION SALIDA TOMACORRIENTE DOBLE PT GFCI, EN TUBERA CONDUIT EMT 1/2", CABLE 12 AWG HFFR LS</v>
          </cell>
          <cell r="C975" t="str">
            <v>Actividad</v>
          </cell>
          <cell r="D975" t="str">
            <v>UND</v>
          </cell>
          <cell r="E975">
            <v>234469</v>
          </cell>
        </row>
        <row r="976">
          <cell r="A976" t="str">
            <v>08B.460</v>
          </cell>
          <cell r="B976" t="str">
            <v>SUMINISTRO E INSTALACION SALIDA TOMACORRIENTE DOBLE PT GFCI, EN TUBERA CONDUIT EMT 1/2", CABLE 10 AWG HFFR LS</v>
          </cell>
          <cell r="C976" t="str">
            <v>Actividad</v>
          </cell>
          <cell r="D976" t="str">
            <v>UND</v>
          </cell>
          <cell r="E976">
            <v>243288</v>
          </cell>
        </row>
        <row r="977">
          <cell r="A977" t="str">
            <v>08B.461</v>
          </cell>
          <cell r="B977" t="str">
            <v>SUMINISTRO E INSTALACION SALIDA TOMACORRIENTE BIFASICO 2P+T 250V/30A EN TUBERA CONDUIT EMT 1/2", CABLE 10 AWG HFFR LS</v>
          </cell>
          <cell r="C977" t="str">
            <v>Actividad</v>
          </cell>
          <cell r="D977" t="str">
            <v>UND</v>
          </cell>
          <cell r="E977">
            <v>160627</v>
          </cell>
        </row>
        <row r="978">
          <cell r="A978" t="str">
            <v>08B.462</v>
          </cell>
          <cell r="B978" t="str">
            <v>SUMINISTRO E INSTALACION SALIDA TOMACORRIENTE DOBLE REGULADO, EN TUBERA CONDUIT EMT 1/2", CABLE 12 AWG HFFR LS</v>
          </cell>
          <cell r="C978" t="str">
            <v>Actividad</v>
          </cell>
          <cell r="D978" t="str">
            <v>UND</v>
          </cell>
          <cell r="E978">
            <v>159443</v>
          </cell>
        </row>
        <row r="979">
          <cell r="A979" t="str">
            <v>08B.463</v>
          </cell>
          <cell r="B979" t="str">
            <v>SUMINISTRO E INSTALACIÓN CAJA DE PASO 4X4"</v>
          </cell>
          <cell r="C979" t="str">
            <v>Actividad</v>
          </cell>
          <cell r="D979" t="str">
            <v>UND</v>
          </cell>
          <cell r="E979">
            <v>50944</v>
          </cell>
        </row>
        <row r="980">
          <cell r="A980" t="str">
            <v>08B.464</v>
          </cell>
          <cell r="B980" t="str">
            <v>SUMINITSRO E INSTALACIÓN UPS BIFASICA 6KVA - MARCA POWEST O SIMILAR</v>
          </cell>
          <cell r="C980" t="str">
            <v>Actividad</v>
          </cell>
          <cell r="D980" t="str">
            <v>UND</v>
          </cell>
          <cell r="E980">
            <v>8103228</v>
          </cell>
        </row>
        <row r="981">
          <cell r="A981" t="str">
            <v>08B.465</v>
          </cell>
          <cell r="B981" t="str">
            <v>SUMINISTRO E INSTALACIÓN BAJANTES EN TUBO CONDUIT EMT 3/4"</v>
          </cell>
          <cell r="C981" t="str">
            <v>Actividad</v>
          </cell>
          <cell r="D981" t="str">
            <v>UND</v>
          </cell>
          <cell r="E981">
            <v>85002</v>
          </cell>
        </row>
        <row r="982">
          <cell r="A982" t="str">
            <v>08B.466</v>
          </cell>
          <cell r="B982" t="str">
            <v>SUMINISTRO E INSTALACION CANALETA METALICA 12X5CM</v>
          </cell>
          <cell r="C982" t="str">
            <v>Actividad</v>
          </cell>
          <cell r="D982" t="str">
            <v>M</v>
          </cell>
          <cell r="E982">
            <v>67651</v>
          </cell>
        </row>
        <row r="983">
          <cell r="A983" t="str">
            <v>08B.467</v>
          </cell>
          <cell r="B983" t="str">
            <v>SUMINITSRO E INSTALACION BANDEJA CABLOFIL CF54/200 O SIMILAR</v>
          </cell>
          <cell r="C983" t="str">
            <v>Actividad</v>
          </cell>
          <cell r="D983" t="str">
            <v>M</v>
          </cell>
          <cell r="E983">
            <v>87916</v>
          </cell>
        </row>
        <row r="984">
          <cell r="A984" t="str">
            <v>08B.468</v>
          </cell>
          <cell r="B984" t="str">
            <v>SUMINISTRO, TRANSPORTE E INSTALACION PARCIAL TRENZADO 3X12 AWG HFFR LS CT</v>
          </cell>
          <cell r="C984" t="str">
            <v>Actividad</v>
          </cell>
          <cell r="D984" t="str">
            <v>M</v>
          </cell>
          <cell r="E984">
            <v>15851</v>
          </cell>
        </row>
        <row r="985">
          <cell r="A985" t="str">
            <v>08B.469</v>
          </cell>
          <cell r="B985" t="str">
            <v>LEGALIZACION Y RETIE LATINOAMERICANO SEDE PRINCIPAL</v>
          </cell>
          <cell r="C985" t="str">
            <v>Actividad</v>
          </cell>
          <cell r="D985" t="str">
            <v>UND</v>
          </cell>
          <cell r="E985">
            <v>4867833</v>
          </cell>
        </row>
        <row r="986">
          <cell r="A986" t="str">
            <v>08B.470</v>
          </cell>
          <cell r="B986" t="str">
            <v>SUMINISTRO E INSTALACION TOTALIZADOR 2X40A,25KA</v>
          </cell>
          <cell r="C986" t="str">
            <v>Actividad</v>
          </cell>
          <cell r="D986" t="str">
            <v>UND</v>
          </cell>
          <cell r="E986">
            <v>150468</v>
          </cell>
        </row>
        <row r="987">
          <cell r="A987" t="str">
            <v>08B.471</v>
          </cell>
          <cell r="B987" t="str">
            <v>SUMINISTRO E INSTALACIÓN DE ALIMENTADOR (3X4) (1X8) AWG, HFFR LS; TUBERÍA PVC DE 1-1/2"</v>
          </cell>
          <cell r="C987" t="str">
            <v>Actividad</v>
          </cell>
          <cell r="D987" t="str">
            <v>M</v>
          </cell>
          <cell r="E987">
            <v>70805</v>
          </cell>
        </row>
        <row r="988">
          <cell r="A988" t="str">
            <v>08B.472</v>
          </cell>
          <cell r="B988" t="str">
            <v>SUMINISTRO, TRANSPORTE E INSTALACION SISTEMA DE PUESTA A TIERRA CUATRO VARILAS DE COBRE 5/8X2,4M, CABLE NO.2/0AWG COLEGIO RURAL GRANADA</v>
          </cell>
          <cell r="C988" t="str">
            <v>Actividad</v>
          </cell>
          <cell r="D988" t="str">
            <v>UND</v>
          </cell>
          <cell r="E988">
            <v>2108481</v>
          </cell>
        </row>
        <row r="989">
          <cell r="A989" t="str">
            <v>08B.473</v>
          </cell>
          <cell r="B989" t="str">
            <v>SUMINISTRO E INSTALACION DE SISTEMA DE APANTALLAMIENTO CONTRA DESCARGAS ELÉCTRICAS COLEGIO RURAL GRANADA</v>
          </cell>
          <cell r="C989" t="str">
            <v>Actividad</v>
          </cell>
          <cell r="D989" t="str">
            <v>UND</v>
          </cell>
          <cell r="E989">
            <v>11552970</v>
          </cell>
        </row>
        <row r="990">
          <cell r="A990" t="str">
            <v>08B.474</v>
          </cell>
          <cell r="B990" t="str">
            <v>SUMINISTRO E INSTALACIÓN TABLERO DE DISTRIBUCIÓN, 20 CIRCUITOS CON PUERTA Y ESPACIO PARA TOTALIZADOR, CALIDAD LEGRAND, SIEMENS, SQUARED O SUPERIOR DE MARCA RECONOCIDA Y HOMOLOGADA POR EL CIDET</v>
          </cell>
          <cell r="C990" t="str">
            <v>Actividad</v>
          </cell>
          <cell r="D990" t="str">
            <v>UND</v>
          </cell>
          <cell r="E990">
            <v>722898</v>
          </cell>
        </row>
        <row r="991">
          <cell r="A991" t="str">
            <v>08B.475</v>
          </cell>
          <cell r="B991" t="str">
            <v>SUMINISTRO E INSTALACION TOTALIZADOR 2X80A,25KA</v>
          </cell>
          <cell r="C991" t="str">
            <v>Actividad</v>
          </cell>
          <cell r="D991" t="str">
            <v>UND</v>
          </cell>
          <cell r="E991">
            <v>217360</v>
          </cell>
        </row>
        <row r="992">
          <cell r="A992" t="str">
            <v>08B.476</v>
          </cell>
          <cell r="B992" t="str">
            <v>SUMINISTRO E INSTALACIÓN DE ALIMENTADOR (3X8) (1X10) AWG</v>
          </cell>
          <cell r="C992" t="str">
            <v>Actividad</v>
          </cell>
          <cell r="D992" t="str">
            <v>UND</v>
          </cell>
          <cell r="E992">
            <v>38661</v>
          </cell>
        </row>
        <row r="993">
          <cell r="A993" t="str">
            <v>08B.478</v>
          </cell>
          <cell r="B993" t="str">
            <v>SUMINISTRO E INSTALACIÓN DE ALIMENTADOR (2X8) (1X10) AWG, HFFR LS</v>
          </cell>
          <cell r="C993" t="str">
            <v>Actividad</v>
          </cell>
          <cell r="D993" t="str">
            <v>M</v>
          </cell>
          <cell r="E993">
            <v>23645</v>
          </cell>
        </row>
        <row r="994">
          <cell r="A994" t="str">
            <v>08B.479</v>
          </cell>
          <cell r="B994" t="str">
            <v>SUMINISTRO E INSTALACIÓN DE ALIMENTADOR (3X8) (1X10) AWG, HFFR LS</v>
          </cell>
          <cell r="C994" t="str">
            <v>Actividad</v>
          </cell>
          <cell r="D994" t="str">
            <v>M</v>
          </cell>
          <cell r="E994">
            <v>28575</v>
          </cell>
        </row>
        <row r="995">
          <cell r="A995" t="str">
            <v>08B.480</v>
          </cell>
          <cell r="B995" t="str">
            <v>SUMINITSRO, TRANSPORTE E INSTALACION TUBERIA CONDUIT EMT 3/4"</v>
          </cell>
          <cell r="C995" t="str">
            <v>Actividad</v>
          </cell>
          <cell r="D995" t="str">
            <v>M</v>
          </cell>
          <cell r="E995">
            <v>35393</v>
          </cell>
        </row>
        <row r="996">
          <cell r="A996" t="str">
            <v>08B.481</v>
          </cell>
          <cell r="B996" t="str">
            <v>SUMINISTRO, TRANSPORTE E INSTALACION TUBERIA CONDUIT PVC DB 1" EMBEBIDA EN PLACA, MURO O ZONA VERDA</v>
          </cell>
          <cell r="C996" t="str">
            <v>Actividad</v>
          </cell>
          <cell r="D996" t="str">
            <v>M</v>
          </cell>
          <cell r="E996">
            <v>17553</v>
          </cell>
        </row>
        <row r="997">
          <cell r="A997" t="str">
            <v>08B.482</v>
          </cell>
          <cell r="B997" t="str">
            <v>SUMINISTRO E INSTALACION SALIDA TOMACORRIENTE DOBLE REGULADO, CABLE 12 AWG HFFR LS</v>
          </cell>
          <cell r="C997" t="str">
            <v>Actividad</v>
          </cell>
          <cell r="D997" t="str">
            <v>UND</v>
          </cell>
          <cell r="E997">
            <v>74578</v>
          </cell>
        </row>
        <row r="998">
          <cell r="A998" t="str">
            <v>08B.483</v>
          </cell>
          <cell r="B998" t="str">
            <v>SUMINISTRO, TRANSPORTE E INSTALACION DE AFLORAMIENTO TUBERIA METALICA IMC 1"</v>
          </cell>
          <cell r="C998" t="str">
            <v>Actividad</v>
          </cell>
          <cell r="D998" t="str">
            <v>UND</v>
          </cell>
          <cell r="E998">
            <v>666499</v>
          </cell>
        </row>
        <row r="999">
          <cell r="A999" t="str">
            <v>08B.484</v>
          </cell>
          <cell r="B999" t="str">
            <v>LEGALIZACION Y RETIE COLEGIO RURAL GRANADA</v>
          </cell>
          <cell r="C999" t="str">
            <v>Actividad</v>
          </cell>
          <cell r="D999" t="str">
            <v>UND</v>
          </cell>
          <cell r="E999">
            <v>4807399</v>
          </cell>
        </row>
        <row r="1000">
          <cell r="A1000" t="str">
            <v>08B.485</v>
          </cell>
          <cell r="B1000" t="str">
            <v>SUMINISTRO, TRANSPORTE E INSTALACION PARCIAL TRENZADO 3X10 AWG HFFR LS CT</v>
          </cell>
          <cell r="C1000" t="str">
            <v>Actividad</v>
          </cell>
          <cell r="D1000" t="str">
            <v>UND</v>
          </cell>
          <cell r="E1000">
            <v>25489</v>
          </cell>
        </row>
        <row r="1001">
          <cell r="A1001" t="str">
            <v>08B.486</v>
          </cell>
          <cell r="B1001" t="str">
            <v>SUMINISTRO, TRANSPORTE E INSTALACION SALIDA ILUMINACION EN TUBERIA CONDUIT EMT 3/4", CABLE N° 12 AWG HFFR LS</v>
          </cell>
          <cell r="C1001" t="str">
            <v>Actividad</v>
          </cell>
          <cell r="D1001" t="str">
            <v>UND</v>
          </cell>
          <cell r="E1001">
            <v>224935</v>
          </cell>
        </row>
        <row r="1002">
          <cell r="A1002" t="str">
            <v>08B.487</v>
          </cell>
          <cell r="B1002" t="str">
            <v>SUMINISTRO, TRANSPORTE E INSTALACION SALIDA INTERRUPTOR SENCILLO EN TUBERIA CONDUIT EMT 3/4", CABLE N° 12 AWG HFFR LS</v>
          </cell>
          <cell r="C1002" t="str">
            <v>Actividad</v>
          </cell>
          <cell r="D1002" t="str">
            <v>UND</v>
          </cell>
          <cell r="E1002">
            <v>201944</v>
          </cell>
        </row>
        <row r="1003">
          <cell r="A1003" t="str">
            <v>08B.488</v>
          </cell>
          <cell r="B1003" t="str">
            <v>SUMINISTRO E INSTALACION SALIDA TOMACORRIENTE NORMAL DOBLE PT EN TUBERA CONDUIT EMT 3/4", CABLE 12 AWG HFFR LS</v>
          </cell>
          <cell r="C1003" t="str">
            <v>Actividad</v>
          </cell>
          <cell r="D1003" t="str">
            <v>UND</v>
          </cell>
          <cell r="E1003">
            <v>216082</v>
          </cell>
        </row>
        <row r="1004">
          <cell r="A1004" t="str">
            <v>08B.489</v>
          </cell>
          <cell r="B1004" t="str">
            <v>SUMINISTRO, TRANSPORTE E INSTALACION SALIDA INTERRUPTOR SENCILLO CONMUTABLE EN TUBERIA CONDUIT EMT 3/4", CABLE N° 12 AWG HFFR LS.</v>
          </cell>
          <cell r="C1004" t="str">
            <v>Actividad</v>
          </cell>
          <cell r="D1004" t="str">
            <v>UND</v>
          </cell>
          <cell r="E1004">
            <v>184987</v>
          </cell>
        </row>
        <row r="1005">
          <cell r="A1005" t="str">
            <v>08B.490</v>
          </cell>
          <cell r="B1005" t="str">
            <v>SUMINISTRO E INSTALACION SALIDA TOMACORRIENTE DOBLE PT GFCI, EN TUBERA CONDUIT EMT 3/4", CABLE 12 AWG HFFR LS</v>
          </cell>
          <cell r="C1005" t="str">
            <v>Actividad</v>
          </cell>
          <cell r="D1005" t="str">
            <v>UND</v>
          </cell>
          <cell r="E1005">
            <v>250358</v>
          </cell>
        </row>
        <row r="1006">
          <cell r="A1006" t="str">
            <v>08B.491</v>
          </cell>
          <cell r="B1006" t="str">
            <v>SUMINISTRO E INSTALACION SALIDA TOMACORRIENTE DOBLE REGULADO, EN TUBERA CONDUIT EMT 3/4", CABLE 12 AWG HFFR LS</v>
          </cell>
          <cell r="C1006" t="str">
            <v>Actividad</v>
          </cell>
          <cell r="D1006" t="str">
            <v>UND</v>
          </cell>
          <cell r="E1006">
            <v>202086</v>
          </cell>
        </row>
        <row r="1007">
          <cell r="A1007" t="str">
            <v>08B.492</v>
          </cell>
          <cell r="B1007" t="str">
            <v>SUMINISTRO E INSTALACION SALIDA TOMACORRIENTE NORMAL DOBLE PT EN TUBERA CONDUIT EMT 3/4", CABLE 10 AWG HFFR LS</v>
          </cell>
          <cell r="C1007" t="str">
            <v>Actividad</v>
          </cell>
          <cell r="D1007" t="str">
            <v>UND</v>
          </cell>
          <cell r="E1007">
            <v>184579</v>
          </cell>
        </row>
        <row r="1008">
          <cell r="A1008" t="str">
            <v>08B.493</v>
          </cell>
          <cell r="B1008" t="str">
            <v>SUMINISTRO, TRANSPORTE E INSTALACION SALIDA ILUMINACION EN TUBERIA CONDUIT PVC SCH40 3/4", CABLE N° 12 AWG</v>
          </cell>
          <cell r="C1008" t="str">
            <v>Actividad</v>
          </cell>
          <cell r="D1008" t="str">
            <v>UND</v>
          </cell>
          <cell r="E1008">
            <v>151539</v>
          </cell>
        </row>
        <row r="1009">
          <cell r="A1009" t="str">
            <v>08B.494</v>
          </cell>
          <cell r="B1009" t="str">
            <v>SUMINISTRO, TRANSPORTE E INSTALACION LUMINARIA PANEL LED 18W</v>
          </cell>
          <cell r="C1009" t="str">
            <v>Actividad</v>
          </cell>
          <cell r="D1009" t="str">
            <v>UND</v>
          </cell>
          <cell r="E1009">
            <v>101098</v>
          </cell>
        </row>
        <row r="1010">
          <cell r="A1010" t="str">
            <v>08B.495</v>
          </cell>
          <cell r="B1010" t="str">
            <v>SUMINISTRO, TRANSPORTE E INSTALACION LUMINARIA IT 100 AQ LENS 36W</v>
          </cell>
          <cell r="C1010" t="str">
            <v>Actividad</v>
          </cell>
          <cell r="D1010" t="str">
            <v>UND</v>
          </cell>
          <cell r="E1010">
            <v>302847</v>
          </cell>
        </row>
        <row r="1011">
          <cell r="A1011" t="str">
            <v>08B.496</v>
          </cell>
          <cell r="B1011" t="str">
            <v>SUMINISTRO, TRANSPORTE E INSTALACION LUMINARIA ECO 36W</v>
          </cell>
          <cell r="C1011" t="str">
            <v>Actividad</v>
          </cell>
          <cell r="D1011" t="str">
            <v>UND</v>
          </cell>
          <cell r="E1011">
            <v>257972</v>
          </cell>
        </row>
        <row r="1012">
          <cell r="A1012" t="str">
            <v>08B.497</v>
          </cell>
          <cell r="B1012" t="str">
            <v>SUMINISTRO, TRANSPORTE E INSTALACION LUMINARIA IF NORMA 36W</v>
          </cell>
          <cell r="C1012" t="str">
            <v>Actividad</v>
          </cell>
          <cell r="D1012" t="str">
            <v>UND</v>
          </cell>
          <cell r="E1012">
            <v>271399</v>
          </cell>
        </row>
        <row r="1013">
          <cell r="A1013" t="str">
            <v>08B.498</v>
          </cell>
          <cell r="B1013" t="str">
            <v>SUMINISTRO, TRANSPORTE E INSTALACION LUMINARIA HIGH BAY 97W</v>
          </cell>
          <cell r="C1013" t="str">
            <v>Actividad</v>
          </cell>
          <cell r="D1013" t="str">
            <v>UND</v>
          </cell>
          <cell r="E1013">
            <v>934227</v>
          </cell>
        </row>
        <row r="1014">
          <cell r="A1014" t="str">
            <v>08B.499</v>
          </cell>
          <cell r="B1014" t="str">
            <v>SUMINISTRO, TRANSPORTE E INSTALACION LUMINARIA MINI FLOOD 200W (ESSENTIAL FLOOD HP)</v>
          </cell>
          <cell r="C1014" t="str">
            <v>Actividad</v>
          </cell>
          <cell r="D1014" t="str">
            <v>UND</v>
          </cell>
          <cell r="E1014">
            <v>790078</v>
          </cell>
        </row>
        <row r="1015">
          <cell r="A1015" t="str">
            <v>08B.500</v>
          </cell>
          <cell r="B1015" t="str">
            <v>SUMINISTRO, TRANSPORTE E INSTALACION LUMINARIA REFLECTOR ES 10W (REFLECTOR LED LQ)</v>
          </cell>
          <cell r="C1015" t="str">
            <v>Actividad</v>
          </cell>
          <cell r="D1015" t="str">
            <v>UND</v>
          </cell>
          <cell r="E1015">
            <v>114372</v>
          </cell>
        </row>
        <row r="1016">
          <cell r="A1016" t="str">
            <v>08B.501</v>
          </cell>
          <cell r="B1016" t="str">
            <v>SUMINISTRO, TRANSPORTE E INSTALACION LUMINARIA EMERGENCIA ALENA 4W</v>
          </cell>
          <cell r="C1016" t="str">
            <v>Actividad</v>
          </cell>
          <cell r="D1016" t="str">
            <v>UND</v>
          </cell>
          <cell r="E1016">
            <v>191373</v>
          </cell>
        </row>
        <row r="1017">
          <cell r="A1017" t="str">
            <v>08B.502</v>
          </cell>
          <cell r="B1017" t="str">
            <v>SUMINISTRO, TRANSPORTE E INSTALACION LUMINARIA SALIDA EMERGENCIA 2W</v>
          </cell>
          <cell r="C1017" t="str">
            <v>Actividad</v>
          </cell>
          <cell r="D1017" t="str">
            <v>UND</v>
          </cell>
          <cell r="E1017">
            <v>170802</v>
          </cell>
        </row>
        <row r="1018">
          <cell r="A1018" t="str">
            <v>08B.503</v>
          </cell>
          <cell r="B1018" t="str">
            <v>SUMINISTRO, TRANSPORTE E INSTALACION SALIDA TOMACORRIENTE NORMAL EN CANALETA METALICA, CABLE 12 AWG HFFR LS</v>
          </cell>
          <cell r="C1018" t="str">
            <v>Actividad</v>
          </cell>
          <cell r="D1018" t="str">
            <v>UND</v>
          </cell>
          <cell r="E1018">
            <v>125012</v>
          </cell>
        </row>
        <row r="1019">
          <cell r="A1019" t="str">
            <v>08B.504</v>
          </cell>
          <cell r="B1019" t="str">
            <v>SUMINISTRO, TRANSPORTE E INSTALACION SALIDA TOMACORRIENTE REGULADO EN CANALETA METALICA, CABLE 12 AWG HFFR LS</v>
          </cell>
          <cell r="C1019" t="str">
            <v>Actividad</v>
          </cell>
          <cell r="D1019" t="str">
            <v>UND</v>
          </cell>
          <cell r="E1019">
            <v>156291</v>
          </cell>
        </row>
        <row r="1020">
          <cell r="A1020" t="str">
            <v>08B.505</v>
          </cell>
          <cell r="B1020" t="str">
            <v>SUMINISTRO, TRANSPORTE E INSTALACION SALIDA INTERRUPTOR DOBLE EN TUBERIA CONDUIT EMT 3/4", CABLE NO 12 AWG HFFR LS</v>
          </cell>
          <cell r="C1020" t="str">
            <v>Actividad</v>
          </cell>
          <cell r="D1020" t="str">
            <v>UND</v>
          </cell>
          <cell r="E1020">
            <v>226944</v>
          </cell>
        </row>
        <row r="1021">
          <cell r="A1021" t="str">
            <v>08B.506</v>
          </cell>
          <cell r="B1021" t="str">
            <v>SUMINISTRO, TRANSPORTE E INSTALACION SALIDA ILUMINACION EN TUBERIA CONDUIT IMC 3/4", CABLE N° 12 AWG HFFR LS</v>
          </cell>
          <cell r="C1021" t="str">
            <v>Actividad</v>
          </cell>
          <cell r="D1021" t="str">
            <v>UND</v>
          </cell>
          <cell r="E1021">
            <v>229156</v>
          </cell>
        </row>
        <row r="1022">
          <cell r="A1022" t="str">
            <v>08B.507</v>
          </cell>
          <cell r="B1022" t="str">
            <v>SUMINISTRO, TRANSPORTE E INSTALACION SALIDA INTERRUPTOR TRIPLE EN TUBERIA CONDUIT EMT 3/4", CABLE NO 12 AWG HFFR LS</v>
          </cell>
          <cell r="C1022" t="str">
            <v>Actividad</v>
          </cell>
          <cell r="D1022" t="str">
            <v>UND</v>
          </cell>
          <cell r="E1022">
            <v>230158</v>
          </cell>
        </row>
        <row r="1023">
          <cell r="A1023" t="str">
            <v>08B.508</v>
          </cell>
          <cell r="B1023" t="str">
            <v>SUMINISTRO, TRANSPORTE E INSTALACION SALIDA SENSOR PROVOLT</v>
          </cell>
          <cell r="C1023" t="str">
            <v>Actividad</v>
          </cell>
          <cell r="D1023" t="str">
            <v>UND</v>
          </cell>
          <cell r="E1023">
            <v>1921338</v>
          </cell>
        </row>
        <row r="1024">
          <cell r="A1024" t="str">
            <v>08B.509</v>
          </cell>
          <cell r="B1024" t="str">
            <v>SUMINISTRO, TRANSPORTE E INSTALACION UPS 14KV BIFÁSICA</v>
          </cell>
          <cell r="C1024" t="str">
            <v>Actividad</v>
          </cell>
          <cell r="D1024" t="str">
            <v>UND</v>
          </cell>
          <cell r="E1024">
            <v>29792706</v>
          </cell>
        </row>
        <row r="1025">
          <cell r="A1025" t="str">
            <v>08B.510</v>
          </cell>
          <cell r="B1025" t="str">
            <v>BY PASS PARA UPS</v>
          </cell>
          <cell r="C1025" t="str">
            <v>Actividad</v>
          </cell>
          <cell r="D1025" t="str">
            <v>UND</v>
          </cell>
          <cell r="E1025">
            <v>550419</v>
          </cell>
        </row>
        <row r="1026">
          <cell r="A1026" t="str">
            <v>08B.511</v>
          </cell>
          <cell r="B1026" t="str">
            <v>SUMINISTRO, TRANSPORTE E INSTALACION ALIMENTADOR PRINCIPAL 2X250+250 KCMIL THHN, THWN, CU</v>
          </cell>
          <cell r="C1026" t="str">
            <v>Actividad</v>
          </cell>
          <cell r="D1026" t="str">
            <v>M</v>
          </cell>
          <cell r="E1026">
            <v>238132</v>
          </cell>
        </row>
        <row r="1027">
          <cell r="A1027" t="str">
            <v>08B.512</v>
          </cell>
          <cell r="B1027" t="str">
            <v>SUMINISTRO E INSTALACIÓN DE ALIMENTADOR (3X6) (1X10) AWG, HFFR LS</v>
          </cell>
          <cell r="C1027" t="str">
            <v>Actividad</v>
          </cell>
          <cell r="D1027" t="str">
            <v>M</v>
          </cell>
          <cell r="E1027">
            <v>36991</v>
          </cell>
        </row>
        <row r="1028">
          <cell r="A1028" t="str">
            <v>08B.513</v>
          </cell>
          <cell r="B1028" t="str">
            <v>SUMINISTRO, TRANSPORTE E INSTALACION DE LUMINARIA TIPO LED, 600W BLANCO. INCLUYE ALAMBRE NO. 12 Y TUBERÍA DE PVC 1/2"  HASTA 10 MTS. INCLUYE CAJA PLÁSTICA 2X4"</v>
          </cell>
          <cell r="C1028" t="str">
            <v>Actividad</v>
          </cell>
          <cell r="D1028" t="str">
            <v>UND</v>
          </cell>
          <cell r="E1028">
            <v>562575</v>
          </cell>
        </row>
        <row r="1029">
          <cell r="A1029" t="str">
            <v>08B.514</v>
          </cell>
          <cell r="B1029" t="str">
            <v>SUMINISTRO E INSTALACIÓN DE ALIMENTADOR (3X2) (1X8) AWG, HFFR LS</v>
          </cell>
          <cell r="C1029" t="str">
            <v>Actividad</v>
          </cell>
          <cell r="D1029" t="str">
            <v>M</v>
          </cell>
          <cell r="E1029">
            <v>68636</v>
          </cell>
        </row>
        <row r="1030">
          <cell r="A1030" t="str">
            <v>08B.515</v>
          </cell>
          <cell r="B1030" t="str">
            <v>SUMINISTRO, TRANSPORTE E INSTALACION ALIMENTADOR 2X4 + 1X2 + 1X8 AWG HFFR LS</v>
          </cell>
          <cell r="C1030" t="str">
            <v>Actividad</v>
          </cell>
          <cell r="D1030" t="str">
            <v>M</v>
          </cell>
          <cell r="E1030">
            <v>58905</v>
          </cell>
        </row>
        <row r="1031">
          <cell r="A1031" t="str">
            <v>08B.516</v>
          </cell>
          <cell r="B1031" t="str">
            <v>SUMINISTRO, TRANSPORTE E INSTALACION ALIMENTADOR ANTIFRAUDE/CONCENTRICO 1X8+8 PE/PVC</v>
          </cell>
          <cell r="C1031" t="str">
            <v>Actividad</v>
          </cell>
          <cell r="D1031" t="str">
            <v>M</v>
          </cell>
          <cell r="E1031">
            <v>20557</v>
          </cell>
        </row>
        <row r="1032">
          <cell r="A1032" t="str">
            <v>08B.517</v>
          </cell>
          <cell r="B1032" t="str">
            <v>SUMINISTRO, TRANSPORTE E INSTALACIÓN DE CANALETA PLÁSTICA MEDIA CAÑA CON TAPA EN ALUMINIO 60X13</v>
          </cell>
          <cell r="C1032" t="str">
            <v>Actividad</v>
          </cell>
          <cell r="D1032" t="str">
            <v>M</v>
          </cell>
          <cell r="E1032">
            <v>55951</v>
          </cell>
        </row>
        <row r="1033">
          <cell r="A1033" t="str">
            <v>08B.518</v>
          </cell>
          <cell r="B1033" t="str">
            <v>SUMINISTRO, TRANSPORTE E INSTALACION CAJA DE PASO 12X12X5CM</v>
          </cell>
          <cell r="C1033" t="str">
            <v>Actividad</v>
          </cell>
          <cell r="D1033" t="str">
            <v>UND</v>
          </cell>
          <cell r="E1033">
            <v>101384</v>
          </cell>
        </row>
        <row r="1034">
          <cell r="A1034" t="str">
            <v>08B.519</v>
          </cell>
          <cell r="B1034" t="str">
            <v>SUMINISTRO, TRANSPORTE E INSTALACION CAJA DE PASO 20X20X10CM</v>
          </cell>
          <cell r="C1034" t="str">
            <v>Actividad</v>
          </cell>
          <cell r="D1034" t="str">
            <v>UND</v>
          </cell>
          <cell r="E1034">
            <v>125242</v>
          </cell>
        </row>
        <row r="1035">
          <cell r="A1035" t="str">
            <v>08B.520</v>
          </cell>
          <cell r="B1035" t="str">
            <v>SUMINISTRO, TRANSPORTE E INSTALACION CAJA PARA TOMA EN PISO (POP UP)</v>
          </cell>
          <cell r="C1035" t="str">
            <v>Actividad</v>
          </cell>
          <cell r="D1035" t="str">
            <v>UND</v>
          </cell>
          <cell r="E1035">
            <v>375488</v>
          </cell>
        </row>
        <row r="1036">
          <cell r="A1036" t="str">
            <v>08B.521</v>
          </cell>
          <cell r="B1036" t="str">
            <v>SUMINISTRO, TRANSPORTE E INSTALACION MEDIDA DIRECTA MONOFASICA</v>
          </cell>
          <cell r="C1036" t="str">
            <v>Actividad</v>
          </cell>
          <cell r="D1036" t="str">
            <v>UND</v>
          </cell>
          <cell r="E1036">
            <v>1057279</v>
          </cell>
        </row>
        <row r="1037">
          <cell r="A1037" t="str">
            <v>08B.522</v>
          </cell>
          <cell r="B1037" t="str">
            <v>SUMINISTRO, TRANSPORTE E INSTALACION DEL SISTEMA DE PUESTA A TIERRA</v>
          </cell>
          <cell r="C1037" t="str">
            <v>Actividad</v>
          </cell>
          <cell r="D1037" t="str">
            <v>UND</v>
          </cell>
          <cell r="E1037">
            <v>2320396</v>
          </cell>
        </row>
        <row r="1038">
          <cell r="A1038" t="str">
            <v>08B.523</v>
          </cell>
          <cell r="B1038" t="str">
            <v>SUMINISTRO, TRANSPORTE E INSTALACION APANTALLAMIENTO</v>
          </cell>
          <cell r="C1038" t="str">
            <v>Actividad</v>
          </cell>
          <cell r="D1038" t="str">
            <v>UND</v>
          </cell>
          <cell r="E1038">
            <v>8556409</v>
          </cell>
        </row>
        <row r="1039">
          <cell r="A1039" t="str">
            <v>08B.524</v>
          </cell>
          <cell r="B1039" t="str">
            <v>SUMINISTRO, TRANSPORTE E INSTALACION MEDIDA SEMIDIRECTA</v>
          </cell>
          <cell r="C1039" t="str">
            <v>Actividad</v>
          </cell>
          <cell r="D1039" t="str">
            <v>UND</v>
          </cell>
          <cell r="E1039">
            <v>3847229</v>
          </cell>
        </row>
        <row r="1040">
          <cell r="A1040" t="str">
            <v>08B.525</v>
          </cell>
          <cell r="B1040" t="str">
            <v>SUMINISTRO, TRANSPORTE E INSTALACION DE TOTALIZADOR 2X63A, 25KA</v>
          </cell>
          <cell r="C1040" t="str">
            <v>Actividad</v>
          </cell>
          <cell r="D1040" t="str">
            <v>UND</v>
          </cell>
          <cell r="E1040">
            <v>241349</v>
          </cell>
        </row>
        <row r="1041">
          <cell r="A1041" t="str">
            <v>08B.526</v>
          </cell>
          <cell r="B1041" t="str">
            <v>SUMINISTRO, TRANSPORTE E INSTALACION DE TOTALIZADOR 2X80A, 25KA</v>
          </cell>
          <cell r="C1041" t="str">
            <v>Actividad</v>
          </cell>
          <cell r="D1041" t="str">
            <v>UND</v>
          </cell>
          <cell r="E1041">
            <v>288666</v>
          </cell>
        </row>
        <row r="1042">
          <cell r="A1042" t="str">
            <v>08B.527</v>
          </cell>
          <cell r="B1042" t="str">
            <v>SUMINISTRO, TRANSPORTE E INSTALACION TABLERO GENERAL DE BAJA TENSION</v>
          </cell>
          <cell r="C1042" t="str">
            <v>Actividad</v>
          </cell>
          <cell r="D1042" t="str">
            <v>UND</v>
          </cell>
          <cell r="E1042">
            <v>12626994</v>
          </cell>
        </row>
        <row r="1043">
          <cell r="A1043" t="str">
            <v>08B.528</v>
          </cell>
          <cell r="B1043" t="str">
            <v>TRAMITES ANTE EL OPERADOR DE RED</v>
          </cell>
          <cell r="C1043" t="str">
            <v>Actividad</v>
          </cell>
          <cell r="D1043" t="str">
            <v>UND</v>
          </cell>
          <cell r="E1043">
            <v>1373542</v>
          </cell>
        </row>
        <row r="1044">
          <cell r="A1044" t="str">
            <v>08B.529</v>
          </cell>
          <cell r="B1044" t="str">
            <v>LEGALIZACIÓN Y RETIE INSTITUCION EDUCATIVA CHIPRE</v>
          </cell>
          <cell r="C1044" t="str">
            <v>Actividad</v>
          </cell>
          <cell r="D1044" t="str">
            <v>UND</v>
          </cell>
          <cell r="E1044">
            <v>6505175</v>
          </cell>
        </row>
        <row r="1045">
          <cell r="A1045" t="str">
            <v>08B.530</v>
          </cell>
          <cell r="B1045" t="str">
            <v>SUMINISTRO E INSTALACION AFLORAMIENTO TUBERIA IMC 2"</v>
          </cell>
          <cell r="C1045" t="str">
            <v>Actividad</v>
          </cell>
          <cell r="D1045" t="str">
            <v>UND</v>
          </cell>
          <cell r="E1045">
            <v>1062940</v>
          </cell>
        </row>
        <row r="1046">
          <cell r="A1046" t="str">
            <v>08B.531</v>
          </cell>
          <cell r="B1046" t="str">
            <v>SUMINISTRO E INSTALACIÓN GABINETE DE DISTRIBUCION 1F+N+T</v>
          </cell>
          <cell r="C1046" t="str">
            <v>Actividad</v>
          </cell>
          <cell r="D1046" t="str">
            <v>UND</v>
          </cell>
          <cell r="E1046">
            <v>1243372</v>
          </cell>
        </row>
        <row r="1047">
          <cell r="A1047" t="str">
            <v>08B.532</v>
          </cell>
          <cell r="B1047" t="str">
            <v>SUMINISTRO, TRANSPORTE E INSTALACION SISTEMA DE PUESTA A TIERRA GENERAL CON UNA VARILA DE COBRE 5/8X2,4M, CABLE NO.2AWG (SPAT-1V).</v>
          </cell>
          <cell r="C1047" t="str">
            <v>Actividad</v>
          </cell>
          <cell r="D1047" t="str">
            <v>UND</v>
          </cell>
          <cell r="E1047">
            <v>1098059</v>
          </cell>
        </row>
        <row r="1048">
          <cell r="A1048" t="str">
            <v>08B.533</v>
          </cell>
          <cell r="B1048" t="str">
            <v>TRAMITE Y LEGALIZACIÓN</v>
          </cell>
          <cell r="C1048" t="str">
            <v>Actividad</v>
          </cell>
          <cell r="D1048" t="str">
            <v>GLB</v>
          </cell>
          <cell r="E1048">
            <v>2747086</v>
          </cell>
        </row>
        <row r="1049">
          <cell r="A1049" t="str">
            <v>08B.534</v>
          </cell>
          <cell r="B1049" t="str">
            <v>CAMBIO DE TAPA PARA TOMACORRIENTE NORMAL DOBLE</v>
          </cell>
          <cell r="C1049" t="str">
            <v>Actividad</v>
          </cell>
          <cell r="D1049" t="str">
            <v>UND</v>
          </cell>
          <cell r="E1049">
            <v>6068</v>
          </cell>
        </row>
        <row r="1050">
          <cell r="A1050" t="str">
            <v>08B.535</v>
          </cell>
          <cell r="B1050" t="str">
            <v>CAMBIO TAPA PARA INTERRUPTOR SENCILLO</v>
          </cell>
          <cell r="C1050" t="str">
            <v>Actividad</v>
          </cell>
          <cell r="D1050" t="str">
            <v>UND</v>
          </cell>
          <cell r="E1050">
            <v>6068</v>
          </cell>
        </row>
        <row r="1051">
          <cell r="A1051" t="str">
            <v>08B.536</v>
          </cell>
          <cell r="B1051" t="str">
            <v>CAMBIO TAPA PARA INTERRUPTOR DOBLE</v>
          </cell>
          <cell r="C1051" t="str">
            <v>Actividad</v>
          </cell>
          <cell r="D1051" t="str">
            <v>UND</v>
          </cell>
          <cell r="E1051">
            <v>6758</v>
          </cell>
        </row>
        <row r="1052">
          <cell r="A1052" t="str">
            <v>08B.537</v>
          </cell>
          <cell r="B1052" t="str">
            <v>SISTEMA DE PUESTA A TIERRA EN DUCTO PVC 4"</v>
          </cell>
          <cell r="C1052" t="str">
            <v>Actividad</v>
          </cell>
          <cell r="D1052" t="str">
            <v>UND</v>
          </cell>
          <cell r="E1052">
            <v>619356</v>
          </cell>
        </row>
        <row r="1053">
          <cell r="A1053" t="str">
            <v>08B.538</v>
          </cell>
          <cell r="B1053" t="str">
            <v>ADECUACION OBRA CIVIL PARA INSTALACION DE NUEVAS</v>
          </cell>
          <cell r="C1053" t="str">
            <v>Actividad</v>
          </cell>
          <cell r="D1053" t="str">
            <v>GLB</v>
          </cell>
          <cell r="E1053">
            <v>8662790</v>
          </cell>
        </row>
        <row r="1054">
          <cell r="A1054" t="str">
            <v>08B.539</v>
          </cell>
          <cell r="B1054" t="str">
            <v>SUMINISTRO E INSTALACIÓN DE TERMINALES PREMOLDEADAS PARA 15KV-  USO INTERIOR</v>
          </cell>
          <cell r="C1054" t="str">
            <v>Actividad</v>
          </cell>
          <cell r="D1054" t="str">
            <v>UND</v>
          </cell>
          <cell r="E1054">
            <v>583043</v>
          </cell>
        </row>
        <row r="1055">
          <cell r="A1055" t="str">
            <v>08B.540</v>
          </cell>
          <cell r="B1055" t="str">
            <v>SUMINISTRO E INSTALACIÓN CELDA MEDIDA</v>
          </cell>
          <cell r="C1055" t="str">
            <v>Actividad</v>
          </cell>
          <cell r="D1055" t="str">
            <v>UND</v>
          </cell>
          <cell r="E1055">
            <v>31266783</v>
          </cell>
        </row>
        <row r="1056">
          <cell r="A1056" t="str">
            <v>08B.541</v>
          </cell>
          <cell r="B1056" t="str">
            <v>SUMINISTRO E INSTALACIÓN CELDA PROTECCION CON SECCIONADOR SF6</v>
          </cell>
          <cell r="C1056" t="str">
            <v>Actividad</v>
          </cell>
          <cell r="D1056" t="str">
            <v>UND</v>
          </cell>
          <cell r="E1056">
            <v>20514678</v>
          </cell>
        </row>
        <row r="1057">
          <cell r="A1057" t="str">
            <v>08B.542</v>
          </cell>
          <cell r="B1057" t="str">
            <v>SUMINISTRO E INSTALACIÓN TRANSFORMADOR TRIFASICO 300KVA SECO TIPO H</v>
          </cell>
          <cell r="C1057" t="str">
            <v>Actividad</v>
          </cell>
          <cell r="D1057" t="str">
            <v>UND</v>
          </cell>
          <cell r="E1057">
            <v>70782577</v>
          </cell>
        </row>
        <row r="1058">
          <cell r="A1058" t="str">
            <v>08B.543</v>
          </cell>
          <cell r="B1058" t="str">
            <v>SUMINISTRO E INSTALACIÓN DE ALIMENTADOR 3X((4X300)KCMIL + (1X1/0) AWG), HFFR LS</v>
          </cell>
          <cell r="C1058" t="str">
            <v>Actividad</v>
          </cell>
          <cell r="D1058" t="str">
            <v>ML</v>
          </cell>
          <cell r="E1058">
            <v>1922118</v>
          </cell>
        </row>
        <row r="1059">
          <cell r="A1059" t="str">
            <v>08B.544</v>
          </cell>
          <cell r="B1059" t="str">
            <v>LEGALIZACION Y RETIE</v>
          </cell>
          <cell r="C1059" t="str">
            <v>Actividad</v>
          </cell>
          <cell r="D1059" t="str">
            <v>UND</v>
          </cell>
          <cell r="E1059">
            <v>12361879</v>
          </cell>
        </row>
        <row r="1060">
          <cell r="A1060" t="str">
            <v>08B.545</v>
          </cell>
          <cell r="B1060" t="str">
            <v>SUMINISTRO E INSTALACIÓN DE BARRAJE PREMOLDEADO PARA BAJA TENSIÓN SUMERGIBLE</v>
          </cell>
          <cell r="C1060" t="str">
            <v>Actividad</v>
          </cell>
          <cell r="D1060" t="str">
            <v>UND</v>
          </cell>
          <cell r="E1060">
            <v>1279567</v>
          </cell>
        </row>
        <row r="1061">
          <cell r="A1061" t="str">
            <v>08B.546</v>
          </cell>
          <cell r="B1061" t="str">
            <v>SUMINISTRO E INSTALACIÓN DE CABLE RED SUBTERRANEA 4X4/0 THHN</v>
          </cell>
          <cell r="C1061" t="str">
            <v>Actividad</v>
          </cell>
          <cell r="D1061" t="str">
            <v>ML</v>
          </cell>
          <cell r="E1061">
            <v>303406</v>
          </cell>
        </row>
        <row r="1062">
          <cell r="A1062" t="str">
            <v>08B.547</v>
          </cell>
          <cell r="B1062" t="str">
            <v>SUMINISTRO E INSTALACIÓN DE CABLE RED SUBTERRANEA 3X2/0 THHN</v>
          </cell>
          <cell r="C1062" t="str">
            <v>Actividad</v>
          </cell>
          <cell r="D1062" t="str">
            <v>ML</v>
          </cell>
          <cell r="E1062">
            <v>176732</v>
          </cell>
        </row>
        <row r="1063">
          <cell r="A1063" t="str">
            <v>08B.548</v>
          </cell>
          <cell r="B1063" t="str">
            <v>DESMONTE DE RED ELECTRICA EXISTENTE E INSTALACIÓN DE TAPAS CIEGAS INEM BLOQUE A</v>
          </cell>
          <cell r="C1063" t="str">
            <v>Actividad</v>
          </cell>
          <cell r="D1063" t="str">
            <v>GLB</v>
          </cell>
          <cell r="E1063">
            <v>3213650</v>
          </cell>
        </row>
        <row r="1064">
          <cell r="A1064" t="str">
            <v>08B.549</v>
          </cell>
          <cell r="B1064" t="str">
            <v>SUMINISTRO E INSTALACION DE SISTEMA DE APANTALLAMIENTO CONTRA DESCARGAS ELÉCTRICAS BLOQUE A</v>
          </cell>
          <cell r="C1064" t="str">
            <v>Actividad</v>
          </cell>
          <cell r="D1064" t="str">
            <v>UND</v>
          </cell>
          <cell r="E1064">
            <v>13550662</v>
          </cell>
        </row>
        <row r="1065">
          <cell r="A1065" t="str">
            <v>08B.550</v>
          </cell>
          <cell r="B1065" t="str">
            <v>SUMINISTRO E INSTALACIÓN DE ALIMENTADOR (4X2/0) (1X6) AWG, HFFR LS; TUBERÍA EMT DE 2"</v>
          </cell>
          <cell r="C1065" t="str">
            <v>Actividad</v>
          </cell>
          <cell r="D1065" t="str">
            <v>ML</v>
          </cell>
          <cell r="E1065">
            <v>282331</v>
          </cell>
        </row>
        <row r="1066">
          <cell r="A1066" t="str">
            <v>08B.551</v>
          </cell>
          <cell r="B1066" t="str">
            <v>SUMINISTRO E INSTALACIÓN DE ALIMENTADOR (4X8) (1X10) AWG, HFFR LS; TUBERIA EMT 1"</v>
          </cell>
          <cell r="C1066" t="str">
            <v>Actividad</v>
          </cell>
          <cell r="D1066" t="str">
            <v>ML</v>
          </cell>
          <cell r="E1066">
            <v>73772</v>
          </cell>
        </row>
        <row r="1067">
          <cell r="A1067" t="str">
            <v>08B.552</v>
          </cell>
          <cell r="B1067" t="str">
            <v>SUMINISTRO E INSTALACIÓN DE ALIMENTADOR (4X4) (1X8) AWG, HFFR LS; TUBERIA EMT 1-1/2"</v>
          </cell>
          <cell r="C1067" t="str">
            <v>Actividad</v>
          </cell>
          <cell r="D1067" t="str">
            <v>ML</v>
          </cell>
          <cell r="E1067">
            <v>135851</v>
          </cell>
        </row>
        <row r="1068">
          <cell r="A1068" t="str">
            <v>08B.553</v>
          </cell>
          <cell r="B1068" t="str">
            <v>SUMINISTRO E INSTALACIÓN DE ALIMENTADOR (4X2) (1X8) AWG, HFFR LS; TUBERIA EMT 1-1/2"</v>
          </cell>
          <cell r="C1068" t="str">
            <v>Actividad</v>
          </cell>
          <cell r="D1068" t="str">
            <v>ML</v>
          </cell>
          <cell r="E1068">
            <v>185014</v>
          </cell>
        </row>
        <row r="1069">
          <cell r="A1069" t="str">
            <v>08B.555</v>
          </cell>
          <cell r="B1069" t="str">
            <v>SUMINISTRO, TRANSPORTE E INSTALACIÓN LUMINARIA LED HIGH BAY GC350 100W</v>
          </cell>
          <cell r="C1069" t="str">
            <v>Actividad</v>
          </cell>
          <cell r="D1069" t="str">
            <v>UND</v>
          </cell>
          <cell r="E1069">
            <v>783794</v>
          </cell>
        </row>
        <row r="1070">
          <cell r="A1070" t="str">
            <v>08B.556</v>
          </cell>
          <cell r="B1070" t="str">
            <v>SUMINISTRO, TRANSPORTE E INSTALACIÓN LUMINARIA TORTUGA LED 12W</v>
          </cell>
          <cell r="C1070" t="str">
            <v>Actividad</v>
          </cell>
          <cell r="D1070" t="str">
            <v>UND</v>
          </cell>
          <cell r="E1070">
            <v>175657</v>
          </cell>
        </row>
        <row r="1071">
          <cell r="A1071" t="str">
            <v>08B.557</v>
          </cell>
          <cell r="B1071" t="str">
            <v>SUMINISTRO, TRANSPORTE E INSTALACION SALIDA INTERRUPTOR SENCILLO CONMUTABLE EN TUBERIA CONDUIT EMT 3/4", CABLE N° 12 AWG HFFR LS</v>
          </cell>
          <cell r="C1071" t="str">
            <v>Actividad</v>
          </cell>
          <cell r="D1071" t="str">
            <v>UND</v>
          </cell>
          <cell r="E1071">
            <v>202660</v>
          </cell>
        </row>
        <row r="1072">
          <cell r="A1072" t="str">
            <v>08B.558</v>
          </cell>
          <cell r="B1072" t="str">
            <v>SUMINISTRO, TRANSPORTE E INSTALACION SALIDA INTERRUPTOR CONMUTABLE DOBLE EN TUBERIA CONDUIT EMT 3/4", CABLE N° 12 AWG HFFR LS</v>
          </cell>
          <cell r="C1072" t="str">
            <v>Actividad</v>
          </cell>
          <cell r="D1072" t="str">
            <v>UND</v>
          </cell>
          <cell r="E1072">
            <v>219517</v>
          </cell>
        </row>
        <row r="1073">
          <cell r="A1073" t="str">
            <v>08B.559</v>
          </cell>
          <cell r="B1073" t="str">
            <v>SUMINISTRO E INSTALACIÓN CAJA DE PASO RAWELT 4X4"</v>
          </cell>
          <cell r="C1073" t="str">
            <v>Actividad</v>
          </cell>
          <cell r="D1073" t="str">
            <v>UND</v>
          </cell>
          <cell r="E1073">
            <v>122078</v>
          </cell>
        </row>
        <row r="1074">
          <cell r="A1074" t="str">
            <v>08B.560</v>
          </cell>
          <cell r="B1074" t="str">
            <v>SUMINISTRO E INSTALACIÓN DE UPS TRIFÁSICA 30KVA INCLUYE BANCO DE BATERIAS Y BYPASS</v>
          </cell>
          <cell r="C1074" t="str">
            <v>Actividad</v>
          </cell>
          <cell r="D1074" t="str">
            <v>UND</v>
          </cell>
          <cell r="E1074">
            <v>34503377</v>
          </cell>
        </row>
        <row r="1075">
          <cell r="A1075" t="str">
            <v>08B.561</v>
          </cell>
          <cell r="B1075" t="str">
            <v>DESMONTE DE RED ELECTRICA EXISTENTE E INSTALACIÓN DE TAPAS CIEGAS INEM BLOQUE B</v>
          </cell>
          <cell r="C1075" t="str">
            <v>Actividad</v>
          </cell>
          <cell r="D1075" t="str">
            <v>GLB</v>
          </cell>
          <cell r="E1075">
            <v>1636638</v>
          </cell>
        </row>
        <row r="1076">
          <cell r="A1076" t="str">
            <v>08B.562</v>
          </cell>
          <cell r="B1076" t="str">
            <v>SUMINISTRO E INSTALACION DE SISTEMA DE APANTALLAMIENTO CONTRA DESCARGAS ELÉCTRICAS INEM BLOQUE B</v>
          </cell>
          <cell r="C1076" t="str">
            <v>Actividad</v>
          </cell>
          <cell r="D1076" t="str">
            <v>UND</v>
          </cell>
          <cell r="E1076">
            <v>8453807</v>
          </cell>
        </row>
        <row r="1077">
          <cell r="A1077" t="str">
            <v>08B.563</v>
          </cell>
          <cell r="B1077" t="str">
            <v>SUMINISTRO E INSTALACIÓN DE ALIMENTADOR (4X3/0) (1X4) AWG, HFFR LS; TUBERÍA EMT DE 2"</v>
          </cell>
          <cell r="C1077" t="str">
            <v>Actividad</v>
          </cell>
          <cell r="D1077" t="str">
            <v>ML</v>
          </cell>
          <cell r="E1077">
            <v>385923</v>
          </cell>
        </row>
        <row r="1078">
          <cell r="A1078" t="str">
            <v>08B.564</v>
          </cell>
          <cell r="B1078" t="str">
            <v>SUMINISTRO E INSTALACIÓN DE ALIMENTADOR (4X6) (1X8) AWG, HFFR LS; TUBERIA EMT 1"</v>
          </cell>
          <cell r="C1078" t="str">
            <v>Actividad</v>
          </cell>
          <cell r="D1078" t="str">
            <v>ML</v>
          </cell>
          <cell r="E1078">
            <v>99511</v>
          </cell>
        </row>
        <row r="1079">
          <cell r="A1079" t="str">
            <v>08B.565</v>
          </cell>
          <cell r="B1079" t="str">
            <v>DESMONTE DE RED ELECTRICA EXISTENTE E INSTALACIÓN DE TAPAS CIEGAS INEM BLOQUE C</v>
          </cell>
          <cell r="C1079" t="str">
            <v>Actividad</v>
          </cell>
          <cell r="D1079" t="str">
            <v>GLB</v>
          </cell>
          <cell r="E1079">
            <v>1691656</v>
          </cell>
        </row>
        <row r="1080">
          <cell r="A1080" t="str">
            <v>08B.566</v>
          </cell>
          <cell r="B1080" t="str">
            <v>SUMINISTRO E INSTALACION DE SISTEMA DE APANTALLAMIENTO CONTRA DESCARGAS ELÉCTRICAS INEM BLOQUE C</v>
          </cell>
          <cell r="C1080" t="str">
            <v>Actividad</v>
          </cell>
          <cell r="D1080" t="str">
            <v>UND</v>
          </cell>
          <cell r="E1080">
            <v>4370319</v>
          </cell>
        </row>
        <row r="1081">
          <cell r="A1081" t="str">
            <v>08B.567</v>
          </cell>
          <cell r="B1081" t="str">
            <v>SUMINISTRO E INSTALACIÓN DE ALIMENTADOR (3X4) (1X8) AWG, HFFR LS; TUBERIA EMT 1-1/2"</v>
          </cell>
          <cell r="C1081" t="str">
            <v>Actividad</v>
          </cell>
          <cell r="D1081" t="str">
            <v>ML</v>
          </cell>
          <cell r="E1081">
            <v>116237</v>
          </cell>
        </row>
        <row r="1082">
          <cell r="A1082" t="str">
            <v>08B.568</v>
          </cell>
          <cell r="B1082" t="str">
            <v>SUMINISTRO E INSTALACIÓN DE ALIMENTADOR (3X6) (1X8) AWG, HFFR LS; TUBERIA EMT 1"</v>
          </cell>
          <cell r="C1082" t="str">
            <v>Actividad</v>
          </cell>
          <cell r="D1082" t="str">
            <v>ML</v>
          </cell>
          <cell r="E1082">
            <v>81598</v>
          </cell>
        </row>
        <row r="1083">
          <cell r="A1083" t="str">
            <v>08B.569</v>
          </cell>
          <cell r="B1083" t="str">
            <v>SUMINISTRO E INSTALACIÓN DE ALIMENTADOR (3X8) (1X10) AWG, HFFR LS; TUBERIA EMT 1"</v>
          </cell>
          <cell r="C1083" t="str">
            <v>Actividad</v>
          </cell>
          <cell r="D1083" t="str">
            <v>ML</v>
          </cell>
          <cell r="E1083">
            <v>72646</v>
          </cell>
        </row>
        <row r="1084">
          <cell r="A1084" t="str">
            <v>08B.570</v>
          </cell>
          <cell r="B1084" t="str">
            <v>DESMONTE DE RED ELECTRICA EXISTENTE E INSTALACIÓN DE TAPAS CIEGAS BLOQUE D</v>
          </cell>
          <cell r="C1084" t="str">
            <v>Actividad</v>
          </cell>
          <cell r="D1084" t="str">
            <v>GLB</v>
          </cell>
          <cell r="E1084">
            <v>1709076</v>
          </cell>
        </row>
        <row r="1085">
          <cell r="A1085" t="str">
            <v>08B.571</v>
          </cell>
          <cell r="B1085" t="str">
            <v>SUMINISTRO E INSTALACION DE SISTEMA DE APANTALLAMIENTO CONTRA DESCARGAS ELÉCTRICAS INEM BLOQUE D</v>
          </cell>
          <cell r="C1085" t="str">
            <v>Actividad</v>
          </cell>
          <cell r="D1085" t="str">
            <v>UND</v>
          </cell>
          <cell r="E1085">
            <v>7156028</v>
          </cell>
        </row>
        <row r="1086">
          <cell r="A1086" t="str">
            <v>08B.572</v>
          </cell>
          <cell r="B1086" t="str">
            <v>SUMINISTRO E INSTALACIÓN DE ALIMENTADOR (3X2) (1X8) AWG, HFFR LS; TUBERIA EMT 1-1/2"</v>
          </cell>
          <cell r="C1086" t="str">
            <v>Actividad</v>
          </cell>
          <cell r="D1086" t="str">
            <v>ML</v>
          </cell>
          <cell r="E1086">
            <v>140541</v>
          </cell>
        </row>
        <row r="1087">
          <cell r="A1087" t="str">
            <v>08B.573</v>
          </cell>
          <cell r="B1087" t="str">
            <v>DESMONTE DE RED ELECTRICA EXISTENTE E INSTALACIÓN DE TAPAS CIEGAS INEM BLOQUE E</v>
          </cell>
          <cell r="C1087" t="str">
            <v>Actividad</v>
          </cell>
          <cell r="D1087" t="str">
            <v>GLB</v>
          </cell>
          <cell r="E1087">
            <v>2886300</v>
          </cell>
        </row>
        <row r="1088">
          <cell r="A1088" t="str">
            <v>08B.574</v>
          </cell>
          <cell r="B1088" t="str">
            <v>SUMINISTRO E INSTALACION DE SISTEMA DE APANTALLAMIENTO CONTRA DESCARGAS ELÉCTRICAS INEM BLOQUE E</v>
          </cell>
          <cell r="C1088" t="str">
            <v>Actividad</v>
          </cell>
          <cell r="D1088" t="str">
            <v>UND</v>
          </cell>
          <cell r="E1088">
            <v>9946507</v>
          </cell>
        </row>
        <row r="1089">
          <cell r="A1089" t="str">
            <v>08B.575</v>
          </cell>
          <cell r="B1089" t="str">
            <v>SUMINISTRO E INSTALACIÓN DE UPS TRIFÁSICA 15KVA INCLUYE BANCO DE BATERIAS Y BYPASS</v>
          </cell>
          <cell r="C1089" t="str">
            <v>Actividad</v>
          </cell>
          <cell r="D1089" t="str">
            <v>UND</v>
          </cell>
          <cell r="E1089">
            <v>23672397</v>
          </cell>
        </row>
        <row r="1090">
          <cell r="A1090" t="str">
            <v>08B.831</v>
          </cell>
          <cell r="B1090" t="str">
            <v>SUMINISTRO TRANSPORTE E INSTALACION ACOMETIDA (3X4) AWG, HFFR LS</v>
          </cell>
          <cell r="C1090" t="str">
            <v>Actividad</v>
          </cell>
          <cell r="D1090" t="str">
            <v>M</v>
          </cell>
          <cell r="E1090">
            <v>62660</v>
          </cell>
        </row>
        <row r="1091">
          <cell r="A1091" t="str">
            <v>08B.832</v>
          </cell>
          <cell r="B1091" t="str">
            <v>SUMINISTRO, TRANSPORTE E INSTALACION BALA DE PISO LED 3W ACERO INOXIDABLE IP65</v>
          </cell>
          <cell r="C1091" t="str">
            <v>Actividad</v>
          </cell>
          <cell r="D1091" t="str">
            <v>UND</v>
          </cell>
          <cell r="E1091">
            <v>118705</v>
          </cell>
        </row>
        <row r="1092">
          <cell r="A1092" t="str">
            <v>08B.833</v>
          </cell>
          <cell r="B1092" t="str">
            <v>SUMINISTRO, TRANSPORTE E INSTALACION ACOMETIDA CABLE DE ALUMINIO AISLADO NO 4 AWG SERIE 8000 THHN METRO (TRES CABLES X ML).</v>
          </cell>
          <cell r="C1092" t="str">
            <v>Actividad</v>
          </cell>
          <cell r="D1092" t="str">
            <v>ML</v>
          </cell>
          <cell r="E1092">
            <v>24462</v>
          </cell>
        </row>
        <row r="1093">
          <cell r="A1093" t="str">
            <v>08B.834</v>
          </cell>
          <cell r="B1093" t="str">
            <v>SUMINISTRO, TRANSPORTE E INSTALACIÓN LUMINARIA LED HERMÉTICA MÓDULO ANTI POLVO DE 36 W DE SOBREPONER MARCA SYLVANIA O SIMILAR.</v>
          </cell>
          <cell r="C1093" t="str">
            <v>Actividad</v>
          </cell>
          <cell r="D1093" t="str">
            <v>UND</v>
          </cell>
          <cell r="E1093">
            <v>129873</v>
          </cell>
        </row>
        <row r="1094">
          <cell r="A1094" t="str">
            <v>08B.835</v>
          </cell>
          <cell r="B1094" t="str">
            <v>SUMINISTRO, TRANSPORTE E INSTALACIÓN PROYECTOR LED SYLVEO 300W - SYLVANIA O SIMILAR</v>
          </cell>
          <cell r="C1094" t="str">
            <v>Actividad</v>
          </cell>
          <cell r="D1094" t="str">
            <v>UND</v>
          </cell>
          <cell r="E1094">
            <v>1722713</v>
          </cell>
        </row>
        <row r="1095">
          <cell r="A1095" t="str">
            <v>08B.836</v>
          </cell>
          <cell r="B1095" t="str">
            <v>SUMINISTRO, TRANSPORTE E INSTALACION DE CABLE TRENZADO DE 3x12 LHFR LS</v>
          </cell>
          <cell r="C1095" t="str">
            <v>Actividad</v>
          </cell>
          <cell r="D1095" t="str">
            <v>ML</v>
          </cell>
          <cell r="E1095">
            <v>19336</v>
          </cell>
        </row>
        <row r="1096">
          <cell r="A1096" t="str">
            <v>009</v>
          </cell>
          <cell r="B1096" t="str">
            <v>REVOQUES-RESANES</v>
          </cell>
          <cell r="C1096" t="str">
            <v>Capitulo</v>
          </cell>
          <cell r="D1096"/>
          <cell r="E1096" t="str">
            <v>--</v>
          </cell>
        </row>
        <row r="1097">
          <cell r="A1097" t="str">
            <v>009.001</v>
          </cell>
          <cell r="B1097" t="str">
            <v>SUMINISTRO,TRANSPORTE E INSTALACION REVOQUE LISO MUROS   1:3  INTERIOR  ( INCLUYE FILOS Y DILATACIONES )</v>
          </cell>
          <cell r="C1097" t="str">
            <v>Actividad</v>
          </cell>
          <cell r="D1097" t="str">
            <v>M2</v>
          </cell>
          <cell r="E1097">
            <v>32616</v>
          </cell>
        </row>
        <row r="1098">
          <cell r="A1098" t="str">
            <v>009.002</v>
          </cell>
          <cell r="B1098" t="str">
            <v>SUMINISTRO,TRANSPORTE E INSTALACION REVOQUE LISO MUROS   1:3  INTERIOR  ( INCLUYE FILOS Y DILATACIONES ). ANCHO &lt; 0.50 M.</v>
          </cell>
          <cell r="C1098" t="str">
            <v>Actividad</v>
          </cell>
          <cell r="D1098" t="str">
            <v>ML</v>
          </cell>
          <cell r="E1098">
            <v>20545</v>
          </cell>
        </row>
        <row r="1099">
          <cell r="A1099" t="str">
            <v>009.003</v>
          </cell>
          <cell r="B1099" t="str">
            <v>SUMINISTRO,TRANSPORTE E INSTALACION REVOQUE LISO MUROS   1:3  INTERIOR  ALTURA &gt; 3 M.( INCLUYE FILOS Y DILATACIONES )</v>
          </cell>
          <cell r="C1099" t="str">
            <v>Actividad</v>
          </cell>
          <cell r="D1099" t="str">
            <v>M2</v>
          </cell>
          <cell r="E1099">
            <v>39719</v>
          </cell>
        </row>
        <row r="1100">
          <cell r="A1100" t="str">
            <v>009.004</v>
          </cell>
          <cell r="B1100" t="str">
            <v>SUMINISTRO,TRANSPORTE E INSTALACION REVOQUE LISO MUROS   1:3  INTERIOR  ALTURA &gt; 3 M. ( INCLUYE FILOS Y DILATACIONES ). ANCHO &lt; 0.50 M</v>
          </cell>
          <cell r="C1100" t="str">
            <v>Actividad</v>
          </cell>
          <cell r="D1100" t="str">
            <v>ML</v>
          </cell>
          <cell r="E1100">
            <v>22485</v>
          </cell>
        </row>
        <row r="1101">
          <cell r="A1101" t="str">
            <v>009.005</v>
          </cell>
          <cell r="B1101" t="str">
            <v>SUMINISTRO,TRANSPORTE E INSTALACION REVOQUE LISO MUROS 1:3  IMPERMEABILIZADO (INCLUYE FILOS Y DILATACIONES) PARA ALTURAS MENORES A 3 METROS</v>
          </cell>
          <cell r="C1101" t="str">
            <v>Actividad</v>
          </cell>
          <cell r="D1101" t="str">
            <v>M2</v>
          </cell>
          <cell r="E1101">
            <v>37836</v>
          </cell>
        </row>
        <row r="1102">
          <cell r="A1102" t="str">
            <v>009.006</v>
          </cell>
          <cell r="B1102" t="str">
            <v>SUMINISTRO,TRANSPORTE E INSTALACION REVOQUE LISO MUROS 1:3  IMPERMEABILIZADO (INCLUYE FILOS Y DILATACIONES) ANCHO &lt; 0.50 M.</v>
          </cell>
          <cell r="C1102" t="str">
            <v>Actividad</v>
          </cell>
          <cell r="D1102" t="str">
            <v>ML</v>
          </cell>
          <cell r="E1102">
            <v>21432</v>
          </cell>
        </row>
        <row r="1103">
          <cell r="A1103" t="str">
            <v>009.007</v>
          </cell>
          <cell r="B1103" t="str">
            <v>SUMINISTRO,TRANSPORTE E INSTALACION REVOQUE LISO MUROS 1:3  IMPERMEABILIZADO  ALTURA &gt; 3M. (INCLUYE FILOS Y DILATACIONES)</v>
          </cell>
          <cell r="C1103" t="str">
            <v>Actividad</v>
          </cell>
          <cell r="D1103" t="str">
            <v>M2</v>
          </cell>
          <cell r="E1103">
            <v>44288</v>
          </cell>
        </row>
        <row r="1104">
          <cell r="A1104" t="str">
            <v>009.008</v>
          </cell>
          <cell r="B1104" t="str">
            <v>SUMINISTRO,TRANSPORTE E INSTALACION REVOQUE LISO MUROS 1:3  IMPERMEABILIZADO  ALTURA &gt; 3M. (INCLUYE FILOS Y DILATACIONES) ANCHO &lt; 0.50 M.</v>
          </cell>
          <cell r="C1104" t="str">
            <v>Actividad</v>
          </cell>
          <cell r="D1104" t="str">
            <v>ML</v>
          </cell>
          <cell r="E1104">
            <v>23480</v>
          </cell>
        </row>
        <row r="1105">
          <cell r="A1105" t="str">
            <v>009.009</v>
          </cell>
          <cell r="B1105" t="str">
            <v>SUMINISTRO,TRANSPORTE E INSTALACION REVOQUE LISO BAJO PLACAS 1:3 (INCLUYE FILOS Y DILATACIONES)</v>
          </cell>
          <cell r="C1105" t="str">
            <v>Actividad</v>
          </cell>
          <cell r="D1105" t="str">
            <v>M2</v>
          </cell>
          <cell r="E1105">
            <v>35010</v>
          </cell>
        </row>
        <row r="1106">
          <cell r="A1106" t="str">
            <v>009.010</v>
          </cell>
          <cell r="B1106" t="str">
            <v>SUMINISTRO,TRANSPORTE E INSTALACION REVOQUE LISO BAJO PLACAS 1:3 IMPERMEABILIZADO (INCLUYE FILOS Y DILATACIONES)</v>
          </cell>
          <cell r="C1106" t="str">
            <v>Actividad</v>
          </cell>
          <cell r="D1106" t="str">
            <v>M2</v>
          </cell>
          <cell r="E1106">
            <v>36703</v>
          </cell>
        </row>
        <row r="1107">
          <cell r="A1107" t="str">
            <v>009.011</v>
          </cell>
          <cell r="B1107" t="str">
            <v>SUMINISTRO,TRANSPORTE E INSTALACION REVOQUE LISO COLUMNAS Y VIGAS UNA (1) CARA 1:3 (INCLUYE FILOS Y DILATACIONES)</v>
          </cell>
          <cell r="C1107" t="str">
            <v>Actividad</v>
          </cell>
          <cell r="D1107" t="str">
            <v>ML</v>
          </cell>
          <cell r="E1107">
            <v>18477</v>
          </cell>
        </row>
        <row r="1108">
          <cell r="A1108" t="str">
            <v>009.012</v>
          </cell>
          <cell r="B1108" t="str">
            <v>SUMINISTRO,TRANSPORTE E INSTALACION REVOQUE LISO COLUMNAS Y VIGAS AEREAS UNA (1) CARA 1:3 IMPERMEABILIZADO (INCLUYE FILOS Y DILATACIONES)</v>
          </cell>
          <cell r="C1108" t="str">
            <v>Actividad</v>
          </cell>
          <cell r="D1108" t="str">
            <v>ML</v>
          </cell>
          <cell r="E1108">
            <v>23731</v>
          </cell>
        </row>
        <row r="1109">
          <cell r="A1109" t="str">
            <v>009.013</v>
          </cell>
          <cell r="B1109" t="str">
            <v>SUMINISTRO,TRANSPORTE E INSTALACION REVOQUE LISO COLUMNAS Y VIGAS UNA (1) CARA 1:3 ALTURA &gt; 3 M. (INCLUYE FILOS Y DILATACIONES)</v>
          </cell>
          <cell r="C1109" t="str">
            <v>Actividad</v>
          </cell>
          <cell r="D1109" t="str">
            <v>ML</v>
          </cell>
          <cell r="E1109">
            <v>20251</v>
          </cell>
        </row>
        <row r="1110">
          <cell r="A1110" t="str">
            <v>009.014</v>
          </cell>
          <cell r="B1110" t="str">
            <v>SUMINISTRO,TRANSPORTE E INSTALACION REVOQUE LISO COLUMNAS Y VIGAS AEREAS UNA (1) CARA 1:3 ALTURA &gt; 3M. IMPERMEABILIZADO (INCLUYE FILOS Y DILATACIONES)</v>
          </cell>
          <cell r="C1110" t="str">
            <v>Actividad</v>
          </cell>
          <cell r="D1110" t="str">
            <v>ML</v>
          </cell>
          <cell r="E1110">
            <v>21717</v>
          </cell>
        </row>
        <row r="1111">
          <cell r="A1111" t="str">
            <v>009.015</v>
          </cell>
          <cell r="B1111" t="str">
            <v>SUMINISTRO,TRANSPORTE E INSTALACION REVOQUE LISO MUROS 1:3  EXTERIOR CON DILATACIONES 5 CM. CADA 62.5 CM. (INCLUYE FILOS Y DILATACIONES HASTA ALTURA 3 M.)</v>
          </cell>
          <cell r="C1111" t="str">
            <v>Actividad</v>
          </cell>
          <cell r="D1111" t="str">
            <v>M2</v>
          </cell>
          <cell r="E1111">
            <v>36732</v>
          </cell>
        </row>
        <row r="1112">
          <cell r="A1112" t="str">
            <v>009.016</v>
          </cell>
          <cell r="B1112" t="str">
            <v>SUMINISTRO,TRANSPORTE E INSTALACION REVOQUE LISO MUROS   1:4  INTERIOR  ( INCLUYE FILOS Y DILATACIONES )</v>
          </cell>
          <cell r="C1112" t="str">
            <v>Actividad</v>
          </cell>
          <cell r="D1112" t="str">
            <v>M2</v>
          </cell>
          <cell r="E1112">
            <v>27853</v>
          </cell>
        </row>
        <row r="1113">
          <cell r="A1113" t="str">
            <v>009.017</v>
          </cell>
          <cell r="B1113" t="str">
            <v>SUMINISTRO TRANSPORTE E INSTALACION DE LAMINA DE FIBROCEMENTO E=8 MM SOBRE MURO EXISTENTE (REVOQUE EN SECO)</v>
          </cell>
          <cell r="C1113" t="str">
            <v>Actividad</v>
          </cell>
          <cell r="D1113" t="str">
            <v>M2</v>
          </cell>
          <cell r="E1113">
            <v>68112</v>
          </cell>
        </row>
        <row r="1114">
          <cell r="A1114" t="str">
            <v>009.018</v>
          </cell>
          <cell r="B1114" t="str">
            <v>SUMINISTRO, TRANSPORTE E INSTALACIÓN DE REVOQUE PARA INTERIORES EN YESO PROYECTADO, INCLUYE(ESTUCO Y PINTURA)</v>
          </cell>
          <cell r="C1114" t="str">
            <v>Actividad</v>
          </cell>
          <cell r="D1114" t="str">
            <v>M2</v>
          </cell>
          <cell r="E1114">
            <v>60436</v>
          </cell>
        </row>
        <row r="1115">
          <cell r="A1115" t="str">
            <v>009.019</v>
          </cell>
          <cell r="B1115" t="str">
            <v>SUMINISTRO, TRANSPORTE E INSTALACIÓN DE REVOQUE EN YESO PROYECTADO PARA EXTERIORES INCLUYE (ESTUCO, PIGMENTACIÓN Y MONOCAPA)</v>
          </cell>
          <cell r="C1115" t="str">
            <v>Actividad</v>
          </cell>
          <cell r="D1115" t="str">
            <v>M2</v>
          </cell>
          <cell r="E1115">
            <v>73676</v>
          </cell>
        </row>
        <row r="1116">
          <cell r="A1116" t="str">
            <v>009.020</v>
          </cell>
          <cell r="B1116" t="str">
            <v>SUMINISTRO, TRANSPORTE E INSTALACIÓN DE REVOQUE LISO (INCLUYE ESTERILLA) PARA ESTRUCTURAS EN BAHAREQUE ALTURA &lt; 3 MTS. INCLUYE MALLA DE GALLINERO</v>
          </cell>
          <cell r="C1116" t="str">
            <v>Actividad</v>
          </cell>
          <cell r="D1116" t="str">
            <v>M2</v>
          </cell>
          <cell r="E1116">
            <v>40529</v>
          </cell>
        </row>
        <row r="1117">
          <cell r="A1117" t="str">
            <v>009.021</v>
          </cell>
          <cell r="B1117" t="str">
            <v>SUMINISTRO, TRANSPORTE E INSTALACIÓN DE REVOQUE LISO (INCLUYE ESTERILLA) PARA ESTRUCTURAS EN BAHAREQUE ALTURA &gt; 3 MTS. INCLUYE MALLA DE GALLINERO</v>
          </cell>
          <cell r="C1117" t="str">
            <v>Actividad</v>
          </cell>
          <cell r="D1117" t="str">
            <v>M2</v>
          </cell>
          <cell r="E1117">
            <v>50089</v>
          </cell>
        </row>
        <row r="1118">
          <cell r="A1118" t="str">
            <v>009.022</v>
          </cell>
          <cell r="B1118" t="str">
            <v>SUMINISTRO, TRANSPORTE E INSTALACION CARTERA VENTANAS EN MORTERO 1:3 ANCHO 15-20 CMS.</v>
          </cell>
          <cell r="C1118" t="str">
            <v>Actividad</v>
          </cell>
          <cell r="D1118" t="str">
            <v>ML</v>
          </cell>
          <cell r="E1118">
            <v>27145</v>
          </cell>
        </row>
        <row r="1119">
          <cell r="A1119" t="str">
            <v>009.023</v>
          </cell>
          <cell r="B1119" t="str">
            <v>REGATA PARA INSTALACIÓN DE TUBERÍA, EN MUROS DE MAMPOSTERÍA. &lt; 30 CM. INCLUYE CORTE CON DISCO.</v>
          </cell>
          <cell r="C1119" t="str">
            <v>Actividad</v>
          </cell>
          <cell r="D1119" t="str">
            <v>ML</v>
          </cell>
          <cell r="E1119">
            <v>8167</v>
          </cell>
        </row>
        <row r="1120">
          <cell r="A1120" t="str">
            <v>009.024</v>
          </cell>
          <cell r="B1120" t="str">
            <v>SUMINISTRO,TRANSPORTE E INSTALACION REVOQUE LISO MUROS 1:3  IMPERMEABILIZADO (INCLUYE FILOS Y DILATACIONES) PARA ALTURAS MAYORES A 3 METROS</v>
          </cell>
          <cell r="C1120" t="str">
            <v>Actividad</v>
          </cell>
          <cell r="D1120" t="str">
            <v>M2</v>
          </cell>
          <cell r="E1120">
            <v>46106</v>
          </cell>
        </row>
        <row r="1121">
          <cell r="A1121" t="str">
            <v>009.025</v>
          </cell>
          <cell r="B1121" t="str">
            <v>REPARACION MUROS (INCLUYE RESANE Y PINTURA)</v>
          </cell>
          <cell r="C1121" t="str">
            <v>Actividad</v>
          </cell>
          <cell r="D1121" t="str">
            <v>M2</v>
          </cell>
          <cell r="E1121">
            <v>4940</v>
          </cell>
        </row>
        <row r="1122">
          <cell r="A1122" t="str">
            <v>010</v>
          </cell>
          <cell r="B1122" t="str">
            <v>CUBIERTAS</v>
          </cell>
          <cell r="C1122" t="str">
            <v>Capitulo</v>
          </cell>
          <cell r="D1122"/>
          <cell r="E1122" t="str">
            <v>--</v>
          </cell>
        </row>
        <row r="1123">
          <cell r="A1123" t="str">
            <v>010.007</v>
          </cell>
          <cell r="B1123" t="str">
            <v>SUMINISTRO, TRANSPORTE E INSTALACION IMPERMEABILIZACION FIBER GLASS P-3  con refuerzo en poliester . (remates, emulsión asfaltica)</v>
          </cell>
          <cell r="C1123" t="str">
            <v>Actividad</v>
          </cell>
          <cell r="D1123" t="str">
            <v>M2</v>
          </cell>
          <cell r="E1123">
            <v>71305</v>
          </cell>
        </row>
        <row r="1124">
          <cell r="A1124" t="str">
            <v>010.008</v>
          </cell>
          <cell r="B1124" t="str">
            <v>SUMINISTRO, TRANSPORTE E INSTALACION TEJA TERMOACUSTICA  Tipo CINDURIB a=0.88 m. e=0.35 mm. o similar. Color verde, azul o rojo según diseño. (Incluye instalación, ganchos de fijación y el suministro de todos los accesorios requeridos para el correcto montaje.)</v>
          </cell>
          <cell r="C1124" t="str">
            <v>Actividad</v>
          </cell>
          <cell r="D1124" t="str">
            <v>M2</v>
          </cell>
          <cell r="E1124">
            <v>91792</v>
          </cell>
        </row>
        <row r="1125">
          <cell r="A1125" t="str">
            <v>010.009</v>
          </cell>
          <cell r="B1125" t="str">
            <v>SUMINISTRO, TRANSPORTE E INSTALACION TEJA TERMOACUSTICA  Tipo CINDULIT a=0.88 m. e=0.35 mm. o similar. Color verde, azul o rojo según diseño. (Incluye instalación, ganchos de fijación y el suministro de todos los accesorios requeridos para el correcto montaje.)</v>
          </cell>
          <cell r="C1125" t="str">
            <v>Actividad</v>
          </cell>
          <cell r="D1125" t="str">
            <v>M2</v>
          </cell>
          <cell r="E1125">
            <v>81215</v>
          </cell>
        </row>
        <row r="1126">
          <cell r="A1126" t="str">
            <v>010.010</v>
          </cell>
          <cell r="B1126" t="str">
            <v>SUMINISTRO, TRANSPORTE E INSTALACION TEJA TRASLUCIDA CINDURIB a=0.88 m. o similar. Cristal o Opal según diseño. (Incluye instalación, ganchos de fijación y el suministro de todos los accesorios requeridos para el correcto montaje.)</v>
          </cell>
          <cell r="C1126" t="str">
            <v>Actividad</v>
          </cell>
          <cell r="D1126" t="str">
            <v>M2</v>
          </cell>
          <cell r="E1126">
            <v>215323</v>
          </cell>
        </row>
        <row r="1127">
          <cell r="A1127" t="str">
            <v>010.011</v>
          </cell>
          <cell r="B1127" t="str">
            <v>SUMINISTRO, TRANSPORTE E INSTALACION CABALLETE LISO Teja Termoacustica Cindulit / Cindurib o similar. Color según diseño (Incluye instalación, ganchos de fijación y el suministro de todos los accesorios requeridos para el correcto montaje.)</v>
          </cell>
          <cell r="C1127" t="str">
            <v>Actividad</v>
          </cell>
          <cell r="D1127" t="str">
            <v>ML</v>
          </cell>
          <cell r="E1127">
            <v>62486</v>
          </cell>
        </row>
        <row r="1128">
          <cell r="A1128" t="str">
            <v>010.012</v>
          </cell>
          <cell r="B1128" t="str">
            <v>SUMINISTRO, TRANSPORTE E INSTALACION LIMAHOYA LISA Teja Termoacustica Cindulit / Cindurib o similar. Colorsegún diseño. (Incluye instalación, ganchos de fijación y el suministro de todos los accesorios requeridos para el correcto montaje.)</v>
          </cell>
          <cell r="C1128" t="str">
            <v>Actividad</v>
          </cell>
          <cell r="D1128" t="str">
            <v>ML</v>
          </cell>
          <cell r="E1128">
            <v>64510</v>
          </cell>
        </row>
        <row r="1129">
          <cell r="A1129" t="str">
            <v>010.013</v>
          </cell>
          <cell r="B1129" t="str">
            <v>SUMINISTRO, TRANSPORTE E INSTALACION IMPERMEABILIZACION Tipo Manto Morter Plas AL-80 de 3.5 mm con foil de aluminio o Similar. INCLUYE (Canales y/o cubiertas planas, incluye media cañas, remates, pintura bituminosa)</v>
          </cell>
          <cell r="C1129" t="str">
            <v>Actividad</v>
          </cell>
          <cell r="D1129" t="str">
            <v>M2</v>
          </cell>
          <cell r="E1129">
            <v>49168</v>
          </cell>
        </row>
        <row r="1130">
          <cell r="A1130" t="str">
            <v>010.014</v>
          </cell>
          <cell r="B1130" t="str">
            <v>SUMINISTRO, TRANSPORTE E INSTALACION IMPERMEABILIZACION Tipo Manto Morter Plas AL-300 de 3 mm con foil de aluminio o Similar. INCLUYE (Canales y/o cubiertas planas, incluye media cañas, remates, pintura bituminosa)</v>
          </cell>
          <cell r="C1130" t="str">
            <v>Actividad</v>
          </cell>
          <cell r="D1130" t="str">
            <v>M2</v>
          </cell>
          <cell r="E1130">
            <v>46377</v>
          </cell>
        </row>
        <row r="1131">
          <cell r="A1131" t="str">
            <v>010.015</v>
          </cell>
          <cell r="B1131" t="str">
            <v>SUMINISTRO, TRANSPORTE E INSTALACION MEDIA CAÑA EN MORTERO 1:3 h=20 cm (terminado allanado en cemento)</v>
          </cell>
          <cell r="C1131" t="str">
            <v>Actividad</v>
          </cell>
          <cell r="D1131" t="str">
            <v>ML</v>
          </cell>
          <cell r="E1131">
            <v>22110</v>
          </cell>
        </row>
        <row r="1132">
          <cell r="A1132" t="str">
            <v>010.017</v>
          </cell>
          <cell r="B1132" t="str">
            <v>SUMINISTRO, TRANSPORTE E INSTALACION FLANCHE EN LAMINA GALVANIZADA Cal .20 d/ 0.30 m. (Incluye esmalte + anclaje a muro + sikaflex)</v>
          </cell>
          <cell r="C1132" t="str">
            <v>Actividad</v>
          </cell>
          <cell r="D1132" t="str">
            <v>ML</v>
          </cell>
          <cell r="E1132">
            <v>27602</v>
          </cell>
        </row>
        <row r="1133">
          <cell r="A1133" t="str">
            <v>010.018</v>
          </cell>
          <cell r="B1133" t="str">
            <v>SUMINISTRO, TRANSPORTE E INSTALACION FLANCHE EN LAMINA GALVANIZADA Cal .20 d/ 0.50 m. (Incluye esmalte + anclaje a muro + sikaflex)</v>
          </cell>
          <cell r="C1133" t="str">
            <v>Actividad</v>
          </cell>
          <cell r="D1133" t="str">
            <v>ML</v>
          </cell>
          <cell r="E1133">
            <v>34747</v>
          </cell>
        </row>
        <row r="1134">
          <cell r="A1134" t="str">
            <v>010.019</v>
          </cell>
          <cell r="B1134" t="str">
            <v>SUMINISTRO, TRANSPORTE E INSTALACION CANAL EN LAMINA GALVANIZADA CAL .20 D/ 0.60 M. (SUMINISTRO E INSTALACIÓN CON WASH PRIMER + ESMALTE + ANCLAJE A MURO + SILICONA)</v>
          </cell>
          <cell r="C1134" t="str">
            <v>Actividad</v>
          </cell>
          <cell r="D1134" t="str">
            <v>ML</v>
          </cell>
          <cell r="E1134">
            <v>85453</v>
          </cell>
        </row>
        <row r="1135">
          <cell r="A1135" t="str">
            <v>010.020</v>
          </cell>
          <cell r="B1135" t="str">
            <v>SUMINISTRO, TRANSPORTE E INSTALACION CANAL EN LAMINA GALVANIZADA CAL .20 D/ 0.82 M. (SUMINISTRO E INSTALACIÓN CON WASH PRIMER + ESMALTE + ANCLAJE A MURO + SILICONA)</v>
          </cell>
          <cell r="C1135" t="str">
            <v>Actividad</v>
          </cell>
          <cell r="D1135" t="str">
            <v>ML</v>
          </cell>
          <cell r="E1135">
            <v>98143</v>
          </cell>
        </row>
        <row r="1136">
          <cell r="A1136" t="str">
            <v>010.022</v>
          </cell>
          <cell r="B1136" t="str">
            <v>SUMINISTRO, TRANSPORTE E INSTALACION FACHADA F MULTIPANEL 300Fs Tipo HUNTER DOUGLAS Aluzinc 0,6 mm y Aluminio 0,7 mm. o Similar. Incluye elementos de fijación, asi como el suministro de todos los accesorios requeridos para el correcto montaje sobre muro</v>
          </cell>
          <cell r="C1136" t="str">
            <v>Actividad</v>
          </cell>
          <cell r="D1136" t="str">
            <v>M2</v>
          </cell>
          <cell r="E1136">
            <v>497390</v>
          </cell>
        </row>
        <row r="1137">
          <cell r="A1137" t="str">
            <v>010.023</v>
          </cell>
          <cell r="B1137" t="str">
            <v>SUMINISTRO, TRANSPORTE E INSTALACION FLANCHE EN LAMINA GALVANIZADA Cal .20 d/ 1.00 m. (Incluye esmalte + anclaje a muro + sikaflex)</v>
          </cell>
          <cell r="C1137" t="str">
            <v>Actividad</v>
          </cell>
          <cell r="D1137" t="str">
            <v>ML</v>
          </cell>
          <cell r="E1137">
            <v>68433</v>
          </cell>
        </row>
        <row r="1138">
          <cell r="A1138" t="str">
            <v>010.024</v>
          </cell>
          <cell r="B1138" t="str">
            <v>SUMINISTRO, TRANSPORTE E INSTALACION CANAL EN LAMINA GALVANIZADA CAL .20 D/ 1.00 M. (SUMINISTRO E INSTALACIÓN CON WASH PRIMER + ESMALTE + ANCLAJE A MURO + SILICONA)</v>
          </cell>
          <cell r="C1138" t="str">
            <v>Actividad</v>
          </cell>
          <cell r="D1138" t="str">
            <v>ML</v>
          </cell>
          <cell r="E1138">
            <v>144994</v>
          </cell>
        </row>
        <row r="1139">
          <cell r="A1139" t="str">
            <v>010.025</v>
          </cell>
          <cell r="B1139" t="str">
            <v>REINSTALACIÓN DE TEJAS ZINC Y CUARTON DE MADERA</v>
          </cell>
          <cell r="C1139" t="str">
            <v>Actividad</v>
          </cell>
          <cell r="D1139" t="str">
            <v>M2</v>
          </cell>
          <cell r="E1139">
            <v>18697</v>
          </cell>
        </row>
        <row r="1140">
          <cell r="A1140" t="str">
            <v>010.026</v>
          </cell>
          <cell r="B1140" t="str">
            <v>RECORRIDO DE CUBIERTA (Inc. Ganchos, amarras y sikaflex)</v>
          </cell>
          <cell r="C1140" t="str">
            <v>Actividad</v>
          </cell>
          <cell r="D1140" t="str">
            <v>M2</v>
          </cell>
          <cell r="E1140">
            <v>18149</v>
          </cell>
        </row>
        <row r="1141">
          <cell r="A1141" t="str">
            <v>010.027</v>
          </cell>
          <cell r="B1141" t="str">
            <v>SUMINISTRO TRANSPORTE E INSTALACION DE TEJA ONDULADA TRASLUCIDA AJOVER</v>
          </cell>
          <cell r="C1141" t="str">
            <v>Actividad</v>
          </cell>
          <cell r="D1141" t="str">
            <v>M2</v>
          </cell>
          <cell r="E1141">
            <v>58682</v>
          </cell>
        </row>
        <row r="1142">
          <cell r="A1142" t="str">
            <v>010.028</v>
          </cell>
          <cell r="B1142" t="str">
            <v>SUMINISTRO, TRANSPORTE E INSTALACION DE TEJA TRAPEZOIDAL TERMOACUSTICA AJOVER COLOR TERRACOTA</v>
          </cell>
          <cell r="C1142" t="str">
            <v>Actividad</v>
          </cell>
          <cell r="D1142" t="str">
            <v>M2</v>
          </cell>
          <cell r="E1142">
            <v>92361</v>
          </cell>
        </row>
        <row r="1143">
          <cell r="A1143" t="str">
            <v>010.029</v>
          </cell>
          <cell r="B1143" t="str">
            <v>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v>
          </cell>
          <cell r="C1143" t="str">
            <v>Actividad</v>
          </cell>
          <cell r="D1143" t="str">
            <v>M2</v>
          </cell>
          <cell r="E1143">
            <v>56631</v>
          </cell>
        </row>
        <row r="1144">
          <cell r="A1144" t="str">
            <v>010.030</v>
          </cell>
          <cell r="B1144" t="str">
            <v>SUMINISTRO, TRANSPORTE E INSTALACION TEJA ONDULADA FIBROCEMENTO PERFIL 7 CON TUBO DE SALIDA UNIVERSAL</v>
          </cell>
          <cell r="C1144" t="str">
            <v>Actividad</v>
          </cell>
          <cell r="D1144" t="str">
            <v>M2</v>
          </cell>
          <cell r="E1144">
            <v>158291</v>
          </cell>
        </row>
        <row r="1145">
          <cell r="A1145" t="str">
            <v>010.031</v>
          </cell>
          <cell r="B1145" t="str">
            <v>SUMINISTRO, TRANSPORTE E INSTALACION CABALLETE FIBROCEMENTO DE VENTILACION PARA TEJAS PERFIL 7</v>
          </cell>
          <cell r="C1145" t="str">
            <v>Actividad</v>
          </cell>
          <cell r="D1145" t="str">
            <v>ML</v>
          </cell>
          <cell r="E1145">
            <v>73970</v>
          </cell>
        </row>
        <row r="1146">
          <cell r="A1146" t="str">
            <v>010.032</v>
          </cell>
          <cell r="B1146" t="str">
            <v>SUMINISTRO, TRANSPORTE E INSTALACION TEJA VENTILACION #6 PERFIL 7</v>
          </cell>
          <cell r="C1146" t="str">
            <v>Actividad</v>
          </cell>
          <cell r="D1146" t="str">
            <v>M2</v>
          </cell>
          <cell r="E1146">
            <v>139348</v>
          </cell>
        </row>
        <row r="1147">
          <cell r="A1147" t="str">
            <v>010.033</v>
          </cell>
          <cell r="B1147" t="str">
            <v>SUMINISTRO, TRANSPORTE E INSTALACION DE TEJA TERMOACÚSTICA UPVC DE 2.0MM (Incluye capote, arendela de neopreno, tapa y tornillo de 3"</v>
          </cell>
          <cell r="C1147" t="str">
            <v>Actividad</v>
          </cell>
          <cell r="D1147" t="str">
            <v>M2</v>
          </cell>
          <cell r="E1147">
            <v>73822</v>
          </cell>
        </row>
        <row r="1148">
          <cell r="A1148" t="str">
            <v>011</v>
          </cell>
          <cell r="B1148" t="str">
            <v>CIELO RASOS</v>
          </cell>
          <cell r="C1148" t="str">
            <v>Capitulo</v>
          </cell>
          <cell r="D1148"/>
          <cell r="E1148" t="str">
            <v>--</v>
          </cell>
        </row>
        <row r="1149">
          <cell r="A1149" t="str">
            <v>011.001</v>
          </cell>
          <cell r="B1149" t="str">
            <v xml:space="preserve">SUMINISTRO, TRANSPORTE E INSTALACIÓN A TODO COSTO DE CIELO RASO EN SUPERBOARD 6 MM JUNTA PERDIDA, UNA MANO DE VINILO Y DOS MANOS DE ACRILTEX. INCLUYE PERFILERÍA, ANCLAJES, DILATACION Z EN PERIMETRO, Y TODO LO NECESARIO PARA SU CORRECTA INSTALACIÓN. </v>
          </cell>
          <cell r="C1149" t="str">
            <v>Actividad</v>
          </cell>
          <cell r="D1149" t="str">
            <v>M2</v>
          </cell>
          <cell r="E1149">
            <v>80497</v>
          </cell>
        </row>
        <row r="1150">
          <cell r="A1150" t="str">
            <v>011.002</v>
          </cell>
          <cell r="B1150" t="str">
            <v>SUMINISTRO, TRANSPORTE E INSTALACION CIELO RASO 6 mm. SUPERBOARD SUSPENDIDO JUNTA PERDIDA (Perfileria Cal. 26) Incluye tres (3) manos de pintura, ancho de 0-0,6 m</v>
          </cell>
          <cell r="C1150" t="str">
            <v>Actividad</v>
          </cell>
          <cell r="D1150" t="str">
            <v>ML</v>
          </cell>
          <cell r="E1150">
            <v>64238</v>
          </cell>
        </row>
        <row r="1151">
          <cell r="A1151" t="str">
            <v>011.003</v>
          </cell>
          <cell r="B1151" t="str">
            <v>SUMINISTRO, TRANSPORTE E INSTALACIÓN A TODO COSTO DE CIELO RASO EN SUPERBOARD 8 MM JUNTA PERDIDA PINTADO Y TERMINADO. INCLUYE PERFILERÍA, ANCLAJES Y TODO LO NECESARIO PARA SU CORRECTA INSTALACIÓN</v>
          </cell>
          <cell r="C1151" t="str">
            <v>Actividad</v>
          </cell>
          <cell r="D1151" t="str">
            <v>M2</v>
          </cell>
          <cell r="E1151">
            <v>86219</v>
          </cell>
        </row>
        <row r="1152">
          <cell r="A1152" t="str">
            <v>011.004</v>
          </cell>
          <cell r="B1152" t="str">
            <v>SUMINISTRO, TRANSPORTE E INSTALACION CIELO RASO 8 MM. SUPERBOARD SUSPENDIDO JUNTA PERDIDA (PERFILERIA CAL. 24) INCLUYE MASILLADO TOTAL  Y TRES (3) MANOS DE PINTURA. (ÍTEM INCOMPLETO)</v>
          </cell>
          <cell r="C1152" t="str">
            <v>Actividad</v>
          </cell>
          <cell r="D1152" t="str">
            <v>ML</v>
          </cell>
          <cell r="E1152">
            <v>68816</v>
          </cell>
        </row>
        <row r="1153">
          <cell r="A1153" t="str">
            <v>011.005</v>
          </cell>
          <cell r="B1153" t="str">
            <v xml:space="preserve">SUMINISTRO, TRANSPORTE E INSTALACION CIELO RASO SUSPENDIDO DRYWALL JUNTA PERDIDA de 0-0,6m (Perfileria metálica Cl. 26. Estructura cada 40 cms.) Incluye tres (3) manos de pintura </v>
          </cell>
          <cell r="C1153" t="str">
            <v>Actividad</v>
          </cell>
          <cell r="D1153" t="str">
            <v>M2</v>
          </cell>
          <cell r="E1153">
            <v>83010</v>
          </cell>
        </row>
        <row r="1154">
          <cell r="A1154" t="str">
            <v>011.006</v>
          </cell>
          <cell r="B1154" t="str">
            <v xml:space="preserve">SUMINISTRO, TRANSPORTE E INSTALACION CIELO RASO SUSPENDIDO DRYWALL JUNTA PERDIDA de 0-0,6m (Perfileria metálica Cl. 26. Estructura cada 40 cms.) Incluye tres (3) manos de pintura </v>
          </cell>
          <cell r="C1154" t="str">
            <v>Actividad</v>
          </cell>
          <cell r="D1154" t="str">
            <v>ML</v>
          </cell>
          <cell r="E1154">
            <v>65217</v>
          </cell>
        </row>
        <row r="1155">
          <cell r="A1155" t="str">
            <v>011.007</v>
          </cell>
          <cell r="B1155" t="str">
            <v>SUMINISTRO, TRANSPORTE E INSTALACION CIELO RASO SUSPENDIDO DRYWALL R.H. (resistente a la humedad) JUNTA PERDIDA (Perfileria metálica Cl. 26. Estructura cada 40 cms.) Incluye tres (3) manos de pintura.</v>
          </cell>
          <cell r="C1155" t="str">
            <v>Actividad</v>
          </cell>
          <cell r="D1155" t="str">
            <v>M2</v>
          </cell>
          <cell r="E1155">
            <v>93632</v>
          </cell>
        </row>
        <row r="1156">
          <cell r="A1156" t="str">
            <v>011.008</v>
          </cell>
          <cell r="B1156" t="str">
            <v>SUMINISTRO, TRANSPORTE E INSTALACION CIELO RASO SUSPENDIDO DRYWALL R.H. (resistente a la humedad) JUNTA PERDIDA (Perfileria metálica Cl. 26. Estructura cada 40 cms.) Incluye tres (3) manos de pintura.</v>
          </cell>
          <cell r="C1156" t="str">
            <v>Actividad</v>
          </cell>
          <cell r="D1156" t="str">
            <v>ML</v>
          </cell>
          <cell r="E1156">
            <v>75485</v>
          </cell>
        </row>
        <row r="1157">
          <cell r="A1157" t="str">
            <v>011.009</v>
          </cell>
          <cell r="B1157" t="str">
            <v>SUMINISTRO, TRANSPORTE E INSTALACIÓN DE CIELO RASO EN LÁMINAS DE PVC A TODO COSTO. INCLUYE ESTRUCTURA METÁLICA, PERIMETRALES Y HASTA 2 CAJAS DE INSPECCION DE 0.60 X 0.60 CADA 30 M2. TEXTURA SEGÚN DISEÑO</v>
          </cell>
          <cell r="C1157" t="str">
            <v>Actividad</v>
          </cell>
          <cell r="D1157" t="str">
            <v>M2</v>
          </cell>
          <cell r="E1157">
            <v>76082</v>
          </cell>
        </row>
        <row r="1158">
          <cell r="A1158" t="str">
            <v>011.010</v>
          </cell>
          <cell r="B1158" t="str">
            <v>REINSTALACION DE CIELO RASO EN ESTRUCTURA EXISTENTE INCLUYE PINTURA</v>
          </cell>
          <cell r="C1158" t="str">
            <v>Actividad</v>
          </cell>
          <cell r="D1158" t="str">
            <v>M2</v>
          </cell>
          <cell r="E1158">
            <v>20829</v>
          </cell>
        </row>
        <row r="1159">
          <cell r="A1159" t="str">
            <v>011.011</v>
          </cell>
          <cell r="B1159" t="str">
            <v>APERTURA EN CIELO RASO PARA INSPECCION O INSTALACION DE LUMINARIAS. INCLUYE TEE EN ALUMINIO BLANCO DE 1" - HASTA 75X75cm</v>
          </cell>
          <cell r="C1159" t="str">
            <v>Actividad</v>
          </cell>
          <cell r="D1159" t="str">
            <v>UND</v>
          </cell>
          <cell r="E1159">
            <v>32458</v>
          </cell>
        </row>
        <row r="1160">
          <cell r="A1160" t="str">
            <v>011.012</v>
          </cell>
          <cell r="B1160" t="str">
            <v>SUMINISTRO, TRANSPORTE E INSTALACION DE DILATACION EN U DE 6.00mm PARA CIELO RASO SUSPENDIDO</v>
          </cell>
          <cell r="C1160" t="str">
            <v>Actividad</v>
          </cell>
          <cell r="D1160" t="str">
            <v>ML</v>
          </cell>
          <cell r="E1160">
            <v>6533</v>
          </cell>
        </row>
        <row r="1161">
          <cell r="A1161" t="str">
            <v>012</v>
          </cell>
          <cell r="B1161" t="str">
            <v>PISOS - ACABADOS</v>
          </cell>
          <cell r="C1161" t="str">
            <v>Capitulo</v>
          </cell>
          <cell r="D1161"/>
          <cell r="E1161" t="str">
            <v>--</v>
          </cell>
        </row>
        <row r="1162">
          <cell r="A1162" t="str">
            <v>012.001</v>
          </cell>
          <cell r="B1162" t="str">
            <v>SUMINISTRO, TRANSPORTE E INSTALACION  ALISTADO PISOS Mortero 1:3  e= 0.03 mts</v>
          </cell>
          <cell r="C1162" t="str">
            <v>Actividad</v>
          </cell>
          <cell r="D1162" t="str">
            <v>M2</v>
          </cell>
          <cell r="E1162">
            <v>29797</v>
          </cell>
        </row>
        <row r="1163">
          <cell r="A1163" t="str">
            <v>012.002</v>
          </cell>
          <cell r="B1163" t="str">
            <v>SUMINISTRO, TRANSPORTE E INSTALACION  ALISTADO PISOS Mortero 1:3  Impermeabilizado e= 0.03 mts</v>
          </cell>
          <cell r="C1163" t="str">
            <v>Actividad</v>
          </cell>
          <cell r="D1163" t="str">
            <v>M2</v>
          </cell>
          <cell r="E1163">
            <v>33139</v>
          </cell>
        </row>
        <row r="1164">
          <cell r="A1164" t="str">
            <v>012.003</v>
          </cell>
          <cell r="B1164" t="str">
            <v>SUMINISTRO, TRANSPORTE E INSTALACION ALISTADO PISOS Mortero 1:3  e= 0.04 mts</v>
          </cell>
          <cell r="C1164" t="str">
            <v>Actividad</v>
          </cell>
          <cell r="D1164" t="str">
            <v>M2</v>
          </cell>
          <cell r="E1164">
            <v>35812</v>
          </cell>
        </row>
        <row r="1165">
          <cell r="A1165" t="str">
            <v>012.004</v>
          </cell>
          <cell r="B1165" t="str">
            <v>SUMINISTRO, TRANSPORTE E INSTALACION  ALISTADO PISOS Mortero 1:3  Impermeabilizado e= 0.04 mts</v>
          </cell>
          <cell r="C1165" t="str">
            <v>Actividad</v>
          </cell>
          <cell r="D1165" t="str">
            <v>M2</v>
          </cell>
          <cell r="E1165">
            <v>42282</v>
          </cell>
        </row>
        <row r="1166">
          <cell r="A1166" t="str">
            <v>012.005</v>
          </cell>
          <cell r="B1166" t="str">
            <v>SUMINISTRO, TRANSPORTE E INSTALACION ENDURECEDOR Color. Losa en concreto (Tipo rocktop de toxement o similar.)acabado con allanadora mecanica</v>
          </cell>
          <cell r="C1166" t="str">
            <v>Actividad</v>
          </cell>
          <cell r="D1166" t="str">
            <v>M2</v>
          </cell>
          <cell r="E1166">
            <v>42944</v>
          </cell>
        </row>
        <row r="1167">
          <cell r="A1167" t="str">
            <v>012.006</v>
          </cell>
          <cell r="B1167" t="str">
            <v>SUMINISTRO, TRANSPORTE E INSTALACION CERAMICA PISO POMPEI TIPO ALFA O SIMILAR. COLOR CORAL O SHELL SEGÚN DISEÑO. INCLUYE MORTERO DE PEGA Y/O NIVELACIÓN</v>
          </cell>
          <cell r="C1167" t="str">
            <v>Actividad</v>
          </cell>
          <cell r="D1167" t="str">
            <v>M2</v>
          </cell>
          <cell r="E1167">
            <v>70993</v>
          </cell>
        </row>
        <row r="1168">
          <cell r="A1168" t="str">
            <v>012.007</v>
          </cell>
          <cell r="B1168" t="str">
            <v>SUMINISTRO, TRANSPORTE E INSTALACION CERAMICA PISO ANTIQUE TIPO ALFA O SIMILAR. COLOR BEIGE O BLANCO SEGÚN DISEÑO (INCLUYE BOQUILLA.). INCLUYE MORTERO DE PEGA Y/O NIVELACIÓN.</v>
          </cell>
          <cell r="C1168" t="str">
            <v>Actividad</v>
          </cell>
          <cell r="D1168" t="str">
            <v>M2</v>
          </cell>
          <cell r="E1168">
            <v>72763</v>
          </cell>
        </row>
        <row r="1169">
          <cell r="A1169" t="str">
            <v>012.008</v>
          </cell>
          <cell r="B1169" t="str">
            <v>SUMINISTRO, TRANSPORTE E INSTALACION CERAMICA PISO STONE TIPO ALFA O SIMILAR. COLOR BLANCO O CAFÉ SEGÚN DISEÑO (INCLUYE BOQUILLA.). INCLUYE MORTERO DE PEGA Y/O NIVELACIÓN</v>
          </cell>
          <cell r="C1169" t="str">
            <v>Actividad</v>
          </cell>
          <cell r="D1169" t="str">
            <v>M2</v>
          </cell>
          <cell r="E1169">
            <v>70993</v>
          </cell>
        </row>
        <row r="1170">
          <cell r="A1170" t="str">
            <v>012.009</v>
          </cell>
          <cell r="B1170" t="str">
            <v>SUMINISTRO, TRANSPORTE E INSTALACION CERAMICA PISO ECOCERAMICA TIPO ALFA O SIMILAR. COLOR BLANCO  (INCLUYE BOQUILLA.). INCLUYE MORTERO DE PEGA Y/O NIVELACIÓN</v>
          </cell>
          <cell r="C1170" t="str">
            <v>Actividad</v>
          </cell>
          <cell r="D1170" t="str">
            <v>M2</v>
          </cell>
          <cell r="E1170">
            <v>67100</v>
          </cell>
        </row>
        <row r="1171">
          <cell r="A1171" t="str">
            <v>012.010</v>
          </cell>
          <cell r="B1171" t="str">
            <v>SUMINISTRO, TRANSPORTE E INSTALACION BALDOSA GRANO DE MARMOL PCL 5  PERLATO CLARO TERRAZO TIPO ALFA O SIMILAR. (INCLUYE DESTRONCADA, PULIDA, BRILLADA, MORTERO DE NIVELACIÓN Y DILATACIÓN EN PVC).</v>
          </cell>
          <cell r="C1171" t="str">
            <v>Actividad</v>
          </cell>
          <cell r="D1171" t="str">
            <v>M2</v>
          </cell>
          <cell r="E1171">
            <v>158491</v>
          </cell>
        </row>
        <row r="1172">
          <cell r="A1172" t="str">
            <v>012.011</v>
          </cell>
          <cell r="B1172" t="str">
            <v>SUMINISTRO, TRANSPORTE E INSTALACION BALDOSA GRANO DE MARMOL VILLA DE LEYVA  30 X 30 CM. TIPO ALFA O SIMILAR. FONDO CAFÉ (INCLUYE DESTRONCADA, PULIDA, BRILLADA, MORTERO DE NIVELACIÓN Y DILATACIÓN EN PVC.</v>
          </cell>
          <cell r="C1172" t="str">
            <v>Actividad</v>
          </cell>
          <cell r="D1172" t="str">
            <v>M2</v>
          </cell>
          <cell r="E1172">
            <v>157933</v>
          </cell>
        </row>
        <row r="1173">
          <cell r="A1173" t="str">
            <v>012.012</v>
          </cell>
          <cell r="B1173" t="str">
            <v>SUMINISTRO, TRANSPORTE E INSTALACION BALDOSA GRANO DE MARMOL P5  PAYANDE  30 X 30 CM. TIPO ALFA O SIMILAR. FONDO BLANCO (INCLUYE DESTRONCADA, PULIDA, BRILLADA, MORTERO DE NIVELACIÓN Y DILATACIÓN EN PVC)</v>
          </cell>
          <cell r="C1173" t="str">
            <v>Actividad</v>
          </cell>
          <cell r="D1173" t="str">
            <v>M2</v>
          </cell>
          <cell r="E1173">
            <v>155690</v>
          </cell>
        </row>
        <row r="1174">
          <cell r="A1174" t="str">
            <v>012.013</v>
          </cell>
          <cell r="B1174" t="str">
            <v>SUMINISTRO, TRANSPORTE E INSTALACION BALDOSA GRANO DE MARMOL BH5  BLANCO HUILA  30 X 30 CM. TIPO ALFA O SIMILAR. FONDO BLANCO (INCLUYE DESTRONCADA, PULIDA, BRILLADA, MORTERO DE NIVELACIÓN Y DILATACIÓN EN PVC)</v>
          </cell>
          <cell r="C1174" t="str">
            <v>Actividad</v>
          </cell>
          <cell r="D1174" t="str">
            <v>M2</v>
          </cell>
          <cell r="E1174">
            <v>155744</v>
          </cell>
        </row>
        <row r="1175">
          <cell r="A1175" t="str">
            <v>012.014</v>
          </cell>
          <cell r="B1175" t="str">
            <v>SUMINISTRO, TRANSPORTE E INSTALACION GRANITO FUNDIDO EN SITIO (INCLUYE DESTRONQUE, PULIDA Y BRILLADA, DILATACION PVC)</v>
          </cell>
          <cell r="C1175" t="str">
            <v>Actividad</v>
          </cell>
          <cell r="D1175" t="str">
            <v>M2</v>
          </cell>
          <cell r="E1175">
            <v>85864</v>
          </cell>
        </row>
        <row r="1176">
          <cell r="A1176" t="str">
            <v>012.015</v>
          </cell>
          <cell r="B1176" t="str">
            <v>SUMINISTRO, TRANSPORTE E INSTALACION PORCELANATTO CONSTELLAZIONE Brillante Gris o Negro 38.2 x 38.2 cm. Tipo Alfa o Similar. (Incluye boquilla.)</v>
          </cell>
          <cell r="C1176" t="str">
            <v>Actividad</v>
          </cell>
          <cell r="D1176" t="str">
            <v>M2</v>
          </cell>
          <cell r="E1176">
            <v>175901</v>
          </cell>
        </row>
        <row r="1177">
          <cell r="A1177" t="str">
            <v>012.016</v>
          </cell>
          <cell r="B1177" t="str">
            <v>SUMINISTRO, TRANSPORTE E INSTALACION PORCELANATTO CONSTELLAZIONE Mate Gris o Negro 50 x 50 cm. Tipo Alfa o Similar. (Incluye boquilla.)</v>
          </cell>
          <cell r="C1177" t="str">
            <v>Actividad</v>
          </cell>
          <cell r="D1177" t="str">
            <v>M2</v>
          </cell>
          <cell r="E1177">
            <v>185530</v>
          </cell>
        </row>
        <row r="1178">
          <cell r="A1178" t="str">
            <v>012.017</v>
          </cell>
          <cell r="B1178" t="str">
            <v>SUMINISTRO, TRANSPORTE E INSTALACION PORCELANATTO CONSTELLAZIONE Brillante Blanco 38.2 x 38.2 cm. Tipo Alfa o Similar. (Incluye boquilla.)</v>
          </cell>
          <cell r="C1178" t="str">
            <v>Actividad</v>
          </cell>
          <cell r="D1178" t="str">
            <v>M2</v>
          </cell>
          <cell r="E1178">
            <v>138996</v>
          </cell>
        </row>
        <row r="1179">
          <cell r="A1179" t="str">
            <v>012.018</v>
          </cell>
          <cell r="B1179" t="str">
            <v>SUMINISTRO, TRANSPORTE E INSTALACION PORCELANATTO CONSTELLAZIONE Mate Blanco  38.2 x 38.2 cm. Tipo Alfa o Similar. (Incluye boquilla.)</v>
          </cell>
          <cell r="C1179" t="str">
            <v>Actividad</v>
          </cell>
          <cell r="D1179" t="str">
            <v>M2</v>
          </cell>
          <cell r="E1179">
            <v>150290</v>
          </cell>
        </row>
        <row r="1180">
          <cell r="A1180" t="str">
            <v>012.019</v>
          </cell>
          <cell r="B1180" t="str">
            <v>SUMINISTRO, TRANSPORTE E INSTALACION PORCELANATTO BRILLANTE Lisboa  50 x 50 cm. Tipo Alfa o Similar. Color Beige con betas (Incluye boquilla.)</v>
          </cell>
          <cell r="C1180" t="str">
            <v>Actividad</v>
          </cell>
          <cell r="D1180" t="str">
            <v>M2</v>
          </cell>
          <cell r="E1180">
            <v>130712</v>
          </cell>
        </row>
        <row r="1181">
          <cell r="A1181" t="str">
            <v>012.020</v>
          </cell>
          <cell r="B1181" t="str">
            <v>SUMINISTRO, TRANSPORTE E INSTALACION GRES PORCELANICO CONCRET GRIS HOLZTEK O SIMILAR 60X60. Color  (Incluye mortero 1:4 de nivelación E=4,0cm, boquilla y pegante)</v>
          </cell>
          <cell r="C1181" t="str">
            <v>Actividad</v>
          </cell>
          <cell r="D1181" t="str">
            <v>M2</v>
          </cell>
          <cell r="E1181">
            <v>100948</v>
          </cell>
        </row>
        <row r="1182">
          <cell r="A1182" t="str">
            <v>012.021</v>
          </cell>
          <cell r="B1182" t="str">
            <v>SUMINISTRO, TRANSPORTE E INSTALACION TABLON DE GRES TRADICION Liso 30 x 30 cm. Tipo Alfa o Similar. Color Mocca (Incluye boquilla color y mortero de nivelación.)</v>
          </cell>
          <cell r="C1182" t="str">
            <v>Actividad</v>
          </cell>
          <cell r="D1182" t="str">
            <v>M2</v>
          </cell>
          <cell r="E1182">
            <v>82476</v>
          </cell>
        </row>
        <row r="1183">
          <cell r="A1183" t="str">
            <v>012.022</v>
          </cell>
          <cell r="B1183" t="str">
            <v>SUMINISTRO, TRANSPORTE E INSTALACION TABLON DE GRES TRADICION Grafilado 30 x 30 cm. Tipo Alfa o Similar. Colores Rojo (Incluye boquilla color y mortero de nivelación.)</v>
          </cell>
          <cell r="C1183" t="str">
            <v>Actividad</v>
          </cell>
          <cell r="D1183" t="str">
            <v>M2</v>
          </cell>
          <cell r="E1183">
            <v>93056</v>
          </cell>
        </row>
        <row r="1184">
          <cell r="A1184" t="str">
            <v>012.023</v>
          </cell>
          <cell r="B1184" t="str">
            <v>SUMINISTRO, TRANSPORTE E INSTALACION TABLON DE GRES LATINO Liso 20 x 20 cm. Tipo Alfa o Similar. Colores Rojo, Salmón o Sahara según diseño. (Incluye boquilla color y mortero de nivelación.)</v>
          </cell>
          <cell r="C1184" t="str">
            <v>Actividad</v>
          </cell>
          <cell r="D1184" t="str">
            <v>M2</v>
          </cell>
          <cell r="E1184">
            <v>79146</v>
          </cell>
        </row>
        <row r="1185">
          <cell r="A1185" t="str">
            <v>012.024</v>
          </cell>
          <cell r="B1185" t="str">
            <v>SUMINISTRO, TRANSPORTE E INSTALACION TABLON DE GRES LATINO Piramidal 20 x 20 cm. Tipo Alfa o Similar. Colores Rojo o Sahara según diseño. (Incluye boquilla color y mortero de nivelación.)</v>
          </cell>
          <cell r="C1185" t="str">
            <v>Actividad</v>
          </cell>
          <cell r="D1185" t="str">
            <v>M2</v>
          </cell>
          <cell r="E1185">
            <v>70781</v>
          </cell>
        </row>
        <row r="1186">
          <cell r="A1186" t="str">
            <v>012.025</v>
          </cell>
          <cell r="B1186" t="str">
            <v>SUMINISTRO, TRANSPORTE E INSTALACION TABLON DE GRES TUNEZ Liso 15 x 15 cm. Tipo Alfa o Similar. Colores Rojo, Salmón o Sahara según diseño. (Incluye boquilla color y mortero de nivelación.)</v>
          </cell>
          <cell r="C1186" t="str">
            <v>Actividad</v>
          </cell>
          <cell r="D1186" t="str">
            <v>M2</v>
          </cell>
          <cell r="E1186">
            <v>79146</v>
          </cell>
        </row>
        <row r="1187">
          <cell r="A1187" t="str">
            <v>012.026</v>
          </cell>
          <cell r="B1187" t="str">
            <v>SUMINISTRO, TRANSPORTE E INSTALACION TABLON DE GRES TUNEZ Abrasivo 15 x 15 cm. Tipo Alfa o Similar. Colores Rojo, Salmón o Sahara según diseño. (Incluye boquilla color y mortero de nivelación.)</v>
          </cell>
          <cell r="C1187" t="str">
            <v>Actividad</v>
          </cell>
          <cell r="D1187" t="str">
            <v>M2</v>
          </cell>
          <cell r="E1187">
            <v>67220</v>
          </cell>
        </row>
        <row r="1188">
          <cell r="A1188" t="str">
            <v>012.027</v>
          </cell>
          <cell r="B1188" t="str">
            <v>SUMINISTRO, TRANSPORTE E INSTALACION TABLON DE GRES PORTAL Liso 30 x 15 cm. Tipo Alfa o Similar. Colores Rojo, Salmón o Sahara según diseño. (Incluye boquilla color y mortero de nivelación.)</v>
          </cell>
          <cell r="C1188" t="str">
            <v>Actividad</v>
          </cell>
          <cell r="D1188" t="str">
            <v>M2</v>
          </cell>
          <cell r="E1188">
            <v>75239</v>
          </cell>
        </row>
        <row r="1189">
          <cell r="A1189" t="str">
            <v>012.028</v>
          </cell>
          <cell r="B1189" t="str">
            <v>SUMINISTRO, TRANSPORTE E INSTALACION GRAVILLA LAVADA Nº2  (Incluye dilatación pvc)</v>
          </cell>
          <cell r="C1189" t="str">
            <v>Actividad</v>
          </cell>
          <cell r="D1189" t="str">
            <v>M2</v>
          </cell>
          <cell r="E1189">
            <v>52705</v>
          </cell>
        </row>
        <row r="1190">
          <cell r="A1190" t="str">
            <v>012.029</v>
          </cell>
          <cell r="B1190" t="str">
            <v>SUMINISTRO, TRANSPORTE E INSTALACION GUARDAESCOBA EN GRES PORCELANICO CONCRET GRIS O SIMILAR H = 10 CM.(INCLUYE BOQUILLA, MORTERO DE PEGA)</v>
          </cell>
          <cell r="C1190" t="str">
            <v>Actividad</v>
          </cell>
          <cell r="D1190" t="str">
            <v>ML</v>
          </cell>
          <cell r="E1190">
            <v>17088</v>
          </cell>
        </row>
        <row r="1191">
          <cell r="A1191" t="str">
            <v>012.030</v>
          </cell>
          <cell r="B1191" t="str">
            <v>SUMINISTRO, TRANSPORTE E INSTALACION GUARDAESCOBA CERAMICA TIPO POMPEI H = 10 CM. TIPO ALFA O SIMILAR. COLOR CORAL O SHELL SEGÚN DISEÑO (INCLUYE BOQUILLA.). INCLUYE MORTERO DE PEGA.</v>
          </cell>
          <cell r="C1191" t="str">
            <v>Actividad</v>
          </cell>
          <cell r="D1191" t="str">
            <v>ML</v>
          </cell>
          <cell r="E1191">
            <v>15884</v>
          </cell>
        </row>
        <row r="1192">
          <cell r="A1192" t="str">
            <v>012.031</v>
          </cell>
          <cell r="B1192" t="str">
            <v>SUMINISTRO, TRANSPORTE E INSTALACION GUARDAESCOBA CERAMICA TIPO ANTIQUE H = 10 CM. TIPO ALFA O SIMILAR. COLOR BEIGE O BLANCO SEGÚN DISEÑO (INCLUYE BOQUILLA.). INCLUYE MORTERO DE PEGA Y/O NIVELACIÓN</v>
          </cell>
          <cell r="C1192" t="str">
            <v>Actividad</v>
          </cell>
          <cell r="D1192" t="str">
            <v>ML</v>
          </cell>
          <cell r="E1192">
            <v>16058</v>
          </cell>
        </row>
        <row r="1193">
          <cell r="A1193" t="str">
            <v>012.032</v>
          </cell>
          <cell r="B1193" t="str">
            <v>SUMINISTRO, TRANSPORTE E INSTALACION GUARDAESCOBA CERAMICA TIPO STONE H = 10 CM. TIPO ALFA O SIMILAR. COLOR BLANCO O CAFÉ SEGÚN DISEÑO (INCLUYE BOQUILLA.). INCLUYE MORTERO DE PEGA.</v>
          </cell>
          <cell r="C1193" t="str">
            <v>Actividad</v>
          </cell>
          <cell r="D1193" t="str">
            <v>ML</v>
          </cell>
          <cell r="E1193">
            <v>15884</v>
          </cell>
        </row>
        <row r="1194">
          <cell r="A1194" t="str">
            <v>012.033</v>
          </cell>
          <cell r="B1194" t="str">
            <v>SUMINISTRO, TRANSPORTE E INSTALACION GUARDAESCOBA CERAMICA ECOCERAMICA H= 10 CM. TIPO ALFA O SIMILAR. COLOR BLANCO (INCLUYE BOQUILLA.). INCLUYE MORTERO DE PEGA.</v>
          </cell>
          <cell r="C1194" t="str">
            <v>Actividad</v>
          </cell>
          <cell r="D1194" t="str">
            <v>ML</v>
          </cell>
          <cell r="E1194">
            <v>15764</v>
          </cell>
        </row>
        <row r="1195">
          <cell r="A1195" t="str">
            <v>012.034</v>
          </cell>
          <cell r="B1195" t="str">
            <v>SUMINISTRO, TRANSPORTE E INSTALACION GUARDAESCOBA RECTO Baldosa Grano de Marmol PCL 5 Perlato Claro 30 x 7.2 cm. Tipo Alfa o Similar. Fondo Crema. (Incluye boquilla.)</v>
          </cell>
          <cell r="C1195" t="str">
            <v>Actividad</v>
          </cell>
          <cell r="D1195" t="str">
            <v>ML</v>
          </cell>
          <cell r="E1195">
            <v>35202</v>
          </cell>
        </row>
        <row r="1196">
          <cell r="A1196" t="str">
            <v>012.036</v>
          </cell>
          <cell r="B1196" t="str">
            <v>SUMINISTRO, TRANSPORTE E INSTALACION GUARDAESCOBA RECTO Baldosa Grano de Marmol P5  Payande  30 x 7.2 cm. Tipo Alfa o Similar. Fondo Blanco (Incluye boquilla.)</v>
          </cell>
          <cell r="C1196" t="str">
            <v>Actividad</v>
          </cell>
          <cell r="D1196" t="str">
            <v>ML</v>
          </cell>
          <cell r="E1196">
            <v>33235</v>
          </cell>
        </row>
        <row r="1197">
          <cell r="A1197" t="str">
            <v>012.037</v>
          </cell>
          <cell r="B1197" t="str">
            <v>SUMINISTRO, TRANSPORTE E INSTALACION GUARDAESCOBA RECTO Baldosa Grano de Marmol BH5  Blanco Huila  30 x 7.2 cm. Tipo Alfa o Similar. Fondo Blanco (Incluye boquilla.)</v>
          </cell>
          <cell r="C1197" t="str">
            <v>Actividad</v>
          </cell>
          <cell r="D1197" t="str">
            <v>ML</v>
          </cell>
          <cell r="E1197">
            <v>35896</v>
          </cell>
        </row>
        <row r="1198">
          <cell r="A1198" t="str">
            <v>012.038</v>
          </cell>
          <cell r="B1198" t="str">
            <v>SUMINISTRO, TRANSPORTE E INSTALACION GUARDAESCOBA MEDIA CAÑA GRANITO FUNDIDO EN SITIO H HASTA = 15 CM. ( INCLUYE PULIMIENTO)</v>
          </cell>
          <cell r="C1198" t="str">
            <v>Actividad</v>
          </cell>
          <cell r="D1198" t="str">
            <v>ML</v>
          </cell>
          <cell r="E1198">
            <v>32198</v>
          </cell>
        </row>
        <row r="1199">
          <cell r="A1199" t="str">
            <v>012.039</v>
          </cell>
          <cell r="B1199" t="str">
            <v>SUMINISTRO, TRANSPORTE E INSTALACION GUARDAESCOBA PORCELANATTO CONSTELLAZIONE Brillante Gris o Negro  h=10 cm. Tipo Alfa o similar. (Incluye boquilla.)</v>
          </cell>
          <cell r="C1199" t="str">
            <v>Actividad</v>
          </cell>
          <cell r="D1199" t="str">
            <v>ML</v>
          </cell>
          <cell r="E1199">
            <v>28912</v>
          </cell>
        </row>
        <row r="1200">
          <cell r="A1200" t="str">
            <v>012.040</v>
          </cell>
          <cell r="B1200" t="str">
            <v>SUMINISTRO, TRANSPORTE E INSTALACION GUARDAESCOBA PORCELANATTO CONSTELLAZIONE Mate Gris o Negro  h=10 cm. Tipo Alfa o Similar. (Incluye boquilla.)</v>
          </cell>
          <cell r="C1200" t="str">
            <v>Actividad</v>
          </cell>
          <cell r="D1200" t="str">
            <v>ML</v>
          </cell>
          <cell r="E1200">
            <v>30027</v>
          </cell>
        </row>
        <row r="1201">
          <cell r="A1201" t="str">
            <v>012.041</v>
          </cell>
          <cell r="B1201" t="str">
            <v>SUMINISTRO, TRANSPORTE E INSTALACION GUARDAESCOBA PORCELANATTO CONSTELLAZIONE  Brillante  Blanco  h=10 cm. Tipo Alfa o Similar. (Incluye boquilla.)</v>
          </cell>
          <cell r="C1201" t="str">
            <v>Actividad</v>
          </cell>
          <cell r="D1201" t="str">
            <v>ML</v>
          </cell>
          <cell r="E1201">
            <v>23795</v>
          </cell>
        </row>
        <row r="1202">
          <cell r="A1202" t="str">
            <v>012.042</v>
          </cell>
          <cell r="B1202" t="str">
            <v>SUMINISTRO, TRANSPORTE E INSTALACION GUARDAESCOBA PORCELANATTO CONSTELLAZIONE  Mate  Blanco  h=10 cm. Tipo Alfa o Similar. (Incluye boquilla.)</v>
          </cell>
          <cell r="C1202" t="str">
            <v>Actividad</v>
          </cell>
          <cell r="D1202" t="str">
            <v>ML</v>
          </cell>
          <cell r="E1202">
            <v>25133</v>
          </cell>
        </row>
        <row r="1203">
          <cell r="A1203" t="str">
            <v>012.043</v>
          </cell>
          <cell r="B1203" t="str">
            <v>SUMINISTRO, TRANSPORTE E INSTALACION GUARDAESCOBA PORCELANATTO BRILLANTE Lisboa  h=10 cm. Tipo Alfa o Similar. Color Beige con betas (Incluye boquilla.)</v>
          </cell>
          <cell r="C1203" t="str">
            <v>Actividad</v>
          </cell>
          <cell r="D1203" t="str">
            <v>ML</v>
          </cell>
          <cell r="E1203">
            <v>20709</v>
          </cell>
        </row>
        <row r="1204">
          <cell r="A1204" t="str">
            <v>012.045</v>
          </cell>
          <cell r="B1204" t="str">
            <v>SUMINISTRO, TRANSPORTE E INSTALACION GUARDAESCOBA TABLON DE GRES TRADICION Liso h=10 cm. Tipo Alfa o Similar. Color Mocca (Incluye boquilla color y mortero de pega.)</v>
          </cell>
          <cell r="C1204" t="str">
            <v>Actividad</v>
          </cell>
          <cell r="D1204" t="str">
            <v>ML</v>
          </cell>
          <cell r="E1204">
            <v>21277</v>
          </cell>
        </row>
        <row r="1205">
          <cell r="A1205" t="str">
            <v>012.046</v>
          </cell>
          <cell r="B1205" t="str">
            <v>SUMINISTRO, TRANSPORTE E INSTALACION GUARDAESCOBA TABLON DE GRES LATINO Liso h=10 cm. Tipo Alfa o Similar. Colores Rojo, Salmón o Sahara (Incluye boquilla color y mortero de pega.)</v>
          </cell>
          <cell r="C1205" t="str">
            <v>Actividad</v>
          </cell>
          <cell r="D1205" t="str">
            <v>ML</v>
          </cell>
          <cell r="E1205">
            <v>20931</v>
          </cell>
        </row>
        <row r="1206">
          <cell r="A1206" t="str">
            <v>012.047</v>
          </cell>
          <cell r="B1206" t="str">
            <v>SUMINISTRO, TRANSPORTE E INSTALACION GUARDAESCOBA TABLON DE GRES PORTAL Liso h=10 cm. Tipo Alfa o Similar. Colores Rojo, Salmón o Sahara según diseño. (Incluye boquilla color y mortero de nivelación.)</v>
          </cell>
          <cell r="C1206" t="str">
            <v>Actividad</v>
          </cell>
          <cell r="D1206" t="str">
            <v>ML</v>
          </cell>
          <cell r="E1206">
            <v>20550</v>
          </cell>
        </row>
        <row r="1207">
          <cell r="A1207" t="str">
            <v>012.048</v>
          </cell>
          <cell r="B1207" t="str">
            <v>SUMINISTRO, TRANSPORTE E INSTALACION GUARDAESCOBA TABLON DE GRES PORTAL Liso h=7.5 cm. Tipo Alfa o Similar. Colores Rojo, Salmón o Sahara según diseño. (Incluye boquilla color y mortero de nivelación.)</v>
          </cell>
          <cell r="C1207" t="str">
            <v>Actividad</v>
          </cell>
          <cell r="D1207" t="str">
            <v>ML</v>
          </cell>
          <cell r="E1207">
            <v>18993</v>
          </cell>
        </row>
        <row r="1208">
          <cell r="A1208" t="str">
            <v>012.049</v>
          </cell>
          <cell r="B1208" t="str">
            <v>SUMINISTRO, TRANSPORTE E INSTALACION GUARDAESCOBA Media Caña en Gravilla lavada Nº2  h=15 cm.</v>
          </cell>
          <cell r="C1208" t="str">
            <v>Actividad</v>
          </cell>
          <cell r="D1208" t="str">
            <v>ML</v>
          </cell>
          <cell r="E1208">
            <v>21464</v>
          </cell>
        </row>
        <row r="1209">
          <cell r="A1209" t="str">
            <v>012.051</v>
          </cell>
          <cell r="B1209" t="str">
            <v>SUMINISTRO, TRANSPORTE E INSTALACION BOCAPUERTA EN GRANITO FUNDIDO EN SITIO (Incluye destroncada, pulida y brillada + dilataciones PVC y mortero de nivelación)</v>
          </cell>
          <cell r="C1209" t="str">
            <v>Actividad</v>
          </cell>
          <cell r="D1209" t="str">
            <v>ML</v>
          </cell>
          <cell r="E1209">
            <v>42017</v>
          </cell>
        </row>
        <row r="1210">
          <cell r="A1210" t="str">
            <v>012.052</v>
          </cell>
          <cell r="B1210" t="str">
            <v xml:space="preserve">SUMINISTRO, TRANSPORTE E INSTALACION BOCAPUERTA Gravilla lavada Nº2  (Incluye dilatación en bronce) </v>
          </cell>
          <cell r="C1210" t="str">
            <v>Actividad</v>
          </cell>
          <cell r="D1210" t="str">
            <v>ML</v>
          </cell>
          <cell r="E1210">
            <v>31182</v>
          </cell>
        </row>
        <row r="1211">
          <cell r="A1211" t="str">
            <v>012.053</v>
          </cell>
          <cell r="B1211" t="str">
            <v>SUMINISTRO, TRANSPORTE E INSTALACION CERAMICA PISO PIEDRACID NEGRO TIPO ALFA O SIMILAR. COLOR NEGRO SEGÚN DISEÑO (INCLUYE BOQUILLA.). INCLUYE MORTERO DE PEGA.</v>
          </cell>
          <cell r="C1211" t="str">
            <v>Actividad</v>
          </cell>
          <cell r="D1211" t="str">
            <v>M2</v>
          </cell>
          <cell r="E1211">
            <v>73127</v>
          </cell>
        </row>
        <row r="1212">
          <cell r="A1212" t="str">
            <v>012.054</v>
          </cell>
          <cell r="B1212" t="str">
            <v>SUMINISTRO, TRANSPORTE E INSTALACION GUARDAESCOBA CERAMICA PISO PIEDRACID NEGRO H = 0,10. TIPO ALFA O SIMILAR. COLOR NEGRO SEGÚN DISEÑO (INCLUYE BOQUILLA.). INCLUYE MORTERO DE PEGA.</v>
          </cell>
          <cell r="C1212" t="str">
            <v>Actividad</v>
          </cell>
          <cell r="D1212" t="str">
            <v>ML</v>
          </cell>
          <cell r="E1212">
            <v>20056</v>
          </cell>
        </row>
        <row r="1213">
          <cell r="A1213" t="str">
            <v>012.055</v>
          </cell>
          <cell r="B1213" t="str">
            <v>SUMINISTRO, TRANSPORTE E INSTALACION PORCELANATO ARTICO BLANCO 46,1x46,1  Tipo Corona o Similar. Color Blanco  (Incluye boquilla.)</v>
          </cell>
          <cell r="C1213" t="str">
            <v>Actividad</v>
          </cell>
          <cell r="D1213" t="str">
            <v>M2</v>
          </cell>
          <cell r="E1213">
            <v>117872</v>
          </cell>
        </row>
        <row r="1214">
          <cell r="A1214" t="str">
            <v>012.056</v>
          </cell>
          <cell r="B1214" t="str">
            <v>SUMINISTRO, TRANSPORTE E INSTALACION GUARDAESCOBA CERAMICA PISO TIPO 1 CM. TIPO CORONA O SIMILAR. COLOR BLANCO  (INCLUYE BOQUILLA.). INCLUYE MORTERO DE PEGA.</v>
          </cell>
          <cell r="C1214" t="str">
            <v>Actividad</v>
          </cell>
          <cell r="D1214" t="str">
            <v>ML</v>
          </cell>
          <cell r="E1214">
            <v>22301</v>
          </cell>
        </row>
        <row r="1215">
          <cell r="A1215" t="str">
            <v>012.057</v>
          </cell>
          <cell r="B1215" t="str">
            <v>SUMINISTRO, TRANSPORTE E INSTALACION CERAMICA PISO PIEDRACID DESERTSTONE TIPO ALFA O SIMILAR. COLOR  (INCLUYE BOQUILLA). INCLUYE MORTERO DE PEGA Y/O NIVELACIÓN</v>
          </cell>
          <cell r="C1215" t="str">
            <v>Actividad</v>
          </cell>
          <cell r="D1215" t="str">
            <v>M2</v>
          </cell>
          <cell r="E1215">
            <v>75776</v>
          </cell>
        </row>
        <row r="1216">
          <cell r="A1216" t="str">
            <v>012.058</v>
          </cell>
          <cell r="B1216" t="str">
            <v>SUMINISTRO, TRANSPORTE E INSTALACION CERAMICA PISO PIEDRACID CAYONRED TIPO ALFA O SIMILAR. COLOR  (INCLUYE BOQUILLA). INCLUYE MORTERO DE PEGA Y/O NIVELACIÓN.</v>
          </cell>
          <cell r="C1216" t="str">
            <v>Actividad</v>
          </cell>
          <cell r="D1216" t="str">
            <v>M2</v>
          </cell>
          <cell r="E1216">
            <v>91407</v>
          </cell>
        </row>
        <row r="1217">
          <cell r="A1217" t="str">
            <v>012.059</v>
          </cell>
          <cell r="B1217" t="str">
            <v>SUMINISTRO, TRANSPORTE E INSTALACION GUARDAESCOBA CERAMICA PISO PIEDRACID CAYONRED 45X45 H = 0,10. TIPO ALFA O SIMILAR. COLOR  (INCLUYE BOQUILLA). INCLUYE MORTERO DE PEGA Y/O NIVELACIÓN</v>
          </cell>
          <cell r="C1217" t="str">
            <v>Actividad</v>
          </cell>
          <cell r="D1217" t="str">
            <v>ML</v>
          </cell>
          <cell r="E1217">
            <v>23312</v>
          </cell>
        </row>
        <row r="1218">
          <cell r="A1218" t="str">
            <v>012.060</v>
          </cell>
          <cell r="B1218" t="str">
            <v>SUMINISTRO, TRANSPORTE E INSTALACION LOSETA INDUSTRIAL 24,5x12  Color Sahara. Tipo Alfa o Similar. según diseño. (Incluye boquilla color y mortero de nivelación.)</v>
          </cell>
          <cell r="C1218" t="str">
            <v>Actividad</v>
          </cell>
          <cell r="D1218" t="str">
            <v>M2</v>
          </cell>
          <cell r="E1218">
            <v>125112</v>
          </cell>
        </row>
        <row r="1219">
          <cell r="A1219" t="str">
            <v>012.061</v>
          </cell>
          <cell r="B1219" t="str">
            <v>SUMINISTRO, TRANSPORTE E INSTALACION GUARDAESCOBA 1/4 Formato 26 x 6 cm Moore o Similar (Incluye mortero de pega e=0.04 m y boquilla color).</v>
          </cell>
          <cell r="C1219" t="str">
            <v>Actividad</v>
          </cell>
          <cell r="D1219" t="str">
            <v>ML</v>
          </cell>
          <cell r="E1219">
            <v>53553</v>
          </cell>
        </row>
        <row r="1220">
          <cell r="A1220" t="str">
            <v>012.062</v>
          </cell>
          <cell r="B1220" t="str">
            <v>SUMINISTRO, TRANSPORTE E INSTALACION PELDAÑO ESCALERA ACCESO ( pieza especial en "L" moore ó símilar)</v>
          </cell>
          <cell r="C1220" t="str">
            <v>Actividad</v>
          </cell>
          <cell r="D1220" t="str">
            <v>ML</v>
          </cell>
          <cell r="E1220">
            <v>97924</v>
          </cell>
        </row>
        <row r="1221">
          <cell r="A1221" t="str">
            <v>012.063</v>
          </cell>
          <cell r="B1221" t="str">
            <v>SUMINISTRO, TRANSPORTE E INSTALACION CANAL DUCHA GRAVILLA LAVADA Y REJILLA MINI CELL  Incluye  nivelacion y afinado</v>
          </cell>
          <cell r="C1221" t="str">
            <v>Actividad</v>
          </cell>
          <cell r="D1221" t="str">
            <v>ML</v>
          </cell>
          <cell r="E1221">
            <v>154079</v>
          </cell>
        </row>
        <row r="1222">
          <cell r="A1222" t="str">
            <v>012.064</v>
          </cell>
          <cell r="B1222" t="str">
            <v>SUMINISTRO, TRANSPORTE E INSTALACION CERAMICA PISO INCLUYE MORTERO, CERAMICA HASTA $33.000/M2 (ÍTEM INCOMPLETO)</v>
          </cell>
          <cell r="C1222" t="str">
            <v>Actividad</v>
          </cell>
          <cell r="D1222" t="str">
            <v>M2</v>
          </cell>
          <cell r="E1222">
            <v>106212</v>
          </cell>
        </row>
        <row r="1223">
          <cell r="A1223" t="str">
            <v>012.065</v>
          </cell>
          <cell r="B1223" t="str">
            <v>SUMINISTRO, TRANSPORTE E INSTALACION PISOS EN TABLILLA DE ZAPAN Y  VIGUETA DE CHANUL</v>
          </cell>
          <cell r="C1223" t="str">
            <v>Actividad</v>
          </cell>
          <cell r="D1223" t="str">
            <v>M2</v>
          </cell>
          <cell r="E1223">
            <v>159777</v>
          </cell>
        </row>
        <row r="1224">
          <cell r="A1224" t="str">
            <v>012.066</v>
          </cell>
          <cell r="B1224" t="str">
            <v>SUMINISTRO, TRANSPORTE E INSTALACION PISOS EN TABLILLA CHANUL Y  VIGUETA DE CHANUL</v>
          </cell>
          <cell r="C1224" t="str">
            <v>Actividad</v>
          </cell>
          <cell r="D1224" t="str">
            <v>M2</v>
          </cell>
          <cell r="E1224">
            <v>105674</v>
          </cell>
        </row>
        <row r="1225">
          <cell r="A1225" t="str">
            <v>012.067</v>
          </cell>
          <cell r="B1225" t="str">
            <v>SUMINISTRO E INSTALACIÓN DE ACABADO DE ESCALAS EN GRANITO LAVADO Y  TERRAZO P5B GRIS PAYANDÉ GRANO NO5, INCLUYE MORTERO 1:3 ACABADO BRILLADO NO CRISTALIZADO. (HUELLA + CONTRAHUELLA)</v>
          </cell>
          <cell r="C1225" t="str">
            <v>Actividad</v>
          </cell>
          <cell r="D1225" t="str">
            <v>ML</v>
          </cell>
          <cell r="E1225">
            <v>196950</v>
          </cell>
        </row>
        <row r="1226">
          <cell r="A1226" t="str">
            <v>012.068</v>
          </cell>
          <cell r="B1226" t="str">
            <v>SUMINISTRO TRANSPORTE E INSTALACION DE FRANJA EN GRANITO LAVADO ANCHO HASTA 15CMS</v>
          </cell>
          <cell r="C1226" t="str">
            <v>Actividad</v>
          </cell>
          <cell r="D1226" t="str">
            <v>ML</v>
          </cell>
          <cell r="E1226">
            <v>44788</v>
          </cell>
        </row>
        <row r="1227">
          <cell r="A1227" t="str">
            <v>012.069</v>
          </cell>
          <cell r="B1227" t="str">
            <v>SUMINISTRO TRANSPORTE E INSTALACION DE BOCAPUERTA EN TERRAZO (INCLUYE PULIDA Y BRILLADA). INCLUYE MORTERO DE PEGA Y/O NIVELACIÓN</v>
          </cell>
          <cell r="C1227" t="str">
            <v>Actividad</v>
          </cell>
          <cell r="D1227" t="str">
            <v>ML</v>
          </cell>
          <cell r="E1227">
            <v>64052</v>
          </cell>
        </row>
        <row r="1228">
          <cell r="A1228" t="str">
            <v>012.070</v>
          </cell>
          <cell r="B1228" t="str">
            <v>SUMINISTRO, TRANSPORTE E INSTALACION CERAMICA PISO GRANILLA TIPO ALFA O SIMILAR. COLOR SEGÚN DISEÑO. INCLUYE MORTERO DE PEGA Y/O NIVELACIÓN</v>
          </cell>
          <cell r="C1228" t="str">
            <v>Actividad</v>
          </cell>
          <cell r="D1228" t="str">
            <v>M2</v>
          </cell>
          <cell r="E1228">
            <v>98206</v>
          </cell>
        </row>
        <row r="1229">
          <cell r="A1229" t="str">
            <v>012.071</v>
          </cell>
          <cell r="B1229" t="str">
            <v>SUMINISTRO E INSTALACIÓN DE ACABADO DE RAMPA EN GRANITO LAVADO FUNDIDO EN SITIO GRANO NO5 CON ANCHO MAX 1,1M</v>
          </cell>
          <cell r="C1229" t="str">
            <v>Actividad</v>
          </cell>
          <cell r="D1229" t="str">
            <v>ML</v>
          </cell>
          <cell r="E1229">
            <v>128362</v>
          </cell>
        </row>
        <row r="1230">
          <cell r="A1230" t="str">
            <v>012.072</v>
          </cell>
          <cell r="B1230" t="str">
            <v>PISO PORCELANATO 56,6 X 56,6 CM.</v>
          </cell>
          <cell r="C1230" t="str">
            <v>Actividad</v>
          </cell>
          <cell r="D1230" t="str">
            <v>M2</v>
          </cell>
          <cell r="E1230">
            <v>138294</v>
          </cell>
        </row>
        <row r="1231">
          <cell r="A1231" t="str">
            <v>012.073</v>
          </cell>
          <cell r="B1231" t="str">
            <v>PINTURA SIKAFLOOR REF. 2430</v>
          </cell>
          <cell r="C1231" t="str">
            <v>Actividad</v>
          </cell>
          <cell r="D1231" t="str">
            <v>M2</v>
          </cell>
          <cell r="E1231">
            <v>55545</v>
          </cell>
        </row>
        <row r="1232">
          <cell r="A1232" t="str">
            <v>012.074</v>
          </cell>
          <cell r="B1232" t="str">
            <v>SUMINISTRO, TRANSPORTE E INSTALACION PISO CERÁMICO DUROPISO (COLOR SEGÚN DISEÑO). TIPO CORONA O SIMILAR. (INCLUYE DESTRONCADA, PULIDA, BRILLADA, MORTERO DE NIVELACIÓN Y DILATACIONES.)</v>
          </cell>
          <cell r="C1232" t="str">
            <v>Actividad</v>
          </cell>
          <cell r="D1232" t="str">
            <v>M2</v>
          </cell>
          <cell r="E1232">
            <v>155942</v>
          </cell>
        </row>
        <row r="1233">
          <cell r="A1233" t="str">
            <v>012.075</v>
          </cell>
          <cell r="B1233" t="str">
            <v>PULIDA Y BRILLADA BALDOSA GRANO DE MARMOL P5  PAYANDE  30 X 30 CM. TIPO ALFA O SIMILAR. FONDO BLANCO</v>
          </cell>
          <cell r="C1233" t="str">
            <v>Actividad</v>
          </cell>
          <cell r="D1233" t="str">
            <v>M2</v>
          </cell>
          <cell r="E1233">
            <v>31675</v>
          </cell>
        </row>
        <row r="1234">
          <cell r="A1234" t="str">
            <v>012.076</v>
          </cell>
          <cell r="B1234" t="str">
            <v>SUMINISTRO, TRANSPORTE E INSTALACIÓN DE MEDIA CAÑA EN PVC DE 9 CM JUNTA PERDIDA. INCLUYE ESQUINEROS Y DEMÁS ACCESORIOS PARA SU CORRECTA INSTALACIÓN</v>
          </cell>
          <cell r="C1234" t="str">
            <v>Actividad</v>
          </cell>
          <cell r="D1234" t="str">
            <v>ML</v>
          </cell>
          <cell r="E1234">
            <v>45003</v>
          </cell>
        </row>
        <row r="1235">
          <cell r="A1235" t="str">
            <v>012.077</v>
          </cell>
          <cell r="B1235" t="str">
            <v>SUMINISTRO, TRANSPORTE E INSTALACION BALDOSA GRANO TRADICIONAL PAYANDE TERRAZO. TIPO ALFA O SIMILAR. FONDO BLANCO (INCLUYE DESTRONCADA, PULIDA, BRILLADA, MORTERO DE NIVELACIÓN Y DILATACIÓN EN PVC.)</v>
          </cell>
          <cell r="C1235" t="str">
            <v>Actividad</v>
          </cell>
          <cell r="D1235" t="str">
            <v>M2</v>
          </cell>
          <cell r="E1235">
            <v>184124</v>
          </cell>
        </row>
        <row r="1236">
          <cell r="A1236" t="str">
            <v>012.078</v>
          </cell>
          <cell r="B1236" t="str">
            <v>SUMINISTRO, TRANSPORTE E INSTALACIÓN DE CINTA-ANTIDESLIZANTE COLOR NEGRA 48MM, PARA PISOS, ESCALAS, RAMPAS Y ACCESOS INCLUYE ( TODOS LOS ACCESORIOS PARA SU CORRECTA INSTALACION,SEGÚN DISEÑO)</v>
          </cell>
          <cell r="C1236" t="str">
            <v>Actividad</v>
          </cell>
          <cell r="D1236" t="str">
            <v>ML</v>
          </cell>
          <cell r="E1236">
            <v>20089</v>
          </cell>
        </row>
        <row r="1237">
          <cell r="A1237" t="str">
            <v>012.079</v>
          </cell>
          <cell r="B1237" t="str">
            <v>SUMINISTRO, TRANSPORTE E INSTALACION PISO CERÁMICO CORONA MIKONOS TECNOLOGIA ARD ALTA RESISTENCIA AL DESLIZAMIENTO COLOR BLANCO O SIMILAR. (INCLUYE DESTRONCADA, PULIDA, BRILLADA, MORTERO DE NIVELACIÓN Y DILATACIONES)</v>
          </cell>
          <cell r="C1237" t="str">
            <v>Actividad</v>
          </cell>
          <cell r="D1237" t="str">
            <v>M2</v>
          </cell>
          <cell r="E1237">
            <v>88823</v>
          </cell>
        </row>
        <row r="1238">
          <cell r="A1238" t="str">
            <v>012.080</v>
          </cell>
          <cell r="B1238" t="str">
            <v>SUMINISTRO, TRANSPORTE E INSTALACIÓN PISO EN TABLA DE ALGARROBO 18X1,8 MM Y CUARTÓN DE CHANUL 8X4 CM CADA 35 CM SELLADO CON BARNIZ MARINO. INCLUYE PLATINA ANGULAR DE ACERO DE 1 1/12 X 1/8". INCLUYE PULIDA DE PISO CON LIJA</v>
          </cell>
          <cell r="C1238" t="str">
            <v>Actividad</v>
          </cell>
          <cell r="D1238" t="str">
            <v>M2</v>
          </cell>
          <cell r="E1238">
            <v>302218</v>
          </cell>
        </row>
        <row r="1239">
          <cell r="A1239" t="str">
            <v>012.081</v>
          </cell>
          <cell r="B1239" t="str">
            <v>SUMINISTRO, TRANSPORTE E INSTALACION CERÁMICA DE PISO TIPO NACIONAL. ALFA O SIMILAR. (INCLUYE MORTERO DE NIVELACIÓN Y DILATACIÓN EN PVC)</v>
          </cell>
          <cell r="C1239" t="str">
            <v>Actividad</v>
          </cell>
          <cell r="D1239" t="str">
            <v>M2</v>
          </cell>
          <cell r="E1239">
            <v>163518</v>
          </cell>
        </row>
        <row r="1240">
          <cell r="A1240" t="str">
            <v>012.082</v>
          </cell>
          <cell r="B1240" t="str">
            <v>SUMINISTRO, TRANSPORTE E INSTALACION GRES PORCELANICO CONCRET GRIS HOLZTEK O SIMILAR 60X60. Color  (Incluye mortero 1:4 de nivelación E=4,0cm, boquilla y pegante)</v>
          </cell>
          <cell r="C1240" t="str">
            <v>Actividad</v>
          </cell>
          <cell r="D1240" t="str">
            <v>M2</v>
          </cell>
          <cell r="E1240">
            <v>88823</v>
          </cell>
        </row>
        <row r="1241">
          <cell r="A1241" t="str">
            <v>012.083</v>
          </cell>
          <cell r="B1241" t="str">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ell>
          <cell r="C1241" t="str">
            <v>Actividad</v>
          </cell>
          <cell r="D1241" t="str">
            <v>M2</v>
          </cell>
          <cell r="E1241">
            <v>79591</v>
          </cell>
        </row>
        <row r="1242">
          <cell r="A1242" t="str">
            <v>012.084</v>
          </cell>
          <cell r="B1242" t="str">
            <v>SUMINISTRO, TRANSPORTE E INSTALACIÓN DE RECUBRIMIENTO EN GRAVILLA LAVADA No 2 PARA ESCALERAS (Inc. Huella y contrahuella)</v>
          </cell>
          <cell r="C1242" t="str">
            <v>Actividad</v>
          </cell>
          <cell r="D1242" t="str">
            <v>ML</v>
          </cell>
          <cell r="E1242">
            <v>40761</v>
          </cell>
        </row>
        <row r="1243">
          <cell r="A1243" t="str">
            <v>012.085</v>
          </cell>
          <cell r="B1243" t="str">
            <v>PULIDA Y BRILLADA DE PLACAS EN CONCRETO Y PISOS EN TERRAZO CON DESTRONCADORA</v>
          </cell>
          <cell r="C1243" t="str">
            <v>Actividad</v>
          </cell>
          <cell r="D1243" t="str">
            <v>M2</v>
          </cell>
          <cell r="E1243">
            <v>43725</v>
          </cell>
        </row>
        <row r="1244">
          <cell r="A1244" t="str">
            <v>012.086</v>
          </cell>
          <cell r="B1244" t="str">
            <v>SUMINISTRO,   TRANSPORTE  E INSTALACION DE TRATAMIENTO CON ACIDO, TRATAMIENTO  DE JUNTAS   PARA   LIMPIEZA   DE CONCRETO,  CAPA  PLEXIBOND PRIMER COATING E INSTALACION DE RECUBRIMIENTO SINTETICO PLEXIPAVE INCLUYE DEMARCACION (microfutbol baloncesto y voleibol)</v>
          </cell>
          <cell r="C1244" t="str">
            <v>Actividad</v>
          </cell>
          <cell r="D1244" t="str">
            <v>M2</v>
          </cell>
          <cell r="E1244">
            <v>103550</v>
          </cell>
        </row>
        <row r="1245">
          <cell r="A1245" t="str">
            <v>012.087</v>
          </cell>
          <cell r="B1245" t="str">
            <v>SUMINISTRO, TRANSPORTE E INSTALACION MORTERO 1:3 PARA SOBREESPESORES DE REVOQUE EN MUROS  O MORTERO DE PISOS</v>
          </cell>
          <cell r="C1245" t="str">
            <v>Actividad</v>
          </cell>
          <cell r="D1245" t="str">
            <v>M3</v>
          </cell>
          <cell r="E1245">
            <v>628548</v>
          </cell>
        </row>
        <row r="1246">
          <cell r="A1246" t="str">
            <v>013</v>
          </cell>
          <cell r="B1246" t="str">
            <v>ENCHAPES Y ACCESORIOS</v>
          </cell>
          <cell r="C1246" t="str">
            <v>Capitulo</v>
          </cell>
          <cell r="D1246"/>
          <cell r="E1246" t="str">
            <v>--</v>
          </cell>
        </row>
        <row r="1247">
          <cell r="A1247" t="str">
            <v>013.001</v>
          </cell>
          <cell r="B1247" t="str">
            <v>SUMINISTRO, TRANSPORTE E INSTALACION CERAMICA PARED POMPEI TIPO ALFA O SIMILAR. COLOR CORAL O SHELL SEGÚN DISEÑO (INCLUYE BOQUILLA COLOR Y WIN.)</v>
          </cell>
          <cell r="C1247" t="str">
            <v>Actividad</v>
          </cell>
          <cell r="D1247" t="str">
            <v>M2</v>
          </cell>
          <cell r="E1247">
            <v>80294</v>
          </cell>
        </row>
        <row r="1248">
          <cell r="A1248" t="str">
            <v>013.002</v>
          </cell>
          <cell r="B1248" t="str">
            <v>SUMINISTRO, TRANSPORTE E INSTALACION CERAMICA PARED COLOR BEIGE O BLANCO HASTA $40.000 x M2. SEGÚN DISEÑO (INCLUYE BOQUILLA COLOR Y WIN.)</v>
          </cell>
          <cell r="C1248" t="str">
            <v>Actividad</v>
          </cell>
          <cell r="D1248" t="str">
            <v>M2</v>
          </cell>
          <cell r="E1248">
            <v>75557</v>
          </cell>
        </row>
        <row r="1249">
          <cell r="A1249" t="str">
            <v>013.003</v>
          </cell>
          <cell r="B1249" t="str">
            <v>SUMINISTRO, TRANSPORTE E INSTALACION CERAMICA PARED ANTIQUE 15X15 CM ANCHO &lt; 0,50. TIPO ALFA O SIMILAR. COLOR BEIGE O BLANCO SEGÚN DISEÑO (INCLUYE BOQUILLA COLOR Y WIN.)</v>
          </cell>
          <cell r="C1249" t="str">
            <v>Actividad</v>
          </cell>
          <cell r="D1249" t="str">
            <v>ML</v>
          </cell>
          <cell r="E1249">
            <v>42259</v>
          </cell>
        </row>
        <row r="1250">
          <cell r="A1250" t="str">
            <v>013.004</v>
          </cell>
          <cell r="B1250" t="str">
            <v>SUMINISTRO, TRANSPORTE E INSTALACION CERAMICA PARED STONE TIPO ALFA O SIMILAR. COLOR BLANCO O CAFÉ SEGÚN DISEÑO (INCLUYE BOQUILLA COLOR Y WIN.)</v>
          </cell>
          <cell r="C1250" t="str">
            <v>Actividad</v>
          </cell>
          <cell r="D1250" t="str">
            <v>M2</v>
          </cell>
          <cell r="E1250">
            <v>79228</v>
          </cell>
        </row>
        <row r="1251">
          <cell r="A1251" t="str">
            <v>013.005</v>
          </cell>
          <cell r="B1251" t="str">
            <v>SUMINISTRO, TRANSPORTE E INSTALACION CERAMICA PARED FERRARA 20.3X30.5 CM. TIPO ALFA O SIMILAR. COLOR BLANCO INSTALADO A 90° (INCLUYE BOQUILLA COLOR Y WIN)</v>
          </cell>
          <cell r="C1251" t="str">
            <v>Actividad</v>
          </cell>
          <cell r="D1251" t="str">
            <v>M2</v>
          </cell>
          <cell r="E1251">
            <v>74132</v>
          </cell>
        </row>
        <row r="1252">
          <cell r="A1252" t="str">
            <v>013.006</v>
          </cell>
          <cell r="B1252" t="str">
            <v>SUMINISTRO, TRANSPORTE E INSTALACION CENEFA TIPO ROMANICO  Gris Dorado Royal 22 x 6 cm. Tipo Alfa o Similar. (Incluye bolillo superior)</v>
          </cell>
          <cell r="C1252" t="str">
            <v>Actividad</v>
          </cell>
          <cell r="D1252" t="str">
            <v>ML</v>
          </cell>
          <cell r="E1252">
            <v>58954</v>
          </cell>
        </row>
        <row r="1253">
          <cell r="A1253" t="str">
            <v>013.007</v>
          </cell>
          <cell r="B1253" t="str">
            <v>SUMINISTRO, TRANSPORTE E INSTALACION CENEFA MALLA Square Mesh Pompei Mocca 30.5 x 5 cm. -  h=5 cm Tipo Alfa o Similar.</v>
          </cell>
          <cell r="C1253" t="str">
            <v>Actividad</v>
          </cell>
          <cell r="D1253" t="str">
            <v>ML</v>
          </cell>
          <cell r="E1253">
            <v>29442</v>
          </cell>
        </row>
        <row r="1254">
          <cell r="A1254" t="str">
            <v>013.008</v>
          </cell>
          <cell r="B1254" t="str">
            <v>SUMINISTRO, TRANSPORTE E INSTALACION CENEFA MALLA Square Mesh Pompei Mocca 30.5 x 10 cm.  -  h=10 cm. Tipo Alfa o Similar.</v>
          </cell>
          <cell r="C1254" t="str">
            <v>Actividad</v>
          </cell>
          <cell r="D1254" t="str">
            <v>ML</v>
          </cell>
          <cell r="E1254">
            <v>39428</v>
          </cell>
        </row>
        <row r="1255">
          <cell r="A1255" t="str">
            <v>013.009</v>
          </cell>
          <cell r="B1255" t="str">
            <v>SUMINISTRO, TRANSPORTE E INSTALACION CENEFA ROMANICA POMPEI AGA/CORAL ALPES TABACO.  -   Tipo Alfa o Similar.</v>
          </cell>
          <cell r="C1255" t="str">
            <v>Actividad</v>
          </cell>
          <cell r="D1255" t="str">
            <v>ML</v>
          </cell>
          <cell r="E1255">
            <v>79985</v>
          </cell>
        </row>
        <row r="1256">
          <cell r="A1256" t="str">
            <v>013.010</v>
          </cell>
          <cell r="B1256" t="str">
            <v>SUMINISTRO, TRANSPORTE E INSTALACION MESON EN MARMOL CAFE PINTO Ancho:0.60 m.  Instalado sobre MUEBLE BAÑO  pulido y brillado).</v>
          </cell>
          <cell r="C1256" t="str">
            <v>Actividad</v>
          </cell>
          <cell r="D1256" t="str">
            <v>ML</v>
          </cell>
          <cell r="E1256">
            <v>476155</v>
          </cell>
        </row>
        <row r="1257">
          <cell r="A1257" t="str">
            <v>013.011</v>
          </cell>
          <cell r="B1257" t="str">
            <v>SUMINISTRO, TRANSPORTE E INSTALACION MESON EN MARMOL NEGRO CARACOL  Ancho:0.60 m.  Instalado sobre MUEBLE BAÑO  pulido y brillado).</v>
          </cell>
          <cell r="C1257" t="str">
            <v>Actividad</v>
          </cell>
          <cell r="D1257" t="str">
            <v>ML</v>
          </cell>
          <cell r="E1257">
            <v>571379</v>
          </cell>
        </row>
        <row r="1258">
          <cell r="A1258" t="str">
            <v>013.012</v>
          </cell>
          <cell r="B1258" t="str">
            <v>SUMINISTRO, TRANSPORTE E INSTALACION MESON EN MARMOL SAN GIL  Ancho:0.60 m.  Instalado sobre MUEBLE BAÑO  pulido y brillado).</v>
          </cell>
          <cell r="C1258" t="str">
            <v>Actividad</v>
          </cell>
          <cell r="D1258" t="str">
            <v>ML</v>
          </cell>
          <cell r="E1258">
            <v>571379</v>
          </cell>
        </row>
        <row r="1259">
          <cell r="A1259" t="str">
            <v>013.013</v>
          </cell>
          <cell r="B1259" t="str">
            <v>SUMINISTRO, TRANSPORTE E INSTALACION MESON EN MARMOL VILLA DE LEYVA  ANCHO=0.60 M.  INSTALADO CON SOPORTES EN MURO DE LADRILLO FAROL (PANDERETA). INCLUYE, PULIDA Y BRILLADO.</v>
          </cell>
          <cell r="C1259" t="str">
            <v>Actividad</v>
          </cell>
          <cell r="D1259" t="str">
            <v>ML</v>
          </cell>
          <cell r="E1259">
            <v>612768</v>
          </cell>
        </row>
        <row r="1260">
          <cell r="A1260" t="str">
            <v>013.014</v>
          </cell>
          <cell r="B1260" t="str">
            <v>SUMINISTRO, TRANSPORTE E INSTALACION MESON EN MARMOL CAFE PINTA  ANCHO=0.60 M.  INSTALADO CON SOPORTES EN MURO DE LADRILLO FAROL (PANDERETA). INCLUYE, PULIDA Y BRILLADO.</v>
          </cell>
          <cell r="C1260" t="str">
            <v>Actividad</v>
          </cell>
          <cell r="D1260" t="str">
            <v>ML</v>
          </cell>
          <cell r="E1260">
            <v>573962</v>
          </cell>
        </row>
        <row r="1261">
          <cell r="A1261" t="str">
            <v>013.015</v>
          </cell>
          <cell r="B1261" t="str">
            <v>SUMINISTRO, TRANSPORTE E INSTALACION MESON EN MARMOL NEGRO CARACOL  ANCHO=0.60 M.  INSTALADO CON SOPORTES EN MURO DE LADRILLO FAROL (PANDERETA). INCLUYE, PULIDA Y BRILLADO.</v>
          </cell>
          <cell r="C1261" t="str">
            <v>Actividad</v>
          </cell>
          <cell r="D1261" t="str">
            <v>ML</v>
          </cell>
          <cell r="E1261">
            <v>671006</v>
          </cell>
        </row>
        <row r="1262">
          <cell r="A1262" t="str">
            <v>013.016</v>
          </cell>
          <cell r="B1262" t="str">
            <v>SUMINISTRO, TRANSPORTE E INSTALACION MESON EN MARMOL NEGRO SAN GIL  ANCHO:0.60 M.  INSTALADO CON SOPORTES EN MURO DE LADRILLO FAROL (PANDERETA). INCLUYE, PULIDA Y BRILLADO.</v>
          </cell>
          <cell r="C1262" t="str">
            <v>Actividad</v>
          </cell>
          <cell r="D1262" t="str">
            <v>ML</v>
          </cell>
          <cell r="E1262">
            <v>671006</v>
          </cell>
        </row>
        <row r="1263">
          <cell r="A1263" t="str">
            <v>013.017</v>
          </cell>
          <cell r="B1263" t="str">
            <v>SUMINISTRO, TRANSPORTE E INSTALACION PIRLAN DUCHA MAMPOSTERIA h=22 x 10 cm. Enchapado Ceramica Corona (Incluye ceramica, win y alfacolor)</v>
          </cell>
          <cell r="C1263" t="str">
            <v>Actividad</v>
          </cell>
          <cell r="D1263" t="str">
            <v>ML</v>
          </cell>
          <cell r="E1263">
            <v>105665</v>
          </cell>
        </row>
        <row r="1264">
          <cell r="A1264" t="str">
            <v>013.018</v>
          </cell>
          <cell r="B1264" t="str">
            <v>SUMINISTRO, TRANSPORTE E INSTALACION PIRLAN DUCHA MAMPOSTERIA h=22 x 10 cm. Enchapado Ceramica Antique (Incluye ceramica, win y alfacolor)</v>
          </cell>
          <cell r="C1264" t="str">
            <v>Actividad</v>
          </cell>
          <cell r="D1264" t="str">
            <v>ML</v>
          </cell>
          <cell r="E1264">
            <v>116321</v>
          </cell>
        </row>
        <row r="1265">
          <cell r="A1265" t="str">
            <v>013.019</v>
          </cell>
          <cell r="B1265" t="str">
            <v>SUMINISTRO, TRANSPORTE E INSTALACION PIRLAN DUCHA MAMPOSTERIA h=22 x 10 cm. Enchapado Ceramica Stone (Incluye ceramica, win y alfacolor)</v>
          </cell>
          <cell r="C1265" t="str">
            <v>Actividad</v>
          </cell>
          <cell r="D1265" t="str">
            <v>ML</v>
          </cell>
          <cell r="E1265">
            <v>115633</v>
          </cell>
        </row>
        <row r="1266">
          <cell r="A1266" t="str">
            <v>013.020</v>
          </cell>
          <cell r="B1266" t="str">
            <v>SUMINISTRO, TRANSPORTE E INSTALACION PIRLAN DUCHA MAMPOSTERIA h=22 x 10 cm. Enchapado Ceramica Ferrara (Incluye ceramica, win y alfacolor)</v>
          </cell>
          <cell r="C1266" t="str">
            <v>Actividad</v>
          </cell>
          <cell r="D1266" t="str">
            <v>ML</v>
          </cell>
          <cell r="E1266">
            <v>112862</v>
          </cell>
        </row>
        <row r="1267">
          <cell r="A1267" t="str">
            <v>013.021</v>
          </cell>
          <cell r="B1267" t="str">
            <v>SUMINISTRO, TRANSPORTE E INSTALACION INCRUSTACIONES Porcelana - JUEGO Incrustaciones x 6 und  ELITE  Ref. 06610100-1 o Tipo Corona o Similar. (Papelera, jabonera lavamanos, 2 ganchos, cepillera, jabonera ducha y toallero).</v>
          </cell>
          <cell r="C1267" t="str">
            <v>Actividad</v>
          </cell>
          <cell r="D1267" t="str">
            <v>UND</v>
          </cell>
          <cell r="E1267">
            <v>149818</v>
          </cell>
        </row>
        <row r="1268">
          <cell r="A1268" t="str">
            <v>013.022</v>
          </cell>
          <cell r="B1268" t="str">
            <v>SUMINISTRO, TRANSPORTE E INSTALACION INCRUSTACIONES Porcelana - JUEGO Incrustaciones x 6 und ESPACIO Ref. 04400100-1 Tipo Corona o Similar (Papelera, jabonera lavamanos, 2 ganchos, cepillera, jabonera ducha y toallero).</v>
          </cell>
          <cell r="C1268" t="str">
            <v>Actividad</v>
          </cell>
          <cell r="D1268" t="str">
            <v>UND</v>
          </cell>
          <cell r="E1268">
            <v>228593</v>
          </cell>
        </row>
        <row r="1269">
          <cell r="A1269" t="str">
            <v>013.023</v>
          </cell>
          <cell r="B1269" t="str">
            <v>SUMINISTRO, TRANSPORTE E INSTALACION INCRUSTACIONES Porcelana - PAPELERA Ref. -1 Tipo Corona o Similar.</v>
          </cell>
          <cell r="C1269" t="str">
            <v>Actividad</v>
          </cell>
          <cell r="D1269" t="str">
            <v>UND</v>
          </cell>
          <cell r="E1269">
            <v>47371</v>
          </cell>
        </row>
        <row r="1270">
          <cell r="A1270" t="str">
            <v>013.024</v>
          </cell>
          <cell r="B1270" t="str">
            <v>SUMINISTRO, TRANSPORTE E INSTALACION INCRUSTACIONES Porcelana - JABONERA LAVAMANOS ELITE Ref. 06130100-1 Tipo Corona o Similar.</v>
          </cell>
          <cell r="C1270" t="str">
            <v>Actividad</v>
          </cell>
          <cell r="D1270" t="str">
            <v>UND</v>
          </cell>
          <cell r="E1270">
            <v>43352</v>
          </cell>
        </row>
        <row r="1271">
          <cell r="A1271" t="str">
            <v>013.025</v>
          </cell>
          <cell r="B1271" t="str">
            <v>SUMINISTRO, TRANSPORTE E INSTALACION INCRUSTACIONES Porcelana - GANCHOS ELITE Ref. 06170100-1 Tipo Corona o Similar.</v>
          </cell>
          <cell r="C1271" t="str">
            <v>Actividad</v>
          </cell>
          <cell r="D1271" t="str">
            <v>UND</v>
          </cell>
          <cell r="E1271">
            <v>25363</v>
          </cell>
        </row>
        <row r="1272">
          <cell r="A1272" t="str">
            <v>013.026</v>
          </cell>
          <cell r="B1272" t="str">
            <v>SUMINISTRO, TRANSPORTE E INSTALACION INCRUSTACIONES Porcelana - CEPILLERO  ELITE Ref. 04250100-1 Tipo Corona o Similar.</v>
          </cell>
          <cell r="C1272" t="str">
            <v>Actividad</v>
          </cell>
          <cell r="D1272" t="str">
            <v>UND</v>
          </cell>
          <cell r="E1272">
            <v>35310</v>
          </cell>
        </row>
        <row r="1273">
          <cell r="A1273" t="str">
            <v>013.027</v>
          </cell>
          <cell r="B1273" t="str">
            <v>SUMINISTRO, TRANSPORTE E INSTALACION INCRUSTACIONES Porcelana - TOALLERO  ELITE Ref. 09190100-1 Tipo Corona o Similar.</v>
          </cell>
          <cell r="C1273" t="str">
            <v>Actividad</v>
          </cell>
          <cell r="D1273" t="str">
            <v>UND</v>
          </cell>
          <cell r="E1273">
            <v>39735</v>
          </cell>
        </row>
        <row r="1274">
          <cell r="A1274" t="str">
            <v>013.028</v>
          </cell>
          <cell r="B1274" t="str">
            <v>SUMINISTRO, TRANSPORTE E INSTALACION INCRUSTACIONES Porcelana - JABONERA DUCHA ELITE Ref. 06110100-1 Tipo Corona o Similar.</v>
          </cell>
          <cell r="C1274" t="str">
            <v>Actividad</v>
          </cell>
          <cell r="D1274" t="str">
            <v>UND</v>
          </cell>
          <cell r="E1274">
            <v>53388</v>
          </cell>
        </row>
        <row r="1275">
          <cell r="A1275" t="str">
            <v>013.029</v>
          </cell>
          <cell r="B1275" t="str">
            <v>SUMINISTRO, TRANSPORTE E INSTALACION INCRUSTACIONES Porcelana - PAPELERA ESPACIO Ref. 04240100-1 Tipo Corona o Similar.</v>
          </cell>
          <cell r="C1275" t="str">
            <v>Actividad</v>
          </cell>
          <cell r="D1275" t="str">
            <v>UND</v>
          </cell>
          <cell r="E1275">
            <v>52946</v>
          </cell>
        </row>
        <row r="1276">
          <cell r="A1276" t="str">
            <v>013.030</v>
          </cell>
          <cell r="B1276" t="str">
            <v>SUMINISTRO, TRANSPORTE E INSTALACION INCRUSTACIONES Porcelana - JABONERA LAVAMANOS ESPACIO Ref. 04230100-1 Tipo Corona o Similar.</v>
          </cell>
          <cell r="C1276" t="str">
            <v>Actividad</v>
          </cell>
          <cell r="D1276" t="str">
            <v>UND</v>
          </cell>
          <cell r="E1276">
            <v>49846</v>
          </cell>
        </row>
        <row r="1277">
          <cell r="A1277" t="str">
            <v>013.031</v>
          </cell>
          <cell r="B1277" t="str">
            <v>SUMINISTRO, TRANSPORTE E INSTALACION INCRUSTACIONES Porcelana - GANCHOS ESPACIO Ref. 04270100-1 Tipo Corona o Similar.</v>
          </cell>
          <cell r="C1277" t="str">
            <v>Actividad</v>
          </cell>
          <cell r="D1277" t="str">
            <v>UND</v>
          </cell>
          <cell r="E1277">
            <v>22709</v>
          </cell>
        </row>
        <row r="1278">
          <cell r="A1278" t="str">
            <v>013.032</v>
          </cell>
          <cell r="B1278" t="str">
            <v>SUMINISTRO, TRANSPORTE E INSTALACION INCRUSTACIONES Porcelana - CEPILLERO  ESPACIO Ref. 04250100-1 Tipo Corona o Similar.</v>
          </cell>
          <cell r="C1278" t="str">
            <v>Actividad</v>
          </cell>
          <cell r="D1278" t="str">
            <v>UND</v>
          </cell>
          <cell r="E1278">
            <v>47664</v>
          </cell>
        </row>
        <row r="1279">
          <cell r="A1279" t="str">
            <v>013.033</v>
          </cell>
          <cell r="B1279" t="str">
            <v>SUMINISTRO, TRANSPORTE E INSTALACION INCRUSTACIONES Porcelana - TOALLERO  ESPACIO Ref. 04290100-1 Tipo Corona o Similar.</v>
          </cell>
          <cell r="C1279" t="str">
            <v>Actividad</v>
          </cell>
          <cell r="D1279" t="str">
            <v>UND</v>
          </cell>
          <cell r="E1279">
            <v>51660</v>
          </cell>
        </row>
        <row r="1280">
          <cell r="A1280" t="str">
            <v>013.034</v>
          </cell>
          <cell r="B1280" t="str">
            <v>SUMINISTRO, TRANSPORTE E INSTALACION INCRUSTACIONES Porcelana - JABONERA DUCHA ESPACIO Ref. 04210100-1 Tipo Corona o Similar.</v>
          </cell>
          <cell r="C1280" t="str">
            <v>Actividad</v>
          </cell>
          <cell r="D1280" t="str">
            <v>UND</v>
          </cell>
          <cell r="E1280">
            <v>33304</v>
          </cell>
        </row>
        <row r="1281">
          <cell r="A1281" t="str">
            <v>013.035</v>
          </cell>
          <cell r="B1281" t="str">
            <v>SUMINISTRO, TRANSPORTE E INSTALACION SECADOR ELECTRICO PARA MANOS LIBRES en Acero Inoxidable 304 satinado Ref. 1 AA 1318 Tipo Accesorios &amp; Acabados o Similar. (suministro, instalación y puesta en funcionamiento).</v>
          </cell>
          <cell r="C1281" t="str">
            <v>Actividad</v>
          </cell>
          <cell r="D1281" t="str">
            <v>UND</v>
          </cell>
          <cell r="E1281">
            <v>1193517</v>
          </cell>
        </row>
        <row r="1282">
          <cell r="A1282" t="str">
            <v>013.036</v>
          </cell>
          <cell r="B1282" t="str">
            <v xml:space="preserve">SUMINISTRO, TRANSPORTE E INSTALACION LAVAPLATOS DE EMPOTRAR EN ACERO INOXIDABLE - Tipo Socoda o Similar - Dimensiones 45 x 49 cm. </v>
          </cell>
          <cell r="C1282" t="str">
            <v>Actividad</v>
          </cell>
          <cell r="D1282" t="str">
            <v>UND</v>
          </cell>
          <cell r="E1282">
            <v>296854</v>
          </cell>
        </row>
        <row r="1283">
          <cell r="A1283" t="str">
            <v>013.037</v>
          </cell>
          <cell r="B1283" t="str">
            <v xml:space="preserve">SUMINISTRO, TRANSPORTE E INSTALACION LAVAPLATOS DE EMPOTRAR DOBLE EN ACERO INOXIDABLE - Tipo Socoda o Similar - Dimensiones 81 x 51 cm. </v>
          </cell>
          <cell r="C1283" t="str">
            <v>Actividad</v>
          </cell>
          <cell r="D1283" t="str">
            <v>UND</v>
          </cell>
          <cell r="E1283">
            <v>367301</v>
          </cell>
        </row>
        <row r="1284">
          <cell r="A1284" t="str">
            <v>013.038</v>
          </cell>
          <cell r="B1284" t="str">
            <v>SUMINISTRO, TRANSPORTE E INSTALACION GRIFERIA PARA LAVAPLATOS SENCILLO GALAXIA CROMO Ref. 50960 Tipo Grival o Similar (Incluye Kit griferia)</v>
          </cell>
          <cell r="C1284" t="str">
            <v>Actividad</v>
          </cell>
          <cell r="D1284" t="str">
            <v>UND</v>
          </cell>
          <cell r="E1284">
            <v>159930</v>
          </cell>
        </row>
        <row r="1285">
          <cell r="A1285" t="str">
            <v>013.040</v>
          </cell>
          <cell r="B1285" t="str">
            <v>SUMINISTRO, TRANSPORTE E INSTALACION LAVADERO Prefabricado 80 x 60 x 50 cm. en Granito (Incluye accesorios de instalación)</v>
          </cell>
          <cell r="C1285" t="str">
            <v>Actividad</v>
          </cell>
          <cell r="D1285" t="str">
            <v>UND</v>
          </cell>
          <cell r="E1285">
            <v>481115</v>
          </cell>
        </row>
        <row r="1286">
          <cell r="A1286" t="str">
            <v>013.043</v>
          </cell>
          <cell r="B1286" t="str">
            <v>SUMINISTRO, TRANSPORTE E INSTALACION DISPENSADOR PARA JABON LIQUIDO MARCA A&amp;A CUERPO EN ACERO INOXIDABLE CAPACIDAD 1.2 LITROS. REF 8-AA-600</v>
          </cell>
          <cell r="C1286" t="str">
            <v>Actividad</v>
          </cell>
          <cell r="D1286" t="str">
            <v>UND</v>
          </cell>
          <cell r="E1286">
            <v>212845</v>
          </cell>
        </row>
        <row r="1287">
          <cell r="A1287" t="str">
            <v>013.044</v>
          </cell>
          <cell r="B1287" t="str">
            <v>SUMINISTRO, TRANSPORTE E INSTALACION DISPENSADOR PARA JABON LIQUIDO PARA INSTALAR EN MESON PICO EN ACERO INOXIDABLE TIPO 304 DE 6* DE LARGO GIRATORIO, TANQUE Y VASTAGO EN ABS DE INGENIERIA, CAP. 1 LITRO, MARCA BOBRICK REF. 3AA-8226</v>
          </cell>
          <cell r="C1287" t="str">
            <v>Actividad</v>
          </cell>
          <cell r="D1287" t="str">
            <v>UND</v>
          </cell>
          <cell r="E1287">
            <v>322616</v>
          </cell>
        </row>
        <row r="1288">
          <cell r="A1288" t="str">
            <v>013.045</v>
          </cell>
          <cell r="B1288" t="str">
            <v>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288" t="str">
            <v>Actividad</v>
          </cell>
          <cell r="D1288" t="str">
            <v>UND</v>
          </cell>
          <cell r="E1288">
            <v>1180551</v>
          </cell>
        </row>
        <row r="1289">
          <cell r="A1289" t="str">
            <v>013.046</v>
          </cell>
          <cell r="B1289" t="str">
            <v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v>
          </cell>
          <cell r="C1289" t="str">
            <v>Actividad</v>
          </cell>
          <cell r="D1289" t="str">
            <v>UND</v>
          </cell>
          <cell r="E1289">
            <v>1885029</v>
          </cell>
        </row>
        <row r="1290">
          <cell r="A1290" t="str">
            <v>013.047</v>
          </cell>
          <cell r="B1290" t="str">
            <v xml:space="preserve">SUMINISTRO, TRANSPORTE E INSTALACION PROTECTOR PARA PAPEL HIGIENICO DE SOBREPONER EN LA PARED EN ACERO INOXIDABLE 304 SATINADO, PARA ROLLO DE 200/400 MTS CERRADURA CON LLAVE, IMPORTADO MARCA A&amp;A. </v>
          </cell>
          <cell r="C1290" t="str">
            <v>Actividad</v>
          </cell>
          <cell r="D1290" t="str">
            <v>UND</v>
          </cell>
          <cell r="E1290">
            <v>248072</v>
          </cell>
        </row>
        <row r="1291">
          <cell r="A1291" t="str">
            <v>013.048</v>
          </cell>
          <cell r="B1291" t="str">
            <v>SUMINISTRO, TRANSPORTE E INSTALACION BARRA DE SEGURIDAD DE PARED A PISO EN ACERO INOXIDABLE SATINADO CON TORNILLOS ESCONDIDOS PARA INSTALAR DERECHA A IZQUIERDA</v>
          </cell>
          <cell r="C1291" t="str">
            <v>Actividad</v>
          </cell>
          <cell r="D1291" t="str">
            <v>UND</v>
          </cell>
          <cell r="E1291">
            <v>313096</v>
          </cell>
        </row>
        <row r="1292">
          <cell r="A1292" t="str">
            <v>013.049</v>
          </cell>
          <cell r="B1292" t="str">
            <v>SUMINISTRO, TRANSPORTE E INSTALACION BARRA DE SEGURIDAD DOBLE EN ACERO INOXIDABLE SATINADO CON TORNILLOS ESCONDIDOS PARA INSTALAR EN SANITARIO SIN TANQUE MARCA A&amp;A REF 8-AA-808</v>
          </cell>
          <cell r="C1292" t="str">
            <v>Actividad</v>
          </cell>
          <cell r="D1292" t="str">
            <v>UND</v>
          </cell>
          <cell r="E1292">
            <v>491985</v>
          </cell>
        </row>
        <row r="1293">
          <cell r="A1293" t="str">
            <v>013.050</v>
          </cell>
          <cell r="B1293" t="str">
            <v>SUMINISTRO, TRANSPORTE E INSTALACION CERAMICA PARED  PLANA BLANCA 30x60 Tipo cm. Tipo Corona o Similar. Color Blanco  (Incluye boquilla.)</v>
          </cell>
          <cell r="C1293" t="str">
            <v>Actividad</v>
          </cell>
          <cell r="D1293" t="str">
            <v>M2</v>
          </cell>
          <cell r="E1293">
            <v>101610</v>
          </cell>
        </row>
        <row r="1294">
          <cell r="A1294" t="str">
            <v>013.052</v>
          </cell>
          <cell r="B1294" t="str">
            <v>SUMINISTRO, TRANSPORTE E INSTALACION CERAMICA PARED BOTICCINO SAND TIPO ALFA O SIMILAR. COLOR  INSTALADO A 90° (INCLUYE BOQUILLA COLOR Y WIN). INCLUYE MORTERO DE PEGA Y/O NIVELACIÓN.</v>
          </cell>
          <cell r="C1294" t="str">
            <v>Actividad</v>
          </cell>
          <cell r="D1294" t="str">
            <v>M2</v>
          </cell>
          <cell r="E1294">
            <v>103925</v>
          </cell>
        </row>
        <row r="1295">
          <cell r="A1295" t="str">
            <v>013.053</v>
          </cell>
          <cell r="B1295" t="str">
            <v>SUMINISTRO, TRANSPORTE E INSTALACION CERAMICA PARED IMPORTADA NEVADA BLANCA BR TIPO ALFA O SIMILAR. COLOR  INSTALADO A 90° (INCLUYE BOQUILLA COLOR Y WIN). INCLUYE MORTERO DE PEGA Y/O NIVELACIÓN</v>
          </cell>
          <cell r="C1295" t="str">
            <v>Actividad</v>
          </cell>
          <cell r="D1295" t="str">
            <v>M2</v>
          </cell>
          <cell r="E1295">
            <v>123356</v>
          </cell>
        </row>
        <row r="1296">
          <cell r="A1296" t="str">
            <v>013.054</v>
          </cell>
          <cell r="B1296" t="str">
            <v>SUMINISTRO, TRANSPORTE E INSTALACION CERAMICA PARED  EGEO BLANCO TIPO CORONA O SIMILAR. COLOR BLANCO  (INCLUYE BOQUILLA). INCLUYE MORTERO DE PEGA Y/O NIVELACIÓN.</v>
          </cell>
          <cell r="C1296" t="str">
            <v>Actividad</v>
          </cell>
          <cell r="D1296" t="str">
            <v>M2</v>
          </cell>
          <cell r="E1296">
            <v>94592</v>
          </cell>
        </row>
        <row r="1297">
          <cell r="A1297" t="str">
            <v>013.055</v>
          </cell>
          <cell r="B1297" t="str">
            <v>SUMINISTRO, TRANSPORTE E INSTALACION CENEFA PRECORTADO OXIDO 10*30,5-1.  -   Tipo Alfa o Similar.</v>
          </cell>
          <cell r="C1297" t="str">
            <v>Actividad</v>
          </cell>
          <cell r="D1297" t="str">
            <v>ML</v>
          </cell>
          <cell r="E1297">
            <v>111467</v>
          </cell>
        </row>
        <row r="1298">
          <cell r="A1298" t="str">
            <v>013.056</v>
          </cell>
          <cell r="B1298" t="str">
            <v>SUMINISTRO, TRANSPORTE E INSTALACION CENEFA PRECORTADO ROJO 10*30,5-1.  -   Tipo Alfa o Similar.</v>
          </cell>
          <cell r="C1298" t="str">
            <v>Actividad</v>
          </cell>
          <cell r="D1298" t="str">
            <v>ML</v>
          </cell>
          <cell r="E1298">
            <v>108099</v>
          </cell>
        </row>
        <row r="1299">
          <cell r="A1299" t="str">
            <v>013.059</v>
          </cell>
          <cell r="B1299" t="str">
            <v>SUMINISTRO, TRANSPORTE E INSTALACION INCRUSTACIONES Porcelana - JUEGO Incrustaciones x  4und  -1 o Tipo Corona o Similar. (jabonera lavamanos, 2 ganchos, cepillera, jabonera ducha y toallero).</v>
          </cell>
          <cell r="C1299" t="str">
            <v>Actividad</v>
          </cell>
          <cell r="D1299" t="str">
            <v>UND</v>
          </cell>
          <cell r="E1299">
            <v>167352</v>
          </cell>
        </row>
        <row r="1300">
          <cell r="A1300" t="str">
            <v>013.060</v>
          </cell>
          <cell r="B1300" t="str">
            <v xml:space="preserve">SUMINISTRO, TRANSPORTE E INSTALACION LLAVE TERMINAL MANGUERA 1/2"  </v>
          </cell>
          <cell r="C1300" t="str">
            <v>Actividad</v>
          </cell>
          <cell r="D1300" t="str">
            <v>UND</v>
          </cell>
          <cell r="E1300">
            <v>48332</v>
          </cell>
        </row>
        <row r="1301">
          <cell r="A1301" t="str">
            <v>013.061</v>
          </cell>
          <cell r="B1301" t="str">
            <v>SUMINISTRO E INSTALACIÓN DE GRIFERIA LAVADERO PISCIS PARED SENCILLA</v>
          </cell>
          <cell r="C1301" t="str">
            <v>Actividad</v>
          </cell>
          <cell r="D1301" t="str">
            <v>UND</v>
          </cell>
          <cell r="E1301">
            <v>165650</v>
          </cell>
        </row>
        <row r="1302">
          <cell r="A1302" t="str">
            <v>013.062</v>
          </cell>
          <cell r="B1302" t="str">
            <v>SUMINISTRO, TRANSPORTE E INSTALACION MESON EN GRANITO NEGRO SAN GABRIL Ancho:0.60 m.  (Instalado sobre MUEBLE BAJO  pulido y brillado). Incluye salpicadero, faldón, sello y perforación para poceta.</v>
          </cell>
          <cell r="C1302" t="str">
            <v>Actividad</v>
          </cell>
          <cell r="D1302" t="str">
            <v>ML</v>
          </cell>
          <cell r="E1302">
            <v>634640</v>
          </cell>
        </row>
        <row r="1303">
          <cell r="A1303" t="str">
            <v>013.063</v>
          </cell>
          <cell r="B1303" t="str">
            <v>SUMINISTRO, TRANSPORTE E INSTALACION MESON EN GRANITO NEGRO SAN GABRIL Ancho:0.60 m.  (Instalado en soportes metálicos,  pulido y brillado). Incluye salpicadero, faldón, sello y perforación para poceta.</v>
          </cell>
          <cell r="C1303" t="str">
            <v>Actividad</v>
          </cell>
          <cell r="D1303" t="str">
            <v>ML</v>
          </cell>
          <cell r="E1303">
            <v>713449</v>
          </cell>
        </row>
        <row r="1304">
          <cell r="A1304" t="str">
            <v>013.064</v>
          </cell>
          <cell r="B1304" t="str">
            <v>SUMINISTRO, TRANSPORTE E INSTALACION MESON EN GRANITO NEGRO SAN GABRIL Ancho:0.40 m.  (Instalado en soportes metálicos,  pulido y brillado). Incluye salpicadero, faldón, sello y perforación para poceta.</v>
          </cell>
          <cell r="C1304" t="str">
            <v>Actividad</v>
          </cell>
          <cell r="D1304" t="str">
            <v>ML</v>
          </cell>
          <cell r="E1304">
            <v>613449</v>
          </cell>
        </row>
        <row r="1305">
          <cell r="A1305"/>
          <cell r="B1305"/>
          <cell r="C1305"/>
          <cell r="D1305"/>
          <cell r="E1305"/>
        </row>
        <row r="1306">
          <cell r="A1306" t="str">
            <v>014</v>
          </cell>
          <cell r="B1306" t="str">
            <v>VIDRIOS Y ESPEJOS</v>
          </cell>
          <cell r="C1306" t="str">
            <v>Capitulo</v>
          </cell>
          <cell r="D1306"/>
          <cell r="E1306" t="str">
            <v>--</v>
          </cell>
        </row>
        <row r="1307">
          <cell r="A1307" t="str">
            <v>014.001</v>
          </cell>
          <cell r="B1307" t="str">
            <v>SUMINISTRO, TRANSPORTE E INSTALACION  ESPEJO  4 MM. FLOTADO BISELADO Y SIN MARCO. (INCLUYE LOS ELEMENTOS DE FIJACIÓN AL MURO).</v>
          </cell>
          <cell r="C1307" t="str">
            <v>Actividad</v>
          </cell>
          <cell r="D1307" t="str">
            <v>M2</v>
          </cell>
          <cell r="E1307">
            <v>171869</v>
          </cell>
        </row>
        <row r="1308">
          <cell r="A1308" t="str">
            <v>014.002</v>
          </cell>
          <cell r="B1308" t="str">
            <v>SUMINISTRO, TRANSPORTE E INSTALACION  ESPEJO  6 MM. FLOTADO BISELADO Y SIN MARCO. (INCLUYE LOS ELEMENTOS DE FIJACIÓN AL MURO).</v>
          </cell>
          <cell r="C1308" t="str">
            <v>Actividad</v>
          </cell>
          <cell r="D1308" t="str">
            <v>M2</v>
          </cell>
          <cell r="E1308">
            <v>190551</v>
          </cell>
        </row>
        <row r="1309">
          <cell r="A1309" t="str">
            <v>014.003</v>
          </cell>
          <cell r="B1309" t="str">
            <v>REINSTALACIÓN DE VIDRIO TRASLUCIDO 4 MM</v>
          </cell>
          <cell r="C1309" t="str">
            <v>Actividad</v>
          </cell>
          <cell r="D1309" t="str">
            <v>M2</v>
          </cell>
          <cell r="E1309">
            <v>9545</v>
          </cell>
        </row>
        <row r="1310">
          <cell r="A1310" t="str">
            <v>015</v>
          </cell>
          <cell r="B1310" t="str">
            <v>APARATOS SANITARIOS</v>
          </cell>
          <cell r="C1310" t="str">
            <v>Capitulo</v>
          </cell>
          <cell r="D1310"/>
          <cell r="E1310" t="str">
            <v>--</v>
          </cell>
        </row>
        <row r="1311">
          <cell r="A1311" t="str">
            <v>015.001</v>
          </cell>
          <cell r="B1311" t="str">
            <v>SUMINISTRO, TRANSPORTE E INSTALACION COMBO TIPO LAGUNA BALTA BLANCO SIN PEDESTAL CORONA O SIMILAR. (INCLUYE SANITARIO CON TAPA Y TANQUE, LAVAMANOS DE COLGAR CON SIFÓN BOTELLA Y DESAGUE SENCILLO, GRIFERÍA, GRAPAS, ACCESORIOS DE CONEXIÓN E INSTALACIÓN.)</v>
          </cell>
          <cell r="C1311" t="str">
            <v>Actividad</v>
          </cell>
          <cell r="D1311" t="str">
            <v>UND</v>
          </cell>
          <cell r="E1311">
            <v>599136</v>
          </cell>
        </row>
        <row r="1312">
          <cell r="A1312" t="str">
            <v>015.002</v>
          </cell>
          <cell r="B1312" t="str">
            <v>SUMINISTRO, TRANSPORTE E INSTALACION COMBO TIPO LAGUNA BALTA BLANCO CON PEDESTAL CORONA O SIMILAR. (INCLUYE SANITARIO CON TAPA Y TANQUE, LAVAMANOS DE PEDESTAL CON SIFÓN BOTELLA Y DESAGUE SENCILLO, GRIFERÍA, GRAPAS, ACCESORIOS DE CONEXIÓN E INSTALACIÓN.)</v>
          </cell>
          <cell r="C1312" t="str">
            <v>Actividad</v>
          </cell>
          <cell r="D1312" t="str">
            <v>UND</v>
          </cell>
          <cell r="E1312">
            <v>651201</v>
          </cell>
        </row>
        <row r="1313">
          <cell r="A1313" t="str">
            <v>015.003</v>
          </cell>
          <cell r="B1313" t="str">
            <v>SUMINISTRO, TRANSPORTE E INSTALACION SANITARIO LAGUNA COLOR BLANCO CORONA O SIMILAR. CONJUNTO SANITARIO QUE INCLUYE SANITARIO, TAPA, TANQUE, ACCESORIOS DE CONEXIÓN E INSTALACIÓN.</v>
          </cell>
          <cell r="C1313" t="str">
            <v>Actividad</v>
          </cell>
          <cell r="D1313" t="str">
            <v>UND</v>
          </cell>
          <cell r="E1313">
            <v>360629</v>
          </cell>
        </row>
        <row r="1314">
          <cell r="A1314" t="str">
            <v>015.004</v>
          </cell>
          <cell r="B1314" t="str">
            <v>SUMINISTRO, TRANSPORTE E INSTALACION SANITARIO MONTECARLO ELONGADO BLANCO CORONA O SIMILAR. (CONJUNTO SANITARIO QUE INCLUYE SANITARIO, TAPA, ACCESORIOS DE CONEXIÓN E INSTALACIÓN.)</v>
          </cell>
          <cell r="C1314" t="str">
            <v>Actividad</v>
          </cell>
          <cell r="D1314" t="str">
            <v>UND</v>
          </cell>
          <cell r="E1314">
            <v>848697</v>
          </cell>
        </row>
        <row r="1315">
          <cell r="A1315" t="str">
            <v>015.006</v>
          </cell>
          <cell r="B1315" t="str">
            <v>SUMINISTRO, TRANSPORTE E INSTALACION SANITARIO INSTITUCIONAL BAJO CONSUMO ENTRADA POSTERIOR GRIFERIA ANTIVANDALICA. TAZA BÁLTICA CORONA O SIMILAR. CUMPLE MOVILIDAD REDUCIDA</v>
          </cell>
          <cell r="C1315" t="str">
            <v>Actividad</v>
          </cell>
          <cell r="D1315" t="str">
            <v>UND</v>
          </cell>
          <cell r="E1315">
            <v>1565002</v>
          </cell>
        </row>
        <row r="1316">
          <cell r="A1316" t="str">
            <v>015.007</v>
          </cell>
          <cell r="B1316" t="str">
            <v>SUMINISTRO, TRANSPORTE E INSTALACION SANITARIO TIPO ERIE  DE COLGAR BAJO CONSUMO TIPO CON GRIFERIA PUSH ANTIVANDÁLICO COLOR BLANCO, COLGADO AL MURO CON SIFÓN OCULTO CORONA O SIMILAR, CORONA O SIMILAR. INCLUYE GRIFERIA.</v>
          </cell>
          <cell r="C1316" t="str">
            <v>Actividad</v>
          </cell>
          <cell r="D1316" t="str">
            <v>UND</v>
          </cell>
          <cell r="E1316">
            <v>2115613</v>
          </cell>
        </row>
        <row r="1317">
          <cell r="A1317" t="str">
            <v>015.008</v>
          </cell>
          <cell r="B1317" t="str">
            <v>SUMINISTRO, TRANSPORTE E INSTALACION SANITARIO PARA DISCAPACITADO ELONGADO COLOR BLANCO LINEA ADRIÁTICA TIPO CORONA O SIMILAR DE CONEXIÓN POR ENCIMA REF. 21 AA 1318 CON VÁLVULA ANTIVANDÁLICA DE DESCARGA CON PALANCA PARA MINUSVALIDO + ESCUDO ANTIVANDÁLICO</v>
          </cell>
          <cell r="C1317" t="str">
            <v>Actividad</v>
          </cell>
          <cell r="D1317" t="str">
            <v>UND</v>
          </cell>
          <cell r="E1317">
            <v>2127776</v>
          </cell>
        </row>
        <row r="1318">
          <cell r="A1318" t="str">
            <v>015.010</v>
          </cell>
          <cell r="B1318" t="str">
            <v>SUMINISTRO, TRANSPORTE E INSTALACION ORINAL MEDIANO DE COLGAR EN PORCELANA COLOR BLANCO TIPO CORONA O SIMILAR CON VÁLVULA ANTIVÁNDALICA DE EMPOTRAR</v>
          </cell>
          <cell r="C1318" t="str">
            <v>Actividad</v>
          </cell>
          <cell r="D1318" t="str">
            <v>UND</v>
          </cell>
          <cell r="E1318">
            <v>901362</v>
          </cell>
        </row>
        <row r="1319">
          <cell r="A1319" t="str">
            <v>015.012</v>
          </cell>
          <cell r="B1319" t="str">
            <v>SUMINISTRO, TRANSPORTE E INSTALACION LAVAMANOS SOBREPONER LINEA STILO COLOR BLANCO TIPO CORONA REF. 072591001 O SIMILAR (INCLUYE CONJUNTO GRIFERIA  DESAGÜE AUTOMATICO, SIFÓN BOTELLA, ACOPLE).</v>
          </cell>
          <cell r="C1319" t="str">
            <v>Actividad</v>
          </cell>
          <cell r="D1319" t="str">
            <v>UND</v>
          </cell>
          <cell r="E1319">
            <v>558778</v>
          </cell>
        </row>
        <row r="1320">
          <cell r="A1320" t="str">
            <v>015.013</v>
          </cell>
          <cell r="B1320" t="str">
            <v>SUMINISTRO, TRANSPORTE E INSTALACION LAVAMANOS SOBREPONER LINEA MARSELLA COLOR BLANCO CORONA O SIMILAR. (INCLUYE GRIFERIA, DESAGÜE AUTOMATICO, SIFÓN BOTELLA, ACOPLE).</v>
          </cell>
          <cell r="C1320" t="str">
            <v>Actividad</v>
          </cell>
          <cell r="D1320" t="str">
            <v>UND</v>
          </cell>
          <cell r="E1320">
            <v>484878</v>
          </cell>
        </row>
        <row r="1321">
          <cell r="A1321" t="str">
            <v>015.014</v>
          </cell>
          <cell r="B1321" t="str">
            <v>SUMINISTRO, TRANSPORTE E INSTALACION GRIFERIA MEZCLADOR LAVAMANOS 8" TIPO GRIVAL O SIMILAR. (INCLUYE DESAGUE, SIFÓN, GRAPAS E INSTALACIÓN).</v>
          </cell>
          <cell r="C1321" t="str">
            <v>Actividad</v>
          </cell>
          <cell r="D1321" t="str">
            <v>UND</v>
          </cell>
          <cell r="E1321">
            <v>188892</v>
          </cell>
        </row>
        <row r="1322">
          <cell r="A1322" t="str">
            <v>015.015</v>
          </cell>
          <cell r="B1322" t="str">
            <v>SUMINISTRO, TRANSPORTE E INSTALACION DUCHA SENCILLA GALAXIA REF. 50430001 TIPO GRIVAL O SIMILAR. (INCLUYE REGADERA E INSTALACIÓN).</v>
          </cell>
          <cell r="C1322" t="str">
            <v>Actividad</v>
          </cell>
          <cell r="D1322" t="str">
            <v>UND</v>
          </cell>
          <cell r="E1322">
            <v>105876</v>
          </cell>
        </row>
        <row r="1323">
          <cell r="A1323" t="str">
            <v>015.016</v>
          </cell>
          <cell r="B1323" t="str">
            <v>SUMINISTRO, TRANSPORTE E INSTALACION DUCHA MEZCLADORA CROMADA 8" GALAXIA  SIN SALIDA BAÑERA REF. 50400001 TIPO GRIVAL O SIMILAR. (INCLUYE ACCESORIOS E INSTALACIÓN).</v>
          </cell>
          <cell r="C1323" t="str">
            <v>Actividad</v>
          </cell>
          <cell r="D1323" t="str">
            <v>UND</v>
          </cell>
          <cell r="E1323">
            <v>200599</v>
          </cell>
        </row>
        <row r="1324">
          <cell r="A1324" t="str">
            <v>015.018</v>
          </cell>
          <cell r="B1324" t="str">
            <v>SUMINISTRO, TRANSPORTE E INSTALACION ORINAL TIPO GOTTA BAJO CONSUMO 0,5 LPF SIFON OCULTO , COLOR BLANCO TIPO PUSH ANTIVANDALICO MARCA CORONA.</v>
          </cell>
          <cell r="C1324" t="str">
            <v>Actividad</v>
          </cell>
          <cell r="D1324" t="str">
            <v>UND</v>
          </cell>
          <cell r="E1324">
            <v>989216</v>
          </cell>
        </row>
        <row r="1325">
          <cell r="A1325" t="str">
            <v>015.019</v>
          </cell>
          <cell r="B1325" t="str">
            <v>SUMINISTRO, TRANSPORTE E INSTALACION LAVAMANOS NOVARA DE SOBREPONER (INCLUYE DESAGÜE AUTOMATICO, SIFÓN BOTELLA, GRAPAS 2 UND, ACOPLE).</v>
          </cell>
          <cell r="C1325" t="str">
            <v>Actividad</v>
          </cell>
          <cell r="D1325" t="str">
            <v>UND</v>
          </cell>
          <cell r="E1325">
            <v>340416</v>
          </cell>
        </row>
        <row r="1326">
          <cell r="A1326" t="str">
            <v>015.020</v>
          </cell>
          <cell r="B1326" t="str">
            <v>SUMINISTRO, TRANSPORTE E INSTALACION LAVAMANOS SPACE TIPO PUSH COLOR BLANCO CORONA  O SIMILAR. (INCLUYE DESAGÜE AUTOMATICO, SIFÓN BOTELLA, GRAPAS 2 UND, ACOPLE).</v>
          </cell>
          <cell r="C1326" t="str">
            <v>Actividad</v>
          </cell>
          <cell r="D1326" t="str">
            <v>UND</v>
          </cell>
          <cell r="E1326">
            <v>343876</v>
          </cell>
        </row>
        <row r="1327">
          <cell r="A1327" t="str">
            <v>015.021</v>
          </cell>
          <cell r="B1327" t="str">
            <v>SUMINISTRO, TRANSPORTE E INSTALACION GRIFERÍA LAVAMANOS ANTIVANDÁLICO CON PICO EXPUESTO REF:701310001 CORONA O SIMILAR</v>
          </cell>
          <cell r="C1327" t="str">
            <v>Actividad</v>
          </cell>
          <cell r="D1327" t="str">
            <v>UND</v>
          </cell>
          <cell r="E1327">
            <v>581815</v>
          </cell>
        </row>
        <row r="1328">
          <cell r="A1328" t="str">
            <v>015.023</v>
          </cell>
          <cell r="B1328" t="str">
            <v xml:space="preserve">SUMINISTRO, TRANSPORTE E INSTALACION LAVAMANOS SOBREPONER LINEA MANANTIAL DUO COLOR BLANCO REF. 07411100K TIPO CORONA O SIMILAR (INCLUYE SIFON BOTELLA, DESAGUE SENCILLO Y ACCESORIOS DE CONEXIÓN E INSTALACION) A TODO COSTO </v>
          </cell>
          <cell r="C1328" t="str">
            <v>Actividad</v>
          </cell>
          <cell r="D1328" t="str">
            <v>UND</v>
          </cell>
          <cell r="E1328">
            <v>453882</v>
          </cell>
        </row>
        <row r="1329">
          <cell r="A1329" t="str">
            <v>015.024</v>
          </cell>
          <cell r="B1329" t="str">
            <v>SUMINISTRO, TRANSPORTE E INSTALACION DUCHA ANTIVANDÁLICA CON REGADERA TUBULAR REF: 754000001 CORONA O SIMILAR</v>
          </cell>
          <cell r="C1329" t="str">
            <v>Actividad</v>
          </cell>
          <cell r="D1329" t="str">
            <v>UND</v>
          </cell>
          <cell r="E1329">
            <v>293044</v>
          </cell>
        </row>
        <row r="1330">
          <cell r="A1330" t="str">
            <v>015.025</v>
          </cell>
          <cell r="B1330" t="str">
            <v>SUMINISTRO TRANSPORTE E INSTALACION DE LAVAMANOS EN ACERO INOXIDABLE CON PUSH DE RODILLA</v>
          </cell>
          <cell r="C1330" t="str">
            <v>Actividad</v>
          </cell>
          <cell r="D1330" t="str">
            <v>UND</v>
          </cell>
          <cell r="E1330">
            <v>1470571</v>
          </cell>
        </row>
        <row r="1331">
          <cell r="A1331" t="str">
            <v>015.026</v>
          </cell>
          <cell r="B1331" t="str">
            <v>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v>
          </cell>
          <cell r="C1331" t="str">
            <v>Actividad</v>
          </cell>
          <cell r="D1331" t="str">
            <v>UND</v>
          </cell>
          <cell r="E1331">
            <v>3005862</v>
          </cell>
        </row>
        <row r="1332">
          <cell r="A1332" t="str">
            <v>015.027</v>
          </cell>
          <cell r="B1332" t="str">
            <v>SUMINISTRO, TRANSPORTE E INSTALACIÓN DE DUCHA TIPO TELÉFONO, CROMADA, MANGUERA L=1.5 M. INCLUYE RETIRO DE GRIFERÍA EXISTENTE</v>
          </cell>
          <cell r="C1332" t="str">
            <v>Actividad</v>
          </cell>
          <cell r="D1332" t="str">
            <v>UND</v>
          </cell>
          <cell r="E1332">
            <v>112280</v>
          </cell>
        </row>
        <row r="1333">
          <cell r="A1333" t="str">
            <v>015.028</v>
          </cell>
          <cell r="B1333" t="str">
            <v>SUMINISTRO, TRANSPORTE E INSTALACION GRIFERÍA LAVAMANOS ECONOMIZADORA DE SENSOR PAMO O SIMILAR</v>
          </cell>
          <cell r="C1333" t="str">
            <v>Actividad</v>
          </cell>
          <cell r="D1333" t="str">
            <v>UND</v>
          </cell>
          <cell r="E1333">
            <v>686287</v>
          </cell>
        </row>
        <row r="1334">
          <cell r="A1334" t="str">
            <v>015.029</v>
          </cell>
          <cell r="B1334" t="str">
            <v>SUMINISTRO, TRANSPORTE E INSTALACION LAVAMANOS AQUAJET FRENTE CONCAVO (INCLUYE GRIFERIA TIO PUSH, DESAGÜE AUTOMATICO, SIFÓN BOTELLA, GRAPAS 2 UND, ACOPLE).</v>
          </cell>
          <cell r="C1334" t="str">
            <v>Actividad</v>
          </cell>
          <cell r="D1334" t="str">
            <v>UND</v>
          </cell>
          <cell r="E1334">
            <v>896828</v>
          </cell>
        </row>
        <row r="1335">
          <cell r="A1335" t="str">
            <v>015.030</v>
          </cell>
          <cell r="B1335" t="str">
            <v>SUMINISTRO, TRANSPORTE E INSTALACION DE REPUESTO DE ASIENTO PARA SANITARIO INSTITUCIONAL FORTE CORONA O SIMILAR. (Inc. Desmonte de asiento existente)</v>
          </cell>
          <cell r="C1335" t="str">
            <v>Actividad</v>
          </cell>
          <cell r="D1335" t="str">
            <v>UND</v>
          </cell>
          <cell r="E1335">
            <v>200130</v>
          </cell>
        </row>
        <row r="1336">
          <cell r="A1336" t="str">
            <v>016</v>
          </cell>
          <cell r="B1336" t="str">
            <v>CARPINTERIA EN MADERA</v>
          </cell>
          <cell r="C1336" t="str">
            <v>Capitulo</v>
          </cell>
          <cell r="D1336"/>
          <cell r="E1336" t="str">
            <v>--</v>
          </cell>
        </row>
        <row r="1337">
          <cell r="A1337" t="str">
            <v>016.001</v>
          </cell>
          <cell r="B1337" t="str">
            <v>SUMINISTRO, TRANSPORTE E INSTALACION PUERTA ENTAMBORADA EN LAMINA TRIPLEX OKUME - TIPO PIZANO OKUMÉ O SIMILAR. ANCHO: 0,51 A 0,75 M. ALTO: 1,80 A 2,40 M. HOJA LISA CON MARQUETE CAPACANTO OKUMÉ. ACABADO: TINTILLA, SELLADOR (MÍNIMO 6 MANOS) Y LACA SEGÚN DISEÑO. (INCLUYE BISAGRAS).</v>
          </cell>
          <cell r="C1337" t="str">
            <v>Actividad</v>
          </cell>
          <cell r="D1337" t="str">
            <v>UND</v>
          </cell>
          <cell r="E1337">
            <v>740090</v>
          </cell>
        </row>
        <row r="1338">
          <cell r="A1338" t="str">
            <v>016.002</v>
          </cell>
          <cell r="B1338" t="str">
            <v>SUMINISTRO, TRANSPORTE E INSTALACION PUERTA ENTAMBORADA EN LAMINA TRIPLEX OKUME - TIPO PIZANO OKUMÉ O SIMILAR. ANCHO: 0,76 A 1,10 M. ALTO: 1,80 A 2,40 M. HOJA LISA CON MARQUETE CAPACANTO OKUMÉ. ACABADO: TINTILLA, SELLADOR (MÍNIMO 6 MANOS) Y LACA SEGÚN DISEÑO. (INCLUYE BISAGRAS).</v>
          </cell>
          <cell r="C1338" t="str">
            <v>Actividad</v>
          </cell>
          <cell r="D1338" t="str">
            <v>UND</v>
          </cell>
          <cell r="E1338">
            <v>921396</v>
          </cell>
        </row>
        <row r="1339">
          <cell r="A1339" t="str">
            <v>016.003</v>
          </cell>
          <cell r="B1339" t="str">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ell>
          <cell r="C1339" t="str">
            <v>Actividad</v>
          </cell>
          <cell r="D1339" t="str">
            <v>UND</v>
          </cell>
          <cell r="E1339">
            <v>766015</v>
          </cell>
        </row>
        <row r="1340">
          <cell r="A1340" t="str">
            <v>016.004</v>
          </cell>
          <cell r="B1340" t="str">
            <v>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v>
          </cell>
          <cell r="C1340" t="str">
            <v>Actividad</v>
          </cell>
          <cell r="D1340" t="str">
            <v>UND</v>
          </cell>
          <cell r="E1340">
            <v>947324</v>
          </cell>
        </row>
        <row r="1341">
          <cell r="A1341" t="str">
            <v>016.005</v>
          </cell>
          <cell r="B1341" t="str">
            <v>SUMINISTRO, TRANSPORTE E INSTALACION PUERTA ENTAMBORADA EN MADEFONDO - TIPO PIZANO ARQUITECTÓNICA O SIMILAR. ANCHO: 0,51 A 0,75 M. ALTO: 1,80 A 2,40 M. HOJA LISA CON MARQUETE EN CANTO DECORATIVO. ACABADO: SEGÚN PINTA SELECCIONADA DE CARTA COLORES MADECOR. (INCLUYE BISAGRAS).</v>
          </cell>
          <cell r="C1341" t="str">
            <v>Actividad</v>
          </cell>
          <cell r="D1341" t="str">
            <v>UND</v>
          </cell>
          <cell r="E1341">
            <v>300449</v>
          </cell>
        </row>
        <row r="1342">
          <cell r="A1342" t="str">
            <v>016.006</v>
          </cell>
          <cell r="B1342" t="str">
            <v>SUMINISTRO, TRANSPORTE E INSTALACION PUERTA ENTAMBORADA EN MADEFONDO - TIPO PIZANO ARQUITECTÓNICA O SIMILAR. ANCHO: 0,76 A 1,10 M. ALTO: 1,80 A 2,40 M. HOJA LISA CON MARQUETE EN CANTO DECORATIVO. ACABADO: SEGÚN PINTA SELECCIONADA DE CARTA COLORES MADECOR. (INCLUYE BISAGRAS).</v>
          </cell>
          <cell r="C1342" t="str">
            <v>Actividad</v>
          </cell>
          <cell r="D1342" t="str">
            <v>UND</v>
          </cell>
          <cell r="E1342">
            <v>354444</v>
          </cell>
        </row>
        <row r="1343">
          <cell r="A1343" t="str">
            <v>016.007</v>
          </cell>
          <cell r="B1343" t="str">
            <v>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v>
          </cell>
          <cell r="C1343" t="str">
            <v>Actividad</v>
          </cell>
          <cell r="D1343" t="str">
            <v>UND</v>
          </cell>
          <cell r="E1343">
            <v>326376</v>
          </cell>
        </row>
        <row r="1344">
          <cell r="A1344" t="str">
            <v>016.008</v>
          </cell>
          <cell r="B1344" t="str">
            <v>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v>
          </cell>
          <cell r="C1344" t="str">
            <v>Actividad</v>
          </cell>
          <cell r="D1344" t="str">
            <v>UND</v>
          </cell>
          <cell r="E1344">
            <v>380373</v>
          </cell>
        </row>
        <row r="1345">
          <cell r="A1345" t="str">
            <v>016.009</v>
          </cell>
          <cell r="B1345" t="str">
            <v>SUMINISTRO, TRANSPORTE E INSTALACION MARCO EN TABLEX ENCHAPADO OKUME - KIT DE MARKO CLASSICO TIPO PIZANO O SIMILAR. (2 LARGUEROS DE 2,40 M Y UN CABEZAL DE 1,20 M.) ANCHO MURO: 10 A 18 CM ANCHO PUERTA: 0,51 X 0,75 M. ACABADO: TINTILLA, SELLADOR (MÍNIMO 6 MANOS) Y LACA SEGÚN DISEÑO.</v>
          </cell>
          <cell r="C1345" t="str">
            <v>Actividad</v>
          </cell>
          <cell r="D1345" t="str">
            <v>UND</v>
          </cell>
          <cell r="E1345">
            <v>454912</v>
          </cell>
        </row>
        <row r="1346">
          <cell r="A1346" t="str">
            <v>016.010</v>
          </cell>
          <cell r="B1346" t="str">
            <v>SUMINISTRO, TRANSPORTE E INSTALACION MARCO EN TABLEX ENCHAPADO OKUME - KIT DE MARKO CLASSICO TIPO PIZANO O SIMILAR. (2 LARGUEROS DE 2,40 M Y UN CABEZAL DE 1,20 M.) ANCHO MURO: 10 A 18 CM ANCHO PUERTA: 0,76 X 1,10 M. ACABADO: TINTILLA, SELLADOR (MÍNIMO 6 MANOS) Y LACA SEGÚN DISEÑO</v>
          </cell>
          <cell r="C1346" t="str">
            <v>Actividad</v>
          </cell>
          <cell r="D1346" t="str">
            <v>UND</v>
          </cell>
          <cell r="E1346">
            <v>465056</v>
          </cell>
        </row>
        <row r="1347">
          <cell r="A1347" t="str">
            <v>016.011</v>
          </cell>
          <cell r="B1347" t="str">
            <v>SUMINISTRO, TRANSPORTE E INSTALACION MARCO EN MADERA CHINGALE SENCILLO - KIT DE MARKO MADERA TIPO PIZANO O SIMILAR. (2 LARGUEROS DE 2,40 M Y UN CABEZAL DE 1,20 M.) ANCHO MURO: 8 CM. ANCHO PUERTA: 0,51 X 0,75 M.  ACABADO: TINTILLA, SELLADOR (MÍNIMO 6 MANOS) Y LACA SEGÚN DISEÑO</v>
          </cell>
          <cell r="C1347" t="str">
            <v>Actividad</v>
          </cell>
          <cell r="D1347" t="str">
            <v>UND</v>
          </cell>
          <cell r="E1347">
            <v>271419</v>
          </cell>
        </row>
        <row r="1348">
          <cell r="A1348" t="str">
            <v>016.012</v>
          </cell>
          <cell r="B1348" t="str">
            <v>SUMINISTRO, TRANSPORTE E INSTALACION MARCO EN MADERA CHINGALE SENCILLO - KIT DE MARKO MADERA TIPO PIZANO O SIMILAR. (2 LARGUEROS DE 2,40 M Y UN CABEZAL DE 1,20 M.) ANCHO MURO: 8 CM. ANCHO PUERTA: 0,76 X 1,10 M.  ACABADO: TINTILLA, SELLADOR (MÍNIMO 6 MANOS) Y LACA SEGÚN DISEÑO</v>
          </cell>
          <cell r="C1348" t="str">
            <v>Actividad</v>
          </cell>
          <cell r="D1348" t="str">
            <v>UND</v>
          </cell>
          <cell r="E1348">
            <v>279694</v>
          </cell>
        </row>
        <row r="1349">
          <cell r="A1349" t="str">
            <v>016.013</v>
          </cell>
          <cell r="B1349" t="str">
            <v>SUMINISTRO, TRANSPORTE E INSTALACION MARCO EN MADECOR SENCILLO - KIT DE MARKO MADECOR TIPO PIZANO O SIMILAR. (2 LARGUEROS DE 2,40 M Y UN CABEZAL DE 1,20 M.) ANCHO MURO: 8 CM. ACABADO: SEGÚN PINTA SELECCIONADA DE CARTA COLORES MADECOR</v>
          </cell>
          <cell r="C1349" t="str">
            <v>Actividad</v>
          </cell>
          <cell r="D1349" t="str">
            <v>UND</v>
          </cell>
          <cell r="E1349">
            <v>231261</v>
          </cell>
        </row>
        <row r="1350">
          <cell r="A1350" t="str">
            <v>016.014</v>
          </cell>
          <cell r="B1350" t="str">
            <v>SUMINISTRO, TRANSPORTE E INSTALACION MARCO EN MADECOR SENCILLO - KIT DE MARKO MADECOR TIPO PIZANO O SIMILAR. (2 LARGUEROS DE 2,40 M Y UN CABEZAL DE 1,20 M.) ANCHO MURO: 10 A 18 CM.  ACABADO: SEGÚN PINTA SELECCIONADA DE CARTA COLORES MADECOR</v>
          </cell>
          <cell r="C1350" t="str">
            <v>Actividad</v>
          </cell>
          <cell r="D1350" t="str">
            <v>UND</v>
          </cell>
          <cell r="E1350">
            <v>270368</v>
          </cell>
        </row>
        <row r="1351">
          <cell r="A1351" t="str">
            <v>016.015</v>
          </cell>
          <cell r="B1351" t="str">
            <v>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v>
          </cell>
          <cell r="C1351" t="str">
            <v>Actividad</v>
          </cell>
          <cell r="D1351" t="str">
            <v>M2</v>
          </cell>
          <cell r="E1351">
            <v>1848060</v>
          </cell>
        </row>
        <row r="1352">
          <cell r="A1352" t="str">
            <v>016.016</v>
          </cell>
          <cell r="B1352" t="str">
            <v>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v>
          </cell>
          <cell r="C1352" t="str">
            <v>Actividad</v>
          </cell>
          <cell r="D1352" t="str">
            <v>M2</v>
          </cell>
          <cell r="E1352">
            <v>2520353</v>
          </cell>
        </row>
        <row r="1353">
          <cell r="A1353" t="str">
            <v>016.017</v>
          </cell>
          <cell r="B1353" t="str">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353" t="str">
            <v>Actividad</v>
          </cell>
          <cell r="D1353" t="str">
            <v>M2</v>
          </cell>
          <cell r="E1353">
            <v>507616</v>
          </cell>
        </row>
        <row r="1354">
          <cell r="A1354" t="str">
            <v>016.018</v>
          </cell>
          <cell r="B1354" t="str">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354" t="str">
            <v>Actividad</v>
          </cell>
          <cell r="D1354" t="str">
            <v>M2</v>
          </cell>
          <cell r="E1354">
            <v>872418</v>
          </cell>
        </row>
        <row r="1355">
          <cell r="A1355" t="str">
            <v>016.021</v>
          </cell>
          <cell r="B1355" t="str">
            <v>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v>
          </cell>
          <cell r="C1355" t="str">
            <v>Actividad</v>
          </cell>
          <cell r="D1355" t="str">
            <v>UND</v>
          </cell>
          <cell r="E1355">
            <v>1170190</v>
          </cell>
        </row>
        <row r="1356">
          <cell r="A1356" t="str">
            <v>016.022</v>
          </cell>
          <cell r="B1356" t="str">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ell>
          <cell r="C1356" t="str">
            <v>Actividad</v>
          </cell>
          <cell r="D1356" t="str">
            <v>M2</v>
          </cell>
          <cell r="E1356">
            <v>917945</v>
          </cell>
        </row>
        <row r="1357">
          <cell r="A1357" t="str">
            <v>016.023</v>
          </cell>
          <cell r="B1357" t="str">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357" t="str">
            <v>Actividad</v>
          </cell>
          <cell r="D1357" t="str">
            <v>M2</v>
          </cell>
          <cell r="E1357">
            <v>507616</v>
          </cell>
        </row>
        <row r="1358">
          <cell r="A1358" t="str">
            <v>016.024</v>
          </cell>
          <cell r="B1358" t="str">
            <v>SUMINISTRO, TRANSPORTE E INSTALACIÓN ESTRUCTURA EN MADERA PARA CUBIERTA EN VIDRIO TRASLUCIDO 4 MM (SEGÚN DISEÑO)</v>
          </cell>
          <cell r="C1358" t="str">
            <v>Actividad</v>
          </cell>
          <cell r="D1358" t="str">
            <v>M2</v>
          </cell>
          <cell r="E1358">
            <v>453339</v>
          </cell>
        </row>
        <row r="1359">
          <cell r="A1359" t="str">
            <v>016.025</v>
          </cell>
          <cell r="B1359" t="str">
            <v>SUMINISTRO, TRANSPORTE E INSTALACION PASAMANOS EN MADERA TIPO CEDRO 2,5 X 18 X 300 CM  (INCLUYE ACCESORIOS DE INSTALACIÓN)</v>
          </cell>
          <cell r="C1359" t="str">
            <v>Actividad</v>
          </cell>
          <cell r="D1359" t="str">
            <v>ML</v>
          </cell>
          <cell r="E1359">
            <v>54943</v>
          </cell>
        </row>
        <row r="1360">
          <cell r="A1360" t="str">
            <v>016.026</v>
          </cell>
          <cell r="B1360" t="str">
            <v>SUMINISTRO, TRANSPORTE E INSTALACION PUERTA DE MADERA, ENTAMBORADA</v>
          </cell>
          <cell r="C1360" t="str">
            <v>Actividad</v>
          </cell>
          <cell r="D1360" t="str">
            <v>M2</v>
          </cell>
          <cell r="E1360">
            <v>491146</v>
          </cell>
        </row>
        <row r="1361">
          <cell r="A1361" t="str">
            <v>016.027</v>
          </cell>
          <cell r="B1361" t="str">
            <v>SUMINISTRO, TRANSPORTE E INSTALACION DE PISO EN TELERAS DE ALGARROBO</v>
          </cell>
          <cell r="C1361" t="str">
            <v>Actividad</v>
          </cell>
          <cell r="D1361" t="str">
            <v>M2</v>
          </cell>
          <cell r="E1361">
            <v>119759</v>
          </cell>
        </row>
        <row r="1362">
          <cell r="A1362" t="str">
            <v>016.028</v>
          </cell>
          <cell r="B1362" t="str">
            <v>HUELLA DE PELDAÑO MADERA ALGARROBO 0,2 M DE ESPESOR</v>
          </cell>
          <cell r="C1362" t="str">
            <v>Actividad</v>
          </cell>
          <cell r="D1362" t="str">
            <v>M</v>
          </cell>
          <cell r="E1362">
            <v>95741</v>
          </cell>
        </row>
        <row r="1363">
          <cell r="A1363" t="str">
            <v>016.029</v>
          </cell>
          <cell r="B1363" t="str">
            <v>SUMINISTRO TRANSPORTE E INSTALACIÓN DE ESCALERAS EN MADERA. TIPO CHANUL INCLUYE ACABADO, LACA SELLADORA, ESTRUCTURA METÁLICA, BARANDA  METÁLICA Y DEMÁS ELEMENTOS NECESARIOS.</v>
          </cell>
          <cell r="C1363" t="str">
            <v>Actividad</v>
          </cell>
          <cell r="D1363" t="str">
            <v>M2</v>
          </cell>
          <cell r="E1363">
            <v>347079</v>
          </cell>
        </row>
        <row r="1364">
          <cell r="A1364" t="str">
            <v>017</v>
          </cell>
          <cell r="B1364" t="str">
            <v>CARPINTERIA METALICA</v>
          </cell>
          <cell r="C1364" t="str">
            <v>Capitulo</v>
          </cell>
          <cell r="D1364"/>
          <cell r="E1364" t="str">
            <v>--</v>
          </cell>
        </row>
        <row r="1365">
          <cell r="A1365" t="str">
            <v>017.001</v>
          </cell>
          <cell r="B1365" t="str">
            <v>SUMINISTRO, TRANSPORTE E INSTALACION MARCO METALICO PUERTAS E= 8.5 CM SENCILLO EN LÁMINA GALVANIZADA CAL. 18 PARA HOJA DE PUERTA CON ANCHO 0.51 A 0.75 M. Y ALTURA 1.80 A 2.10 M. ACABADO CON ANTICORROSIVO Y ESMALTE. INCLUYE EL SUMINISTRO DE TODOS LOS ACCESORIOS REQUERIDOS PARA EL CORRECTO MONTAJE</v>
          </cell>
          <cell r="C1365" t="str">
            <v>Actividad</v>
          </cell>
          <cell r="D1365" t="str">
            <v>UND</v>
          </cell>
          <cell r="E1365">
            <v>218732</v>
          </cell>
        </row>
        <row r="1366">
          <cell r="A1366" t="str">
            <v>017.002</v>
          </cell>
          <cell r="B1366" t="str">
            <v>SUMINISTRO, TRANSPORTE E INSTALACION MARCO METALICO PUERTAS E= 8.5 CM SENCILLO EN LÁMINA GALVANIZADA CAL. 18 PARA HOJA DE PUERTA CON ANCHO 0.76 A 1.10 M. Y ALTURA 1.80 A 2.10 M. ACABADO CON ANTICORROSIVO Y ESMALTE. INCLUYE EL SUMINISTRO DE TODOS LOS ACCESORIOS REQUERIDOS PARA EL CORRECTO MONTAJE</v>
          </cell>
          <cell r="C1366" t="str">
            <v>Actividad</v>
          </cell>
          <cell r="D1366" t="str">
            <v>UND</v>
          </cell>
          <cell r="E1366">
            <v>233047</v>
          </cell>
        </row>
        <row r="1367">
          <cell r="A1367" t="str">
            <v>017.003</v>
          </cell>
          <cell r="B1367" t="str">
            <v>SUMINISTRO, TRANSPORTE E INSTALACION MARCO METALICO PUERTAS E= 8.5 CM SENCILLO EN LÁMINA GALVANIZADA CAL. 18 PARA HOJA DE PUERTA CON ANCHO 0.51 A 0.75 M. Y ALTURA 2.11 A 2.40 M. ACABADO CON ANTICORROSIVO Y ESMALTE. INCLUYE EL SUMINISTRO DE TODOS LOS ACCESORIOS REQUERIDOS PARA EL CORRECTO MONTAJE</v>
          </cell>
          <cell r="C1367" t="str">
            <v>Actividad</v>
          </cell>
          <cell r="D1367" t="str">
            <v>UND</v>
          </cell>
          <cell r="E1367">
            <v>263400</v>
          </cell>
        </row>
        <row r="1368">
          <cell r="A1368" t="str">
            <v>017.004</v>
          </cell>
          <cell r="B1368" t="str">
            <v>SUMINISTRO, TRANSPORTE E INSTALACION MARCO METALICO PUERTAS E= 8.5 CM SENCILLO EN LÁMINA GALVANIZADA CAL. 18 PARA PUERTA CON ANCHO 0.76 A 1.10 M. Y ALTURA 2.11 A 2.40 M. ACABADO CON ANTICORROSIVO Y ESMALTE. INCLUYE EL SUMINISTRO DE TODOS LOS ACCESORIOS REQUERIDOS PARA EL CORRECTO MONTAJE</v>
          </cell>
          <cell r="C1368" t="str">
            <v>Actividad</v>
          </cell>
          <cell r="D1368" t="str">
            <v>UND</v>
          </cell>
          <cell r="E1368">
            <v>270022</v>
          </cell>
        </row>
        <row r="1369">
          <cell r="A1369" t="str">
            <v>017.005</v>
          </cell>
          <cell r="B1369" t="str">
            <v>SUMINISTRO, TRANSPORTE E INSTALACION MARCO METALICO PUERTAS E= 8.5 CM MONTANTE VIDRIO 4 MM. H=0.30 M. EN LÁMINA GALVANIZADA CAL. 18 PARA HOJA DE PUERTA CON ANCHO 0.51 A 0.75 M. Y ALTURA 1.80 A 2.10 M. ACABADO CON ANTICORROSIVO Y ESMALTE. INCLUYE EL SUMINISTRO DE TODOS LOS ACCESORIOS REQUERIDOS PARA EL CORRECTO MONTAJE</v>
          </cell>
          <cell r="C1369" t="str">
            <v>Actividad</v>
          </cell>
          <cell r="D1369" t="str">
            <v>UND</v>
          </cell>
          <cell r="E1369">
            <v>324840</v>
          </cell>
        </row>
        <row r="1370">
          <cell r="A1370" t="str">
            <v>017.006</v>
          </cell>
          <cell r="B1370" t="str">
            <v>SUMINISTRO, TRANSPORTE E INSTALACION MARCO METALICO PUERTAS E= 8.5 CM MONTANTE VIDRIO 4 MM. H=0.30 M.EN LÁMINA GALVANIZADA CAL. 18 PARA HOJA DE PUERTA CON ANCHO 0.76 A 1.10 M. Y ALTURA 1.80 A 2.10 M. ACABADO CON ANTICORROSIVO Y ESMALTE. INCLUYE EL SUMINISTRO DE TODOS LOS ACCESORIOS REQUERIDOS PARA EL CORRECTO MONTAJE</v>
          </cell>
          <cell r="C1370" t="str">
            <v>Actividad</v>
          </cell>
          <cell r="D1370" t="str">
            <v>UND</v>
          </cell>
          <cell r="E1370">
            <v>342230</v>
          </cell>
        </row>
        <row r="1371">
          <cell r="A1371" t="str">
            <v>017.007</v>
          </cell>
          <cell r="B1371" t="str">
            <v>SUMINISTRO, TRANSPORTE E INSTALACION MARCO METALICO PUERTAS E= 8.5 CM MONTANTE VIDRIO 4 MM. H=0.30 M. EN LÁMINA GALVANIZADA CAL. 18 PARA HOJA DE PUERTA CON ANCHO 0.51 A 0.75 M. Y ALTURA 2.11 A 2.40 M. ACABADO CON ANTICORROSIVO Y ESMALTE. INCLUYE EL SUMINISTRO DE TODOS LOS ACCESORIOS REQUERIDOS PARA EL CORRECTO MONTAJE</v>
          </cell>
          <cell r="C1371" t="str">
            <v>Actividad</v>
          </cell>
          <cell r="D1371" t="str">
            <v>UND</v>
          </cell>
          <cell r="E1371">
            <v>350874</v>
          </cell>
        </row>
        <row r="1372">
          <cell r="A1372" t="str">
            <v>017.008</v>
          </cell>
          <cell r="B1372" t="str">
            <v>SUMINISTRO, TRANSPORTE E INSTALACION MARCO METALICO PUERTAS E= 8.5 CM MONTANTE VIDRIO 4 MM. H=0.30 M. EN LÁMINA GALVANIZADA CAL. 18 PARA HOJA DE PUERTA CON ANCHO 0.76 A 1.10 M. Y ALTURA 2.11 A 2.40 M.  ACABADO CON ANTICORROSIVO Y ESMALTE. INCLUYE EL SUMINISTRO DE TODOS LOS ACCESORIOS REQUERIDOS PARA EL CORRECTO MONTAJE</v>
          </cell>
          <cell r="C1372" t="str">
            <v>Actividad</v>
          </cell>
          <cell r="D1372" t="str">
            <v>UND</v>
          </cell>
          <cell r="E1372">
            <v>379398</v>
          </cell>
        </row>
        <row r="1373">
          <cell r="A1373" t="str">
            <v>017.009</v>
          </cell>
          <cell r="B1373" t="str">
            <v>SUMINISTRO, TRANSPORTE E INSTALACION MARCO METALICO PUERTAS E= 8.5 CM MONTANTE REJILLA EN LÁMINA CR. H=0.30 M. EN LÁMINA GALVANIZADA CAL. 18 PARA HOJA DE PUERTA CON ANCHO 0.51 A 0.75 M. Y ALTURA 1.80 A 2.10 M. ACABADO CON ANTICORROSIVO Y ESMALTE. INCLUYE EL SUMINISTRO DE TODOS LOS ACCESORIOS REQUERIDOS PARA EL CORRECTO MONTAJE</v>
          </cell>
          <cell r="C1373" t="str">
            <v>Actividad</v>
          </cell>
          <cell r="D1373" t="str">
            <v>UND</v>
          </cell>
          <cell r="E1373">
            <v>345349</v>
          </cell>
        </row>
        <row r="1374">
          <cell r="A1374" t="str">
            <v>017.010</v>
          </cell>
          <cell r="B1374" t="str">
            <v>SUMINISTRO, TRANSPORTE E INSTALACION MARCO METALICO PUERTAS E= 8.5 CM MONTANTE REJILLA EN LÁMINA CR. H=0.30 M.EN LÁMINA GALVANIZADA CAL. 18 PARA HOJA DE PUERTA CON ANCHO 0.76 A 1.10 M. Y ALTURA 1.80 A 2.10 M. ACABADO CON ANTICORROSIVO Y ESMALTE. INCLUYE EL SUMINISTRO DE TODOS LOS ACCESORIOS REQUERIDOS PARA EL CORRECTO MONTAJE</v>
          </cell>
          <cell r="C1374" t="str">
            <v>Actividad</v>
          </cell>
          <cell r="D1374" t="str">
            <v>UND</v>
          </cell>
          <cell r="E1374">
            <v>400626</v>
          </cell>
        </row>
        <row r="1375">
          <cell r="A1375" t="str">
            <v>017.011</v>
          </cell>
          <cell r="B1375" t="str">
            <v>SUMINISTRO, TRANSPORTE E INSTALACION MARCO METALICO PUERTAS E= 8.5 CM MONTANTE REJILLA EN LÁMINA CR.  H=0.30 M. EN LÁMINA GALVANIZADA CAL. 18 PARA HOJA DE PUERTA CON ANCHO 0.51 A 0.75 M. Y ALTURA 2.11 A 2.40 M. ACABADO CON ANTICORROSIVO Y ESMALTE. INCLUYE EL SUMINISTRO DE TODOS LOS ACCESORIOS REQUERIDOS PARA EL CORRECTO MONTAJE</v>
          </cell>
          <cell r="C1375" t="str">
            <v>Actividad</v>
          </cell>
          <cell r="D1375" t="str">
            <v>UND</v>
          </cell>
          <cell r="E1375">
            <v>370357</v>
          </cell>
        </row>
        <row r="1376">
          <cell r="A1376" t="str">
            <v>017.012</v>
          </cell>
          <cell r="B1376" t="str">
            <v>SUMINISTRO, TRANSPORTE E INSTALACION MARCO METALICO PUERTAS E= 8.5 CM MONTANTE REJILLA EN LÁMINA CR.  H=0.30 M. EN LÁMINA GALVANIZADA CAL. 18 PARA PUERTA CON ANCHO 0.76 A 1.10 M. Y ALTURA 2.11 A 2.40 M. ACABADO CON ANTICORROSIVO Y ESMALTE. INCLUYE EL SUMINISTRO DE TODOS LOS ACCESORIOS REQUERIDOS PARA EL CORRECTO MONTAJE</v>
          </cell>
          <cell r="C1376" t="str">
            <v>Actividad</v>
          </cell>
          <cell r="D1376" t="str">
            <v>UND</v>
          </cell>
          <cell r="E1376">
            <v>424852</v>
          </cell>
        </row>
        <row r="1377">
          <cell r="A1377" t="str">
            <v>017.013</v>
          </cell>
          <cell r="B1377" t="str">
            <v>SUMINISTRO, TRANSPORTE E INSTALACION MARCO METALICO PUERTAS E= 12 CM SENCILLO EN LÁMINA GALVANIZADA CAL. 18 PARA HOJA DE PUERTA CON ANCHO 0.51 A 0.75 M. Y ALTURA 1.80 A 2.10 M. ACABADO CON ANTICORROSIVO Y ESMALTE. INCLUYE EL SUMINISTRO DE TODOS LOS ACCESORIOS REQUERIDOS PARA EL CORRECTO MONTAJE</v>
          </cell>
          <cell r="C1377" t="str">
            <v>Actividad</v>
          </cell>
          <cell r="D1377" t="str">
            <v>UND</v>
          </cell>
          <cell r="E1377">
            <v>341825</v>
          </cell>
        </row>
        <row r="1378">
          <cell r="A1378" t="str">
            <v>017.014</v>
          </cell>
          <cell r="B1378" t="str">
            <v>SUMINISTRO, TRANSPORTE E INSTALACION MARCO METALICO PUERTAS E= 12 CM SENCILLO EN LÁMINA GALVANIZADA CAL. 18 PARA HOJA DE PUERTA CON ANCHO 0.76 A 1.10 M. Y ALTURA 1.80 A 2.10 M. ACABADO CON ANTICORROSIVO Y ESMALTE. INCLUYE EL SUMINISTRO DE TODOS LOS ACCESORIOS REQUERIDOS PARA EL CORRECTO MONTAJE</v>
          </cell>
          <cell r="C1378" t="str">
            <v>Actividad</v>
          </cell>
          <cell r="D1378" t="str">
            <v>UND</v>
          </cell>
          <cell r="E1378">
            <v>360544</v>
          </cell>
        </row>
        <row r="1379">
          <cell r="A1379" t="str">
            <v>017.015</v>
          </cell>
          <cell r="B1379" t="str">
            <v>SUMINISTRO, TRANSPORTE E INSTALACION MARCO METALICO PUERTAS E= 12 CM SENCILLO EN LÁMINA GALVANIZADA CAL. 18 PARA HOJA DE PUERTA CON ANCHO 0.51 A 0.75 M. Y ALTURA 2.11 A 2.40 M. ACABADO CON ANTICORROSIVO Y ESMALTE. INCLUYE EL SUMINISTRO DE TODOS LOS ACCESORIOS REQUERIDOS PARA EL CORRECTO MONTAJE</v>
          </cell>
          <cell r="C1379" t="str">
            <v>Actividad</v>
          </cell>
          <cell r="D1379" t="str">
            <v>UND</v>
          </cell>
          <cell r="E1379">
            <v>313484</v>
          </cell>
        </row>
        <row r="1380">
          <cell r="A1380" t="str">
            <v>017.016</v>
          </cell>
          <cell r="B1380" t="str">
            <v>SUMINISTRO, TRANSPORTE E INSTALACION MARCO METALICO PUERTAS E= 12 CM SENCILLO EN LÁMINA GALVANIZADA CAL. 18 PARA PUERTA CON ANCHO 0.76 A 1.10 M. Y ALTURA 2.11 A 2.40 M. ACABADO CON ANTICORROSIVO Y ESMALTE. INCLUYE EL SUMINISTRO DE TODOS LOS ACCESORIOS REQUERIDOS PARA EL CORRECTO MONTAJE</v>
          </cell>
          <cell r="C1380" t="str">
            <v>Actividad</v>
          </cell>
          <cell r="D1380" t="str">
            <v>UND</v>
          </cell>
          <cell r="E1380">
            <v>332032</v>
          </cell>
        </row>
        <row r="1381">
          <cell r="A1381" t="str">
            <v>017.017</v>
          </cell>
          <cell r="B1381" t="str">
            <v>SUMINISTRO, TRANSPORTE E INSTALACION MARCO METALICO PUERTAS E= 12 CM MONTANTE VIDRIO 4 MM. H=0.30 M. EN LÁMINA GALVANIZADA CAL. 18 PARA HOJA DE PUERTA CON ANCHO 0.51 A 0.75 M. Y ALTURA 1.80 A 2.10 M. ACABADO CON ANTICORROSIVO Y ESMALTE. INCLUYE EL SUMINISTRO DE TODOS LOS ACCESORIOS REQUERIDOS PARA EL CORRECTO MONTAJE</v>
          </cell>
          <cell r="C1381" t="str">
            <v>Actividad</v>
          </cell>
          <cell r="D1381" t="str">
            <v>UND</v>
          </cell>
          <cell r="E1381">
            <v>395480</v>
          </cell>
        </row>
        <row r="1382">
          <cell r="A1382" t="str">
            <v>017.018</v>
          </cell>
          <cell r="B1382" t="str">
            <v>SUMINISTRO, TRANSPORTE E INSTALACION MARCO METALICO PUERTAS E= 12 CM MONTANTE VIDRIO 4 MM. H=0.30 M.EN LÁMINA GALVANIZADA CAL. 18 PARA HOJA DE PUERTA CON ANCHO 0.76 A 1.10 M. Y ALTURA 1.80 A 2.10 M. ACABADO CON ANTICORROSIVO Y ESMALTE. INCLUYE EL SUMINISTRO DE TODOS LOS ACCESORIOS REQUERIDOS PARA EL CORRECTO MONTAJE</v>
          </cell>
          <cell r="C1382" t="str">
            <v>Actividad</v>
          </cell>
          <cell r="D1382" t="str">
            <v>UND</v>
          </cell>
          <cell r="E1382">
            <v>416623</v>
          </cell>
        </row>
        <row r="1383">
          <cell r="A1383" t="str">
            <v>017.019</v>
          </cell>
          <cell r="B1383" t="str">
            <v>SUMINISTRO, TRANSPORTE E INSTALACION MARCO METALICO PUERTAS E= 12 CM MONTANTE VIDRIO 4 MM. H=0.30 M. EN LÁMINA GALVANIZADA CAL. 18 PARA HOJA DE PUERTA CON ANCHO 0.51 A 0.75 M. Y ALTURA 2.11 A 2.40 M. ACABADO CON ANTICORROSIVO Y ESMALTE. INCLUYE EL SUMINISTRO DE TODOS LOS ACCESORIOS REQUERIDOS PARA EL CORRECTO MONTAJE</v>
          </cell>
          <cell r="C1383" t="str">
            <v>Actividad</v>
          </cell>
          <cell r="D1383" t="str">
            <v>UND</v>
          </cell>
          <cell r="E1383">
            <v>426821</v>
          </cell>
        </row>
        <row r="1384">
          <cell r="A1384" t="str">
            <v>017.020</v>
          </cell>
          <cell r="B1384" t="str">
            <v>SUMINISTRO, TRANSPORTE E INSTALACION MARCO METALICO PUERTAS E= 12 CM MONTANTE VIDRIO 4 MM. H=0.30 M. EN LÁMINA GALVANIZADA CAL. 18 PARA PUERTA CON ANCHO 0.76 A 1.10 M. Y ALTURA 2.11 A 2.40 M. ACABADO CON ANTICORROSIVO Y ESMALTE. INCLUYE EL SUMINISTRO DE TODOS LOS ACCESORIOS REQUERIDOS PARA EL CORRECTO MONTAJE</v>
          </cell>
          <cell r="C1384" t="str">
            <v>Actividad</v>
          </cell>
          <cell r="D1384" t="str">
            <v>UND</v>
          </cell>
          <cell r="E1384">
            <v>461342</v>
          </cell>
        </row>
        <row r="1385">
          <cell r="A1385" t="str">
            <v>017.021</v>
          </cell>
          <cell r="B1385" t="str">
            <v>SUMINISTRO, TRANSPORTE E INSTALACION MARCO METALICO PUERTAS E= 12 CM MONTANTE REJILLA EN LÁMINA CR. H=0.30 M. EN LÁMINA GALVANIZADA CAL. 18 PARA HOJA DE PUERTA CON ANCHO 0.51 A 0.75 M. Y ALTURA 1.80 A 2.10 M. ACABADO CON ANTICORROSIVO Y ESMALTE. INCLUYE EL SUMINISTRO DE TODOS LOS ACCESORIOS REQUERIDOS PARA EL CORRECTO MONTAJE</v>
          </cell>
          <cell r="C1385" t="str">
            <v>Actividad</v>
          </cell>
          <cell r="D1385" t="str">
            <v>UND</v>
          </cell>
          <cell r="E1385">
            <v>421060</v>
          </cell>
        </row>
        <row r="1386">
          <cell r="A1386" t="str">
            <v>017.022</v>
          </cell>
          <cell r="B1386" t="str">
            <v>SUMINISTRO, TRANSPORTE E INSTALACION MARCO METALICO PUERTAS E= 12 CM MONTANTE REJILLA EN LÁMINA CR. H=0.30 M.EN LÁMINA GALVANIZADA CAL. 18 PARA HOJA DE PUERTA CON ANCHO 0.76 A 1.10 M. Y ALTURA 1.80 A 2.10 M. ACABADO CON ANTICORROSIVO Y ESMALTE. INCLUYE EL SUMINISTRO DE TODOS LOS ACCESORIOS REQUERIDOS PARA EL CORRECTO MONTAJE</v>
          </cell>
          <cell r="C1386" t="str">
            <v>Actividad</v>
          </cell>
          <cell r="D1386" t="str">
            <v>UND</v>
          </cell>
          <cell r="E1386">
            <v>489640</v>
          </cell>
        </row>
        <row r="1387">
          <cell r="A1387" t="str">
            <v>017.023</v>
          </cell>
          <cell r="B1387" t="str">
            <v>SUMINISTRO, TRANSPORTE E INSTALACION MARCO METALICO PUERTAS E= 12 CM MONTANTE REJILLA.  H=0.30 M. EN LÁMINA GALVANIZADA CAL. 18 PARA HOJA DE PUERTA CON ANCHO 0.51 A 0.75 M. Y ALTURA 2.11 A 2.40 M. ACABADO CON ANTICORROSIVO Y ESMALTE. INCLUYE EL SUMINISTRO DE TODOS LOS ACCESORIOS REQUERIDOS PARA EL CORRECTO MONTAJE</v>
          </cell>
          <cell r="C1387" t="str">
            <v>Actividad</v>
          </cell>
          <cell r="D1387" t="str">
            <v>UND</v>
          </cell>
          <cell r="E1387">
            <v>452274</v>
          </cell>
        </row>
        <row r="1388">
          <cell r="A1388" t="str">
            <v>017.024</v>
          </cell>
          <cell r="B1388" t="str">
            <v>SUMINISTRO, TRANSPORTE E INSTALACION MARCO METALICO PUERTAS E= 12 CM MONTANTE REJILLA.  H=0.30 M. EN LÁMINA GALVANIZADA CAL. 18 PARA HOJA DE PUERTA CON ANCHO 0.76 A 1.10 M. Y ALTURA 2.11 A 2.40 M. ACABADO CON ANTICORROSIVO Y ESMALTE. INCLUYE EL SUMINISTRO DE TODOS LOS ACCESORIOS REQUERIDOS PARA EL CORRECTO MONTAJE</v>
          </cell>
          <cell r="C1388" t="str">
            <v>Actividad</v>
          </cell>
          <cell r="D1388" t="str">
            <v>UND</v>
          </cell>
          <cell r="E1388">
            <v>516963</v>
          </cell>
        </row>
        <row r="1389">
          <cell r="A1389" t="str">
            <v>017.025</v>
          </cell>
          <cell r="B1389" t="str">
            <v>SUMINISTRO, TRANSPORTE E INSTALACION BARANDA PARA BALCONES  T PASAMANOS EN TUBERIA AGUAS NEGRAS EN 2",  3  VARILLA REDONDA DE 5/8,   LAMINA  PARA POSTES SEGUN DETALLE CALIBRE 1/4"X 2" CON ANTICORROSIVO Y  PINTURA ELECTROSTATICA  COLOR SEGÚN DISEÑO</v>
          </cell>
          <cell r="C1389" t="str">
            <v>Actividad</v>
          </cell>
          <cell r="D1389" t="str">
            <v>ML</v>
          </cell>
          <cell r="E1389">
            <v>284437</v>
          </cell>
        </row>
        <row r="1390">
          <cell r="A1390" t="str">
            <v>017.026</v>
          </cell>
          <cell r="B1390" t="str">
            <v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390" t="str">
            <v>Actividad</v>
          </cell>
          <cell r="D1390" t="str">
            <v>M2</v>
          </cell>
          <cell r="E1390">
            <v>338964</v>
          </cell>
        </row>
        <row r="1391">
          <cell r="A1391" t="str">
            <v>017.027</v>
          </cell>
          <cell r="B1391" t="str">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ell>
          <cell r="C1391" t="str">
            <v>Actividad</v>
          </cell>
          <cell r="D1391" t="str">
            <v>M2</v>
          </cell>
          <cell r="E1391">
            <v>224213</v>
          </cell>
        </row>
        <row r="1392">
          <cell r="A1392" t="str">
            <v>017.028</v>
          </cell>
          <cell r="B1392" t="str">
            <v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392" t="str">
            <v>Actividad</v>
          </cell>
          <cell r="D1392" t="str">
            <v>M2</v>
          </cell>
          <cell r="E1392">
            <v>302515</v>
          </cell>
        </row>
        <row r="1393">
          <cell r="A1393" t="str">
            <v>017.029</v>
          </cell>
          <cell r="B1393" t="str">
            <v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v>
          </cell>
          <cell r="C1393" t="str">
            <v>Actividad</v>
          </cell>
          <cell r="D1393" t="str">
            <v>M2</v>
          </cell>
          <cell r="E1393">
            <v>388683</v>
          </cell>
        </row>
        <row r="1394">
          <cell r="A1394" t="str">
            <v>017.030</v>
          </cell>
          <cell r="B1394" t="str">
            <v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394" t="str">
            <v>Actividad</v>
          </cell>
          <cell r="D1394" t="str">
            <v>M2</v>
          </cell>
          <cell r="E1394">
            <v>606775</v>
          </cell>
        </row>
        <row r="1395">
          <cell r="A1395" t="str">
            <v>017.031</v>
          </cell>
          <cell r="B1395" t="str">
            <v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395" t="str">
            <v>Actividad</v>
          </cell>
          <cell r="D1395" t="str">
            <v>M2</v>
          </cell>
          <cell r="E1395">
            <v>323560</v>
          </cell>
        </row>
        <row r="1396">
          <cell r="A1396" t="str">
            <v>017.032</v>
          </cell>
          <cell r="B1396" t="str">
            <v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396" t="str">
            <v>Actividad</v>
          </cell>
          <cell r="D1396" t="str">
            <v>M2</v>
          </cell>
          <cell r="E1396">
            <v>389323</v>
          </cell>
        </row>
        <row r="1397">
          <cell r="A1397" t="str">
            <v>017.033</v>
          </cell>
          <cell r="B1397" t="str">
            <v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v>
          </cell>
          <cell r="C1397" t="str">
            <v>Actividad</v>
          </cell>
          <cell r="D1397" t="str">
            <v>M2</v>
          </cell>
          <cell r="E1397">
            <v>414208</v>
          </cell>
        </row>
        <row r="1398">
          <cell r="A1398" t="str">
            <v>017.036</v>
          </cell>
          <cell r="B1398" t="str">
            <v xml:space="preserve">SUMINISTRO, TRANSPORTE E INSTALACION PUERTA EN VIDRIO TEMPLADO 10 MM CON ZOCALO EN ALUMINIO, CERRADURA, MANIJA DE PIVOTE (HOJA SENCILLA). INCLUYE EL SUMINISTRO DE TODOS LOS ACCESORIOS REQUERIDOS PARA EL CORRECTO MONTAJE. SEGUN DETALLE. </v>
          </cell>
          <cell r="C1398" t="str">
            <v>Actividad</v>
          </cell>
          <cell r="D1398" t="str">
            <v>M2</v>
          </cell>
          <cell r="E1398">
            <v>969422</v>
          </cell>
        </row>
        <row r="1399">
          <cell r="A1399" t="str">
            <v>017.038</v>
          </cell>
          <cell r="B1399" t="str">
            <v xml:space="preserve">SUMINISTRO, TRANSPORTE E INSTALACION PUERTA EN VIDRIO TEMPLADO 10 MM CON ZOCALO EN ALUMINIO CON BISAGRAS DE PISO NEUMATICAS, CON CERRADURA Y MANIJA (HOJA SENCILLA). INCLUYE EL SUMINISTRO DE TODOS LOS ACCESORIOS REQUERIDOS PARA EL CORRECTO MONTAJE. SEGUN DETALLE. </v>
          </cell>
          <cell r="C1399" t="str">
            <v>Actividad</v>
          </cell>
          <cell r="D1399" t="str">
            <v>M2</v>
          </cell>
          <cell r="E1399">
            <v>1229698</v>
          </cell>
        </row>
        <row r="1400">
          <cell r="A1400" t="str">
            <v>017.039</v>
          </cell>
          <cell r="B1400" t="str">
            <v xml:space="preserve">SUMINISTRO, TRANSPORTE E INSTALACION PUERTA DOBLE EN VIDRIO TEMPLADO 10 MM CON ZOCALO EN ALUMINIO DE PIVOTE, CON CERRADURAS Y MANIJAS. INCLUYE EL SUMINISTRO DE TODOS LOS ACCESORIOS REQUERIDOS PARA EL CORRECTO MONTAJE. SEGUN DETALLE. </v>
          </cell>
          <cell r="C1400" t="str">
            <v>Actividad</v>
          </cell>
          <cell r="D1400" t="str">
            <v>M2</v>
          </cell>
          <cell r="E1400">
            <v>925355</v>
          </cell>
        </row>
        <row r="1401">
          <cell r="A1401" t="str">
            <v>017.040</v>
          </cell>
          <cell r="B1401"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C1401" t="str">
            <v>Actividad</v>
          </cell>
          <cell r="D1401" t="str">
            <v>M2</v>
          </cell>
          <cell r="E1401">
            <v>1235904</v>
          </cell>
        </row>
        <row r="1402">
          <cell r="A1402" t="str">
            <v>017.041</v>
          </cell>
          <cell r="B1402" t="str">
            <v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v>
          </cell>
          <cell r="C1402" t="str">
            <v>Actividad</v>
          </cell>
          <cell r="D1402" t="str">
            <v>M2</v>
          </cell>
          <cell r="E1402">
            <v>1116247</v>
          </cell>
        </row>
        <row r="1403">
          <cell r="A1403" t="str">
            <v>017.042</v>
          </cell>
          <cell r="B1403" t="str">
            <v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v>
          </cell>
          <cell r="C1403" t="str">
            <v>Actividad</v>
          </cell>
          <cell r="D1403" t="str">
            <v>M2</v>
          </cell>
          <cell r="E1403">
            <v>1343876</v>
          </cell>
        </row>
        <row r="1404">
          <cell r="A1404" t="str">
            <v>017.043</v>
          </cell>
          <cell r="B1404" t="str">
            <v xml:space="preserve">SUMINISTRO, TRANSPORTE E INSTALACION PUERTA DOBLE EN VIDRIO TEMPLADO 10 MM CON ZOCALO EN ALUMINIO DE PIVOTE Y PELICULA TIPO SANT BLASTING, CON CERRADURAS Y MANIJAS. INCLUYE EL SUMINISTRO DE TODOS LOS ACCESORIOS REQUERIDOS PARA EL CORRECTO MONTAJE. SEGUN DETALLE. </v>
          </cell>
          <cell r="C1404" t="str">
            <v>Actividad</v>
          </cell>
          <cell r="D1404" t="str">
            <v>M2</v>
          </cell>
          <cell r="E1404">
            <v>1055908</v>
          </cell>
        </row>
        <row r="1405">
          <cell r="A1405" t="str">
            <v>017.044</v>
          </cell>
          <cell r="B1405" t="str">
            <v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v>
          </cell>
          <cell r="C1405" t="str">
            <v>Actividad</v>
          </cell>
          <cell r="D1405" t="str">
            <v>M2</v>
          </cell>
          <cell r="E1405">
            <v>1343876</v>
          </cell>
        </row>
        <row r="1406">
          <cell r="A1406" t="str">
            <v>017.045</v>
          </cell>
          <cell r="B1406" t="str">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ell>
          <cell r="C1406" t="str">
            <v>Actividad</v>
          </cell>
          <cell r="D1406" t="str">
            <v>M2</v>
          </cell>
          <cell r="E1406">
            <v>647513</v>
          </cell>
        </row>
        <row r="1407">
          <cell r="A1407" t="str">
            <v>017.047</v>
          </cell>
          <cell r="B1407" t="str">
            <v>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v>
          </cell>
          <cell r="C1407" t="str">
            <v>Actividad</v>
          </cell>
          <cell r="D1407" t="str">
            <v>M2</v>
          </cell>
          <cell r="E1407">
            <v>873842</v>
          </cell>
        </row>
        <row r="1408">
          <cell r="A1408" t="str">
            <v>017.049</v>
          </cell>
          <cell r="B1408" t="str">
            <v>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v>
          </cell>
          <cell r="C1408" t="str">
            <v>Actividad</v>
          </cell>
          <cell r="D1408" t="str">
            <v>M2</v>
          </cell>
          <cell r="E1408">
            <v>692760</v>
          </cell>
        </row>
        <row r="1409">
          <cell r="A1409" t="str">
            <v>017.051</v>
          </cell>
          <cell r="B1409" t="str">
            <v>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v>
          </cell>
          <cell r="C1409" t="str">
            <v>Actividad</v>
          </cell>
          <cell r="D1409" t="str">
            <v>M2</v>
          </cell>
          <cell r="E1409">
            <v>693221</v>
          </cell>
        </row>
        <row r="1410">
          <cell r="A1410" t="str">
            <v>017.053</v>
          </cell>
          <cell r="B1410" t="str">
            <v>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v>
          </cell>
          <cell r="C1410" t="str">
            <v>Actividad</v>
          </cell>
          <cell r="D1410" t="str">
            <v>M2</v>
          </cell>
          <cell r="E1410">
            <v>693221</v>
          </cell>
        </row>
        <row r="1411">
          <cell r="A1411" t="str">
            <v>017.055</v>
          </cell>
          <cell r="B1411" t="str">
            <v>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v>
          </cell>
          <cell r="C1411" t="str">
            <v>Actividad</v>
          </cell>
          <cell r="D1411" t="str">
            <v>M2</v>
          </cell>
          <cell r="E1411">
            <v>738476</v>
          </cell>
        </row>
        <row r="1412">
          <cell r="A1412" t="str">
            <v>017.057</v>
          </cell>
          <cell r="B1412" t="str">
            <v>SUMINISTRO, TRANSPORTE E INSTALACION PUERTA METALICA TIPO CORTINA LÁMINA GALVANIZADA CAL. 20 (INCLUYE ANTICORROSIVO + PINTURA ELECTROSTATICA+ MARCO LÁMINA GALVANIZADA CAL. 20 CARGADOS EN CONCRETO). INCLUYE EL SUMINISTRO DE TODOS LOS ACCESORIOS REQUERIDOS PARA EL CORRECTO MONTAJE.</v>
          </cell>
          <cell r="C1412" t="str">
            <v>Actividad</v>
          </cell>
          <cell r="D1412" t="str">
            <v>M2</v>
          </cell>
          <cell r="E1412">
            <v>649786</v>
          </cell>
        </row>
        <row r="1413">
          <cell r="A1413" t="str">
            <v>017.058</v>
          </cell>
          <cell r="B1413" t="str">
            <v>SUMINISTRO, TRANSPORTE E INSTALACION PUERTA METALICA VAIVEN LÁMINA GALVANIZADA CAL.20 PIVOTE (INCLUYE PINTURA ELECTROSTATICA, ANTICORROSIVO Y LÁMINA GALVANIZADA CAL. 20 CARGADO EN CONCRETO) INCLUYE EL SUMINISTRO DE TODOS LOS ACCESORIOS REQUERIDOS PARA EL CORRECTO MONTAJE.</v>
          </cell>
          <cell r="C1413" t="str">
            <v>Actividad</v>
          </cell>
          <cell r="D1413" t="str">
            <v>M2</v>
          </cell>
          <cell r="E1413">
            <v>607486</v>
          </cell>
        </row>
        <row r="1414">
          <cell r="A1414" t="str">
            <v>017.059</v>
          </cell>
          <cell r="B1414" t="str">
            <v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v>
          </cell>
          <cell r="C1414" t="str">
            <v>Actividad</v>
          </cell>
          <cell r="D1414" t="str">
            <v>M2</v>
          </cell>
          <cell r="E1414">
            <v>669890</v>
          </cell>
        </row>
        <row r="1415">
          <cell r="A1415" t="str">
            <v>017.060</v>
          </cell>
          <cell r="B1415" t="str">
            <v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v>
          </cell>
          <cell r="C1415" t="str">
            <v>Actividad</v>
          </cell>
          <cell r="D1415" t="str">
            <v>M2</v>
          </cell>
          <cell r="E1415">
            <v>650190</v>
          </cell>
        </row>
        <row r="1416">
          <cell r="A1416" t="str">
            <v>017.061</v>
          </cell>
          <cell r="B1416" t="str">
            <v>SUMINISTRO, TRANSPORTE E INSTALACION PUERTA CABINAS SANITARIAS SISTEMA CANTILIVER EN ACERO INOXIDABLE CAL. 18.  SEGÚN DETALLE. INCLUYE SUMINISTRO, INSTALACIÓN, PASADOR DE CIERRE.</v>
          </cell>
          <cell r="C1416" t="str">
            <v>Actividad</v>
          </cell>
          <cell r="D1416" t="str">
            <v>M2</v>
          </cell>
          <cell r="E1416">
            <v>1123054</v>
          </cell>
        </row>
        <row r="1417">
          <cell r="A1417" t="str">
            <v>017.062</v>
          </cell>
          <cell r="B1417" t="str">
            <v>SUMINISTRO, TRANSPORTE E INSTALACION PUERTA CABINAS SANITARIAS SISTEMA CANTILIVER EN ACERO INOXIDABLE CAL. 20. TIPO GRIJALBA O SIMILAR SEGÚN DETALLE. INCLUYE SUMINISTRO, INSTALACIÓN, MARCO, CHAPETAS, PASADOR DE CIERRE Y PLATINAS SEGÚN DETALLE.</v>
          </cell>
          <cell r="C1417" t="str">
            <v>Actividad</v>
          </cell>
          <cell r="D1417" t="str">
            <v>M2</v>
          </cell>
          <cell r="E1417">
            <v>1083644</v>
          </cell>
        </row>
        <row r="1418">
          <cell r="A1418" t="str">
            <v>017.063</v>
          </cell>
          <cell r="B1418" t="str">
            <v>SUMINISTRO, TRANSPORTE E INSTALACION TAPA EN LÁMINA DE ALFAJOR 6MM  0.80*0.80 M. MARCO EN ÁNGULO DE 2 X 1/8". (INCLUYE GANCHO EN ACERO Y MARCO) SEGÚN DISEÑO.</v>
          </cell>
          <cell r="C1418" t="str">
            <v>Actividad</v>
          </cell>
          <cell r="D1418" t="str">
            <v>UND</v>
          </cell>
          <cell r="E1418">
            <v>350962</v>
          </cell>
        </row>
        <row r="1419">
          <cell r="A1419" t="str">
            <v>017.064</v>
          </cell>
          <cell r="B1419" t="str">
            <v>SUMINISTRO, TRANSPORTE E INSTALACION TAPA EN LÁMINA DE ALFAJOR 6MM 1.00*1.00 M. MARCO EN ÁNGULO DE 2 X 1/8". (INCLUYE GANCHO EN ACERO Y MARCO) SEGÚN DISEÑO. SUMINISTRO E INSTALACIÓN.</v>
          </cell>
          <cell r="C1419" t="str">
            <v>Actividad</v>
          </cell>
          <cell r="D1419" t="str">
            <v>UND</v>
          </cell>
          <cell r="E1419">
            <v>385681</v>
          </cell>
        </row>
        <row r="1420">
          <cell r="A1420" t="str">
            <v>017.065</v>
          </cell>
          <cell r="B1420" t="str">
            <v>SUMINISTRO, TRANSPORTE E INSTALACION PUERTA DUCHA ACRILICO (INCLUYE MARCO EN ALUMINIO ANODIZADO, PASADOR Y TOALLERO) A TODO COSTO</v>
          </cell>
          <cell r="C1420" t="str">
            <v>Actividad</v>
          </cell>
          <cell r="D1420" t="str">
            <v>M2</v>
          </cell>
          <cell r="E1420">
            <v>367406</v>
          </cell>
        </row>
        <row r="1421">
          <cell r="A1421" t="str">
            <v>017.066</v>
          </cell>
          <cell r="B1421" t="str">
            <v>SUMINISTRO, TRANSPORTE E INSTALACION CABINAS SANITARIAS EN ACERO  INOXIDABLE AISI SAE 304 2B SATINADA IVA INCLUIDO</v>
          </cell>
          <cell r="C1421" t="str">
            <v>Actividad</v>
          </cell>
          <cell r="D1421" t="str">
            <v>M2</v>
          </cell>
          <cell r="E1421">
            <v>699218</v>
          </cell>
        </row>
        <row r="1422">
          <cell r="A1422" t="str">
            <v>017.068</v>
          </cell>
          <cell r="B1422" t="str">
            <v>SUMINISTRO, TRANSPORTE E INSTALACION ESCALERA METALICA TIPO CANASTA ACERO 3/4" Y 5/8"  DE 90 KILOGRAMOS (SEGUN DETALLE PLANO) SUMINISTRO E INSTALACIÓN A TODO COSTO. PARA TANQUE DE AGUA.</v>
          </cell>
          <cell r="C1422" t="str">
            <v>Actividad</v>
          </cell>
          <cell r="D1422" t="str">
            <v>UND</v>
          </cell>
          <cell r="E1422">
            <v>409617</v>
          </cell>
        </row>
        <row r="1423">
          <cell r="A1423" t="str">
            <v>017.069</v>
          </cell>
          <cell r="B1423" t="str">
            <v>SUMINISTRO, TRANSPORTE E INSTALACION ESCALERA DE GATO EN TUBERIA AGUA NEGRA 3/4" TIPO COLMENA EN "C" DE 6 PASOS. SUMINISTRO E INSTALACIÒN A TODO COSTO.</v>
          </cell>
          <cell r="C1423" t="str">
            <v>Actividad</v>
          </cell>
          <cell r="D1423" t="str">
            <v>UND</v>
          </cell>
          <cell r="E1423">
            <v>195728</v>
          </cell>
        </row>
        <row r="1424">
          <cell r="A1424" t="str">
            <v>017.070</v>
          </cell>
          <cell r="B1424" t="str">
            <v>SUMINISTRO, TRANSPORTE E INSTALACION REJILLA EN ALUMINIO ANODIZADO MATE BLANCO SU LONGUITUD ES VARIABLE, VERIFICAR EN PLANTAS GENERALES.</v>
          </cell>
          <cell r="C1424" t="str">
            <v>Actividad</v>
          </cell>
          <cell r="D1424" t="str">
            <v>M2</v>
          </cell>
          <cell r="E1424">
            <v>467346</v>
          </cell>
        </row>
        <row r="1425">
          <cell r="A1425" t="str">
            <v>017.073</v>
          </cell>
          <cell r="B1425" t="str">
            <v>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25" t="str">
            <v>Actividad</v>
          </cell>
          <cell r="D1425" t="str">
            <v>UND</v>
          </cell>
          <cell r="E1425">
            <v>1547840</v>
          </cell>
        </row>
        <row r="1426">
          <cell r="A1426" t="str">
            <v>017.074</v>
          </cell>
          <cell r="B1426" t="str">
            <v>SUMINISTRO, TRANSPORTE E INSTALACION VENTANERIA APOYADA EN PERFILERIA DE ALUMINIO ANODIZADO COLOR NATURAL Y CUERPO CORREDIZO+ VIDRIO LAMINADO DE4+5 (INCLUYE EL SUMINISTRO DE TODOS LOS ACCESORIOS REQUERIDOS PARA EL CORRECTO MONTAJE).</v>
          </cell>
          <cell r="C1426" t="str">
            <v>Actividad</v>
          </cell>
          <cell r="D1426" t="str">
            <v>M2</v>
          </cell>
          <cell r="E1426">
            <v>935873</v>
          </cell>
        </row>
        <row r="1427">
          <cell r="A1427" t="str">
            <v>017.075</v>
          </cell>
          <cell r="B1427" t="str">
            <v>SUMINISTRO, TRANSPORTE E INSTALACION VENTANERIA APOYADA EN PERFILERIA DE ALUMINIO ANODIZADO COLOR NATURAL Y REJILLA SUPERIOR EN ALUMINO+ VIDRIO LAMINADO DE4+5 (INCLUYE EL SUMINISTRO DE TODOS LOS ACCESORIOS REQUERIDOS PARA EL CORRECTO MONTAJE).</v>
          </cell>
          <cell r="C1427" t="str">
            <v>Actividad</v>
          </cell>
          <cell r="D1427" t="str">
            <v>M2</v>
          </cell>
          <cell r="E1427">
            <v>882781</v>
          </cell>
        </row>
        <row r="1428">
          <cell r="A1428" t="str">
            <v>017.076</v>
          </cell>
          <cell r="B1428" t="str">
            <v>SUMINISTRO, TRANSPORTE E INSTALACION VENTANERIA APOYADA EN PERFILERIA DE ALUMINIO ANODIZADO COLOR NATURAL + VIDRIO LAMINADO DE4+5 (INCLUYE EL SUMINISTRO DE TODOS LOS ACCESORIOS REQUERIDOS PARA EL CORRECTO MONTAJE).</v>
          </cell>
          <cell r="C1428" t="str">
            <v>Actividad</v>
          </cell>
          <cell r="D1428" t="str">
            <v>M2</v>
          </cell>
          <cell r="E1428">
            <v>964244</v>
          </cell>
        </row>
        <row r="1429">
          <cell r="A1429" t="str">
            <v>017.077</v>
          </cell>
          <cell r="B1429" t="str">
            <v>SUMINISTRO, TRANSPORTE E INSTALACION VENTANERIA APOYADA EN PERFILERIA DE ALUMINIO ANODIZADO COLOR NATURAL +REJILLA SUPERIOR Y CUERPOS CORREDIZOS VIDRIO LAMINADO DE4+5 (INCLUYE EL SUMINISTRO DE TODOS LOS ACCESORIOS REQUERIDOS PARA EL CORRECTO MONTAJE).</v>
          </cell>
          <cell r="C1429" t="str">
            <v>Actividad</v>
          </cell>
          <cell r="D1429" t="str">
            <v>M2</v>
          </cell>
          <cell r="E1429">
            <v>946510</v>
          </cell>
        </row>
        <row r="1430">
          <cell r="A1430" t="str">
            <v>017.078</v>
          </cell>
          <cell r="B1430" t="str">
            <v>SUMINISTRO, TRANSPORTE E INSTALACION VENTANERIA APOYADA EN PERFILERIA DE ALUMINIO ANODIZADO COLOR NATURAL, SISTEMA DE VENTILACION INTEGRADA+REJILLA SUPERIOR Y VIDRIO LAMINADO DE4+5 (INCLUYE EL SUMINISTRO DE TODOS LOS ACCESORIOS REQUERIDOS PARA EL CORRECTO MONTAJE).</v>
          </cell>
          <cell r="C1430" t="str">
            <v>Actividad</v>
          </cell>
          <cell r="D1430" t="str">
            <v>M2</v>
          </cell>
          <cell r="E1430">
            <v>1071134</v>
          </cell>
        </row>
        <row r="1431">
          <cell r="A1431" t="str">
            <v>017.081</v>
          </cell>
          <cell r="B1431" t="str">
            <v>SUMINISTRO, TRANSPORTE E INSTALACION VENTANERIA APOYADA EN PERFILERIA DE ALUMINIO ANODIZADO COLOR NATURAL, ESTRUCTURA METALICA+ VIDRIO LAMINADO DE4+5 (INCLUYE EL SUMINISTRO DE TODOS LOS ACCESORIOS REQUERIDOS PARA EL CORRECTO MONTAJE).</v>
          </cell>
          <cell r="C1431" t="str">
            <v>Actividad</v>
          </cell>
          <cell r="D1431" t="str">
            <v>M2</v>
          </cell>
          <cell r="E1431">
            <v>955579</v>
          </cell>
        </row>
        <row r="1432">
          <cell r="A1432" t="str">
            <v>017.082</v>
          </cell>
          <cell r="B1432" t="str">
            <v>SUMINISTRO, TRANSPORTE E INSTALACION VENTANERIA APOYADA EN PERFILERIA DE ALUMINIO ANODIZADO MATE COLOR BLANCO, VIDRIO TEMPLADO DE 8MM INCOLORO+REJILLA SUPERIOR Y PUERTA EN ALUMINIO ANODIZADO BLANCO MATE CON MANIJA GRIFOX</v>
          </cell>
          <cell r="C1432" t="str">
            <v>Actividad</v>
          </cell>
          <cell r="D1432" t="str">
            <v>M2</v>
          </cell>
          <cell r="E1432">
            <v>894699</v>
          </cell>
        </row>
        <row r="1433">
          <cell r="A1433" t="str">
            <v>017.083</v>
          </cell>
          <cell r="B1433" t="str">
            <v>SUMINISTRO, TRANSPORTE E INSTALACION VENTANERIA APOYADA EN PERFILERIA DE ALUMINIO EMBEBIDA EN MURO Y CIELO RASO, CON VIDRIO TEMPLADO 8MM INCOLORO</v>
          </cell>
          <cell r="C1433" t="str">
            <v>Actividad</v>
          </cell>
          <cell r="D1433" t="str">
            <v>M2</v>
          </cell>
          <cell r="E1433">
            <v>506161</v>
          </cell>
        </row>
        <row r="1434">
          <cell r="A1434" t="str">
            <v>017.084</v>
          </cell>
          <cell r="B1434" t="str">
            <v>SUMINISTRO, TRANSPORTE E INSTALACION VENTANERIA APOYADA EN PERFILERIA DE ALUMINIO ANODIZADO MATE COLOR BLANCO, VIDRIO TEMPLADO DE 8MM INCOLORO CON UNIONES A TOPE +REJILLA SUPERIOR</v>
          </cell>
          <cell r="C1434" t="str">
            <v>Actividad</v>
          </cell>
          <cell r="D1434" t="str">
            <v>M2</v>
          </cell>
          <cell r="E1434">
            <v>741607</v>
          </cell>
        </row>
        <row r="1435">
          <cell r="A1435" t="str">
            <v>017.088</v>
          </cell>
          <cell r="B1435" t="str">
            <v>SUMINISTRO, TRANSPORTE E INSTALACION CABINAS ORINALES 1.20*0,45 ACERO INOXIDABLE CAL. 20. SEGÚN DETALLE. INCLUYE SUMINISTRO E INSTALACIÓN, SEGÚN DETALLE.</v>
          </cell>
          <cell r="C1435" t="str">
            <v>Actividad</v>
          </cell>
          <cell r="D1435" t="str">
            <v>UND</v>
          </cell>
          <cell r="E1435">
            <v>649004</v>
          </cell>
        </row>
        <row r="1436">
          <cell r="A1436" t="str">
            <v>017.089</v>
          </cell>
          <cell r="B1436" t="str">
            <v>SUMINISTRO, TRANSPORTE E INSTALACION BARANDA EN TUBERIA GALVANIZADA 2 HILOS DE 2", ENTRE 0,9 Y 1MTS, PARALES VERTICALES CADA 2 MTS, RELLENA DE CONCRETO, INCLUYE WASH PRIMER, PINTURA, ANCLAJES Y RETIRO DE SOBRANTES.</v>
          </cell>
          <cell r="C1436" t="str">
            <v>Actividad</v>
          </cell>
          <cell r="D1436" t="str">
            <v>ML</v>
          </cell>
          <cell r="E1436">
            <v>146296</v>
          </cell>
        </row>
        <row r="1437">
          <cell r="A1437" t="str">
            <v>017.090</v>
          </cell>
          <cell r="B1437" t="str">
            <v>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v>
          </cell>
          <cell r="C1437" t="str">
            <v>Actividad</v>
          </cell>
          <cell r="D1437" t="str">
            <v>M2</v>
          </cell>
          <cell r="E1437">
            <v>299891</v>
          </cell>
        </row>
        <row r="1438">
          <cell r="A1438" t="str">
            <v>017.091</v>
          </cell>
          <cell r="B1438" t="str">
            <v>ARREGLO DE PORTERIAS MICROFUTBOL CON EXTENSIÓN Y TABLERO BALONCESTO (INCLUYE SOLDADURA, GRAFIL 5,5, PINTURA, ANTICORROSIVO, MALLA ESLABONADA CA 10)</v>
          </cell>
          <cell r="C1438" t="str">
            <v>Actividad</v>
          </cell>
          <cell r="D1438" t="str">
            <v>UND</v>
          </cell>
          <cell r="E1438">
            <v>1204179</v>
          </cell>
        </row>
        <row r="1439">
          <cell r="A1439" t="str">
            <v>017.092</v>
          </cell>
          <cell r="B1439" t="str">
            <v>SUMINISTRO E INSTALACIÓN VENTANA PASA ALIMENTOS EN ALUMINIO FIJA CON NAVE PROYECTANTE EN ALUMINIO MICROPERFORADA Ø 1/8" CAL. 20</v>
          </cell>
          <cell r="C1439" t="str">
            <v>Actividad</v>
          </cell>
          <cell r="D1439" t="str">
            <v>M2</v>
          </cell>
          <cell r="E1439">
            <v>563477</v>
          </cell>
        </row>
        <row r="1440">
          <cell r="A1440" t="str">
            <v>017.093</v>
          </cell>
          <cell r="B1440" t="str">
            <v>SUMINISTRO, TRANSPORTE E INSTALACION DE LAMINA EN ALUMINIO MICROPERFORADA CAL. 20</v>
          </cell>
          <cell r="C1440" t="str">
            <v>Actividad</v>
          </cell>
          <cell r="D1440" t="str">
            <v>M2</v>
          </cell>
          <cell r="E1440">
            <v>362577</v>
          </cell>
        </row>
        <row r="1441">
          <cell r="A1441" t="str">
            <v>017.094</v>
          </cell>
          <cell r="B1441" t="str">
            <v>SUMINISTRO, TRANSPORTE E INSTALACION BARANDA EN TUBERIA GALVANIZADA  4 HILOS DE 2", ENTRE 0.9 Y 1 MTS, PARALES VERTICALES  CADA 2 MTS, RELLENA DE  CONCRETO, INCLUYE WASH PRIMER, PINTURA, ANCLAJES Y RETIRO DE SOBRANTES</v>
          </cell>
          <cell r="C1441" t="str">
            <v>Actividad</v>
          </cell>
          <cell r="D1441" t="str">
            <v>ML</v>
          </cell>
          <cell r="E1441">
            <v>410760</v>
          </cell>
        </row>
        <row r="1442">
          <cell r="A1442" t="str">
            <v>017.096</v>
          </cell>
          <cell r="B1442" t="str">
            <v>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v>
          </cell>
          <cell r="C1442" t="str">
            <v>Actividad</v>
          </cell>
          <cell r="D1442" t="str">
            <v>UND</v>
          </cell>
          <cell r="E1442">
            <v>575242</v>
          </cell>
        </row>
        <row r="1443">
          <cell r="A1443" t="str">
            <v>017.097</v>
          </cell>
          <cell r="B1443" t="str">
            <v>SUMINISTRO, TRANSPORTE E INSTALACION REJA EN TUBO CUADRADO DE 3/4 X 3/4 PULGADA X 1.5MM X 6M EN ACERO</v>
          </cell>
          <cell r="C1443" t="str">
            <v>Actividad</v>
          </cell>
          <cell r="D1443" t="str">
            <v>M2</v>
          </cell>
          <cell r="E1443">
            <v>259978</v>
          </cell>
        </row>
        <row r="1444">
          <cell r="A1444" t="str">
            <v>017.098</v>
          </cell>
          <cell r="B1444" t="str">
            <v>SUMINISTRO, TRANSPORTE E INSTALACION DE PERFIL METALICO A572GR-50 CAL. 16 1 1/2 X 3 (40 MM X 80 MM). INCLUYE ANTICORROSIVO, PUNTOS DE SOLDADURA Y ANDAMIO CERTIFICADO PARA TRABAJO EN ALTURAS</v>
          </cell>
          <cell r="C1444" t="str">
            <v>Actividad</v>
          </cell>
          <cell r="D1444" t="str">
            <v>ML</v>
          </cell>
          <cell r="E1444">
            <v>22951</v>
          </cell>
        </row>
        <row r="1445">
          <cell r="A1445" t="str">
            <v>017.099</v>
          </cell>
          <cell r="B1445" t="str">
            <v>SUMINISTRO, TRANSPORTE E INSTALACION DE MODULOS FIJOS EN SISTEMA PROYECTANTE CON PERFIL 1101 NATURAL Y DOBLE PUERTA BATIENTE CON VIDRIO DE 4 MM INCOLORO Y ACCESORIOS PROPIOS DEL SISTEMA CON TORNILLERIA GALVANIZADA, SEGUN PLANOS</v>
          </cell>
          <cell r="C1445" t="str">
            <v>Actividad</v>
          </cell>
          <cell r="D1445" t="str">
            <v>UND</v>
          </cell>
          <cell r="E1445">
            <v>6901985</v>
          </cell>
        </row>
        <row r="1446">
          <cell r="A1446" t="str">
            <v>017.100</v>
          </cell>
          <cell r="B1446" t="str">
            <v>SUMINISTRO, TRANSPORTE E INSTALACION DE MODULOS FIJOS EN SISTEMA PROYECTANTE CON PERFIL 1101 NATURAL Y BASCULANTES SUPERIORES EN VIDRIO DE 4 MM INCOLORO Y ACCESORIOS PROPIOS DEL SISTEMA CON TORNILLERIA GALVANIZADA, SEGUN PLANOS (4,80X2,20)</v>
          </cell>
          <cell r="C1446" t="str">
            <v>Actividad</v>
          </cell>
          <cell r="D1446" t="str">
            <v>UND</v>
          </cell>
          <cell r="E1446">
            <v>2737283</v>
          </cell>
        </row>
        <row r="1447">
          <cell r="A1447" t="str">
            <v>017.101</v>
          </cell>
          <cell r="B1447" t="str">
            <v>SUMINISTRO, TRANSPORTE E INSTALACION DE MODULOS FIJOS SISTEMA PROYECTANTE CON PERFIL 1101 NATURAL Y BASCULANTES SUPERIORES EN VIDRIO DE 4 MM INCOLORO Y ACCESORIOS PROPIOS DEL SISTEMA CON TORNILLERIA GALVANIZADA, SEGUN PLANOS (5,25 X 2,20)</v>
          </cell>
          <cell r="C1447" t="str">
            <v>Actividad</v>
          </cell>
          <cell r="D1447" t="str">
            <v>UND</v>
          </cell>
          <cell r="E1447">
            <v>2993900</v>
          </cell>
        </row>
        <row r="1448">
          <cell r="A1448" t="str">
            <v>017.102</v>
          </cell>
          <cell r="B1448" t="str">
            <v>SUMINISTRO, TRANSPORTE E INSTALACION DE MODULOS FIJOS SISTEMA PROYECTANTE CON PERFIL 1101 NATURAL Y REJILLA SUPERIOR EN VIDRIO DE 4 MM INCOLORO Y ACCESORIOS PROPIOS DEL SISTEMA CON TORNILLERIA GALVANIZADA, SEGUN PLANOS (1,20X1,35)</v>
          </cell>
          <cell r="C1448" t="str">
            <v>Actividad</v>
          </cell>
          <cell r="D1448" t="str">
            <v>UND</v>
          </cell>
          <cell r="E1448">
            <v>419923</v>
          </cell>
        </row>
        <row r="1449">
          <cell r="A1449" t="str">
            <v>017.103</v>
          </cell>
          <cell r="B1449" t="str">
            <v>SUMINISTRO, TRANSPORTE E INSTALACION DE MODULOS FIJOS SISTEMA PROYECTANTE CON PERFIL 1101 NATURAL Y REJILLA VIDRIO DE 4 MM INCOLORO Y ACCESORIOS PROPIOS DEL SISTEMA CON TORNILLERIA GALVANIZADA, SEGUN PLANOS (1,20X0,50)</v>
          </cell>
          <cell r="C1449" t="str">
            <v>Actividad</v>
          </cell>
          <cell r="D1449" t="str">
            <v>UND</v>
          </cell>
          <cell r="E1449">
            <v>155529</v>
          </cell>
        </row>
        <row r="1450">
          <cell r="A1450" t="str">
            <v>017.104</v>
          </cell>
          <cell r="B1450" t="str">
            <v>SUMINISTRO, TRANSPORTE E INSTALACION DE MODULOS FIJOS SISTEMA PROYECTANTE CON PERFIL 1101 NATURAL Y BASCULANTES SUPERIORES EN VIDRIO DE 4 MM INCOLORO Y ACCESORIOS PROPIOS DEL SISTEMA CON TORNILLERIA GALVANIZADA, SEGUN PLANOS (3,27X2,00)</v>
          </cell>
          <cell r="C1450" t="str">
            <v>Actividad</v>
          </cell>
          <cell r="D1450" t="str">
            <v>UND</v>
          </cell>
          <cell r="E1450">
            <v>1695989</v>
          </cell>
        </row>
        <row r="1451">
          <cell r="A1451" t="str">
            <v>017.105</v>
          </cell>
          <cell r="B1451" t="str">
            <v>SUMINISTRO, TRANSPORTE E INSTALACION DE MODULOS FIJOS SISTEMA PROYECTANTE CON PERFIL 1101 NATURAL Y REJILLA SUPERIOR EN VIDRIO DE 4 MM INCOLORO Y ACCESORIOS PROPIOS DEL SISTEMA CON TORNILLERIA GALVANIZADA, SEGUN PLANOS (4,80X2,50)</v>
          </cell>
          <cell r="C1451" t="str">
            <v>Actividad</v>
          </cell>
          <cell r="D1451" t="str">
            <v>UND</v>
          </cell>
          <cell r="E1451">
            <v>3110546</v>
          </cell>
        </row>
        <row r="1452">
          <cell r="A1452" t="str">
            <v>017.106</v>
          </cell>
          <cell r="B1452" t="str">
            <v>SUMINISTRO, TRANSPORTE E INSTALACION DE MODULOS FIJOS SISTEMA PROYECTANTE CON PERFIL 1101 NATURAL Y REJILLA EN VIDRIO DE 4 MM INCOLORO Y ACCESORIOS PROPIOS DEL SISTEMA CON TORNILLERIA GALVANIZADA, SEGUN PLANOS (4,80X0,50)</v>
          </cell>
          <cell r="C1452" t="str">
            <v>Actividad</v>
          </cell>
          <cell r="D1452" t="str">
            <v>UND</v>
          </cell>
          <cell r="E1452">
            <v>622110</v>
          </cell>
        </row>
        <row r="1453">
          <cell r="A1453" t="str">
            <v>017.107</v>
          </cell>
          <cell r="B1453" t="str">
            <v>SUMINISTRO, TRANSPORTE E INSTALACION DE MODULOS FIJOS SISTEMA PROYECTANTE CON PERFIL 1101 NATURAL Y DOBLE PUERTA BATIENTE REJILLA SUPERIOR EN VIDRIO DE 4 MM INCOLORO Y ACCESORIOS PROPIOS DEL SISTEMA CON TORNILLERIA GALVANIZADA, SEGUN PLANOS (3,05X2,50)</v>
          </cell>
          <cell r="C1453" t="str">
            <v>Actividad</v>
          </cell>
          <cell r="D1453" t="str">
            <v>UND</v>
          </cell>
          <cell r="E1453">
            <v>2541205</v>
          </cell>
        </row>
        <row r="1454">
          <cell r="A1454" t="str">
            <v>017.108</v>
          </cell>
          <cell r="B1454" t="str">
            <v>SUMINISTRO, TRANSPORTE E INSTALACION DE MODULOS FIJOS SISTEMA PROYECTANTE CON PERFIL 1101 NATURAL Y PUERTA BATIENTE EN VIDRIO DE 4 MM INCOLORO Y ACCESORIOS PROPIOS DEL SISTEMA CON TORNILLERIA GALVANIZADA, SEGUN PLANOS (1,30X2,50)</v>
          </cell>
          <cell r="C1454" t="str">
            <v>Actividad</v>
          </cell>
          <cell r="D1454" t="str">
            <v>UND</v>
          </cell>
          <cell r="E1454">
            <v>1083139</v>
          </cell>
        </row>
        <row r="1455">
          <cell r="A1455" t="str">
            <v>017.109</v>
          </cell>
          <cell r="B1455" t="str">
            <v>SUMINISTRO, TRANSPORTE E INSTALACION DE MODULOS FIJOS SISTEMA PROYECTANTE CON PERFIL 1101 NATURAL Y DOBLE PUERTA BATIENTE EN VIDRIO DE 4 MM INCOLORO Y ACCESORIOS PROPIOS DEL SISTEMA CON TORNILLERIA GALVANIZADA, SEGUN PLANOS (3,05X2,50)</v>
          </cell>
          <cell r="C1455" t="str">
            <v>Actividad</v>
          </cell>
          <cell r="D1455" t="str">
            <v>UND</v>
          </cell>
          <cell r="E1455">
            <v>2541205</v>
          </cell>
        </row>
        <row r="1456">
          <cell r="A1456" t="str">
            <v>017.110</v>
          </cell>
          <cell r="B1456" t="str">
            <v>SUMINISTRO, TRANSPORTE E INSTALACION DE MODULOS FIJOS SISTEMA PROYECTANTE CON PERFIL 1101 NATURAL Y DOBLE PUERTA BATIENTE, REJILLAS SUPERIORES EN VIDRIO DE 4 MM INCOLORO Y ACCESORIOS PROPIOS DEL SISTEMA CON TORNILLERIA GALVANIZADA, SEGUN PLANOS (4,80X2,50)</v>
          </cell>
          <cell r="C1456" t="str">
            <v>Actividad</v>
          </cell>
          <cell r="D1456" t="str">
            <v>UND</v>
          </cell>
          <cell r="E1456">
            <v>3554907</v>
          </cell>
        </row>
        <row r="1457">
          <cell r="A1457" t="str">
            <v>017.111</v>
          </cell>
          <cell r="B1457" t="str">
            <v>SUMINISTRO, TRANSPORTE E INSTALACION DE MODULOS FIJOS SISTEMA PROYECTANTE CON PERFIL 1101 NATURAL Y DOBLE PUERTA BATIENTE EN VIDRIO DE 4 MM INCOLORO Y ACCESORIOS PROPIOS DEL SISTEMA CON TORNILLERIA GALVANIZADA, SEGUN PLANOS (2,75X2,50)</v>
          </cell>
          <cell r="C1457" t="str">
            <v>Actividad</v>
          </cell>
          <cell r="D1457" t="str">
            <v>UND</v>
          </cell>
          <cell r="E1457">
            <v>2036666</v>
          </cell>
        </row>
        <row r="1458">
          <cell r="A1458" t="str">
            <v>017.112</v>
          </cell>
          <cell r="B1458" t="str">
            <v>SUMINISTRO, TRANSPORTE E INSTALACIÓN DE BARANDILLA DE ESCALERA CON PLATINA DE 4" X 1/4" CON ANTEPECHO Y MALLA PLÁSTICA</v>
          </cell>
          <cell r="C1458" t="str">
            <v>Actividad</v>
          </cell>
          <cell r="D1458" t="str">
            <v>ML</v>
          </cell>
          <cell r="E1458">
            <v>685541</v>
          </cell>
        </row>
        <row r="1459">
          <cell r="A1459" t="str">
            <v>017.113</v>
          </cell>
          <cell r="B1459" t="str">
            <v>SUMINISTRO, TRANSPORTE E INSTALACIÓN DE TOPE PUERTA MEDIA LUNA SATINADO 3/16" FIXSER OP SIMILAR</v>
          </cell>
          <cell r="C1459" t="str">
            <v>Actividad</v>
          </cell>
          <cell r="D1459" t="str">
            <v>UND</v>
          </cell>
          <cell r="E1459">
            <v>40767</v>
          </cell>
        </row>
        <row r="1460">
          <cell r="A1460" t="str">
            <v>017.114</v>
          </cell>
          <cell r="B1460" t="str">
            <v>SUMINISTRO, TRANSPORTE E INSTALACION PASAMANOS EN TUBERÍA NEGRA DE 2". DOS HILOS H= 1.00 M. PARALES VERTICALES CADA 1.20 METROS. INCLUYE ACCESORIOS DE INSTALACIÓN, EQUIPO DE SOLDADURA, ANCLAJE, PINTURA CON ESMALTE PINTULUX O SIMILAR Y WASH PRIMER. SIN RELLENO</v>
          </cell>
          <cell r="C1460" t="str">
            <v>Actividad</v>
          </cell>
          <cell r="D1460" t="str">
            <v>ML</v>
          </cell>
          <cell r="E1460">
            <v>241745</v>
          </cell>
        </row>
        <row r="1461">
          <cell r="A1461" t="str">
            <v>017.115</v>
          </cell>
          <cell r="B1461" t="str">
            <v>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v>
          </cell>
          <cell r="C1461" t="str">
            <v>Actividad</v>
          </cell>
          <cell r="D1461" t="str">
            <v>M2</v>
          </cell>
          <cell r="E1461">
            <v>364648</v>
          </cell>
        </row>
        <row r="1462">
          <cell r="A1462" t="str">
            <v>017.116</v>
          </cell>
          <cell r="B1462" t="str">
            <v>SUMINISTRO, TRANSPORTE E INSTALACIÓN DE PUERTA DE VIDRIO TEMPLADO DE 8MM EN SISTEMA ARBN DE PERFILERÍA METÁLICA CON MARCO Y CHAPA , O SIMILAR. INCLUYE TODOS LOS ACCESORIOS DE INSTALACIÓN</v>
          </cell>
          <cell r="C1462" t="str">
            <v>Actividad</v>
          </cell>
          <cell r="D1462" t="str">
            <v>M2</v>
          </cell>
          <cell r="E1462">
            <v>720400</v>
          </cell>
        </row>
        <row r="1463">
          <cell r="A1463" t="str">
            <v>017.117</v>
          </cell>
          <cell r="B1463" t="str">
            <v>SUMINISTRO, TRANSPORTE E INSTALACIÓN DE CORTAGOTERA METÁLICO. INCLUYE ANTICORROSIVO, ANDAMIOS Y/O ESCALERAS SI SE REQUIERE, Y DEMÁS ELEMENTOS PARA SUCORRECTA INSTALACIÓN Y FUNCIONAMIENTO</v>
          </cell>
          <cell r="C1463" t="str">
            <v>Actividad</v>
          </cell>
          <cell r="D1463" t="str">
            <v>ML</v>
          </cell>
          <cell r="E1463">
            <v>22237</v>
          </cell>
        </row>
        <row r="1464">
          <cell r="A1464" t="str">
            <v>017.118</v>
          </cell>
          <cell r="B1464"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464" t="str">
            <v>Actividad</v>
          </cell>
          <cell r="D1464" t="str">
            <v>M2</v>
          </cell>
          <cell r="E1464">
            <v>389323</v>
          </cell>
        </row>
        <row r="1465">
          <cell r="A1465" t="str">
            <v>017.119</v>
          </cell>
          <cell r="B1465" t="str">
            <v>SUMINISTRO, TRANSPORTE E INSTALACIÓN DE LETREROS DE MÓDULOS SEGÚN DISEÑO. INSTALACIÓN A TODO COSTO</v>
          </cell>
          <cell r="C1465" t="str">
            <v>Actividad</v>
          </cell>
          <cell r="D1465" t="str">
            <v>UND</v>
          </cell>
          <cell r="E1465">
            <v>1158954</v>
          </cell>
        </row>
        <row r="1466">
          <cell r="A1466" t="str">
            <v>017.120</v>
          </cell>
          <cell r="B1466" t="str">
            <v>SUMINISTRO E INSTALACIÓN VENTANA FIJA EN ALUMINIO 7878 CON LAMINA EN ALUMINIO MICROPERFORADA Ø 1/8" CAL. 20</v>
          </cell>
          <cell r="C1466" t="str">
            <v>Actividad</v>
          </cell>
          <cell r="D1466" t="str">
            <v>M2</v>
          </cell>
          <cell r="E1466">
            <v>605919</v>
          </cell>
        </row>
        <row r="1467">
          <cell r="A1467" t="str">
            <v>017.121</v>
          </cell>
          <cell r="B1467" t="str">
            <v>DESMONTE Y REINSTALACION DE PUERTA METALICA</v>
          </cell>
          <cell r="C1467" t="str">
            <v>Actividad</v>
          </cell>
          <cell r="D1467" t="str">
            <v>UND</v>
          </cell>
          <cell r="E1467">
            <v>78553</v>
          </cell>
        </row>
        <row r="1468">
          <cell r="A1468" t="str">
            <v>017.122</v>
          </cell>
          <cell r="B1468" t="str">
            <v>SUMINISTRO, TRANSPORTE E INSTALACIÓN DE PUERTA EN ALUMINIO Y VIDRIO TEMPLADO 6 MM CON CERRADURA Y MANIJA (HOJA SENCILLA). INCLUYE EL SUMINISTRO DE TODOS LOS ACCESORIOS REQUERIDOS PARA EL CORRECTO MONTAJE.</v>
          </cell>
          <cell r="C1468" t="str">
            <v>Actividad</v>
          </cell>
          <cell r="D1468" t="str">
            <v>M2</v>
          </cell>
          <cell r="E1468">
            <v>1015948</v>
          </cell>
        </row>
        <row r="1469">
          <cell r="A1469" t="str">
            <v>017.123</v>
          </cell>
          <cell r="B1469" t="str">
            <v>SUMINISTRO, TRANSPORTE E INSTALACIÓN DE VARILLA DE 1/2" CUADRADA, INCLUYE ANTICORROSIVO Y PINTURA</v>
          </cell>
          <cell r="C1469" t="str">
            <v>Actividad</v>
          </cell>
          <cell r="D1469" t="str">
            <v>M2</v>
          </cell>
          <cell r="E1469">
            <v>114261</v>
          </cell>
        </row>
        <row r="1470">
          <cell r="A1470" t="str">
            <v>017.124</v>
          </cell>
          <cell r="B1470"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1470" t="str">
            <v>Actividad</v>
          </cell>
          <cell r="D1470" t="str">
            <v>M2</v>
          </cell>
          <cell r="E1470">
            <v>269442</v>
          </cell>
        </row>
        <row r="1471">
          <cell r="A1471" t="str">
            <v>017.125</v>
          </cell>
          <cell r="B1471" t="str">
            <v>SUMINISTRO, TRANSPORTE E INSTALACIÓN DE CERRAMIENTO EN MALLA DE POLIETILENO, HUECO 1/2"X1/2", GRIS. INCLUYE ELEMENTOS DE FIJACIÓN SEGÚN DISEÑO.</v>
          </cell>
          <cell r="C1471" t="str">
            <v>Actividad</v>
          </cell>
          <cell r="D1471" t="str">
            <v>M2</v>
          </cell>
          <cell r="E1471">
            <v>41227</v>
          </cell>
        </row>
        <row r="1472">
          <cell r="A1472" t="str">
            <v>017.126</v>
          </cell>
          <cell r="B1472" t="str">
            <v>SUMINISTRO, TRANSPORTE E INSTALACIÓN DE PASAMANOS EN TUBERÍA 1", INCLUYE FIJACIÓN CON BARRA DE ACERO 1/2", CORDÓN DE SOLDADURA A ESTRUCTURA DE PASAMANOS EXISTENTE Y PINTURA ANTICORROSIVA Y DE ACABADO FINAL COLOR GRIS.</v>
          </cell>
          <cell r="C1472" t="str">
            <v>Actividad</v>
          </cell>
          <cell r="D1472" t="str">
            <v>M</v>
          </cell>
          <cell r="E1472">
            <v>79799</v>
          </cell>
        </row>
        <row r="1473">
          <cell r="A1473" t="str">
            <v>017.127</v>
          </cell>
          <cell r="B1473" t="str">
            <v>SUMINISTRO, TRANSPORTE E INSTALACION PUERTA BATIENTE NAVE SENCILLA EN CELOSIA DE ALUMINIO ANODIZADO COLOR NATURAL.INCLUYE MARCO EN ALUMINIO, CERRADURA Y EL SUMINISTRO DE TODOS LOS ACCESORIOS REQUERIDOS PARA EL CORRECTO MONTAJE Y FUNCIONAMIENTO.</v>
          </cell>
          <cell r="C1473" t="str">
            <v>Actividad</v>
          </cell>
          <cell r="D1473" t="str">
            <v>M2</v>
          </cell>
          <cell r="E1473">
            <v>475573</v>
          </cell>
        </row>
        <row r="1474">
          <cell r="A1474" t="str">
            <v>017.128</v>
          </cell>
          <cell r="B1474" t="str">
            <v>SUMINISTRO, TRANSPORTE E INSTALACION PUERTA CORREDIZA DE TRES NAVES EN CELOSIA DE ALUMINIO ANODIZADO COLOR NATURAL.INCLUYE MARCO EN ALUMINIO, CERRADURA Y EL SUMINISTRO DE TODOS LOS ACCESORIOS REQUERIDOS PARA EL CORRECTO MONTAJE Y FUNCIONAMIENTO.</v>
          </cell>
          <cell r="C1474" t="str">
            <v>Actividad</v>
          </cell>
          <cell r="D1474" t="str">
            <v>M2</v>
          </cell>
          <cell r="E1474">
            <v>495573</v>
          </cell>
        </row>
        <row r="1475">
          <cell r="A1475" t="str">
            <v>017.129</v>
          </cell>
          <cell r="B1475" t="str">
            <v>SUMINISTRO, TRANSPORTE E INSTALACIÓN DE PUERTA ENROLLABLE MICROPERFORADA CON PORTACANDADOS Y MANIJA. INCLUYE EL SUMINISTRO DE TODOS LOS ACCESORIOS REQUERIDOS PARA EL CORRECTO MONTAJE Y FUNCIONAMIENTO</v>
          </cell>
          <cell r="C1475" t="str">
            <v>Actividad</v>
          </cell>
          <cell r="D1475" t="str">
            <v>M2</v>
          </cell>
          <cell r="E1475">
            <v>775573</v>
          </cell>
        </row>
        <row r="1476">
          <cell r="A1476" t="str">
            <v>017.130</v>
          </cell>
          <cell r="B1476" t="str">
            <v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476" t="str">
            <v>Actividad</v>
          </cell>
          <cell r="D1476" t="str">
            <v>M2</v>
          </cell>
          <cell r="E1476">
            <v>455573</v>
          </cell>
        </row>
        <row r="1477">
          <cell r="A1477" t="str">
            <v>017.131</v>
          </cell>
          <cell r="B1477" t="str">
            <v>SUMINISTRO, TRANSPORTE E INSTALACIÓN DE GRADERIA MOVIL ACOPRESA O SIMILAR EN ALUMINIO NATURAL DE 4 FILAS X 3.0M DE LARGO. NO ELEVADA. CAPACIDAD 28PERSONAS. INCLUYE BARANDAS. INCLUYE FLETE Y MONTAJE</v>
          </cell>
          <cell r="C1477" t="str">
            <v>Actividad</v>
          </cell>
          <cell r="D1477" t="str">
            <v>UND</v>
          </cell>
          <cell r="E1477">
            <v>10235731</v>
          </cell>
        </row>
        <row r="1478">
          <cell r="A1478" t="str">
            <v>017.132</v>
          </cell>
          <cell r="B1478" t="str">
            <v>SUMINISTRO, TRANSPORTE E INSTALACION DE BARANDA METALICA CONFORMADA POR 3 VARILLAS LISAS 5/8" CADA 20 CM SOLDADAS A TUBO AGUAS NEGRAS 2" EN LA PARTE SUPERIOR Y EN LA PARTE INFERIOR A PLATINA DE 1-1/2" X 1/4" PINTURA COLOR OXIDO SEGÚN DISEÑO</v>
          </cell>
          <cell r="C1478" t="str">
            <v>Actividad</v>
          </cell>
          <cell r="D1478" t="str">
            <v>ML</v>
          </cell>
          <cell r="E1478">
            <v>431688</v>
          </cell>
        </row>
        <row r="1479">
          <cell r="A1479" t="str">
            <v>017.133</v>
          </cell>
          <cell r="B1479" t="str">
            <v>SUMINISTRO, TRANSPORTE E INSTALACIÓN DE VENTANA CON MARCO DE ALUMINIO, VIDRIO CRUDO DE 6mm EN LA PARTE INFERIOR, MONTANTE Y CELOSÍA EN ALUMINIO EN LA PARTE SUPERIOR</v>
          </cell>
          <cell r="C1479" t="str">
            <v>Actividad</v>
          </cell>
          <cell r="D1479" t="str">
            <v>M2</v>
          </cell>
          <cell r="E1479">
            <v>396068</v>
          </cell>
        </row>
        <row r="1480">
          <cell r="A1480" t="str">
            <v>017.134</v>
          </cell>
          <cell r="B1480" t="str">
            <v>SUMINISTRO, TRANSPORTE E INSTALACIÓN DE PUERTA CORTAFUEGO RESISTENCIA 90 MIN ANCHO 0.90CM NAVE SENCILLA CON BARRA ANTIPANICO TIPO PUSH Y CIERRAPUERTAS HIDRAULICA</v>
          </cell>
          <cell r="C1480" t="str">
            <v>Actividad</v>
          </cell>
          <cell r="D1480" t="str">
            <v>UND</v>
          </cell>
          <cell r="E1480">
            <v>2442037</v>
          </cell>
        </row>
        <row r="1481">
          <cell r="A1481" t="str">
            <v>017.135</v>
          </cell>
          <cell r="B1481" t="str">
            <v>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v>
          </cell>
          <cell r="C1481" t="str">
            <v>Actividad</v>
          </cell>
          <cell r="D1481" t="str">
            <v>ML</v>
          </cell>
          <cell r="E1481">
            <v>466165</v>
          </cell>
        </row>
        <row r="1482">
          <cell r="A1482" t="str">
            <v>017.136</v>
          </cell>
          <cell r="B1482" t="str">
            <v>CORTE INFERIOR DE PUERTA METALICA EN BAÑOS A=1.40m. REPARACIÓN INCLUYE TUBO RECTANGULAR DE 100X40X1.5mm Y PINTURA PINTULUX 3 EN 1 EN LA TOTALIDAD DE LA PUERTA Y MARCO</v>
          </cell>
          <cell r="C1482" t="str">
            <v>Actividad</v>
          </cell>
          <cell r="D1482" t="str">
            <v>UND</v>
          </cell>
          <cell r="E1482">
            <v>88793</v>
          </cell>
        </row>
        <row r="1483">
          <cell r="A1483" t="str">
            <v>018</v>
          </cell>
          <cell r="B1483" t="str">
            <v>CERRAJERIA</v>
          </cell>
          <cell r="C1483" t="str">
            <v>Capitulo</v>
          </cell>
          <cell r="D1483"/>
          <cell r="E1483" t="str">
            <v>--</v>
          </cell>
        </row>
        <row r="1484">
          <cell r="A1484" t="str">
            <v>018.001</v>
          </cell>
          <cell r="B1484" t="str">
            <v xml:space="preserve">SUMINISTRO, TRANSPORTE E INSTALACION CERRADURA BELL WOOD POMO MADERA - BAÑO  REF. A40S TIPO SCHALAGE O SIMILAR. ACABADO SEGÚN DISEÑO.  </v>
          </cell>
          <cell r="C1484" t="str">
            <v>Actividad</v>
          </cell>
          <cell r="D1484" t="str">
            <v>UND</v>
          </cell>
          <cell r="E1484">
            <v>126970</v>
          </cell>
        </row>
        <row r="1485">
          <cell r="A1485" t="str">
            <v>018.002</v>
          </cell>
          <cell r="B1485" t="str">
            <v xml:space="preserve">SUMINISTRO, TRANSPORTE E INSTALACION CERRADURA BELL WOOD POMO MADERA - ALCOBA U OFICINA  REF. A50WS TIPO SCHALAGE O SIMILAR.. ACABADO SEGÚN DISEÑO. </v>
          </cell>
          <cell r="C1485" t="str">
            <v>Actividad</v>
          </cell>
          <cell r="D1485" t="str">
            <v>UND</v>
          </cell>
          <cell r="E1485">
            <v>126970</v>
          </cell>
        </row>
        <row r="1486">
          <cell r="A1486" t="str">
            <v>018.003</v>
          </cell>
          <cell r="B1486" t="str">
            <v xml:space="preserve">SUMINISTRO, TRANSPORTE E INSTALACION CERRADURA BELL WOOD POMO MADERA - ENTRADA REF. A80PD TIPO SCHALAGE O SIMILAR.. ACABADO SEGÚN DISEÑO.  </v>
          </cell>
          <cell r="C1486" t="str">
            <v>Actividad</v>
          </cell>
          <cell r="D1486" t="str">
            <v>UND</v>
          </cell>
          <cell r="E1486">
            <v>157258</v>
          </cell>
        </row>
        <row r="1487">
          <cell r="A1487" t="str">
            <v>018.004</v>
          </cell>
          <cell r="B1487" t="str">
            <v xml:space="preserve">SUMINISTRO, TRANSPORTE E INSTALACION CERRADURA ORBIT POMO METALICO - BAÑO REF. A40S TIPO SCHALAGE O SIMILAR. ACABADO SEGÚN DISEÑO. </v>
          </cell>
          <cell r="C1487" t="str">
            <v>Actividad</v>
          </cell>
          <cell r="D1487" t="str">
            <v>UND</v>
          </cell>
          <cell r="E1487">
            <v>204783</v>
          </cell>
        </row>
        <row r="1488">
          <cell r="A1488" t="str">
            <v>018.005</v>
          </cell>
          <cell r="B1488" t="str">
            <v xml:space="preserve">SUMINISTRO, TRANSPORTE E INSTALACION CERRADURA ORBIT POMO METALICO - ALCOBA U OFICINA REF. A50PD TIPO SCHALAGE O SIMILAR. ACABADO SEGÚN DISEÑO. </v>
          </cell>
          <cell r="C1488" t="str">
            <v>Actividad</v>
          </cell>
          <cell r="D1488" t="str">
            <v>UND</v>
          </cell>
          <cell r="E1488">
            <v>232979</v>
          </cell>
        </row>
        <row r="1489">
          <cell r="A1489" t="str">
            <v>018.006</v>
          </cell>
          <cell r="B1489" t="str">
            <v xml:space="preserve">SUMINISTRO, TRANSPORTE E INSTALACION CERRADURA ORBIT POMO METALICO - ENTRADA REF. A80PD TIPO SCHALAGE O SIMILAR. ACABADO SEGÚN DISEÑO.  </v>
          </cell>
          <cell r="C1489" t="str">
            <v>Actividad</v>
          </cell>
          <cell r="D1489" t="str">
            <v>UND</v>
          </cell>
          <cell r="E1489">
            <v>226452</v>
          </cell>
        </row>
        <row r="1490">
          <cell r="A1490" t="str">
            <v>018.007</v>
          </cell>
          <cell r="B1490" t="str">
            <v xml:space="preserve">SUMINISTRO, TRANSPORTE E INSTALACION CERRADURA CERROJO DOBLE LLAVE - REF. B362PX TIPO SCHALAGE O SIMILAR. ACABADO SEGÚN DISEÑO.  </v>
          </cell>
          <cell r="C1490" t="str">
            <v>Actividad</v>
          </cell>
          <cell r="D1490" t="str">
            <v>UND</v>
          </cell>
          <cell r="E1490">
            <v>218536</v>
          </cell>
        </row>
        <row r="1491">
          <cell r="A1491" t="str">
            <v>018.008</v>
          </cell>
          <cell r="B1491" t="str">
            <v xml:space="preserve">SUMINISTRO, TRANSPORTE E INSTALACION CERRADURA CERROJO LLAVE VOLTEADOR - REF. B360PX. TIPO SCHALAGE O SIMILAR. ACABADO SEGÚN DISEÑO.   </v>
          </cell>
          <cell r="C1491" t="str">
            <v>Actividad</v>
          </cell>
          <cell r="D1491" t="str">
            <v>UND</v>
          </cell>
          <cell r="E1491">
            <v>218536</v>
          </cell>
        </row>
        <row r="1492">
          <cell r="A1492" t="str">
            <v>018.009</v>
          </cell>
          <cell r="B1492" t="str">
            <v xml:space="preserve">SUMINISTRO, TRANSPORTE E INSTALACION BARRA ANTIPANICO HORIZONTAL SOLO SALIDA - TIPO AZBE O SIMILAR REF. B0950. CON MANILLA Y CILINDRO EXTERIOR PARA BARRA ANTIPANICO HORIZONTAL - TIPO AZBE REF. 9510M.O SIMILAR   </v>
          </cell>
          <cell r="C1492" t="str">
            <v>Actividad</v>
          </cell>
          <cell r="D1492" t="str">
            <v>UND</v>
          </cell>
          <cell r="E1492">
            <v>2000223</v>
          </cell>
        </row>
        <row r="1493">
          <cell r="A1493" t="str">
            <v>018.010</v>
          </cell>
          <cell r="B1493" t="str">
            <v xml:space="preserve">SUMINISTRO, TRANSPORTE E INSTALACION CERRADURA ENTRADA PRINCIPAL - REF. H387 . TIPO SCHLAGE O SIMILAR. ACABADO SEGÚN DISEÑO.   </v>
          </cell>
          <cell r="C1493" t="str">
            <v>Actividad</v>
          </cell>
          <cell r="D1493" t="str">
            <v>UND</v>
          </cell>
          <cell r="E1493">
            <v>461037</v>
          </cell>
        </row>
        <row r="1494">
          <cell r="A1494" t="str">
            <v>018.011</v>
          </cell>
          <cell r="B1494" t="str">
            <v xml:space="preserve">SUMINISTRO, TRANSPORTE E INSTALACION CERRADURA ENTRADA PRINCIPAL HE-380 TIPO SCHALAGE O SIMILAR. ACABADO SEGÚN DISEÑO.  </v>
          </cell>
          <cell r="C1494" t="str">
            <v>Actividad</v>
          </cell>
          <cell r="D1494" t="str">
            <v>UND</v>
          </cell>
          <cell r="E1494">
            <v>572101</v>
          </cell>
        </row>
        <row r="1495">
          <cell r="A1495" t="str">
            <v>018.012</v>
          </cell>
          <cell r="B1495" t="str">
            <v>SUMINISTRO TRANSPORTE E INSTALACION DE VENTANA EN ALUMINIO-VIDRIO 4 MM INCLUYE TODOS LOS ACCESORIOS PARA SU CORRECTA INSTALACION</v>
          </cell>
          <cell r="C1495" t="str">
            <v>Actividad</v>
          </cell>
          <cell r="D1495" t="str">
            <v>M2</v>
          </cell>
          <cell r="E1495">
            <v>546588</v>
          </cell>
        </row>
        <row r="1496">
          <cell r="A1496" t="str">
            <v>018.013</v>
          </cell>
          <cell r="B1496" t="str">
            <v>SUMINISTRO TRANSPORTE E INSTALACION DE PUERTA VENTANA EN ALUMINIO-VIDRIO DE 4MM INCLUYE TODOS LOS ELEMENTOS PARA SU CORRECTA INSTALACION</v>
          </cell>
          <cell r="C1496" t="str">
            <v>Actividad</v>
          </cell>
          <cell r="D1496" t="str">
            <v>M2</v>
          </cell>
          <cell r="E1496">
            <v>218027</v>
          </cell>
        </row>
        <row r="1497">
          <cell r="A1497" t="str">
            <v>018.014</v>
          </cell>
          <cell r="B1497" t="str">
            <v>SUMINISTRO, TRANSPORTE E INSTALACION DE BASES PARA BICICLETAS PARA SEIS UNIDADES  EN TUBO DE AGUAS NEGRAS DE 1" EN 1,5 MM CON PINTURA ELECTROSTATICA SEGÚN DISEÑO</v>
          </cell>
          <cell r="C1497" t="str">
            <v>Actividad</v>
          </cell>
          <cell r="D1497" t="str">
            <v>UND</v>
          </cell>
          <cell r="E1497">
            <v>373416</v>
          </cell>
        </row>
        <row r="1498">
          <cell r="A1498" t="str">
            <v>018.015</v>
          </cell>
          <cell r="B1498" t="str">
            <v>SUMINISTRO, TRANSPORTE E INSTALACIÓN DE BRAZO HIDRÁULICO AUTOMÁTICO DE CAPACIDAD (45 - 65) KG (INCLUYE ACCESORIOS DE INSTALACIÓN)</v>
          </cell>
          <cell r="C1498" t="str">
            <v>Actividad</v>
          </cell>
          <cell r="D1498" t="str">
            <v>UND</v>
          </cell>
          <cell r="E1498">
            <v>238337</v>
          </cell>
        </row>
        <row r="1499">
          <cell r="A1499" t="str">
            <v>018.016</v>
          </cell>
          <cell r="B1499" t="str">
            <v>SUMINISTRO, TRANSPORTE E INSTALACIÓN DE CERRADURA YALE 3 MACHUELOS SOBREPONER SOLDAR DERECHA O SIMILAR PARA PUERTA METÁLICA INSTITUCIONAL. INCLUYE TODOS LOS ACCESORIOS PARA SU CORRECTA INSTALACIÓN Y 2 COPIAS DE LLAVES. COLOR SEGÚN DISEÑO</v>
          </cell>
          <cell r="C1499" t="str">
            <v>Actividad</v>
          </cell>
          <cell r="D1499" t="str">
            <v>UND</v>
          </cell>
          <cell r="E1499">
            <v>302277</v>
          </cell>
        </row>
        <row r="1500">
          <cell r="A1500" t="str">
            <v>018.017</v>
          </cell>
          <cell r="B1500" t="str">
            <v>DESMONTE DE CERRADURA METÁLICA YALE 3 MACHUELOS O SIMILAR (INCLUYE RETIRO)</v>
          </cell>
          <cell r="C1500" t="str">
            <v>Actividad</v>
          </cell>
          <cell r="D1500" t="str">
            <v>UND</v>
          </cell>
          <cell r="E1500">
            <v>52867</v>
          </cell>
        </row>
        <row r="1501">
          <cell r="A1501" t="str">
            <v>019</v>
          </cell>
          <cell r="B1501" t="str">
            <v>PINTURA</v>
          </cell>
          <cell r="C1501" t="str">
            <v>Capitulo</v>
          </cell>
          <cell r="D1501"/>
          <cell r="E1501" t="str">
            <v>--</v>
          </cell>
        </row>
        <row r="1502">
          <cell r="A1502" t="str">
            <v>019.001</v>
          </cell>
          <cell r="B1502" t="str">
            <v>SUMINISTRO, TRANSPORTE E INSTALACION ESTUCO Y VINILO 3 MANOS SOBRE MURO INTERIOR (INCLUYE ESTUCO, 1 MANO EN PINTURA TIPO 2  Y DOS MANOS EN PINTURA TIPO 1, FILOS Y DILATACIONES). COLOR SEGÚN DISEÑO POR M2</v>
          </cell>
          <cell r="C1502" t="str">
            <v>Actividad</v>
          </cell>
          <cell r="D1502" t="str">
            <v>M2</v>
          </cell>
          <cell r="E1502">
            <v>26633</v>
          </cell>
        </row>
        <row r="1503">
          <cell r="A1503" t="str">
            <v>019.002</v>
          </cell>
          <cell r="B1503" t="str">
            <v>SUMINISTRO, TRANSPORTE E INSTALACION ESTUCO Y VINILO 3 MANOS SOBRE MURO INTERIOR (INCLUYE ESTUCO, 1 MANO EN PINTURA TIPO 2  Y DOS MANOS EN PINTURA TIPO 1 , FILOS Y DILATACIONES). COLOR SEGÚN DISEÑO POR ML</v>
          </cell>
          <cell r="C1503" t="str">
            <v>Actividad</v>
          </cell>
          <cell r="D1503" t="str">
            <v>ML</v>
          </cell>
          <cell r="E1503">
            <v>16772</v>
          </cell>
        </row>
        <row r="1504">
          <cell r="A1504" t="str">
            <v>019.003</v>
          </cell>
          <cell r="B1504" t="str">
            <v>SUMINISTRO, TRANSPORTE E INSTALACION ESTUCO Y VINILO 3 MANOS SOBRE MURO EXTERIOR (INCLUYE ESTUCO, 1 MANO EN PINTURA TIPO 2  Y DOS MANOS EN PINTURA TIPO 1, FILOS Y DILATACIONES). COLOR SEGÚN DISEÑO POR M2</v>
          </cell>
          <cell r="C1504" t="str">
            <v>Actividad</v>
          </cell>
          <cell r="D1504" t="str">
            <v>M2</v>
          </cell>
          <cell r="E1504">
            <v>27317</v>
          </cell>
        </row>
        <row r="1505">
          <cell r="A1505" t="str">
            <v>019.004</v>
          </cell>
          <cell r="B1505" t="str">
            <v>SUMINISTRO, TRANSPORTE E INSTALACION ESTUCO Y VINILO 3 MANOS SOBRE MURO EXTERIOR (INCLUYE ESTUCO, 1 MANO EN PINTURA TIPO 2 Y DOS MANOS EN PINTURA TIPO 1, FILOS Y DILATACIONES). COLOR SEGÚN DISEÑO POR ML</v>
          </cell>
          <cell r="C1505" t="str">
            <v>Actividad</v>
          </cell>
          <cell r="D1505" t="str">
            <v>ML</v>
          </cell>
          <cell r="E1505">
            <v>17105</v>
          </cell>
        </row>
        <row r="1506">
          <cell r="A1506" t="str">
            <v>019.005</v>
          </cell>
          <cell r="B1506" t="str">
            <v>SUMINISTRO, TRANSPORTE E INSTALACION PINTURA SOBRE REVOQUE VINILO 3 MANOS SOBRE MURO (INCLUYE 1 MANO EN PINTURA TIPO 2  Y DOS MANOS EN PINTURA TIPO 1, FILOS Y DILATACIONES).COLOR SEGÚN DISEÑO POR M2</v>
          </cell>
          <cell r="C1506" t="str">
            <v>Actividad</v>
          </cell>
          <cell r="D1506" t="str">
            <v>M2</v>
          </cell>
          <cell r="E1506">
            <v>24586</v>
          </cell>
        </row>
        <row r="1507">
          <cell r="A1507" t="str">
            <v>019.006</v>
          </cell>
          <cell r="B1507" t="str">
            <v>SUMINISTRO, TRANSPORTE E INSTALACION PINTURA SOBRE REVOQUE VINILO 3 MANOS SOBRE MURO (INCLUYE 1 MANO EN PINTURA TIPO 2  Y DOS MANOS EN PINTURA TIPO 1, FILOS Y DILATACIONES). COLOR SEGÚN DISEÑO POR ML</v>
          </cell>
          <cell r="C1507" t="str">
            <v>Actividad</v>
          </cell>
          <cell r="D1507" t="str">
            <v>ML</v>
          </cell>
          <cell r="E1507">
            <v>14257</v>
          </cell>
        </row>
        <row r="1508">
          <cell r="A1508" t="str">
            <v>019.007</v>
          </cell>
          <cell r="B1508" t="str">
            <v>SUMINISTRO, TRANSPORTE E INSTALACION ESTUCO Y VINILO 3 MANOS BAJO PLACA INTERIOR (INCLUYE ESTUCO, 1 MANO EN PINTURA TIPO 2 Y DOS MANOS EN PINTURA TIPO 1, FILOS Y DILATACIONES). COLOR SEGÚN DISEÑO.</v>
          </cell>
          <cell r="C1508" t="str">
            <v>Actividad</v>
          </cell>
          <cell r="D1508" t="str">
            <v>M2</v>
          </cell>
          <cell r="E1508">
            <v>28074</v>
          </cell>
        </row>
        <row r="1509">
          <cell r="A1509" t="str">
            <v>019.008</v>
          </cell>
          <cell r="B1509" t="str">
            <v>SUMINISTRO, TRANSPORTE E INSTALACION ESTUCO Y VINILO 3 MANOS BAJO PLACA INTERIOR (INCLUYE ESTUCO, 1 MANO EN PINTURA TIPO 2 Y DOS MANOS EN PINTURA TIPO 1, FILOS Y DILATACIONES). COLOR SEGÚN DISEÑO.</v>
          </cell>
          <cell r="C1509" t="str">
            <v>Actividad</v>
          </cell>
          <cell r="D1509" t="str">
            <v>ML</v>
          </cell>
          <cell r="E1509">
            <v>17493</v>
          </cell>
        </row>
        <row r="1510">
          <cell r="A1510" t="str">
            <v>019.009</v>
          </cell>
          <cell r="B1510" t="str">
            <v>SUMINISTRO, TRANSPORTE E INSTALACION ESTUCO Y VINILO 3 MANOS BAJO PLACA EXTERIOR (INCLUYE ESTUCO, 1 MANO EN PINTURA TIPO 2 Y DOS MANOS EN PINTURA TIPO 1, FILOS Y DILATACIONES). COLOR SEGÚN DISEÑO POR M2</v>
          </cell>
          <cell r="C1510" t="str">
            <v>Actividad</v>
          </cell>
          <cell r="D1510" t="str">
            <v>M2</v>
          </cell>
          <cell r="E1510">
            <v>28704</v>
          </cell>
        </row>
        <row r="1511">
          <cell r="A1511" t="str">
            <v>019.010</v>
          </cell>
          <cell r="B1511" t="str">
            <v>SUMINISTRO, TRANSPORTE E INSTALACION ESTUCO Y VINILO 3 MANOS BAJO PLACA EXTERIOR (INCLUYE ESTUCO, 1 MANO EN PINTURA TIPO 2 Y DOS MANOS EN PINTURA TIPO 1, FILOS Y DILATACIONES). COLOR SEGÚN DISEÑO POR ML</v>
          </cell>
          <cell r="C1511" t="str">
            <v>Actividad</v>
          </cell>
          <cell r="D1511" t="str">
            <v>ML</v>
          </cell>
          <cell r="E1511">
            <v>17808</v>
          </cell>
        </row>
        <row r="1512">
          <cell r="A1512" t="str">
            <v>019.011</v>
          </cell>
          <cell r="B1512" t="str">
            <v>SUMINISTRO, TRANSPORTE E INSTALACION PINTURA EPOXICA ALTA RESISTENCIA CON CATALIZADOR 3 MANOS SOBRE REVOQUE. (INCLUYE 1 MANO EN PINTURA TIPO 2 Y DOS MANOS EN PINTURA EPOXI POLIAMIDA CON CATALIZADOR, FILOS Y DILATACIONES). COLOR SEGÚN DISEÑO.</v>
          </cell>
          <cell r="C1512" t="str">
            <v>Actividad</v>
          </cell>
          <cell r="D1512" t="str">
            <v>M2</v>
          </cell>
          <cell r="E1512">
            <v>27431</v>
          </cell>
        </row>
        <row r="1513">
          <cell r="A1513" t="str">
            <v>019.013</v>
          </cell>
          <cell r="B1513" t="str">
            <v>SUMINISTRO, TRANSPORTE E INSTALACION GRANIPLAST (ESGRAFIADO) FACHADAS ( INCLUYE FILOS Y DILATACIONES)</v>
          </cell>
          <cell r="C1513" t="str">
            <v>Actividad</v>
          </cell>
          <cell r="D1513" t="str">
            <v>M2</v>
          </cell>
          <cell r="E1513">
            <v>35465</v>
          </cell>
        </row>
        <row r="1514">
          <cell r="A1514" t="str">
            <v>019.014</v>
          </cell>
          <cell r="B1514" t="str">
            <v>SUMINISTRO, TRANSPORTE E INSTALACION ESTUCO Y PINTURA TIPO KORAZA O SIMILAR 3 MANOS FACHADAS (INCLUYE ESTUCO, 1 MANO EN PINTURA TIPO 2 Y DOS MANOS EN PINTURA TIPO KORAZA O SIMILAR, FILOS Y DILATACIONES). COLOR SEGÚN DISEÑO.</v>
          </cell>
          <cell r="C1514" t="str">
            <v>Actividad</v>
          </cell>
          <cell r="D1514" t="str">
            <v>M2</v>
          </cell>
          <cell r="E1514">
            <v>31005</v>
          </cell>
        </row>
        <row r="1515">
          <cell r="A1515" t="str">
            <v>019.015</v>
          </cell>
          <cell r="B1515" t="str">
            <v>SUMINISTRO, TRANSPORTE E INSTALACION PINTURA TIPO KORAZA O SIMILAR 3 MANOS FACHADAS (INCLUYE 1 MANO EN PINTURA TIPO 2 Y DOS MANOS EN PINTURA KORAZA TIPO PINTUCO O SIMILAR, FILOS Y DILATACIONES). COLOR SEGÚN DISEÑO.</v>
          </cell>
          <cell r="C1515" t="str">
            <v>Actividad</v>
          </cell>
          <cell r="D1515" t="str">
            <v>M2</v>
          </cell>
          <cell r="E1515">
            <v>29094</v>
          </cell>
        </row>
        <row r="1516">
          <cell r="A1516" t="str">
            <v>019.016</v>
          </cell>
          <cell r="B1516" t="str">
            <v>SUMINISTRO, TRANSPORTE E INSTALACION RECUBRIMIENTO  EPOXICO FLEXIBLE DE ALTO DESEMPEÑO SE COMPONE DE DOS COMPONENTES ALTA RESISTENCIA QUIMICA DURALKOTE 240  O SIMILAR. (INCLUYE 2 MANOS DE RECUBRIMIENTO, FILOS Y DILATACIONES). COLOR SEGÚN DISEÑO.</v>
          </cell>
          <cell r="C1516" t="str">
            <v>Actividad</v>
          </cell>
          <cell r="D1516" t="str">
            <v>M2</v>
          </cell>
          <cell r="E1516">
            <v>110528</v>
          </cell>
        </row>
        <row r="1517">
          <cell r="A1517" t="str">
            <v>019.017</v>
          </cell>
          <cell r="B1517" t="str">
            <v>SUMINISTRO, TRANSPORTE E INSTALACION DEMARCACION HORIZONTAL DE VIAS PINTURA TIPO TRAFICO</v>
          </cell>
          <cell r="C1517" t="str">
            <v>Actividad</v>
          </cell>
          <cell r="D1517" t="str">
            <v>M2</v>
          </cell>
          <cell r="E1517">
            <v>41823</v>
          </cell>
        </row>
        <row r="1518">
          <cell r="A1518" t="str">
            <v>019.018</v>
          </cell>
          <cell r="B1518" t="str">
            <v>SUMINISTRO, TRANSPORTE E INSTALACION DEMARCACION HORIZONTAL DE VIAS PINTURA PLASTICO EN FRIO</v>
          </cell>
          <cell r="C1518" t="str">
            <v>Actividad</v>
          </cell>
          <cell r="D1518" t="str">
            <v>M2</v>
          </cell>
          <cell r="E1518">
            <v>84632</v>
          </cell>
        </row>
        <row r="1519">
          <cell r="A1519" t="str">
            <v>019.019</v>
          </cell>
          <cell r="B1519" t="str">
            <v>SUMINISTRO, TRANSPORTE E INSTALACION PINTURA CARBURO PARA TANQUES</v>
          </cell>
          <cell r="C1519" t="str">
            <v>Actividad</v>
          </cell>
          <cell r="D1519" t="str">
            <v>M2</v>
          </cell>
          <cell r="E1519">
            <v>12435</v>
          </cell>
        </row>
        <row r="1520">
          <cell r="A1520" t="str">
            <v>019.020</v>
          </cell>
          <cell r="B1520" t="str">
            <v>SUMINISTRO, TRANSPORTE E INSTALACION PINTURA ESMALTE PARA TUBERIAS</v>
          </cell>
          <cell r="C1520" t="str">
            <v>Actividad</v>
          </cell>
          <cell r="D1520" t="str">
            <v>M2</v>
          </cell>
          <cell r="E1520">
            <v>21405</v>
          </cell>
        </row>
        <row r="1521">
          <cell r="A1521" t="str">
            <v>019.021</v>
          </cell>
          <cell r="B1521" t="str">
            <v>SUMINISTRO, TRANSPORTE E INSTALACION PINTURA REFLECTIVA DE ALUMINIO PARA PROTECCION DE TUBERIA EXPUESTA EN PVC</v>
          </cell>
          <cell r="C1521" t="str">
            <v>Actividad</v>
          </cell>
          <cell r="D1521" t="str">
            <v>M2</v>
          </cell>
          <cell r="E1521">
            <v>29554</v>
          </cell>
        </row>
        <row r="1522">
          <cell r="A1522" t="str">
            <v>019.022</v>
          </cell>
          <cell r="B1522" t="str">
            <v>SUMINISTRO TRANSPORTE E INSTALACION REVESTIMIENTO VIGAS Y COLUMNAS DE INTERIORES - ARGAMASA (INCLUYE FILOS Y DILATACIONES</v>
          </cell>
          <cell r="C1522" t="str">
            <v>Actividad</v>
          </cell>
          <cell r="D1522" t="str">
            <v>ML</v>
          </cell>
          <cell r="E1522">
            <v>22145</v>
          </cell>
        </row>
        <row r="1523">
          <cell r="A1523" t="str">
            <v>019.023</v>
          </cell>
          <cell r="B1523" t="str">
            <v>SUMINISTRO TRANSPORTE E INSTALACION ESTUCO Y 3 MANOS DE PINTURA ACRILTEX PARA BAÑO Y COCINA</v>
          </cell>
          <cell r="C1523" t="str">
            <v>Actividad</v>
          </cell>
          <cell r="D1523" t="str">
            <v>M2</v>
          </cell>
          <cell r="E1523">
            <v>30749</v>
          </cell>
        </row>
        <row r="1524">
          <cell r="A1524" t="str">
            <v>019.024</v>
          </cell>
          <cell r="B1524" t="str">
            <v>DEMARCACION DE LAS DIFERENTES CANCHAS (LINEAS PARA FUTBOL SALA, VOLEIBOL, BALONMANO Y BALONCESTO). INCLUYE EQUIPO Y ACTIVIDADES NECESARIAS PARA SU EJECUCION</v>
          </cell>
          <cell r="C1524" t="str">
            <v>Actividad</v>
          </cell>
          <cell r="D1524" t="str">
            <v>UND</v>
          </cell>
          <cell r="E1524">
            <v>1058578</v>
          </cell>
        </row>
        <row r="1525">
          <cell r="A1525" t="str">
            <v>019.025</v>
          </cell>
          <cell r="B1525" t="str">
            <v>SUMINISTRO, TRANSPORTE E INSTALACION ESTUCO Y VINILO 3 MANOS SOBRE MURO INTERIOR ALTURA &gt; 3 M. (INCLUYE, ESTUCO, 1 MANO DE PINTURA TIPO 2, y  DOS MANOS DE PINTURA TIPO 1). COLOR SEGÚN DISEÑO POR M2</v>
          </cell>
          <cell r="C1525" t="str">
            <v>Actividad</v>
          </cell>
          <cell r="D1525" t="str">
            <v>M2</v>
          </cell>
          <cell r="E1525">
            <v>23896</v>
          </cell>
        </row>
        <row r="1526">
          <cell r="A1526" t="str">
            <v>019.026</v>
          </cell>
          <cell r="B1526" t="str">
            <v>SUMINISTRO, TRANSPORTE E INSTALACION ESTUCO Y VINILO 3 MANOS TIPO 1, SOBRE MURO INTERIOR ALTURA &gt; 3 M. (INCLUYE ESTUCO, FILOS Y DILATACIONES). COLOR SEGÚN DISEÑO POR M2</v>
          </cell>
          <cell r="C1526" t="str">
            <v>Actividad</v>
          </cell>
          <cell r="D1526" t="str">
            <v>M2</v>
          </cell>
          <cell r="E1526">
            <v>23896</v>
          </cell>
        </row>
        <row r="1527">
          <cell r="A1527" t="str">
            <v>019.027</v>
          </cell>
          <cell r="B1527" t="str">
            <v>SUMINISTRO, TRANSPORTE E INSTALACION VINILO 3 MANOS BAJO CUBIERTA AC. COLOR SEGÚN DISEÑO.</v>
          </cell>
          <cell r="C1527" t="str">
            <v>Actividad</v>
          </cell>
          <cell r="D1527" t="str">
            <v>M2</v>
          </cell>
          <cell r="E1527">
            <v>28516</v>
          </cell>
        </row>
        <row r="1528">
          <cell r="A1528" t="str">
            <v>019.028</v>
          </cell>
          <cell r="B1528" t="str">
            <v>SUMINISTRO, TRANSPORTE E INSTALACION PINTURA ESMALTE PARA CERCHAS METÁLICAS (INCLUYE ANDAMIO CERTIFICADO)</v>
          </cell>
          <cell r="C1528" t="str">
            <v>Actividad</v>
          </cell>
          <cell r="D1528" t="str">
            <v>ML</v>
          </cell>
          <cell r="E1528">
            <v>32747</v>
          </cell>
        </row>
        <row r="1529">
          <cell r="A1529" t="str">
            <v>019.029</v>
          </cell>
          <cell r="B1529" t="str">
            <v>SUMINISTRO, TRANSPORTE E INSTALACION PINTURA VINILO 3 MANOS SOBRE VIGAS Y COLUMNAS (INCLUYE, RESANE FILOS Y DILATACIONES). COLOR SEGÚN DISEÑO POR ML POR CADA CARA</v>
          </cell>
          <cell r="C1529" t="str">
            <v>Actividad</v>
          </cell>
          <cell r="D1529" t="str">
            <v>ML</v>
          </cell>
          <cell r="E1529">
            <v>15300</v>
          </cell>
        </row>
        <row r="1530">
          <cell r="A1530" t="str">
            <v>019.030</v>
          </cell>
          <cell r="B1530" t="str">
            <v>SUMINISTRO E INSTALACIÓN PINTURA ESMALTE PARA CABINAS SANITARIAS EN LÁMINA</v>
          </cell>
          <cell r="C1530" t="str">
            <v>Actividad</v>
          </cell>
          <cell r="D1530" t="str">
            <v>M2</v>
          </cell>
          <cell r="E1530">
            <v>31893</v>
          </cell>
        </row>
        <row r="1531">
          <cell r="A1531" t="str">
            <v>019.031</v>
          </cell>
          <cell r="B1531" t="str">
            <v>SUMINISTRO, TRANSPORTE E INSTALACION ESTUCO Y VINILO 3 MANOS SOBRE MURO EXTERIOR ALTURA &gt; 3 M. (INCLUYE, ESTUCO, 3 MANO DE PINTURA TIPO 1). COLOR SEGÚN DISEÑO POR M2</v>
          </cell>
          <cell r="C1531" t="str">
            <v>Actividad</v>
          </cell>
          <cell r="D1531" t="str">
            <v>M2</v>
          </cell>
          <cell r="E1531">
            <v>25758</v>
          </cell>
        </row>
        <row r="1532">
          <cell r="A1532" t="str">
            <v>019.032</v>
          </cell>
          <cell r="B1532" t="str">
            <v>SUMINISTRO, TRANSPORTE E INSTALACION BASE ACRILICA 3 MANOS SOBRE MURO EXTERIOR ALTURA &gt; 3 M. (INCLUYE, 3 MANOS DE PINTURA TIPO KORAZA LADRILLO SEMIMATE TRANSPARENTE) M2</v>
          </cell>
          <cell r="C1532" t="str">
            <v>Actividad</v>
          </cell>
          <cell r="D1532" t="str">
            <v>M2</v>
          </cell>
          <cell r="E1532">
            <v>26084</v>
          </cell>
        </row>
        <row r="1533">
          <cell r="A1533" t="str">
            <v>019.033</v>
          </cell>
          <cell r="B1533" t="str">
            <v>SUMINISTRO, TRANSPORTE E INSTALACION PINTURA ESMALTE PARA PUERTAS, REJAS, VENTANAS Y DEMÁS SUPERFICIES METÁLICAS. INCLUYE FILOS Y DILATACIONES. INCLUYE ANDAMIOS CERTIFICADOS PARA TRABAJO EN ALTURAS</v>
          </cell>
          <cell r="C1533" t="str">
            <v>Actividad</v>
          </cell>
          <cell r="D1533" t="str">
            <v>M2</v>
          </cell>
          <cell r="E1533">
            <v>29553</v>
          </cell>
        </row>
        <row r="1534">
          <cell r="A1534" t="str">
            <v>019.034</v>
          </cell>
          <cell r="B1534" t="str">
            <v>SUMINISTRO, TRANSPORTE E INSTALACION PINTURA ESMALTE PARA PASAMANOS, LAMINAS Y ZÓCALOS. INCLUYE FILOS Y DILATACIONES</v>
          </cell>
          <cell r="C1534" t="str">
            <v>Actividad</v>
          </cell>
          <cell r="D1534" t="str">
            <v>ML</v>
          </cell>
          <cell r="E1534">
            <v>16329</v>
          </cell>
        </row>
        <row r="1535">
          <cell r="A1535" t="str">
            <v>019.035</v>
          </cell>
          <cell r="B1535" t="str">
            <v>SUMINISTRO, TRANSPORTE E INSTALACION ANTICORROSIVO PARA PUERTAS, REJAS Y VENTANAS.</v>
          </cell>
          <cell r="C1535" t="str">
            <v>Actividad</v>
          </cell>
          <cell r="D1535" t="str">
            <v>M2</v>
          </cell>
          <cell r="E1535">
            <v>24445</v>
          </cell>
        </row>
        <row r="1536">
          <cell r="A1536" t="str">
            <v>019.036</v>
          </cell>
          <cell r="B1536" t="str">
            <v>SUMINISTRO, TRANSPORTE E INSTALACIÓN DE PINTURA SPORT LINE PARA ESCENARIOS DEPORTIVAS, INCLUYE PREPARACIÓN DE SUPERFICIE CON HIDROLAVADORA Y SIKATOP 122. INCLUYE DEMARCACIÓN.</v>
          </cell>
          <cell r="C1536" t="str">
            <v>Actividad</v>
          </cell>
          <cell r="D1536" t="str">
            <v>M2</v>
          </cell>
          <cell r="E1536">
            <v>83951</v>
          </cell>
        </row>
        <row r="1537">
          <cell r="A1537" t="str">
            <v>019.037</v>
          </cell>
          <cell r="B1537" t="str">
            <v>SUMINISTRO TRANSPORTE E INSTALACION PINTURA ACRILTEX</v>
          </cell>
          <cell r="C1537" t="str">
            <v>Actividad</v>
          </cell>
          <cell r="D1537" t="str">
            <v>M2</v>
          </cell>
          <cell r="E1537">
            <v>31663</v>
          </cell>
        </row>
        <row r="1538">
          <cell r="A1538" t="str">
            <v>019.038</v>
          </cell>
          <cell r="B1538" t="str">
            <v>SUMINISTRO, TRANSPORTE E INSTALACION VINILO 3 MANOS SOBRE MURO INTERIOR (1 MANO EN PINTURA TIPO 2  Y DOS MANOS EN PINTURA TIPO 1, FILOS Y DILATACIONES). COLOR SEGÚN DISEÑO POR M2</v>
          </cell>
          <cell r="C1538" t="str">
            <v>Actividad</v>
          </cell>
          <cell r="D1538" t="str">
            <v>M2</v>
          </cell>
          <cell r="E1538">
            <v>25388</v>
          </cell>
        </row>
        <row r="1539">
          <cell r="A1539" t="str">
            <v>019.039</v>
          </cell>
          <cell r="B1539" t="str">
            <v>SUMINISTRO, TRANSPORTE E INSTALACION PINTURA ESMALTE PARA FLANCHES Y CORTAGOTERAS. INCLUYE FILOS Y DILATACIONES</v>
          </cell>
          <cell r="C1539" t="str">
            <v>Actividad</v>
          </cell>
          <cell r="D1539" t="str">
            <v>ML</v>
          </cell>
          <cell r="E1539">
            <v>24680</v>
          </cell>
        </row>
        <row r="1540">
          <cell r="A1540" t="str">
            <v>019.040</v>
          </cell>
          <cell r="B1540" t="str">
            <v>SUMINISTRO, TRANSPORTE E INSTALACION VINILO 3 MANOS SOBRE GRANIPLAST EN MURO EXTERIOR ALTURA &gt; 3 M (INCLUYE 1 MANO EN PINTURA TIPO 2  Y DOS MANOS EN PINTURA TIPO 1, FILOS Y DILATACIONES). COLOR SEGÚN DISEÑO POR M2</v>
          </cell>
          <cell r="C1540" t="str">
            <v>Actividad</v>
          </cell>
          <cell r="D1540" t="str">
            <v>M2</v>
          </cell>
          <cell r="E1540">
            <v>25295</v>
          </cell>
        </row>
        <row r="1541">
          <cell r="A1541" t="str">
            <v>019.041</v>
          </cell>
          <cell r="B1541" t="str">
            <v>SUMINISTRO, TRANSPORTE E INSTALACION ESMALTE SINTETICO 3 EN 1 BAJO PLACA METALICA (INC. VIGAS Y PERFILES METALICOS)</v>
          </cell>
          <cell r="C1541" t="str">
            <v>Actividad</v>
          </cell>
          <cell r="D1541" t="str">
            <v>M2</v>
          </cell>
          <cell r="E1541">
            <v>28256</v>
          </cell>
        </row>
        <row r="1542">
          <cell r="A1542" t="str">
            <v>019.042</v>
          </cell>
          <cell r="B1542" t="str">
            <v>SUMINISTRO, TRANSPORTE E INSTALACION PINTURA TIPO KORAZA O SIMILAR 3 MANOS FACHADAS (INCLUYE 1 MANO EN PINTURA TIPO 2 Y DOS MANOS EN PINTURA KORAZA TIPO PINTUCO O SIMILAR, FILOS Y DILATACIONES). COLOR SEGÚN DISEÑO.</v>
          </cell>
          <cell r="C1542" t="str">
            <v>Actividad</v>
          </cell>
          <cell r="D1542" t="str">
            <v>ML</v>
          </cell>
          <cell r="E1542">
            <v>14857</v>
          </cell>
        </row>
        <row r="1543">
          <cell r="A1543" t="str">
            <v>019.043</v>
          </cell>
          <cell r="B1543" t="str">
            <v>SUMINISTRO, TRANSPORTE E INSTALACIÓN DE RETOQUE DE PINTURA EXISTENTE (Incluye resane, lijada y pintura 3 manos de pintura)</v>
          </cell>
          <cell r="C1543" t="str">
            <v>Actividad</v>
          </cell>
          <cell r="D1543" t="str">
            <v>M2</v>
          </cell>
          <cell r="E1543">
            <v>19264</v>
          </cell>
        </row>
        <row r="1544">
          <cell r="A1544" t="str">
            <v>020</v>
          </cell>
          <cell r="B1544" t="str">
            <v>EQUIPOS ESPECIALES</v>
          </cell>
          <cell r="C1544" t="str">
            <v>Capitulo</v>
          </cell>
          <cell r="D1544"/>
          <cell r="E1544" t="str">
            <v>--</v>
          </cell>
        </row>
        <row r="1545">
          <cell r="A1545" t="str">
            <v>020.001</v>
          </cell>
          <cell r="B1545" t="str">
            <v>SUMINISTRO, TRANSPORTE E INSTALACIÓN DE ASCENSOR TIPO PASAJEROS, PARA 8 PERSONAS O 630 KILOGRAMOS, 3 PARADAS MAQUINA LATERAL 1.10 * 1.40 * 2.20, A TODO COSTO</v>
          </cell>
          <cell r="C1545" t="str">
            <v>Actividad</v>
          </cell>
          <cell r="D1545" t="str">
            <v>UND</v>
          </cell>
          <cell r="E1545">
            <v>156027305</v>
          </cell>
        </row>
        <row r="1546">
          <cell r="A1546" t="str">
            <v>020.002</v>
          </cell>
          <cell r="B1546" t="str">
            <v>SUMINISTRO, TRANSPORTE E INSTALACION SISTEMA HIDRAULICO DE PRESION PREENSAMBLADO CONTRA INCENDIO   - INCLUYE 2 BOMBAS DE 1.5 HP CAUDAL DE 30 GPM C/U,  RANGO DE PRESIÓN DE 20 - 40 PSI, TANQUE DE 100 LTS., TABLERO DE CONTROL  Y ACCESORIOS CONECCION A SISTEMA HIDRÁULICO Y ELÉCTRICO )</v>
          </cell>
          <cell r="C1546" t="str">
            <v>Actividad</v>
          </cell>
          <cell r="D1546" t="str">
            <v>UND</v>
          </cell>
          <cell r="E1546">
            <v>16472250</v>
          </cell>
        </row>
        <row r="1547">
          <cell r="A1547" t="str">
            <v>020.003</v>
          </cell>
          <cell r="B1547" t="str">
            <v>SUMINISTRO, TRANSPORTE E INSTALACION SISTEMA HIDRAULICO DE PRESION PREENSAMBLADO CONTRA INCENDIO   - INCLUYE 2 BOMBAS DE 2 HP CAUDAL DE 45 GPM C/U,  RANGO DE PRESIÓN DE 20 - 40 PSI, TANQUE DE 200 LTS., TABLERO DE CONTROL  Y ACCESORIOS CONECCION A SISTEMA HIDRÁULICO Y ELÉCTRICO )</v>
          </cell>
          <cell r="C1547" t="str">
            <v>Actividad</v>
          </cell>
          <cell r="D1547" t="str">
            <v>UND</v>
          </cell>
          <cell r="E1547">
            <v>16671091</v>
          </cell>
        </row>
        <row r="1548">
          <cell r="A1548" t="str">
            <v>020.004</v>
          </cell>
          <cell r="B1548" t="str">
            <v>SUMINISTRO, TRANSPORTE E INSTALACION SISTEMA HIDRAULICO DE PRESION PREENSAMBLADO CONTRA INCENDIO   - INCLUYE 2 BOMBAS DE 2 HP CAUDAL DE 56 GPM C/U,  RANGO DE PRESIÓN DE 30 - 50 PSI, TANQUE DE 200 LTS., TABLERO DE CONTROL  Y ACCESORIOS CONECCION A SISTEMA HIDRÁULICO Y ELÉCTRICO )</v>
          </cell>
          <cell r="C1548" t="str">
            <v>Actividad</v>
          </cell>
          <cell r="D1548" t="str">
            <v>UND</v>
          </cell>
          <cell r="E1548">
            <v>17274463</v>
          </cell>
        </row>
        <row r="1549">
          <cell r="A1549" t="str">
            <v>020.005</v>
          </cell>
          <cell r="B1549" t="str">
            <v>SUMINISTRO, TRANSPORTE E INSTALACION SISTEMA HIDRAULICO DE PRESION PREENSAMBLADO CONTRA INCENDIO   - INCLUYE 2 BOMBAS DE 2 HP CAUDAL DE 90 GPM C/U,  RANGO DE PRESIÓN DE 30 - 50 PSI, TANQUE DE 200 LTS., TABLERO DE CONTROL  Y ACCESORIOS CONECCION A SISTEMA HIDRÁULICO Y ELÉCTRICO )</v>
          </cell>
          <cell r="C1549" t="str">
            <v>Actividad</v>
          </cell>
          <cell r="D1549" t="str">
            <v>UND</v>
          </cell>
          <cell r="E1549">
            <v>17274463</v>
          </cell>
        </row>
        <row r="1550">
          <cell r="A1550" t="str">
            <v>020.006</v>
          </cell>
          <cell r="B1550" t="str">
            <v>SUMINISTRO, TRANSPORTE E INSTALACION SISTEMA HIDRAULICO DE PRESION PREENSAMBLADO CONTRA INCENDIO   - INCLUYE 2 BOMBAS DE 3 HP CAUDAL DE 30 GPM C/U,  RANGO DE PRESIÓN DE 30 - 50 PSI, TANQUE DE 200 LTS., TABLERO DE CONTROL  Y ACCESORIOS CONECCION A SISTEMA HIDRÁULICO Y ELÉCTRICO )</v>
          </cell>
          <cell r="C1550" t="str">
            <v>Actividad</v>
          </cell>
          <cell r="D1550" t="str">
            <v>UND</v>
          </cell>
          <cell r="E1550">
            <v>17274463</v>
          </cell>
        </row>
        <row r="1551">
          <cell r="A1551" t="str">
            <v>020.007</v>
          </cell>
          <cell r="B1551" t="str">
            <v>SUMINISTRO, TRANSPORTE E INSTALACION SISTEMA HIDRAULICO DE PRESION PREENSAMBLADO CONTRA INCENDIO   - INCLUYE 2 BOMBAS DE 3 HP CAUDAL DE 55 GPM C/U,  RANGO DE PRESIÓN DE 30 - 50 PSI, TANQUE DE 200 LTS., TABLERO DE CONTROL  Y ACCESORIOS CONECCION A SISTEMA HIDRÁULICO Y ELÉCTRICO )</v>
          </cell>
          <cell r="C1551" t="str">
            <v>Actividad</v>
          </cell>
          <cell r="D1551" t="str">
            <v>UND</v>
          </cell>
          <cell r="E1551">
            <v>17274463</v>
          </cell>
        </row>
        <row r="1552">
          <cell r="A1552" t="str">
            <v>020.008</v>
          </cell>
          <cell r="B1552" t="str">
            <v>SUMINISTRO, TRANSPORTE E INSTALACION SISTEMA HIDRAULICO DE PRESION PREENSAMBLADO CONTRA INCENDIO  - INCLUYE 2 BOMBAS DE 5 HP CAUDAL DE 100 GPM C/U,  RANGO DE PRESIÓN DE 40 - 60 PSI, TANQUE DE 300 LTS., TABLERO DE CONTROL  Y ACCESORIOS CONECCION A SISTEMA HIDRÁULICO Y ELÉCTRICO )</v>
          </cell>
          <cell r="C1552" t="str">
            <v>Actividad</v>
          </cell>
          <cell r="D1552" t="str">
            <v>UND</v>
          </cell>
          <cell r="E1552">
            <v>18867466</v>
          </cell>
        </row>
        <row r="1553">
          <cell r="A1553" t="str">
            <v>020.009</v>
          </cell>
          <cell r="B1553" t="str">
            <v>SUMINISTRO, TRANSPORTE E INSTALACION SISTEMA HIDRAULICO DE PRESION PREENSAMBLADO CONTRA INCENDIO  - INCLUYE 2 BOMBAS DE 5 HP CAUDAL DE 180 GPM C/U,  RANGO DE PRESIÓN DE 30 - 50 PSI, TANQUE DE 300 LTS., TABLERO DE CONTROL  Y ACCESORIOS CONECCION A SISTEMA HIDRÁULICO Y ELÉCTRICO )</v>
          </cell>
          <cell r="C1553" t="str">
            <v>Actividad</v>
          </cell>
          <cell r="D1553" t="str">
            <v>UND</v>
          </cell>
          <cell r="E1553">
            <v>19514262</v>
          </cell>
        </row>
        <row r="1554">
          <cell r="A1554" t="str">
            <v>020.010</v>
          </cell>
          <cell r="B1554" t="str">
            <v>SUMINISTRO, TRANSPORTE E INSTALACION SISTEMA HIDRAULICO DE PRESION PREENSAMBLADO CONTRA INCENDIO  - INCLUYE 2 BOMBAS DE 7.5 HP CAUDAL DE 140 GPM C/U,  RANGO DE PRESIÓN DE 40 - 60 PSI, TANQUE DE 500 LTS., TABLERO DE CONTROL  Y ACCESORIOS CONECCION A SISTEMA HIDRÁULICO Y ELÉCTRICO )</v>
          </cell>
          <cell r="C1554" t="str">
            <v>Actividad</v>
          </cell>
          <cell r="D1554" t="str">
            <v>UND</v>
          </cell>
          <cell r="E1554">
            <v>23228219</v>
          </cell>
        </row>
        <row r="1555">
          <cell r="A1555" t="str">
            <v>020.011</v>
          </cell>
          <cell r="B1555" t="str">
            <v>SUMINISTRO, TRANSPORTE E INSTALACION SISTEMA HIDRAULICO DE PRESION PREENSAMBLADO CONTRA INCENDIO  - INCLUYE 2 BOMBAS DE 10 HP CAUDAL DE 160 GPM C/U,  RANGO DE PRESIÓN DE 70 - 90 PSI, TANQUE DE 500 LTS., TABLERO DE CONTROL  Y ACCESORIOS CONECCION A SISTEMA HIDRÁULICO Y ELÉCTRICO )</v>
          </cell>
          <cell r="C1555" t="str">
            <v>Actividad</v>
          </cell>
          <cell r="D1555" t="str">
            <v>UND</v>
          </cell>
          <cell r="E1555">
            <v>26334224</v>
          </cell>
        </row>
        <row r="1556">
          <cell r="A1556" t="str">
            <v>020.012</v>
          </cell>
          <cell r="B1556" t="str">
            <v>SUMINISTRO, TRANSPORTE E INSTALACION SISTEMA HIDRAULICO DE PRESION PREENSAMBLADO CONTRA INCENDIO (INCLUYE 2 BOMBAS DE 1.5 HP CAUDAL DE 20 GPM C/U,  RANGO DE PRESIÓN DE 30 - 50, TANQUE DE 100 LTS., TABLERO DE CONTROL  Y ACCESORIOS CONECCION A SISTEMA HIDRÁULICO Y ELÉCTRICO )</v>
          </cell>
          <cell r="C1556" t="str">
            <v>Actividad</v>
          </cell>
          <cell r="D1556" t="str">
            <v>UND</v>
          </cell>
          <cell r="E1556">
            <v>16472250</v>
          </cell>
        </row>
        <row r="1557">
          <cell r="A1557" t="str">
            <v>020.013</v>
          </cell>
          <cell r="B1557" t="str">
            <v>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557" t="str">
            <v>Actividad</v>
          </cell>
          <cell r="D1557" t="str">
            <v>UND</v>
          </cell>
          <cell r="E1557">
            <v>132142952</v>
          </cell>
        </row>
        <row r="1558">
          <cell r="A1558" t="str">
            <v>020.014</v>
          </cell>
          <cell r="B1558" t="str">
            <v>SUMINISTRO, TRANSPORTE E INSTALACIÓN DE ELECTROBOMBA  1"X1", 0.50HP, 40 M, 40 LT X MINUTO, USO LIVIANO. REF PEDROLLO PKM60 O SIMILAR</v>
          </cell>
          <cell r="C1558" t="str">
            <v>Actividad</v>
          </cell>
          <cell r="D1558" t="str">
            <v>UND</v>
          </cell>
          <cell r="E1558">
            <v>403239</v>
          </cell>
        </row>
        <row r="1559">
          <cell r="A1559" t="str">
            <v>020.015</v>
          </cell>
          <cell r="B1559" t="str">
            <v>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1559" t="str">
            <v>Actividad</v>
          </cell>
          <cell r="D1559" t="str">
            <v>UND</v>
          </cell>
          <cell r="E1559">
            <v>10089524</v>
          </cell>
        </row>
        <row r="1560">
          <cell r="A1560" t="str">
            <v>020.016</v>
          </cell>
          <cell r="B1560" t="str">
            <v>REPARACIÓN DE ASCENSOR EXISTENTE - SUMINISTRO DE VARIADOR PARA CONTROL Y PUESTA EN MARCHA ASCENSOR - CASA DE LA CULTURA PALOGRANDE</v>
          </cell>
          <cell r="C1560" t="str">
            <v>Actividad</v>
          </cell>
          <cell r="D1560" t="str">
            <v>UND</v>
          </cell>
          <cell r="E1560">
            <v>23562000</v>
          </cell>
        </row>
        <row r="1561">
          <cell r="A1561" t="str">
            <v>021</v>
          </cell>
          <cell r="B1561" t="str">
            <v>OBRAS EXTERIORES</v>
          </cell>
          <cell r="C1561" t="str">
            <v>Capitulo</v>
          </cell>
          <cell r="D1561"/>
          <cell r="E1561" t="str">
            <v>--</v>
          </cell>
        </row>
        <row r="1562">
          <cell r="A1562" t="str">
            <v>021.002</v>
          </cell>
          <cell r="B1562" t="str">
            <v>SUMINISTRO, TRANSPORTE E INSTALACIÓN DE CUNETA PARA VÍA VEHICULAR CONCRETO CLASE II PRODUCIDO EN OBRA</v>
          </cell>
          <cell r="C1562" t="str">
            <v>Actividad</v>
          </cell>
          <cell r="D1562" t="str">
            <v>M3</v>
          </cell>
          <cell r="E1562">
            <v>868872</v>
          </cell>
        </row>
        <row r="1563">
          <cell r="A1563" t="str">
            <v>021.003</v>
          </cell>
          <cell r="B1563" t="str">
            <v>SUMINISTRO, TRANSPORTE E INSTALACION ANDEN CONCRETO 3000 PSI  REFORZADO  E= 0.10M.  ACABADO: ADOQUIN DE 24 X 6 X 8 CM. Y PIEZA ESPECIAL EN L DE 26 X 6 CM. + ESCOBIADO.</v>
          </cell>
          <cell r="C1563" t="str">
            <v>Actividad</v>
          </cell>
          <cell r="D1563" t="str">
            <v>M2</v>
          </cell>
          <cell r="E1563">
            <v>191674</v>
          </cell>
        </row>
        <row r="1564">
          <cell r="A1564" t="str">
            <v>021.005</v>
          </cell>
          <cell r="B1564" t="str">
            <v>SUMINISTRO, TRANSPORTE E INSTALACION REJILLA CUNETA METALICA (A = 0.50 M) MARCO CONTRAMARCO EN ANGULO DE 1 1/2 X 3/16 CELOSIAS EN PLATINA DE 1/4 X 3/16 ACERO A36 CON ANTICORROSIVO Y PINTURA NEGRO MATE.</v>
          </cell>
          <cell r="C1564" t="str">
            <v>Actividad</v>
          </cell>
          <cell r="D1564" t="str">
            <v>ML</v>
          </cell>
          <cell r="E1564">
            <v>309491</v>
          </cell>
        </row>
        <row r="1565">
          <cell r="A1565" t="str">
            <v>021.006</v>
          </cell>
          <cell r="B1565" t="str">
            <v>SUMINISTRO, TRANSPORTE E INSTALACIÓN DE EMPRADIZACIÓN DE TALUDES Y ZONAS VERDES</v>
          </cell>
          <cell r="C1565" t="str">
            <v>Actividad</v>
          </cell>
          <cell r="D1565" t="str">
            <v>M2</v>
          </cell>
          <cell r="E1565">
            <v>19412</v>
          </cell>
        </row>
        <row r="1566">
          <cell r="A1566" t="str">
            <v>021.007</v>
          </cell>
          <cell r="B1566" t="str">
            <v>SUMINISTRO, TRANSPORTE E INSTALACION JARDINES EXTERIORES (INCLUYE PLANTAS ORNAMENTALES, TIERRA NEGRA Y EMPRADIZACIÓN ).</v>
          </cell>
          <cell r="C1566" t="str">
            <v>Actividad</v>
          </cell>
          <cell r="D1566" t="str">
            <v>M2</v>
          </cell>
          <cell r="E1566">
            <v>111645</v>
          </cell>
        </row>
        <row r="1567">
          <cell r="A1567" t="str">
            <v>021.008</v>
          </cell>
          <cell r="B1567" t="str">
            <v>SUMINISTRO, TRANSPORTE E INSTALACION SARDINEL PREFABRICADO EN CONCRETO DE 3000  H=20 CM, B=10  CM, L=100CM</v>
          </cell>
          <cell r="C1567" t="str">
            <v>Actividad</v>
          </cell>
          <cell r="D1567" t="str">
            <v>ML</v>
          </cell>
          <cell r="E1567">
            <v>110422</v>
          </cell>
        </row>
        <row r="1568">
          <cell r="A1568" t="str">
            <v>021.010</v>
          </cell>
          <cell r="B1568"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v>
          </cell>
          <cell r="C1568" t="str">
            <v>Actividad</v>
          </cell>
          <cell r="D1568" t="str">
            <v>ML</v>
          </cell>
          <cell r="E1568">
            <v>386767</v>
          </cell>
        </row>
        <row r="1569">
          <cell r="A1569" t="str">
            <v>021.012</v>
          </cell>
          <cell r="B1569" t="str">
            <v>SUMINISTRO, TRANSPORTE E INSTALACION CUNETA RECTANGULAR EN CONCRETO 3000 PSI A=0.45 M. H=VARIABLE 0.20 A 0.35  M</v>
          </cell>
          <cell r="C1569" t="str">
            <v>Actividad</v>
          </cell>
          <cell r="D1569" t="str">
            <v>ML</v>
          </cell>
          <cell r="E1569">
            <v>112788</v>
          </cell>
        </row>
        <row r="1570">
          <cell r="A1570" t="str">
            <v>021.013</v>
          </cell>
          <cell r="B1570" t="str">
            <v>SUMINISTRO, TRANSPORTE E INSTALACION ANDEN CONCRETO 2500 PSI  REFORZADO  E= 0.07M.  ACABADO:  ESCOBIADO</v>
          </cell>
          <cell r="C1570" t="str">
            <v>Actividad</v>
          </cell>
          <cell r="D1570" t="str">
            <v>M2</v>
          </cell>
          <cell r="E1570">
            <v>113318</v>
          </cell>
        </row>
        <row r="1571">
          <cell r="A1571" t="str">
            <v>021.014</v>
          </cell>
          <cell r="B1571" t="str">
            <v>SUMINISTRO, TRANSPORTE E INSTALACION EMPRADIZACION  GRAMA TIPO BERMUDA GRASS</v>
          </cell>
          <cell r="C1571" t="str">
            <v>Actividad</v>
          </cell>
          <cell r="D1571" t="str">
            <v>M2</v>
          </cell>
          <cell r="E1571">
            <v>27406</v>
          </cell>
        </row>
        <row r="1572">
          <cell r="A1572" t="str">
            <v>021.015</v>
          </cell>
          <cell r="B1572" t="str">
            <v>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v>
          </cell>
          <cell r="C1572" t="str">
            <v>Actividad</v>
          </cell>
          <cell r="D1572" t="str">
            <v>UND</v>
          </cell>
          <cell r="E1572">
            <v>1028788</v>
          </cell>
        </row>
        <row r="1573">
          <cell r="A1573" t="str">
            <v>021.016</v>
          </cell>
          <cell r="B1573" t="str">
            <v>SUMINISTRO, TRANSPORTE E INSTALACION SARDINEL CHAFLANADO ANCHO = 20 CM H =  ENTRE  17 Y 24 CM  EN CONCRETO 3000 PSI</v>
          </cell>
          <cell r="C1573" t="str">
            <v>Actividad</v>
          </cell>
          <cell r="D1573" t="str">
            <v>ML</v>
          </cell>
          <cell r="E1573">
            <v>78414</v>
          </cell>
        </row>
        <row r="1574">
          <cell r="A1574" t="str">
            <v>021.017</v>
          </cell>
          <cell r="B1574" t="str">
            <v>SUMINISTRO, TRANSPORTE E INSTALACION SARDINEL ANCHO = 20 CM H =  ENTRE  25 Y 30 CM  EN CONCRETO 3000 PSI</v>
          </cell>
          <cell r="C1574" t="str">
            <v>Actividad</v>
          </cell>
          <cell r="D1574" t="str">
            <v>ML</v>
          </cell>
          <cell r="E1574">
            <v>66940</v>
          </cell>
        </row>
        <row r="1575">
          <cell r="A1575" t="str">
            <v>021.018</v>
          </cell>
          <cell r="B1575" t="str">
            <v>SUMINISTRO, TRANSPORTE E INSTALACION VIGUETA EN CONCRETO 3000 PSI PARA CONFINAR ADOQUIN SECCION 0,15x0,20</v>
          </cell>
          <cell r="C1575" t="str">
            <v>Actividad</v>
          </cell>
          <cell r="D1575" t="str">
            <v>ML</v>
          </cell>
          <cell r="E1575">
            <v>67351</v>
          </cell>
        </row>
        <row r="1576">
          <cell r="A1576" t="str">
            <v>021.019</v>
          </cell>
          <cell r="B1576" t="str">
            <v>SUMINISTRO, TRANSPORTE E INSTALACION VIGUETA CONCRETO 3000 PSI PARA CONFINAR ADOQUIN RAMPA PEATONAL</v>
          </cell>
          <cell r="C1576" t="str">
            <v>Actividad</v>
          </cell>
          <cell r="D1576" t="str">
            <v>ML</v>
          </cell>
          <cell r="E1576">
            <v>84698</v>
          </cell>
        </row>
        <row r="1577">
          <cell r="A1577" t="str">
            <v>021.020</v>
          </cell>
          <cell r="B1577" t="str">
            <v xml:space="preserve">SUMINISTRO, TRANSPORTE E INSTALACION PAVIMENTO EN ADOQUINES DE CONCRETO </v>
          </cell>
          <cell r="C1577" t="str">
            <v>Actividad</v>
          </cell>
          <cell r="D1577" t="str">
            <v>M2</v>
          </cell>
          <cell r="E1577">
            <v>113314</v>
          </cell>
        </row>
        <row r="1578">
          <cell r="A1578" t="str">
            <v>021.021</v>
          </cell>
          <cell r="B1578" t="str">
            <v>SUMINISTRO, TRANSPORTE E INSTALACION ANDEN EN ADOQUINES DE ARCILLA</v>
          </cell>
          <cell r="C1578" t="str">
            <v>Actividad</v>
          </cell>
          <cell r="D1578" t="str">
            <v>M2</v>
          </cell>
          <cell r="E1578">
            <v>105362</v>
          </cell>
        </row>
        <row r="1579">
          <cell r="A1579" t="str">
            <v>021.022</v>
          </cell>
          <cell r="B1579" t="str">
            <v xml:space="preserve">SUMINISTRO, TRANSPORTE E INSTALACION LOSETA PREFABRICADA EN CONCRETO CON ACABADO LISO </v>
          </cell>
          <cell r="C1579" t="str">
            <v>Actividad</v>
          </cell>
          <cell r="D1579" t="str">
            <v>M2</v>
          </cell>
          <cell r="E1579">
            <v>137274</v>
          </cell>
        </row>
        <row r="1580">
          <cell r="A1580" t="str">
            <v>021.024</v>
          </cell>
          <cell r="B1580" t="str">
            <v>SUMINISTRO, TRANSPORTE E INSTALACION EMPRADIZACIÓN CON BLOQUES DE CÉSPED</v>
          </cell>
          <cell r="C1580" t="str">
            <v>Actividad</v>
          </cell>
          <cell r="D1580" t="str">
            <v>M2</v>
          </cell>
          <cell r="E1580">
            <v>17726</v>
          </cell>
        </row>
        <row r="1581">
          <cell r="A1581" t="str">
            <v>021.026</v>
          </cell>
          <cell r="B1581" t="str">
            <v>SUMINISTRO, TRANSPORTE E INSTALACION CANECAS METALICA MALLA METALICA PARA BASUREROS</v>
          </cell>
          <cell r="C1581" t="str">
            <v>Actividad</v>
          </cell>
          <cell r="D1581" t="str">
            <v>UND</v>
          </cell>
          <cell r="E1581">
            <v>428590</v>
          </cell>
        </row>
        <row r="1582">
          <cell r="A1582" t="str">
            <v>021.032</v>
          </cell>
          <cell r="B1582" t="str">
            <v>PODA DE ARBOLES H=5MTS 2,5 MTS DE RADIO DE FOLLAJE APROXIMADO (INCLUYE RETIRO)</v>
          </cell>
          <cell r="C1582" t="str">
            <v>Actividad</v>
          </cell>
          <cell r="D1582" t="str">
            <v>UND</v>
          </cell>
          <cell r="E1582">
            <v>221863</v>
          </cell>
        </row>
        <row r="1583">
          <cell r="A1583" t="str">
            <v>021.033</v>
          </cell>
          <cell r="B1583" t="str">
            <v>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v>
          </cell>
          <cell r="C1583" t="str">
            <v>Actividad</v>
          </cell>
          <cell r="D1583" t="str">
            <v>ML</v>
          </cell>
          <cell r="E1583">
            <v>290180</v>
          </cell>
        </row>
        <row r="1584">
          <cell r="A1584" t="str">
            <v>021.034</v>
          </cell>
          <cell r="B1584" t="str">
            <v>SUMINISTRO, TRANSPORTE E INSTALACION ESCALAS CONCRETO 3000 PSI E= 0.10M.  SOBRE TIERRA ACABADO ESCOBIADO</v>
          </cell>
          <cell r="C1584" t="str">
            <v>Actividad</v>
          </cell>
          <cell r="D1584" t="str">
            <v>M2</v>
          </cell>
          <cell r="E1584">
            <v>162556</v>
          </cell>
        </row>
        <row r="1585">
          <cell r="A1585" t="str">
            <v>021.036</v>
          </cell>
          <cell r="B1585" t="str">
            <v>SUMINISTRO, TRANSPORTE E INSTALACION TOPELLANTAS PREFABRICADO EN CONCRETO CON PINTURA ACRILICA PARA TRAFICO H=15 CM, B=20 CM Y L=50 CM.</v>
          </cell>
          <cell r="C1585" t="str">
            <v>Actividad</v>
          </cell>
          <cell r="D1585" t="str">
            <v>UND</v>
          </cell>
          <cell r="E1585">
            <v>91230</v>
          </cell>
        </row>
        <row r="1586">
          <cell r="A1586" t="str">
            <v>021.037</v>
          </cell>
          <cell r="B1586" t="str">
            <v xml:space="preserve">SUMINISTRO, TRANSPORTE E INSTALACION PAVIMENTO EN ADOQUIN ECOLOGICO DE CONCRETO </v>
          </cell>
          <cell r="C1586" t="str">
            <v>Actividad</v>
          </cell>
          <cell r="D1586" t="str">
            <v>M2</v>
          </cell>
          <cell r="E1586">
            <v>98803</v>
          </cell>
        </row>
        <row r="1587">
          <cell r="A1587" t="str">
            <v>021.038</v>
          </cell>
          <cell r="B1587" t="str">
            <v>CORTE MECANIZADO DE ANDEN EN CONCRETO 0,03 MM</v>
          </cell>
          <cell r="C1587" t="str">
            <v>Actividad</v>
          </cell>
          <cell r="D1587" t="str">
            <v>ML</v>
          </cell>
          <cell r="E1587">
            <v>9439</v>
          </cell>
        </row>
        <row r="1588">
          <cell r="A1588" t="str">
            <v>021.039</v>
          </cell>
          <cell r="B1588" t="str">
            <v>SUMINISTRO, TRANSPORTE E INSTALACION BOLARDO LISO EN HF</v>
          </cell>
          <cell r="C1588" t="str">
            <v>Actividad</v>
          </cell>
          <cell r="D1588" t="str">
            <v>UND</v>
          </cell>
          <cell r="E1588">
            <v>582218</v>
          </cell>
        </row>
        <row r="1589">
          <cell r="A1589" t="str">
            <v>021.040</v>
          </cell>
          <cell r="B1589" t="str">
            <v>SUMINISTRO, TRANSPORTE E INSTALACIÓN DE BOLARDO EN CONCRETO  DIÁMETRO 18 CM, H:62 CM LIBRES. TIPO PASEO DEL CARMEN</v>
          </cell>
          <cell r="C1589" t="str">
            <v>Actividad</v>
          </cell>
          <cell r="D1589" t="str">
            <v>UND</v>
          </cell>
          <cell r="E1589">
            <v>275089</v>
          </cell>
        </row>
        <row r="1590">
          <cell r="A1590" t="str">
            <v>021.041</v>
          </cell>
          <cell r="B1590" t="str">
            <v>DEFENSA METALICA VEHICULAR TIPO INVIAS</v>
          </cell>
          <cell r="C1590" t="str">
            <v>Actividad</v>
          </cell>
          <cell r="D1590" t="str">
            <v>ML</v>
          </cell>
          <cell r="E1590">
            <v>586046</v>
          </cell>
        </row>
        <row r="1591">
          <cell r="A1591" t="str">
            <v>021.042</v>
          </cell>
          <cell r="B1591" t="str">
            <v>SUMINISTRO, TRANSPORTE E INSTALACIÓN DE CERRAMIENTO EN POSTE DE CONCRETO Y MALLA ESLABONADA, INCLUYE MACHONES EN CONCRETO DE 3.000 PSI</v>
          </cell>
          <cell r="C1591" t="str">
            <v>Actividad</v>
          </cell>
          <cell r="D1591" t="str">
            <v>ML</v>
          </cell>
          <cell r="E1591">
            <v>237812</v>
          </cell>
        </row>
        <row r="1592">
          <cell r="A1592" t="str">
            <v>021.043</v>
          </cell>
          <cell r="B1592" t="str">
            <v>SUMINISTRO, TRANSPORTE E INSTALACIÓN DE CERRAMIENTO EN POSTE DE CONCRETO, MALLA ESLABONADA Y MURO EN BLOQUE, INCLUYE MACHONES DE CONCRETO DE 3.000 PSI Y ZARPAS EN CONCRETO CICLÓPEO</v>
          </cell>
          <cell r="C1592" t="str">
            <v>Actividad</v>
          </cell>
          <cell r="D1592" t="str">
            <v>M2</v>
          </cell>
          <cell r="E1592">
            <v>313602</v>
          </cell>
        </row>
        <row r="1593">
          <cell r="A1593" t="str">
            <v>021.044</v>
          </cell>
          <cell r="B1593" t="str">
            <v>SUMINISTRO, TRANSPORTE E INSTALACIÓN DE CERRAMIENTO EN TUBERÍA GALVANIZADA PARA CERRAMIENTO, MURO A LA VISTA, MALLA ESLABONADA, INCLUYE MACHONES EN CONCRETO DE 3.000 PSI, ZARPAS EN CONCRETO REFORZADO.</v>
          </cell>
          <cell r="C1593" t="str">
            <v>Actividad</v>
          </cell>
          <cell r="D1593" t="str">
            <v>ML</v>
          </cell>
          <cell r="E1593">
            <v>404087</v>
          </cell>
        </row>
        <row r="1594">
          <cell r="A1594" t="str">
            <v>021.045</v>
          </cell>
          <cell r="B1594" t="str">
            <v>SUMINISTRO, TRANSPORTE E INSTALACIÓN DE CERRAMIENTO EN TUBERÍA GALVANIZADA PARA CERRAMIENTO, MALLA ESLABONADA Y ZÓCALO EN SARDINEL EN CONCRETO REFORZADO DE 3,000 PSI</v>
          </cell>
          <cell r="C1594" t="str">
            <v>Actividad</v>
          </cell>
          <cell r="D1594" t="str">
            <v>M2</v>
          </cell>
          <cell r="E1594">
            <v>422443</v>
          </cell>
        </row>
        <row r="1595">
          <cell r="A1595" t="str">
            <v>021.046</v>
          </cell>
          <cell r="B1595" t="str">
            <v>SUMINISTRO, TRANSPORTE E INSTALACIÓN DE CERRAMIENTO EN POSTE DE MADERA 4 HILOS DE ALAMBRE DE PÚAS</v>
          </cell>
          <cell r="C1595" t="str">
            <v>Actividad</v>
          </cell>
          <cell r="D1595" t="str">
            <v>ML</v>
          </cell>
          <cell r="E1595">
            <v>47491</v>
          </cell>
        </row>
        <row r="1596">
          <cell r="A1596" t="str">
            <v>021.047</v>
          </cell>
          <cell r="B1596" t="str">
            <v>SUMINISTRO, TRANSPORTE E INSTALACIÓN DE CERRAMIENTO EN POSTE DE MADERA 3 HILOS DE ALAMBRE DE PÚAS</v>
          </cell>
          <cell r="C1596" t="str">
            <v>Actividad</v>
          </cell>
          <cell r="D1596" t="str">
            <v>ML</v>
          </cell>
          <cell r="E1596">
            <v>29164</v>
          </cell>
        </row>
        <row r="1597">
          <cell r="A1597" t="str">
            <v>021.048</v>
          </cell>
          <cell r="B1597" t="str">
            <v xml:space="preserve">SUMINISTRO, TRANSPORTE E INSTALACIÓN DE REALCE CERRAMIENTO H=1.50 M INCLUYE TUBOS 2", MALLA ESLABONADA CAL 12, ANTICORROSIVO Y PINTURA COLOR ALUMINIO </v>
          </cell>
          <cell r="C1597" t="str">
            <v>Actividad</v>
          </cell>
          <cell r="D1597" t="str">
            <v>ML</v>
          </cell>
          <cell r="E1597">
            <v>342432</v>
          </cell>
        </row>
        <row r="1598">
          <cell r="A1598" t="str">
            <v>021.049</v>
          </cell>
          <cell r="B1598" t="str">
            <v>SUMINISTRO, TRANSPORTE E INSTALACIÓN DE CONSTRUCCIÓN DE CERRAMIENTO EN POSTES DE CONCRETO, ALAMBRE DE PÚA  Y MACHONES DE CONCRETO DE 3000 PSI</v>
          </cell>
          <cell r="C1598" t="str">
            <v>Actividad</v>
          </cell>
          <cell r="D1598" t="str">
            <v>ML</v>
          </cell>
          <cell r="E1598">
            <v>135748</v>
          </cell>
        </row>
        <row r="1599">
          <cell r="A1599" t="str">
            <v>021.050</v>
          </cell>
          <cell r="B1599" t="str">
            <v>CONSTRUCCIÓN DE CERRAMIENTO EN POSTES DE CONCRETO, ALAMBRE DE PÚA  Y MACHONES DE CONCRETO DE 3000 PSI</v>
          </cell>
          <cell r="C1599" t="str">
            <v>Actividad</v>
          </cell>
          <cell r="D1599" t="str">
            <v>ML</v>
          </cell>
          <cell r="E1599">
            <v>17321</v>
          </cell>
        </row>
        <row r="1600">
          <cell r="A1600" t="str">
            <v>021.051</v>
          </cell>
          <cell r="B1600" t="str">
            <v>SUMINISTRO, TRANSPORTE E INSTALACION LOSETA 50x50cm TACTIL / GUIA PREFABRICADA EN CONCRETO GRIS O COLOR.</v>
          </cell>
          <cell r="C1600" t="str">
            <v>Actividad</v>
          </cell>
          <cell r="D1600" t="str">
            <v>M2</v>
          </cell>
          <cell r="E1600">
            <v>173487</v>
          </cell>
        </row>
        <row r="1601">
          <cell r="A1601" t="str">
            <v>021.052</v>
          </cell>
          <cell r="B1601" t="str">
            <v>SUMINISTRO, TRANSPORTE E INSTALACION ANDEN CONCRETO 3000 PSI  E= 0.08M.  ACABADO:  ESCOBIADO</v>
          </cell>
          <cell r="C1601" t="str">
            <v>Actividad</v>
          </cell>
          <cell r="D1601" t="str">
            <v>M2</v>
          </cell>
          <cell r="E1601">
            <v>88649</v>
          </cell>
        </row>
        <row r="1602">
          <cell r="A1602" t="str">
            <v>021.053</v>
          </cell>
          <cell r="B1602" t="str">
            <v>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v>
          </cell>
          <cell r="C1602" t="str">
            <v>Actividad</v>
          </cell>
          <cell r="D1602" t="str">
            <v>ML</v>
          </cell>
          <cell r="E1602">
            <v>601663</v>
          </cell>
        </row>
        <row r="1603">
          <cell r="A1603" t="str">
            <v>021.054</v>
          </cell>
          <cell r="B1603" t="str">
            <v>INSTALACIÓN PORTERÍAS DE MICROFUTBOL CON EXTENSIÓN Y TABLERO PARA BALONCESTO</v>
          </cell>
          <cell r="C1603" t="str">
            <v>Actividad</v>
          </cell>
          <cell r="D1603" t="str">
            <v>UND</v>
          </cell>
          <cell r="E1603">
            <v>347882</v>
          </cell>
        </row>
        <row r="1604">
          <cell r="A1604" t="str">
            <v>021.055</v>
          </cell>
          <cell r="B1604" t="str">
            <v>SUMINISTRO, TRANSPORTE E INSTALACION BANCA PARA MEDIA TORTA PREFABRICADA A=42; B=42; H=70 CM.</v>
          </cell>
          <cell r="C1604" t="str">
            <v>Actividad</v>
          </cell>
          <cell r="D1604" t="str">
            <v>UND</v>
          </cell>
          <cell r="E1604">
            <v>319640</v>
          </cell>
        </row>
        <row r="1605">
          <cell r="A1605" t="str">
            <v>021.056</v>
          </cell>
          <cell r="B1605" t="str">
            <v>SUMINISTRO, TRANSPORTE E INSTALACION MESA BASE EN CONCRETO A=90; B=90; H= 100 CM. INCLUYE JUEGOS DE MESA</v>
          </cell>
          <cell r="C1605" t="str">
            <v>Actividad</v>
          </cell>
          <cell r="D1605" t="str">
            <v>UND</v>
          </cell>
          <cell r="E1605">
            <v>1043558</v>
          </cell>
        </row>
        <row r="1606">
          <cell r="A1606" t="str">
            <v>021.058</v>
          </cell>
          <cell r="B1606" t="str">
            <v>SUMINISTRO, TRANSPORTE E INSTALACIÓN PORTERÍA DE MICROFUTBOL CON EXTENSIÓN Y TABLERO PARA BALONCESTO - INCLUYE  ARO Y MALLA BALONCESTO</v>
          </cell>
          <cell r="C1606" t="str">
            <v>Actividad</v>
          </cell>
          <cell r="D1606" t="str">
            <v>UND</v>
          </cell>
          <cell r="E1606">
            <v>2720572</v>
          </cell>
        </row>
        <row r="1607">
          <cell r="A1607" t="str">
            <v>021.059</v>
          </cell>
          <cell r="B1607" t="str">
            <v>SUMINISTRO, TRANSPORTE E INSTALACION BORDILLO BASE PARA MUROS PREFABRICADOS H= ENTRE 0,15 Y 0,20M Y A= ENTRE 0,13 Y 0,18M</v>
          </cell>
          <cell r="C1607" t="str">
            <v>Actividad</v>
          </cell>
          <cell r="D1607" t="str">
            <v>ML</v>
          </cell>
          <cell r="E1607">
            <v>86737</v>
          </cell>
        </row>
        <row r="1608">
          <cell r="A1608" t="str">
            <v>021.060</v>
          </cell>
          <cell r="B1608" t="str">
            <v>REUBICACION EN EL MISMO ESCENARIO PORTERÍAS DE MICROFUTBOL CON EXTENSIÓN Y TABLERO PARA BALONCESTO</v>
          </cell>
          <cell r="C1608" t="str">
            <v>Actividad</v>
          </cell>
          <cell r="D1608" t="str">
            <v>UND</v>
          </cell>
          <cell r="E1608">
            <v>292574</v>
          </cell>
        </row>
        <row r="1609">
          <cell r="A1609" t="str">
            <v>021.061</v>
          </cell>
          <cell r="B1609" t="str">
            <v>REUBICACION EN EL MISMO ESCENARIO POSTES Y TABLERO PARA BALONCESTO</v>
          </cell>
          <cell r="C1609" t="str">
            <v>Actividad</v>
          </cell>
          <cell r="D1609" t="str">
            <v>UND</v>
          </cell>
          <cell r="E1609">
            <v>207452</v>
          </cell>
        </row>
        <row r="1610">
          <cell r="A1610" t="str">
            <v>021.062</v>
          </cell>
          <cell r="B1610" t="str">
            <v>SUMINISTRO, TRANSPORTE E INSTALACIÓN DE CERRAMIENTO EN TUBERÍA GALVANIZADA PARA CERRAMIENTO Ø 2", MURO EN CONCRETO A LA VISTA E= 0,12M H= 0,4M, MALLA ESLABONADA CA. 10  OJO 2"X2", VIGA EN CONCRETO REFORZADO 0.3 X 0.4. ALTURA CERRAMIENTO= 3,0 M (INCLUYE FORMALETA, ACERO DE REFUERZO, CASTILLO EN ACERO PARA VIGUETAS, MALLA ELECTROSOLDADA D 131, CONCRETO PISA MALLA, CONCERTINA DIAMETRO 18"ESPIRAL ESPACIADO CADA 20 CM CUCHILLAS EN ACERO INOXIDABLE AISI 430 Y MORTERO DE NIVELACIÓN)</v>
          </cell>
          <cell r="C1610" t="str">
            <v>Actividad</v>
          </cell>
          <cell r="D1610" t="str">
            <v>ML</v>
          </cell>
          <cell r="E1610">
            <v>889401</v>
          </cell>
        </row>
        <row r="1611">
          <cell r="A1611" t="str">
            <v>021.063</v>
          </cell>
          <cell r="B1611" t="str">
            <v>SUMINISTRO, TRANSPORTE E INSTALACION DE CERRAMIENTO EN TUBO AGUAS NEGRAS PARA CERRAMIENTO 2", ANTICORROSIVO + PINTURA,  3 HILOS DE ALAMBRE DE PUA</v>
          </cell>
          <cell r="C1611" t="str">
            <v>Actividad</v>
          </cell>
          <cell r="D1611" t="str">
            <v>ML</v>
          </cell>
          <cell r="E1611">
            <v>116743</v>
          </cell>
        </row>
        <row r="1612">
          <cell r="A1612" t="str">
            <v>021.064</v>
          </cell>
          <cell r="B1612" t="str">
            <v>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v>
          </cell>
          <cell r="C1612" t="str">
            <v>Actividad</v>
          </cell>
          <cell r="D1612" t="str">
            <v>ML</v>
          </cell>
          <cell r="E1612">
            <v>692676</v>
          </cell>
        </row>
        <row r="1613">
          <cell r="A1613" t="str">
            <v>021.065</v>
          </cell>
          <cell r="B1613" t="str">
            <v>SUMINISTRO, TRANSPORTE E INSTALACION PUERTA  EN MALLA ESLABONADA CAL. 10 2" X 2" +  PLATINA 2"+3/16" + ANTICORROSIVO + PINTURA, TUBO AGUAS NEGRAS PARA CERRAMIENTO 3", ALAMBRE DE PUA 3 HILOS, FALLEBA, PORTACANDADO, INCLUYE (BISAGRA EN TUBO Y DADOS EN CONCRETO)</v>
          </cell>
          <cell r="C1613" t="str">
            <v>Actividad</v>
          </cell>
          <cell r="D1613" t="str">
            <v>UND</v>
          </cell>
          <cell r="E1613">
            <v>1985228</v>
          </cell>
        </row>
        <row r="1614">
          <cell r="A1614" t="str">
            <v>021.066</v>
          </cell>
          <cell r="B1614" t="str">
            <v>SUMINSITRO, TRANSPORTE E INSTALACION DE PISO EN GRAMOQUIN</v>
          </cell>
          <cell r="C1614" t="str">
            <v>Actividad</v>
          </cell>
          <cell r="D1614" t="str">
            <v>M2</v>
          </cell>
          <cell r="E1614">
            <v>134050</v>
          </cell>
        </row>
        <row r="1615">
          <cell r="A1615" t="str">
            <v>021.067</v>
          </cell>
          <cell r="B1615" t="str">
            <v>SUMINISTRO, TRANSPORTE E INSTALACION PUERTA  EN MALLA ESLABONADA CAL 10.5 x 2-1/4" +  PLATINA 2"+3/16" + ANTICORROSIVO + PINTURA, TUBO AGUAS NEGRAS PARA CERRAMIENTO 3", FALLEBA, PORTACANDADO, INCLUYE (BISAGRA EN TUBO Y DADOS EN CONCRETO)</v>
          </cell>
          <cell r="C1615" t="str">
            <v>Actividad</v>
          </cell>
          <cell r="D1615" t="str">
            <v>M2</v>
          </cell>
          <cell r="E1615">
            <v>736060</v>
          </cell>
        </row>
        <row r="1616">
          <cell r="A1616" t="str">
            <v>021.068</v>
          </cell>
          <cell r="B1616" t="str">
            <v>SUMINISTRO, TRANSPORTE E INSTALACION TUBO AGUAS NEGRAS PARA CERRAMIENTO 2" + ANTICORROSIVO + PINTURA, CONCERTINA DIAMETRO 18"ESPIRAL ESPACIADO CADA 20 CM CUCHILLAS EN ACERO INOXIDABLE AISI 430 ESPESOR 0,60MM ANCHO 25MM</v>
          </cell>
          <cell r="C1616" t="str">
            <v>Actividad</v>
          </cell>
          <cell r="D1616" t="str">
            <v>ML</v>
          </cell>
          <cell r="E1616">
            <v>167393</v>
          </cell>
        </row>
        <row r="1617">
          <cell r="A1617" t="str">
            <v>021.069</v>
          </cell>
          <cell r="B1617" t="str">
            <v>SUMINISTRO, TRANSPORTE E INSTALACION CONCERTINA DIAMETRO 18"ESPIRAL ESPACIADO CADA 20 CM CUCHILLAS EN ACERO INOXIDABLE AISI 430 ESPESOR 0,60MM ANCHO 25MM</v>
          </cell>
          <cell r="C1617" t="str">
            <v>Actividad</v>
          </cell>
          <cell r="D1617" t="str">
            <v>ML</v>
          </cell>
          <cell r="E1617">
            <v>129450</v>
          </cell>
        </row>
        <row r="1618">
          <cell r="A1618" t="str">
            <v>021.070</v>
          </cell>
          <cell r="B1618" t="str">
            <v>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v>
          </cell>
          <cell r="C1618" t="str">
            <v>Actividad</v>
          </cell>
          <cell r="D1618" t="str">
            <v>ML</v>
          </cell>
          <cell r="E1618">
            <v>600124</v>
          </cell>
        </row>
        <row r="1619">
          <cell r="A1619" t="str">
            <v>021.071</v>
          </cell>
          <cell r="B1619" t="str">
            <v>SUMINISTRO, TRANSPORTE E INSTALACION CUNETA RECTANGULAR EN CONCRETO 3000 PSI A=0.45 M. H=VARIABLE 0.20 A 0.35  M CON REJILLA PREFABRICADA (INCLUYE REJILLA PREFABRICADA CONCRETO)</v>
          </cell>
          <cell r="C1619" t="str">
            <v>Actividad</v>
          </cell>
          <cell r="D1619" t="str">
            <v>ML</v>
          </cell>
          <cell r="E1619">
            <v>201511</v>
          </cell>
        </row>
        <row r="1620">
          <cell r="A1620" t="str">
            <v>021.072</v>
          </cell>
          <cell r="B1620" t="str">
            <v>SUMINISTRO, TRANSPORTE E INSTALACIÓN PORTERÍA DE MICROFUTBOL</v>
          </cell>
          <cell r="C1620" t="str">
            <v>Actividad</v>
          </cell>
          <cell r="D1620" t="str">
            <v>UND</v>
          </cell>
          <cell r="E1620">
            <v>2335607</v>
          </cell>
        </row>
        <row r="1621">
          <cell r="A1621" t="str">
            <v>021.073</v>
          </cell>
          <cell r="B1621" t="str">
            <v>SUMINISTRO, TRANSPORTE E INSTALACION CERRAMIENTO EN MALLA ESLABONADA CAL. 12  DE 2 1/4" X 2 1/4" +  ANGULO 3/4 X  1/8" + ANTICORROSIVO + PINTURA, TUBO AGUAS NEGRAS PARA CERRAMIENTO 2", PEDESTAL EN CONCRETO. SEGÚN DETALLE.</v>
          </cell>
          <cell r="C1621" t="str">
            <v>Actividad</v>
          </cell>
          <cell r="D1621" t="str">
            <v>ML</v>
          </cell>
          <cell r="E1621">
            <v>346058</v>
          </cell>
        </row>
        <row r="1622">
          <cell r="A1622" t="str">
            <v>021.080</v>
          </cell>
          <cell r="B1622" t="str">
            <v>SUMINISTRO, TRANSPORTE E INSTALACION CERRAMIENTO EN MALLA ESLABONADA CAL. 12  DE 2 1/4" X 2 1/4" +  ANGULO 3/4 X  1/8" + ANTICORROSIVO + PINTURA, TUBO AGUAS NEGRAS PARA CERRAMIENTO 2",  CUCHILLAS EN ACERO INOXIDABLE AISI 430 ESPESOR 0,60MM ANCHO 25MM,</v>
          </cell>
          <cell r="C1622" t="str">
            <v>Actividad</v>
          </cell>
          <cell r="D1622" t="str">
            <v>ML</v>
          </cell>
          <cell r="E1622">
            <v>601026</v>
          </cell>
        </row>
        <row r="1623">
          <cell r="A1623" t="str">
            <v>021.081</v>
          </cell>
          <cell r="B1623" t="str">
            <v>SUMINISTRO, TRANSPORTE E INSTALACIÓN DE MATERA PREFABRICADA RECTANGULAR 80X30X40 CON BASE METÁLICA. INCLUYE TIERRA NEGRA Y PLANTAS HORNAMENTALES</v>
          </cell>
          <cell r="C1623" t="str">
            <v>Actividad</v>
          </cell>
          <cell r="D1623" t="str">
            <v>UN</v>
          </cell>
          <cell r="E1623">
            <v>226401</v>
          </cell>
        </row>
        <row r="1624">
          <cell r="A1624" t="str">
            <v>021.082</v>
          </cell>
          <cell r="B1624" t="str">
            <v>SUMINISTRO, TRANSPORTE E INSTALACIÓN DE MATERA PREFABRICADA RECTANGULAR ACANALADA DE 100X30X60. INCLUYE TIERRA NEGRA Y PLANTAS HORNAMENTALES</v>
          </cell>
          <cell r="C1624" t="str">
            <v>Actividad</v>
          </cell>
          <cell r="D1624" t="str">
            <v>UN</v>
          </cell>
          <cell r="E1624">
            <v>286865</v>
          </cell>
        </row>
        <row r="1625">
          <cell r="A1625" t="str">
            <v>021.083</v>
          </cell>
          <cell r="B1625" t="str">
            <v>SUMINISTRO, TRANSPORTE E INSTALACIÓN DE MASTIL PARA BANDERAS EN TUBERIA PETROLERA DE 8" SOLADADO A PLATINA DE 3/4" CON PERNOS DE 3/4" INSCRISTADOS EN PEDESTAL DE CONCRETO (NO INCLUIDO). INCLUYE: Pernos, platinas, tuercas, soldadura, pintura, poleas, manilas) L=12M</v>
          </cell>
          <cell r="C1625" t="str">
            <v>Actividad</v>
          </cell>
          <cell r="D1625" t="str">
            <v>UN</v>
          </cell>
          <cell r="E1625">
            <v>9135961</v>
          </cell>
        </row>
        <row r="1626">
          <cell r="A1626" t="str">
            <v>021.084</v>
          </cell>
          <cell r="B1626" t="str">
            <v>SUMINISTRO, TRANSPORTE E INSTALACIÓN DE ARENA PARA RESELLADO DE JUNTAS EN PLAQUETAS PREFABRICADAS EXISTENTES. Incluye compactación. (No aplica para obras nuevas)</v>
          </cell>
          <cell r="C1626" t="str">
            <v>Actividad</v>
          </cell>
          <cell r="D1626" t="str">
            <v>M2</v>
          </cell>
          <cell r="E1626">
            <v>9104</v>
          </cell>
        </row>
        <row r="1627">
          <cell r="A1627" t="str">
            <v>021.085</v>
          </cell>
          <cell r="B1627" t="str">
            <v>REINSTALACIÓN DE PLAQUETAS PREFABRICADAS PARA ANDENES. Incluye nivelación, compactación y sello con arena</v>
          </cell>
          <cell r="C1627" t="str">
            <v>Actividad</v>
          </cell>
          <cell r="D1627" t="str">
            <v>M2</v>
          </cell>
          <cell r="E1627">
            <v>20058</v>
          </cell>
        </row>
        <row r="1628">
          <cell r="A1628" t="str">
            <v>021.086</v>
          </cell>
          <cell r="B1628" t="str">
            <v>SUIMINISTRO, TRANSPORTE Y CONSTRUCCION DE BANCA CORRIDA EN CONCRETO A LA VISTA DE 3000 PSI. E=0.10M ALIGERADA CON CASETON DE ESTERILLA, REFORZADA CON MALLA DE 4.5mm 15X15cm</v>
          </cell>
          <cell r="C1628" t="str">
            <v>Actividad</v>
          </cell>
          <cell r="D1628" t="str">
            <v>M2</v>
          </cell>
          <cell r="E1628">
            <v>219754</v>
          </cell>
        </row>
        <row r="1629">
          <cell r="A1629" t="str">
            <v>021.087</v>
          </cell>
          <cell r="B1629" t="str">
            <v>SUMINISTRO, TRANSPORTE E INSTALACIÓN DE PROTECTOR DE ARBOL PREFABRICADO 50X50cm</v>
          </cell>
          <cell r="C1629" t="str">
            <v>Actividad</v>
          </cell>
          <cell r="D1629" t="str">
            <v>UND</v>
          </cell>
          <cell r="E1629">
            <v>37021</v>
          </cell>
        </row>
        <row r="1630">
          <cell r="A1630" t="str">
            <v>021.088</v>
          </cell>
          <cell r="B1630" t="str">
            <v>CONSTRUCCION DE SARDINEL PARA CONFORMACION DE ANDENES H= HASTA 25 CM CHAFLANADO ENTRE A=10 CM Y 15 CM, INCLUYE REF LONG 2 VARILLAS DE 3/8", FLEJES TRANSVERSALES DE 1/4" CADA 15 CM ANCLADOS A PAVIMENTO (INCLUYE ANCLAJES EPOXICOS)</v>
          </cell>
          <cell r="C1630" t="str">
            <v>Actividad</v>
          </cell>
          <cell r="D1630" t="str">
            <v>ML</v>
          </cell>
          <cell r="E1630">
            <v>124172</v>
          </cell>
        </row>
        <row r="1631">
          <cell r="A1631" t="str">
            <v>021.089</v>
          </cell>
          <cell r="B1631" t="str">
            <v>SUMINISTRO, TRANSPORTE E INSTALACION PAVIMENTO EN ADOQUINES DE CONCRETO SISTEMA arte concreto O SIMILAR DE 100 CM x14,5 CM X 4,5 CM COLOR CONFORME AL DISEÑO - PEATONAL</v>
          </cell>
          <cell r="C1631" t="str">
            <v>Actividad</v>
          </cell>
          <cell r="D1631" t="str">
            <v>M2</v>
          </cell>
          <cell r="E1631">
            <v>308819</v>
          </cell>
        </row>
        <row r="1632">
          <cell r="A1632" t="str">
            <v>021.090</v>
          </cell>
          <cell r="B1632" t="str">
            <v>SUMINISTRO, TRANSPORTE E INSTALACION PAVIMENTO EN ADOQUINES DE CONCRETO SISTEMA arte concreto O SIMILAR DE 100 CM x14,5 CM X 8 CM COLOR CONFORME AL DISEÑO - VEHICULAR</v>
          </cell>
          <cell r="C1632" t="str">
            <v>Actividad</v>
          </cell>
          <cell r="D1632" t="str">
            <v>M2</v>
          </cell>
          <cell r="E1632">
            <v>553535</v>
          </cell>
        </row>
        <row r="1633">
          <cell r="A1633" t="str">
            <v>021.091</v>
          </cell>
          <cell r="B1633" t="str">
            <v>SUMINISTRO, TRANSPORTE Y CONSTRUCCION ESCALAS EN CONCRETO A LA VISTA de 3000 PSI e=0,1m, SOBRE TIERRA RECUBRIENDO TERRENO PERFILADO EN ESCALA, REFORZADA CON MALLA DE 4,5 mm DE 15X15</v>
          </cell>
          <cell r="C1633" t="str">
            <v>Actividad</v>
          </cell>
          <cell r="D1633" t="str">
            <v>M2</v>
          </cell>
          <cell r="E1633">
            <v>127482</v>
          </cell>
        </row>
        <row r="1634">
          <cell r="A1634" t="str">
            <v>021.092</v>
          </cell>
          <cell r="B1634" t="str">
            <v>SUMINISTRO, TRANSPORTE Y CONSTRUCCION ESCALAS EN CONCRETO A LA VISTA de 3000 PSI e=0,1m, SOBRE TIERRA RECUBRIENDO TERRENO PERFILADO INCLINADO (PASO CONFORMADO EN CONCRETO)</v>
          </cell>
          <cell r="C1634" t="str">
            <v>Actividad</v>
          </cell>
          <cell r="D1634" t="str">
            <v>M3</v>
          </cell>
          <cell r="E1634">
            <v>1015136</v>
          </cell>
        </row>
        <row r="1635">
          <cell r="A1635" t="str">
            <v>021.093</v>
          </cell>
          <cell r="B1635" t="str">
            <v>SUMINISTRO, TRANSPORTE E INSTALACION DE INDIVIDUOS ARBORESOS HASTA H=1.80m (Incluye tierra negra)</v>
          </cell>
          <cell r="C1635" t="str">
            <v>Actividad</v>
          </cell>
          <cell r="D1635" t="str">
            <v>UN</v>
          </cell>
          <cell r="E1635">
            <v>175008</v>
          </cell>
        </row>
        <row r="1636">
          <cell r="A1636" t="str">
            <v>021.094</v>
          </cell>
          <cell r="B1636" t="str">
            <v>SUMINISTRO, TRANSPORTE E INSTALACION DE PLANTA ORNAMENTALES (Incluye tierra negra)</v>
          </cell>
          <cell r="C1636" t="str">
            <v>Actividad</v>
          </cell>
          <cell r="D1636" t="str">
            <v>UN</v>
          </cell>
          <cell r="E1636">
            <v>57633</v>
          </cell>
        </row>
        <row r="1637">
          <cell r="A1637" t="str">
            <v>021.095</v>
          </cell>
          <cell r="B1637" t="str">
            <v>SUMINISTRO, TRANSPORTE E INSTALACION DE ILUMINACION CINTA LED DE INCRUSTAR PARA EXTERIORES (incluye cinta led, perfil y conexión a la acometida)</v>
          </cell>
          <cell r="C1637" t="str">
            <v>Actividad</v>
          </cell>
          <cell r="D1637" t="str">
            <v>ML</v>
          </cell>
          <cell r="E1637">
            <v>42417</v>
          </cell>
        </row>
        <row r="1638">
          <cell r="A1638" t="str">
            <v>021.096</v>
          </cell>
          <cell r="B1638" t="str">
            <v>SUMINISTRO, TRANSPORTE E INSTALACION DE ILUMINACION TIPO GL18303 OSIMILAR BOLARDO PARA EXTERIORES (incluye conexión a la acometida</v>
          </cell>
          <cell r="C1638" t="str">
            <v>Actividad</v>
          </cell>
          <cell r="D1638" t="str">
            <v>UN</v>
          </cell>
          <cell r="E1638">
            <v>688145</v>
          </cell>
        </row>
        <row r="1639">
          <cell r="A1639" t="str">
            <v>021.097</v>
          </cell>
          <cell r="B1639" t="str">
            <v>SUMINISTRO, TRANSPORTE E INSTALACION DE ILUMINACION  TIPO ACUA-I-100W-5K O SIMILAR REFLECTOR EXTERIORES  (incluye conexión a la acometida)</v>
          </cell>
          <cell r="C1639" t="str">
            <v>Actividad</v>
          </cell>
          <cell r="D1639" t="str">
            <v>UN</v>
          </cell>
          <cell r="E1639">
            <v>556632</v>
          </cell>
        </row>
        <row r="1640">
          <cell r="A1640" t="str">
            <v>021.100</v>
          </cell>
          <cell r="B1640" t="str">
            <v>SUMINISTRO, TRANSPORTE E INSTALACIÓN DE PLACA EN CONCRETO DE 3000 PSI E=10CM ACABADO CON ENDURECEDOR DE COLORES SEGÚN DISEÑO EN FRANJAS DE ANCHO VARIABLE</v>
          </cell>
          <cell r="C1640" t="str">
            <v>Actividad</v>
          </cell>
          <cell r="D1640" t="str">
            <v>M2</v>
          </cell>
          <cell r="E1640">
            <v>195343</v>
          </cell>
        </row>
        <row r="1641">
          <cell r="A1641" t="str">
            <v>022</v>
          </cell>
          <cell r="B1641" t="str">
            <v>ASEO GENERAL Y LIMPIEZA</v>
          </cell>
          <cell r="C1641" t="str">
            <v>Capitulo</v>
          </cell>
          <cell r="D1641"/>
          <cell r="E1641" t="str">
            <v>--</v>
          </cell>
        </row>
        <row r="1642">
          <cell r="A1642" t="str">
            <v>022.001</v>
          </cell>
          <cell r="B1642" t="str">
            <v>ASEO GENERAL</v>
          </cell>
          <cell r="C1642" t="str">
            <v>Actividad</v>
          </cell>
          <cell r="D1642" t="str">
            <v>M2</v>
          </cell>
          <cell r="E1642">
            <v>3815</v>
          </cell>
        </row>
        <row r="1643">
          <cell r="A1643" t="str">
            <v>022.002</v>
          </cell>
          <cell r="B1643" t="str">
            <v>LIMPIEZA DE ESCALAS Y PEATONALES</v>
          </cell>
          <cell r="C1643" t="str">
            <v>Actividad</v>
          </cell>
          <cell r="D1643" t="str">
            <v>ML</v>
          </cell>
          <cell r="E1643">
            <v>3255</v>
          </cell>
        </row>
        <row r="1644">
          <cell r="A1644" t="str">
            <v>022.003</v>
          </cell>
          <cell r="B1644" t="str">
            <v>LIMPIEZA DE ESTRUCTURAS DE DISIPACIÓN Y ENTREGA</v>
          </cell>
          <cell r="C1644" t="str">
            <v>Actividad</v>
          </cell>
          <cell r="D1644" t="str">
            <v>ML</v>
          </cell>
          <cell r="E1644">
            <v>3847</v>
          </cell>
        </row>
        <row r="1645">
          <cell r="A1645" t="str">
            <v>022.004</v>
          </cell>
          <cell r="B1645" t="str">
            <v>LIMPIEZA DE CÁMARAS DE INSPECCIÓN</v>
          </cell>
          <cell r="C1645" t="str">
            <v>Actividad</v>
          </cell>
          <cell r="D1645" t="str">
            <v>UND</v>
          </cell>
          <cell r="E1645">
            <v>8465</v>
          </cell>
        </row>
        <row r="1646">
          <cell r="A1646" t="str">
            <v>022.005</v>
          </cell>
          <cell r="B1646" t="str">
            <v>LIMPIEZA DE CAJAS DE INSPECCIÓN</v>
          </cell>
          <cell r="C1646" t="str">
            <v>Actividad</v>
          </cell>
          <cell r="D1646" t="str">
            <v>UND</v>
          </cell>
          <cell r="E1646">
            <v>8465</v>
          </cell>
        </row>
        <row r="1647">
          <cell r="A1647" t="str">
            <v>022.006</v>
          </cell>
          <cell r="B1647" t="str">
            <v>LIMPIEZA DE SUMIDEROS SIMPLES</v>
          </cell>
          <cell r="C1647" t="str">
            <v>Actividad</v>
          </cell>
          <cell r="D1647" t="str">
            <v>UND</v>
          </cell>
          <cell r="E1647">
            <v>14056</v>
          </cell>
        </row>
        <row r="1648">
          <cell r="A1648" t="str">
            <v>022.007</v>
          </cell>
          <cell r="B1648" t="str">
            <v>LIMPIEZA DE TRANVERSALES</v>
          </cell>
          <cell r="C1648" t="str">
            <v>Actividad</v>
          </cell>
          <cell r="D1648" t="str">
            <v>ML</v>
          </cell>
          <cell r="E1648">
            <v>2809</v>
          </cell>
        </row>
        <row r="1649">
          <cell r="A1649" t="str">
            <v>022.008</v>
          </cell>
          <cell r="B1649" t="str">
            <v>LIMPIEZA DE DRENES Y FILTROS</v>
          </cell>
          <cell r="C1649" t="str">
            <v>Actividad</v>
          </cell>
          <cell r="D1649" t="str">
            <v>ML</v>
          </cell>
          <cell r="E1649">
            <v>8137</v>
          </cell>
        </row>
        <row r="1650">
          <cell r="A1650" t="str">
            <v>022.009</v>
          </cell>
          <cell r="B1650" t="str">
            <v>LIMPIEZA DE VIDRIOS</v>
          </cell>
          <cell r="C1650" t="str">
            <v>Actividad</v>
          </cell>
          <cell r="D1650" t="str">
            <v>M2</v>
          </cell>
          <cell r="E1650">
            <v>2292</v>
          </cell>
        </row>
        <row r="1651">
          <cell r="A1651" t="str">
            <v>022.010</v>
          </cell>
          <cell r="B1651" t="str">
            <v>LIMPIEZA DE CANALES EN CONCRETO A NIVEL DEL TERRENO (ANCHO HASTA 0.60 MTS)</v>
          </cell>
          <cell r="C1651" t="str">
            <v>Actividad</v>
          </cell>
          <cell r="D1651" t="str">
            <v>ML</v>
          </cell>
          <cell r="E1651">
            <v>3743</v>
          </cell>
        </row>
        <row r="1652">
          <cell r="A1652" t="str">
            <v>022.011</v>
          </cell>
          <cell r="B1652" t="str">
            <v>SUMINISTRO, TRANSPORTE DE HIDROLAVADO PARA PISOS</v>
          </cell>
          <cell r="C1652" t="str">
            <v>Actividad</v>
          </cell>
          <cell r="D1652" t="str">
            <v>M2</v>
          </cell>
          <cell r="E1652">
            <v>9744</v>
          </cell>
        </row>
        <row r="1653">
          <cell r="A1653" t="str">
            <v>022.012</v>
          </cell>
          <cell r="B1653" t="str">
            <v>ASEO GENERAL</v>
          </cell>
          <cell r="C1653" t="str">
            <v>Actividad</v>
          </cell>
          <cell r="D1653" t="str">
            <v>GLB</v>
          </cell>
          <cell r="E1653">
            <v>412063</v>
          </cell>
        </row>
        <row r="1654">
          <cell r="A1654" t="str">
            <v>022.013</v>
          </cell>
          <cell r="B1654" t="str">
            <v>MANEJO INTEGRAL DE ROEDORES</v>
          </cell>
          <cell r="C1654" t="str">
            <v>Actividad</v>
          </cell>
          <cell r="D1654" t="str">
            <v>UND</v>
          </cell>
          <cell r="E1654">
            <v>300000</v>
          </cell>
        </row>
        <row r="1655">
          <cell r="A1655" t="str">
            <v>022.014</v>
          </cell>
          <cell r="B1655" t="str">
            <v>CABEGADEROS HERMÉTICOS PARA CONTROL DE ROEDORES</v>
          </cell>
          <cell r="C1655" t="str">
            <v>Actividad</v>
          </cell>
          <cell r="D1655" t="str">
            <v>UND</v>
          </cell>
          <cell r="E1655">
            <v>35000</v>
          </cell>
        </row>
        <row r="1656">
          <cell r="A1656" t="str">
            <v>023</v>
          </cell>
          <cell r="B1656" t="str">
            <v>VIAS</v>
          </cell>
          <cell r="C1656" t="str">
            <v>Capitulo</v>
          </cell>
          <cell r="D1656"/>
          <cell r="E1656" t="str">
            <v>--</v>
          </cell>
        </row>
        <row r="1657">
          <cell r="A1657" t="str">
            <v>023.001</v>
          </cell>
          <cell r="B1657" t="str">
            <v>SUMINISTRO, TRANSPORTE E INSTALACION DE PAVIMENTO EN CONCRETO PREMEZCLADO FAST TRACK</v>
          </cell>
          <cell r="C1657" t="str">
            <v>Actividad</v>
          </cell>
          <cell r="D1657" t="str">
            <v>M3</v>
          </cell>
          <cell r="E1657">
            <v>1207765</v>
          </cell>
        </row>
        <row r="1658">
          <cell r="A1658" t="str">
            <v>023.002</v>
          </cell>
          <cell r="B1658" t="str">
            <v>SUMINISTRO, TRANSPORTE E INSTALACION IMPRIMACION CON EMULSION ASFALTICA</v>
          </cell>
          <cell r="C1658" t="str">
            <v>Actividad</v>
          </cell>
          <cell r="D1658" t="str">
            <v>M2</v>
          </cell>
          <cell r="E1658">
            <v>6037</v>
          </cell>
        </row>
        <row r="1659">
          <cell r="A1659" t="str">
            <v>023.004</v>
          </cell>
          <cell r="B1659" t="str">
            <v>SUMINISTRO, TRANSPORTE E INSTALACION  MEZCLA ASFALTICA TIPO MDC-19. Extendido mecánico y compactado</v>
          </cell>
          <cell r="C1659" t="str">
            <v>Actividad</v>
          </cell>
          <cell r="D1659" t="str">
            <v>M3</v>
          </cell>
          <cell r="E1659">
            <v>1330695</v>
          </cell>
        </row>
        <row r="1660">
          <cell r="A1660" t="str">
            <v>023.006</v>
          </cell>
          <cell r="B1660" t="str">
            <v>SUMINISTRO, TRANSPORTE E INSTALACION PAVIMENTO EN CONCRETO PREMEZCLADO MR 43</v>
          </cell>
          <cell r="C1660" t="str">
            <v>Actividad</v>
          </cell>
          <cell r="D1660" t="str">
            <v>M3</v>
          </cell>
          <cell r="E1660">
            <v>1107702</v>
          </cell>
        </row>
        <row r="1661">
          <cell r="A1661" t="str">
            <v>023.008</v>
          </cell>
          <cell r="B1661" t="str">
            <v xml:space="preserve">SUMINISTRO, TRANSPORTE E INSTALACION AFIRMADO PARA ANDENES </v>
          </cell>
          <cell r="C1661" t="str">
            <v>Actividad</v>
          </cell>
          <cell r="D1661" t="str">
            <v>M3</v>
          </cell>
          <cell r="E1661">
            <v>114633</v>
          </cell>
        </row>
        <row r="1662">
          <cell r="A1662" t="str">
            <v>023.009</v>
          </cell>
          <cell r="B1662" t="str">
            <v>SUMINISTRO, TRANSPORTE E INSTALACION BASE COMPACTADA CON CILINDRO</v>
          </cell>
          <cell r="C1662" t="str">
            <v>Actividad</v>
          </cell>
          <cell r="D1662" t="str">
            <v>M3</v>
          </cell>
          <cell r="E1662">
            <v>194940</v>
          </cell>
        </row>
        <row r="1663">
          <cell r="A1663" t="str">
            <v>023.010</v>
          </cell>
          <cell r="B1663" t="str">
            <v>SUMINISTRO, TRANSPORTE E INSTALACION BASE COMPACTADA CON RANA</v>
          </cell>
          <cell r="C1663" t="str">
            <v>Actividad</v>
          </cell>
          <cell r="D1663" t="str">
            <v>M3</v>
          </cell>
          <cell r="E1663">
            <v>200128</v>
          </cell>
        </row>
        <row r="1664">
          <cell r="A1664" t="str">
            <v>023.011</v>
          </cell>
          <cell r="B1664" t="str">
            <v>SUMINISTRO, TRANSPORTE E INSTALACION SUB BASE COMPACTADA CON RANA</v>
          </cell>
          <cell r="C1664" t="str">
            <v>Actividad</v>
          </cell>
          <cell r="D1664" t="str">
            <v>M3</v>
          </cell>
          <cell r="E1664">
            <v>197034</v>
          </cell>
        </row>
        <row r="1665">
          <cell r="A1665" t="str">
            <v>023.012</v>
          </cell>
          <cell r="B1665" t="str">
            <v>SUMINISTRO, TRANSPORTE E INSTALACION SUB BASE COMPACTADA CON CILINDRO</v>
          </cell>
          <cell r="C1665" t="str">
            <v>Actividad</v>
          </cell>
          <cell r="D1665" t="str">
            <v>M3</v>
          </cell>
          <cell r="E1665">
            <v>191846</v>
          </cell>
        </row>
        <row r="1666">
          <cell r="A1666" t="str">
            <v>023.013</v>
          </cell>
          <cell r="B1666" t="str">
            <v>SUMINISTRO, TRANSPORTE E INSTALACION  RELLENO FLUIDO (instalacion)</v>
          </cell>
          <cell r="C1666" t="str">
            <v>Actividad</v>
          </cell>
          <cell r="D1666" t="str">
            <v>M3</v>
          </cell>
          <cell r="E1666">
            <v>136580</v>
          </cell>
        </row>
        <row r="1667">
          <cell r="A1667" t="str">
            <v>023.014</v>
          </cell>
          <cell r="B1667" t="str">
            <v>SUMINISTRO, TRANSPORTE E INSTALACION BASE ESTABILIZADA CON CEMENTO</v>
          </cell>
          <cell r="C1667" t="str">
            <v>Actividad</v>
          </cell>
          <cell r="D1667" t="str">
            <v>M3</v>
          </cell>
          <cell r="E1667">
            <v>283756</v>
          </cell>
        </row>
        <row r="1668">
          <cell r="A1668" t="str">
            <v>023.016</v>
          </cell>
          <cell r="B1668" t="str">
            <v>SUMINISTRO, TRANSPORTE E INSTALACION PAVIMENTO DE CONCRETO PREMEZCLADO MR 45</v>
          </cell>
          <cell r="C1668" t="str">
            <v>Actividad</v>
          </cell>
          <cell r="D1668" t="str">
            <v>M3</v>
          </cell>
          <cell r="E1668">
            <v>1141234</v>
          </cell>
        </row>
        <row r="1669">
          <cell r="A1669" t="str">
            <v>023.017</v>
          </cell>
          <cell r="B1669" t="str">
            <v>SUMINISTRO, TRANSPORTE E INSTALACION PILOTES PARA PUENTE EN CONCRETO 3000 PSI INCLUYE EXCAVACION Y  RETIRO</v>
          </cell>
          <cell r="C1669" t="str">
            <v>Actividad</v>
          </cell>
          <cell r="D1669" t="str">
            <v>M3</v>
          </cell>
          <cell r="E1669">
            <v>2153971</v>
          </cell>
        </row>
        <row r="1670">
          <cell r="A1670" t="str">
            <v>023.018</v>
          </cell>
          <cell r="B1670" t="str">
            <v>SUMINISTRO, TRANSPORTE E INSTALACION ESTRIBOS PARA PUENTE  EN CONCRETO 3000 PSI, INCLUYE CARGUEROS Y LOSAS DE APROXIMACION</v>
          </cell>
          <cell r="C1670" t="str">
            <v>Actividad</v>
          </cell>
          <cell r="D1670" t="str">
            <v>M3</v>
          </cell>
          <cell r="E1670">
            <v>1257530</v>
          </cell>
        </row>
        <row r="1671">
          <cell r="A1671" t="str">
            <v>023.019</v>
          </cell>
          <cell r="B1671" t="str">
            <v>SUMINISTRO, TRANSPORTE E INSTALACION BARRERA TIPO NEW JERSEY EN CONCRETO 3000 PSI</v>
          </cell>
          <cell r="C1671" t="str">
            <v>Actividad</v>
          </cell>
          <cell r="D1671" t="str">
            <v>M3</v>
          </cell>
          <cell r="E1671">
            <v>1027066</v>
          </cell>
        </row>
        <row r="1672">
          <cell r="A1672" t="str">
            <v>023.020</v>
          </cell>
          <cell r="B1672" t="str">
            <v>SUMINISTRO, TRANSPORTE E INSTALACION PILAS EN CONCRETO 4000 PSI</v>
          </cell>
          <cell r="C1672" t="str">
            <v>Actividad</v>
          </cell>
          <cell r="D1672" t="str">
            <v>M3</v>
          </cell>
          <cell r="E1672">
            <v>1765232</v>
          </cell>
        </row>
        <row r="1673">
          <cell r="A1673" t="str">
            <v>023.021</v>
          </cell>
          <cell r="B1673" t="str">
            <v>SUMINISTRO, TRANSPORTE E INSTALACION TABLERO DE PUENTE EN CONCRETO 5000 PSI</v>
          </cell>
          <cell r="C1673" t="str">
            <v>Actividad</v>
          </cell>
          <cell r="D1673" t="str">
            <v>M3</v>
          </cell>
          <cell r="E1673">
            <v>2452783</v>
          </cell>
        </row>
        <row r="1674">
          <cell r="A1674" t="str">
            <v>023.022</v>
          </cell>
          <cell r="B1674" t="str">
            <v>SUMINISTRO, TRANSPORTE E INSTALACION AISLADORES SISMICOS DIS DI=650</v>
          </cell>
          <cell r="C1674" t="str">
            <v>Actividad</v>
          </cell>
          <cell r="D1674" t="str">
            <v>UND</v>
          </cell>
          <cell r="E1674">
            <v>47703882</v>
          </cell>
        </row>
        <row r="1675">
          <cell r="A1675" t="str">
            <v>023.023</v>
          </cell>
          <cell r="B1675" t="str">
            <v>SUMINISTRO, TRANSPORTE E INSTALACION AISLADORES SISMICOS DIS DI=1000</v>
          </cell>
          <cell r="C1675" t="str">
            <v>Actividad</v>
          </cell>
          <cell r="D1675" t="str">
            <v>UND</v>
          </cell>
          <cell r="E1675">
            <v>55822345</v>
          </cell>
        </row>
        <row r="1676">
          <cell r="A1676" t="str">
            <v>023.024</v>
          </cell>
          <cell r="B1676" t="str">
            <v>SUMINISTRO E INSTALACION DE BARANDILLA METALICA</v>
          </cell>
          <cell r="C1676" t="str">
            <v>Actividad</v>
          </cell>
          <cell r="D1676" t="str">
            <v>ML</v>
          </cell>
          <cell r="E1676">
            <v>428613</v>
          </cell>
        </row>
        <row r="1677">
          <cell r="A1677" t="str">
            <v>023.025</v>
          </cell>
          <cell r="B1677" t="str">
            <v>SUMINISTRO, TRANSPORTE E INSTALACION JUNTA ELASTOMETRICA DE EXPANSION TIPO VSL T-100 O SIMILAR</v>
          </cell>
          <cell r="C1677" t="str">
            <v>Actividad</v>
          </cell>
          <cell r="D1677" t="str">
            <v>ML</v>
          </cell>
          <cell r="E1677">
            <v>4485924</v>
          </cell>
        </row>
        <row r="1678">
          <cell r="A1678" t="str">
            <v>023.027</v>
          </cell>
          <cell r="B1678" t="str">
            <v>SUMINISTRO, TRANSPORTE E INSTALACION ACERO DE PREESFUERZO (fy 1860 Mpa)</v>
          </cell>
          <cell r="C1678" t="str">
            <v>Actividad</v>
          </cell>
          <cell r="D1678" t="str">
            <v>KG</v>
          </cell>
          <cell r="E1678">
            <v>38023</v>
          </cell>
        </row>
        <row r="1679">
          <cell r="A1679" t="str">
            <v>023.028</v>
          </cell>
          <cell r="B1679" t="str">
            <v>SUMINISTRO, TRANSPORTE E INSTALACION PAVIMENTO EN CONCRETO MR 42 HECHO EN OBRA</v>
          </cell>
          <cell r="C1679" t="str">
            <v>Actividad</v>
          </cell>
          <cell r="D1679" t="str">
            <v>M3</v>
          </cell>
          <cell r="E1679">
            <v>839365</v>
          </cell>
        </row>
        <row r="1680">
          <cell r="A1680" t="str">
            <v>023.029</v>
          </cell>
          <cell r="B1680" t="str">
            <v>SUMINISTRO, TRANSPORTE E INSTALACION PAVIMENTO EN CONCRETO MR 45 HECHO EN OBRA</v>
          </cell>
          <cell r="C1680" t="str">
            <v>Actividad</v>
          </cell>
          <cell r="D1680" t="str">
            <v>M3</v>
          </cell>
          <cell r="E1680">
            <v>995487</v>
          </cell>
        </row>
        <row r="1681">
          <cell r="A1681" t="str">
            <v>023.031</v>
          </cell>
          <cell r="B1681" t="str">
            <v>SUMINISTRO, TRANSPORTE E INSTALACION  MEZCLA ASFALTICA TIPO MDC-19 PARA PARCHEO MANTENIMIENTO.</v>
          </cell>
          <cell r="C1681" t="str">
            <v>Actividad</v>
          </cell>
          <cell r="D1681" t="str">
            <v>M3-SUELTO</v>
          </cell>
          <cell r="E1681">
            <v>1411836</v>
          </cell>
        </row>
        <row r="1682">
          <cell r="A1682" t="str">
            <v>023.032</v>
          </cell>
          <cell r="B1682" t="str">
            <v>SUMINISTRO, TRANSPORTE E INSTALACION SELLO DE JUNTA DE PAVIMENTO RIGIDO 0,01 M</v>
          </cell>
          <cell r="C1682" t="str">
            <v>Actividad</v>
          </cell>
          <cell r="D1682" t="str">
            <v>ML</v>
          </cell>
          <cell r="E1682">
            <v>15824</v>
          </cell>
        </row>
        <row r="1683">
          <cell r="A1683" t="str">
            <v>023.033</v>
          </cell>
          <cell r="B1683" t="str">
            <v>SUMINISTRO, TRANSPORTE E INSTALACION PAVIMENTO EN CONCRETO MR 41</v>
          </cell>
          <cell r="C1683" t="str">
            <v>Actividad</v>
          </cell>
          <cell r="D1683" t="str">
            <v>M3</v>
          </cell>
          <cell r="E1683">
            <v>441523</v>
          </cell>
        </row>
        <row r="1684">
          <cell r="A1684" t="str">
            <v>023.034</v>
          </cell>
          <cell r="B1684" t="str">
            <v>CORTE MECANIZADO DE PAVIMENTO A=5 mm profundidad un tercio del espesor</v>
          </cell>
          <cell r="C1684" t="str">
            <v>Actividad</v>
          </cell>
          <cell r="D1684" t="str">
            <v>ML</v>
          </cell>
          <cell r="E1684">
            <v>10064</v>
          </cell>
        </row>
        <row r="1685">
          <cell r="A1685" t="str">
            <v>023.035</v>
          </cell>
          <cell r="B1685" t="str">
            <v>CORTE MECANIZADO DE PAVIMENTO A=10 mm profundidad un tercio del espesor</v>
          </cell>
          <cell r="C1685" t="str">
            <v>Actividad</v>
          </cell>
          <cell r="D1685" t="str">
            <v>ML</v>
          </cell>
          <cell r="E1685">
            <v>9396</v>
          </cell>
        </row>
        <row r="1686">
          <cell r="A1686" t="str">
            <v>023.036</v>
          </cell>
          <cell r="B1686" t="str">
            <v>SUMINISTRO, TRANSPORTE E INSTALACION SELLO DE JUNTA DE PAVIMENTO RIGIDO 5mm</v>
          </cell>
          <cell r="C1686" t="str">
            <v>Actividad</v>
          </cell>
          <cell r="D1686" t="str">
            <v>ML</v>
          </cell>
          <cell r="E1686">
            <v>12042</v>
          </cell>
        </row>
        <row r="1687">
          <cell r="A1687" t="str">
            <v>023.037</v>
          </cell>
          <cell r="B1687" t="str">
            <v>SUMINISTRO, TRANSPORTE E INSTALACIÓN DE ACELERANTE DE FRAGUADO Y RESISTENCIA PARA CONCRETO</v>
          </cell>
          <cell r="C1687" t="str">
            <v>Actividad</v>
          </cell>
          <cell r="D1687" t="str">
            <v>KG</v>
          </cell>
          <cell r="E1687">
            <v>25013</v>
          </cell>
        </row>
        <row r="1688">
          <cell r="A1688" t="str">
            <v>023.045</v>
          </cell>
          <cell r="B1688" t="str">
            <v>CANASTILLA DE SOPORTE DE DOVELAS EN HIERRO 3/8" Y 1/4"</v>
          </cell>
          <cell r="C1688" t="str">
            <v>Actividad</v>
          </cell>
          <cell r="D1688" t="str">
            <v>ML</v>
          </cell>
          <cell r="E1688">
            <v>16503</v>
          </cell>
        </row>
        <row r="1689">
          <cell r="A1689" t="str">
            <v>023.046</v>
          </cell>
          <cell r="B1689" t="str">
            <v>DOVELAS DE ACERO LISO 60000 PSI PARA PAVIMENTOS</v>
          </cell>
          <cell r="C1689" t="str">
            <v>Actividad</v>
          </cell>
          <cell r="D1689" t="str">
            <v>KG</v>
          </cell>
          <cell r="E1689">
            <v>14923</v>
          </cell>
        </row>
        <row r="1690">
          <cell r="A1690" t="str">
            <v>023.047</v>
          </cell>
          <cell r="B1690" t="str">
            <v>SUMINISTRO, TRANSPORTE E INSTALACION  MEZCLA ASFALTICA TIPO MDC-2  para parcheo de mantenimiento suelo</v>
          </cell>
          <cell r="C1690" t="str">
            <v>Actividad</v>
          </cell>
          <cell r="D1690" t="str">
            <v>M3-SUELTO</v>
          </cell>
          <cell r="E1690">
            <v>1484446</v>
          </cell>
        </row>
        <row r="1691">
          <cell r="A1691" t="str">
            <v>023.048</v>
          </cell>
          <cell r="B1691" t="str">
            <v>SUMINISTRO, TRANSPORTE E INSTALACION  DEMARCACION PASOS PEATONALES, LINEAS DE PARE, SIMBOLOS, TEXTOS Y OTRAS, CON PINTURA PLASTICO EN FRIO METODO LLANA</v>
          </cell>
          <cell r="C1691" t="str">
            <v>Actividad</v>
          </cell>
          <cell r="D1691" t="str">
            <v>M2</v>
          </cell>
          <cell r="E1691">
            <v>73551</v>
          </cell>
        </row>
        <row r="1692">
          <cell r="A1692" t="str">
            <v>023.049</v>
          </cell>
          <cell r="B1692" t="str">
            <v>SUMINISTRO, TRANSPORTE E INSTALACION  DEMARCACION LINEAS CENTRALES CON PINTURA PLÁSTICA EN FRIO APLICADA CON VEHICULO (DE BORDE, DE CARRIL Y OTRAS (Ancho 12cms)</v>
          </cell>
          <cell r="C1692" t="str">
            <v>Actividad</v>
          </cell>
          <cell r="D1692" t="str">
            <v>ML</v>
          </cell>
          <cell r="E1692">
            <v>8593</v>
          </cell>
        </row>
        <row r="1693">
          <cell r="A1693" t="str">
            <v>023.050</v>
          </cell>
          <cell r="B1693" t="str">
            <v>SUMINISTRO, TRANSPORTE E INSTALACION  DEMARCACION PASOS PEATONALES, LINEAS DE PARE, SIMBOLOS, TEXTOS Y OTRAS, CON PINTURA ACRILICA BASE SOLVENTE.</v>
          </cell>
          <cell r="C1693" t="str">
            <v>Actividad</v>
          </cell>
          <cell r="D1693" t="str">
            <v>M2</v>
          </cell>
          <cell r="E1693">
            <v>35633</v>
          </cell>
        </row>
        <row r="1694">
          <cell r="A1694" t="str">
            <v>023.051</v>
          </cell>
          <cell r="B1694" t="str">
            <v>SUMINISTRO, TRANSPORTE E INSTALACION  DEMARCACION LINEAS CENTRALES, DE BORDE, DE CARRIL Y OTRAS (Ancho 12cms), CON PINTURA ACRILICA BASE SOLVENTE.</v>
          </cell>
          <cell r="C1694" t="str">
            <v>Actividad</v>
          </cell>
          <cell r="D1694" t="str">
            <v>ML</v>
          </cell>
          <cell r="E1694">
            <v>2982</v>
          </cell>
        </row>
        <row r="1695">
          <cell r="A1695" t="str">
            <v>023.052</v>
          </cell>
          <cell r="B1695" t="str">
            <v>SUMINISTRO, TRANSPORTE E INSTALACION  FRESADO DE MARCAS VIALES</v>
          </cell>
          <cell r="C1695" t="str">
            <v>Actividad</v>
          </cell>
          <cell r="D1695" t="str">
            <v>ML</v>
          </cell>
          <cell r="E1695">
            <v>12710</v>
          </cell>
        </row>
        <row r="1696">
          <cell r="A1696" t="str">
            <v>023.053</v>
          </cell>
          <cell r="B1696" t="str">
            <v>SUMINISTRO, TRANSPORTE E INSTALACION SEÑALES VERTICALES GRADO DIAMANTE. SR/SP/SI (60cms). PARA FIJAR EN POSTE EXISTENTE (Sección Circular - Rombo - Hexagono - Cuadrada).  - Cumple Manual de señalización INVIAS 2024</v>
          </cell>
          <cell r="C1696" t="str">
            <v>Actividad</v>
          </cell>
          <cell r="D1696" t="str">
            <v>UND</v>
          </cell>
          <cell r="E1696">
            <v>401326</v>
          </cell>
        </row>
        <row r="1697">
          <cell r="A1697" t="str">
            <v>023.054</v>
          </cell>
          <cell r="B1697" t="str">
            <v>SUMINISTRO, TRANSPORTE E INSTALACION SEÑALES VERTICALES GRADO DIAMANTE. SR/SP/SI (60cms) INCLUYE POSTE (Circular - Rombo - Hexagono - Cuadrada).  - Cumple Manual de señalización INVIAS 2024</v>
          </cell>
          <cell r="C1697" t="str">
            <v>Actividad</v>
          </cell>
          <cell r="D1697" t="str">
            <v>UND</v>
          </cell>
          <cell r="E1697">
            <v>554154</v>
          </cell>
        </row>
        <row r="1698">
          <cell r="A1698" t="str">
            <v>023.055</v>
          </cell>
          <cell r="B1698" t="str">
            <v>SUMINISTRO, TRANSPORTE E INSTALACION SEÑAL VERTICAL RECTANGULAR SR-39 o SR-38 (75cms x 25cms) Para fijar en poste o pared - Cumple Manual de señalización INVIAS 2024</v>
          </cell>
          <cell r="C1698" t="str">
            <v>Actividad</v>
          </cell>
          <cell r="D1698" t="str">
            <v>UND</v>
          </cell>
          <cell r="E1698">
            <v>189381</v>
          </cell>
        </row>
        <row r="1699">
          <cell r="A1699" t="str">
            <v>023.056</v>
          </cell>
          <cell r="B1699" t="str">
            <v>SUMINISTRO, TRANSPORTE E INSTALACIÓN DE SEÑALIZACIÓN «SR», «SP» (60 × 60 CM) CIRCULAR, EN ROMBO O HEXÁGONO CON PELÍCULA ANTIGRAFITI. INSTALACIÓN EN POSTE RECTO EN TUBO DOBLE CUMPLIENDO NORMATIVIDAD VIGENTE (INCLUYE TABLERO PRINCIPAL Y TABLERO PARA LEYENDA DE 82 × 30 CM)</v>
          </cell>
          <cell r="C1699" t="str">
            <v>Actividad</v>
          </cell>
          <cell r="D1699" t="str">
            <v>UND</v>
          </cell>
          <cell r="E1699">
            <v>881407</v>
          </cell>
        </row>
        <row r="1700">
          <cell r="A1700" t="str">
            <v>023.057</v>
          </cell>
          <cell r="B1700" t="str">
            <v>SUMINISTRO, TRANSPORTE E INSTALACION SEÑAL VERTICAL RECTANGULAR SR-39 o SR-38 (75cms x 25cms) Incluye POSTE - Cumple Manual de señalización INVIAS 2024</v>
          </cell>
          <cell r="C1700" t="str">
            <v>Actividad</v>
          </cell>
          <cell r="D1700" t="str">
            <v>UND</v>
          </cell>
          <cell r="E1700">
            <v>325357</v>
          </cell>
        </row>
        <row r="1701">
          <cell r="A1701" t="str">
            <v>023.058</v>
          </cell>
          <cell r="B1701" t="str">
            <v>SUMINISTRO E INSTALACIÓN DE SEÑAL VERTICAL SR o SP GRADO DIAMANTE (60cms x 60cms),CON POSTE</v>
          </cell>
          <cell r="C1701" t="str">
            <v>Actividad</v>
          </cell>
          <cell r="D1701" t="str">
            <v>UND</v>
          </cell>
          <cell r="E1701">
            <v>456888</v>
          </cell>
        </row>
        <row r="1702">
          <cell r="A1702" t="str">
            <v>023.059</v>
          </cell>
          <cell r="B1702" t="str">
            <v>SUMINISTRO, TRANSPORTE E INSTALACION REDUCTOR DE VELOCIDAD (3,7 M. ANCHO X 10CMS DE ALTURA)</v>
          </cell>
          <cell r="C1702" t="str">
            <v>Actividad</v>
          </cell>
          <cell r="D1702" t="str">
            <v>ML</v>
          </cell>
          <cell r="E1702">
            <v>572720</v>
          </cell>
        </row>
        <row r="1703">
          <cell r="A1703" t="str">
            <v>023.060</v>
          </cell>
          <cell r="B1703" t="str">
            <v>SUMINISTRO, TRANSPORTE E INSTALACION REDUCTOR EN ASFALTO 1,6m de ancho * 0,07m de h´</v>
          </cell>
          <cell r="C1703" t="str">
            <v>Actividad</v>
          </cell>
          <cell r="D1703" t="str">
            <v>ML</v>
          </cell>
          <cell r="E1703">
            <v>335531</v>
          </cell>
        </row>
        <row r="1704">
          <cell r="A1704" t="str">
            <v>023.061</v>
          </cell>
          <cell r="B1704" t="str">
            <v>SUMINISTRO, TRANSPORTE E INSTALACION TACHAS REFLECTIVAS.</v>
          </cell>
          <cell r="C1704" t="str">
            <v>Actividad</v>
          </cell>
          <cell r="D1704" t="str">
            <v>UND</v>
          </cell>
          <cell r="E1704">
            <v>14004</v>
          </cell>
        </row>
        <row r="1705">
          <cell r="A1705" t="str">
            <v>023.062</v>
          </cell>
          <cell r="B1705" t="str">
            <v>SUMINISTRO, TRANSPORTE E INSTALACION TACHONES 40x15x8cm</v>
          </cell>
          <cell r="C1705" t="str">
            <v>Actividad</v>
          </cell>
          <cell r="D1705" t="str">
            <v>UND</v>
          </cell>
          <cell r="E1705">
            <v>69717</v>
          </cell>
        </row>
        <row r="1706">
          <cell r="A1706" t="str">
            <v>023.063</v>
          </cell>
          <cell r="B1706" t="str">
            <v>SUMINISTRO, TRANSPORTE E INSTALACION ESTOPEROLES CON ESPIGO</v>
          </cell>
          <cell r="C1706" t="str">
            <v>Actividad</v>
          </cell>
          <cell r="D1706" t="str">
            <v>UND</v>
          </cell>
          <cell r="E1706">
            <v>14382</v>
          </cell>
        </row>
        <row r="1707">
          <cell r="A1707" t="str">
            <v>023.064</v>
          </cell>
          <cell r="B1707" t="str">
            <v>SUMINISTRO, TRANSPORTE E INSTALACION HITOS REFLECTIVOS</v>
          </cell>
          <cell r="C1707" t="str">
            <v>Actividad</v>
          </cell>
          <cell r="D1707" t="str">
            <v>UND</v>
          </cell>
          <cell r="E1707">
            <v>92144</v>
          </cell>
        </row>
        <row r="1708">
          <cell r="A1708" t="str">
            <v>023.065</v>
          </cell>
          <cell r="B1708" t="str">
            <v>SUMINISTRO, TRANSPORTE E INSTALACION  MEZCLA ASFALTICA TIPO MDC-19 EXTENDIDO MANUAL, COMPACTACIÓN MECANICA.</v>
          </cell>
          <cell r="C1708" t="str">
            <v>Actividad</v>
          </cell>
          <cell r="D1708" t="str">
            <v>M3-SUELTO</v>
          </cell>
          <cell r="E1708">
            <v>1445399</v>
          </cell>
        </row>
        <row r="1709">
          <cell r="A1709" t="str">
            <v>023.066</v>
          </cell>
          <cell r="B1709" t="str">
            <v>SUMINISTRO, TRANSPORTE E INSTALACION DE TRITURADO DE 3/4" E=10CM PARA ZONAS DURAS</v>
          </cell>
          <cell r="C1709" t="str">
            <v>Actividad</v>
          </cell>
          <cell r="D1709" t="str">
            <v>M2</v>
          </cell>
          <cell r="E1709">
            <v>29732</v>
          </cell>
        </row>
        <row r="1710">
          <cell r="A1710" t="str">
            <v>023.067</v>
          </cell>
          <cell r="B1710" t="str">
            <v>SUMINISTRO, TRANSPORTE E INSTALACIÓN DE GEOMALLA BIAXIAL DE RESISTENCIA A LA CARGA CÍCLICA DE 800 KN/M INSTALADA EN LA MITAD DE LA CARPETA ASFALTICA</v>
          </cell>
          <cell r="C1710" t="str">
            <v>Actividad</v>
          </cell>
          <cell r="D1710" t="str">
            <v>M2</v>
          </cell>
          <cell r="E1710">
            <v>20999</v>
          </cell>
        </row>
        <row r="1711">
          <cell r="A1711" t="str">
            <v>023.068</v>
          </cell>
          <cell r="B1711" t="str">
            <v>DESMONTE Y REINSTALACIÓN DE BARRERA PREFABRICADA EN CONCRETO PARA SEPARADOR</v>
          </cell>
          <cell r="C1711" t="str">
            <v>Actividad</v>
          </cell>
          <cell r="D1711" t="str">
            <v>UND</v>
          </cell>
          <cell r="E1711">
            <v>134161</v>
          </cell>
        </row>
        <row r="1712">
          <cell r="A1712" t="str">
            <v>023.069</v>
          </cell>
          <cell r="B1712" t="str">
            <v>SUMINISTRO, TRANSPORTE E INSTALACIÓN DE BARRERA PREFABRICADA EN CONCRETO DE 100X60cm</v>
          </cell>
          <cell r="C1712" t="str">
            <v>Actividad</v>
          </cell>
          <cell r="D1712" t="str">
            <v>UND</v>
          </cell>
          <cell r="E1712">
            <v>179924</v>
          </cell>
        </row>
        <row r="1713">
          <cell r="A1713" t="str">
            <v>023.070</v>
          </cell>
          <cell r="B1713" t="str">
            <v>SUMINISTRO, TRANSPORTE E INSTALACION DE SELLO ASFÁLTICO EN CALIENTE TIPO II</v>
          </cell>
          <cell r="C1713" t="str">
            <v>Actividad</v>
          </cell>
          <cell r="D1713" t="str">
            <v>ML</v>
          </cell>
          <cell r="E1713">
            <v>35253</v>
          </cell>
        </row>
        <row r="1714">
          <cell r="A1714" t="str">
            <v>023.071</v>
          </cell>
          <cell r="B1714" t="str">
            <v>SUMINISTRO, TRANSPORTE E INSTALACIÓN DE  ASFALTO EN FRIO PARA PARCHEO (BULTO X 25 KG) - Incluye extensión y compactación mecánica.</v>
          </cell>
          <cell r="C1714" t="str">
            <v>Actividad</v>
          </cell>
          <cell r="D1714" t="str">
            <v>BULTO</v>
          </cell>
          <cell r="E1714">
            <v>115243</v>
          </cell>
        </row>
        <row r="1715">
          <cell r="A1715" t="str">
            <v>023.072</v>
          </cell>
          <cell r="B1715" t="str">
            <v>SUMINISTRO, TRANSPORTE E INSTALACIÓN DE  MORTERO PARA REPARACIÓN TIPO SIKATOP-122 PLUS MONOCOMPONENTE O SIMILAR (BULTO X 25 KG)</v>
          </cell>
          <cell r="C1715" t="str">
            <v>Actividad</v>
          </cell>
          <cell r="D1715" t="str">
            <v>BULTO</v>
          </cell>
          <cell r="E1715">
            <v>381642</v>
          </cell>
        </row>
        <row r="1716">
          <cell r="A1716" t="str">
            <v>024</v>
          </cell>
          <cell r="B1716" t="str">
            <v>ALCANTARILLADO</v>
          </cell>
          <cell r="C1716" t="str">
            <v>Capitulo</v>
          </cell>
          <cell r="D1716"/>
          <cell r="E1716" t="str">
            <v>--</v>
          </cell>
        </row>
        <row r="1717">
          <cell r="A1717" t="str">
            <v>024.002</v>
          </cell>
          <cell r="B1717" t="str">
            <v>SUMINISTRO, TRANSPORTE E INSTALACION TUBERÍA PVC CORRUGADA 160 M.M. (6") PARA ALCANTARILLADO</v>
          </cell>
          <cell r="C1717" t="str">
            <v>Actividad</v>
          </cell>
          <cell r="D1717" t="str">
            <v>ML</v>
          </cell>
          <cell r="E1717">
            <v>54015</v>
          </cell>
        </row>
        <row r="1718">
          <cell r="A1718" t="str">
            <v>024.003</v>
          </cell>
          <cell r="B1718" t="str">
            <v xml:space="preserve">TRANSPORTE E INSTALACION TUBERÍA PVC CORRUGADA 160 M.M. (6") PARA ALCANTARILLADO   </v>
          </cell>
          <cell r="C1718" t="str">
            <v>Actividad</v>
          </cell>
          <cell r="D1718" t="str">
            <v>ML</v>
          </cell>
          <cell r="E1718">
            <v>26150</v>
          </cell>
        </row>
        <row r="1719">
          <cell r="A1719" t="str">
            <v>024.004</v>
          </cell>
          <cell r="B1719" t="str">
            <v>SUMINISTRO, TRANSPORTE E INSTALACION TUBERÍA PVC CORRUGADA DE 200 M.M. (8") PARA ALCANTARILLADO</v>
          </cell>
          <cell r="C1719" t="str">
            <v>Actividad</v>
          </cell>
          <cell r="D1719" t="str">
            <v>ML</v>
          </cell>
          <cell r="E1719">
            <v>75156</v>
          </cell>
        </row>
        <row r="1720">
          <cell r="A1720" t="str">
            <v>024.005</v>
          </cell>
          <cell r="B1720" t="str">
            <v xml:space="preserve">TRANSPORTE E INSTALACION TUBERÍA PVC CORRUGADA DE 200 M.M. (8") PARA ALCANTARILLADO                 </v>
          </cell>
          <cell r="C1720" t="str">
            <v>Actividad</v>
          </cell>
          <cell r="D1720" t="str">
            <v>ML</v>
          </cell>
          <cell r="E1720">
            <v>28228</v>
          </cell>
        </row>
        <row r="1721">
          <cell r="A1721" t="str">
            <v>024.006</v>
          </cell>
          <cell r="B1721" t="str">
            <v>SUMINISTRO, TRANSPORTE E INSTALACION TUBERÍA PVC CORRUGADA DE 250 M.M. (10") PARA ALCANTARILLADO</v>
          </cell>
          <cell r="C1721" t="str">
            <v>Actividad</v>
          </cell>
          <cell r="D1721" t="str">
            <v>ML</v>
          </cell>
          <cell r="E1721">
            <v>108143</v>
          </cell>
        </row>
        <row r="1722">
          <cell r="A1722" t="str">
            <v>024.007</v>
          </cell>
          <cell r="B1722" t="str">
            <v xml:space="preserve">TRANSPORTE E INSTALACION TUBERÍA PVC CORRUGADA DE 250 M.M. (10") PARA ALCANTARILLADO              </v>
          </cell>
          <cell r="C1722" t="str">
            <v>Actividad</v>
          </cell>
          <cell r="D1722" t="str">
            <v>ML</v>
          </cell>
          <cell r="E1722">
            <v>35023</v>
          </cell>
        </row>
        <row r="1723">
          <cell r="A1723" t="str">
            <v>024.008</v>
          </cell>
          <cell r="B1723" t="str">
            <v>SUMINISTRO, TRANSPORTE E INSTALACION TUBERÍA PVC CORRUGADA DE 315 M.M. (12") PARA ALCANTARILLADO</v>
          </cell>
          <cell r="C1723" t="str">
            <v>Actividad</v>
          </cell>
          <cell r="D1723" t="str">
            <v>ML</v>
          </cell>
          <cell r="E1723">
            <v>142379</v>
          </cell>
        </row>
        <row r="1724">
          <cell r="A1724" t="str">
            <v>024.009</v>
          </cell>
          <cell r="B1724" t="str">
            <v xml:space="preserve">TRANSPORTE E INSTALACION TUBERÍA PVC CORRUGADA DE 315 M.M. (12") PARA ALCANTARILLADO                                        </v>
          </cell>
          <cell r="C1724" t="str">
            <v>Actividad</v>
          </cell>
          <cell r="D1724" t="str">
            <v>ML</v>
          </cell>
          <cell r="E1724">
            <v>39245</v>
          </cell>
        </row>
        <row r="1725">
          <cell r="A1725" t="str">
            <v>024.010</v>
          </cell>
          <cell r="B1725" t="str">
            <v>SUMINISTRO, TRANSPORTE E INSTALACION TUBERÍA PVC CORRUGADA DE 355 M.M. (14") PARA ALCANTARILLADO</v>
          </cell>
          <cell r="C1725" t="str">
            <v>Actividad</v>
          </cell>
          <cell r="D1725" t="str">
            <v>ML</v>
          </cell>
          <cell r="E1725">
            <v>155963</v>
          </cell>
        </row>
        <row r="1726">
          <cell r="A1726" t="str">
            <v>024.011</v>
          </cell>
          <cell r="B1726" t="str">
            <v xml:space="preserve">TRANSPORTE E INSTALACION TUBERÍA PVC CORRUGADA DE 355 M.M. (14") PARA ALCANTARILLADO                                                      </v>
          </cell>
          <cell r="C1726" t="str">
            <v>Actividad</v>
          </cell>
          <cell r="D1726" t="str">
            <v>ML</v>
          </cell>
          <cell r="E1726">
            <v>40149</v>
          </cell>
        </row>
        <row r="1727">
          <cell r="A1727" t="str">
            <v>024.012</v>
          </cell>
          <cell r="B1727" t="str">
            <v>SUMINISTRO, TRANSPORTE E INSTALACION TUBERÍA PVC CORRUGADA DE 400 M.M. (16") PARA ALCANTARILLADO</v>
          </cell>
          <cell r="C1727" t="str">
            <v>Actividad</v>
          </cell>
          <cell r="D1727" t="str">
            <v>ML</v>
          </cell>
          <cell r="E1727">
            <v>184640</v>
          </cell>
        </row>
        <row r="1728">
          <cell r="A1728" t="str">
            <v>024.013</v>
          </cell>
          <cell r="B1728" t="str">
            <v xml:space="preserve">TRANSPORTE E INSTALACION TUBERÍA PVC CORRUGADA DE 400 M.M. (16") PARA ALCANTARILLADO                                        </v>
          </cell>
          <cell r="C1728" t="str">
            <v>Actividad</v>
          </cell>
          <cell r="D1728" t="str">
            <v>ML</v>
          </cell>
          <cell r="E1728">
            <v>58157</v>
          </cell>
        </row>
        <row r="1729">
          <cell r="A1729" t="str">
            <v>024.014</v>
          </cell>
          <cell r="B1729" t="str">
            <v>SUMINISTRO, TRANSPORTE E INSTALACION TUBERÍA PVC CORRUGADA DE 450 M.M. (18") PARA ALCANTARILLADO</v>
          </cell>
          <cell r="C1729" t="str">
            <v>Actividad</v>
          </cell>
          <cell r="D1729" t="str">
            <v>ML</v>
          </cell>
          <cell r="E1729">
            <v>240616</v>
          </cell>
        </row>
        <row r="1730">
          <cell r="A1730" t="str">
            <v>024.015</v>
          </cell>
          <cell r="B1730" t="str">
            <v xml:space="preserve">TRANSPORTE E INSTALACION TUBERÍA PVC CORRUGADA DE 450 M.M. (18") PARA ALCANTARILLADO         </v>
          </cell>
          <cell r="C1730" t="str">
            <v>Actividad</v>
          </cell>
          <cell r="D1730" t="str">
            <v>ML</v>
          </cell>
          <cell r="E1730">
            <v>60584</v>
          </cell>
        </row>
        <row r="1731">
          <cell r="A1731" t="str">
            <v>024.016</v>
          </cell>
          <cell r="B1731" t="str">
            <v>SUMINISTRO, TRANSPORTE E INSTALACION TUBERÍA PVC CORRUGADA DE 500 M.M. (20") PARA ALCANTARILLADO</v>
          </cell>
          <cell r="C1731" t="str">
            <v>Actividad</v>
          </cell>
          <cell r="D1731" t="str">
            <v>ML</v>
          </cell>
          <cell r="E1731">
            <v>283692</v>
          </cell>
        </row>
        <row r="1732">
          <cell r="A1732" t="str">
            <v>024.017</v>
          </cell>
          <cell r="B1732" t="str">
            <v xml:space="preserve">TRANSPORTE E INSTALACION TUBERÍA PVC CORRUGADA DE 500 M.M. (20") PARA ALCANTARILLADO </v>
          </cell>
          <cell r="C1732" t="str">
            <v>Actividad</v>
          </cell>
          <cell r="D1732" t="str">
            <v>ML</v>
          </cell>
          <cell r="E1732">
            <v>71059</v>
          </cell>
        </row>
        <row r="1733">
          <cell r="A1733" t="str">
            <v>024.018</v>
          </cell>
          <cell r="B1733" t="str">
            <v>SUMINISTRO, TRANSPORTE E INSTALACION TUBERÍA PVC CORRUGADA DE 24" PARA ALCANTARILLADO</v>
          </cell>
          <cell r="C1733" t="str">
            <v>Actividad</v>
          </cell>
          <cell r="D1733" t="str">
            <v>ML</v>
          </cell>
          <cell r="E1733">
            <v>766531</v>
          </cell>
        </row>
        <row r="1734">
          <cell r="A1734" t="str">
            <v>024.019</v>
          </cell>
          <cell r="B1734" t="str">
            <v>TRANSPORTE E INSTALACION TUBERÍA PVC CORRUGADA DE 24" PARA ALCANTARILLADO</v>
          </cell>
          <cell r="C1734" t="str">
            <v>Actividad</v>
          </cell>
          <cell r="D1734" t="str">
            <v>ML</v>
          </cell>
          <cell r="E1734">
            <v>139343</v>
          </cell>
        </row>
        <row r="1735">
          <cell r="A1735" t="str">
            <v>024.020</v>
          </cell>
          <cell r="B1735" t="str">
            <v>SUMINISTRO, TRANSPORTE E INSTALACION TUBERÍA PVC CORRUGADA DE 27" PARA ALCANTARILLADO</v>
          </cell>
          <cell r="C1735" t="str">
            <v>Actividad</v>
          </cell>
          <cell r="D1735" t="str">
            <v>ML</v>
          </cell>
          <cell r="E1735">
            <v>875938</v>
          </cell>
        </row>
        <row r="1736">
          <cell r="A1736" t="str">
            <v>024.021</v>
          </cell>
          <cell r="B1736" t="str">
            <v>TRANSPORTE E INSTALACION TUBERÍA PVC CORRUGADA DE 27" PARA ALCANTARILLADO</v>
          </cell>
          <cell r="C1736" t="str">
            <v>Actividad</v>
          </cell>
          <cell r="D1736" t="str">
            <v>ML</v>
          </cell>
          <cell r="E1736">
            <v>139395</v>
          </cell>
        </row>
        <row r="1737">
          <cell r="A1737" t="str">
            <v>024.022</v>
          </cell>
          <cell r="B1737" t="str">
            <v>SUMINISTRO, TRANSPORTE E INSTALACION TUBERÍA PVC CORRUGADA DE 30" PARA ALCANTARILLADO</v>
          </cell>
          <cell r="C1737" t="str">
            <v>Actividad</v>
          </cell>
          <cell r="D1737" t="str">
            <v>ML</v>
          </cell>
          <cell r="E1737">
            <v>1061599</v>
          </cell>
        </row>
        <row r="1738">
          <cell r="A1738" t="str">
            <v>024.023</v>
          </cell>
          <cell r="B1738" t="str">
            <v>TRANSPORTE E INSTALACION TUBERÍA PVC CORRUGADA DE 30" PARA ALCANTARILLADO</v>
          </cell>
          <cell r="C1738" t="str">
            <v>Actividad</v>
          </cell>
          <cell r="D1738" t="str">
            <v>ML</v>
          </cell>
          <cell r="E1738">
            <v>132360</v>
          </cell>
        </row>
        <row r="1739">
          <cell r="A1739" t="str">
            <v>024.028</v>
          </cell>
          <cell r="B1739" t="str">
            <v>SUMINISTRO, TRANSPORTE E INSTALACION  TUBERÍA PVC PERFILADA (24") ALCANTARILLADO</v>
          </cell>
          <cell r="C1739" t="str">
            <v>Actividad</v>
          </cell>
          <cell r="D1739" t="str">
            <v>ML</v>
          </cell>
          <cell r="E1739">
            <v>762809</v>
          </cell>
        </row>
        <row r="1740">
          <cell r="A1740" t="str">
            <v>024.029</v>
          </cell>
          <cell r="B1740" t="str">
            <v>TRANSPORTE E INSTALACION  TUBERÍA PVC PERFILADA (24") ALCANTARILLADO</v>
          </cell>
          <cell r="C1740" t="str">
            <v>Actividad</v>
          </cell>
          <cell r="D1740" t="str">
            <v>ML</v>
          </cell>
          <cell r="E1740">
            <v>138932</v>
          </cell>
        </row>
        <row r="1741">
          <cell r="A1741" t="str">
            <v>024.030</v>
          </cell>
          <cell r="B1741" t="str">
            <v>SUMINISTRO, TRANSPORTE E INSTALACION  TUBERÍA PVC PERFILADA (27") ALCANTARILLADO</v>
          </cell>
          <cell r="C1741" t="str">
            <v>Actividad</v>
          </cell>
          <cell r="D1741" t="str">
            <v>ML</v>
          </cell>
          <cell r="E1741">
            <v>867712</v>
          </cell>
        </row>
        <row r="1742">
          <cell r="A1742" t="str">
            <v>024.031</v>
          </cell>
          <cell r="B1742" t="str">
            <v>TRANSPORTE E INSTALACION  TUBERÍA PVC PERFILADA (27") ALCANTARILLADO</v>
          </cell>
          <cell r="C1742" t="str">
            <v>Actividad</v>
          </cell>
          <cell r="D1742" t="str">
            <v>ML</v>
          </cell>
          <cell r="E1742">
            <v>145951</v>
          </cell>
        </row>
        <row r="1743">
          <cell r="A1743" t="str">
            <v>024.032</v>
          </cell>
          <cell r="B1743" t="str">
            <v>SUMINISTRO, TRANSPORTE E INSTALACION  TUBERÍA PVC PERFILADA (30") ALCANTARILLADO</v>
          </cell>
          <cell r="C1743" t="str">
            <v>Actividad</v>
          </cell>
          <cell r="D1743" t="str">
            <v>ML</v>
          </cell>
          <cell r="E1743">
            <v>1090351</v>
          </cell>
        </row>
        <row r="1744">
          <cell r="A1744" t="str">
            <v>024.033</v>
          </cell>
          <cell r="B1744" t="str">
            <v>TRANSPORTE E INSTALACION  TUBERÍA PVC PERFILADA (30") ALCANTARILLADO</v>
          </cell>
          <cell r="C1744" t="str">
            <v>Actividad</v>
          </cell>
          <cell r="D1744" t="str">
            <v>ML</v>
          </cell>
          <cell r="E1744">
            <v>145951</v>
          </cell>
        </row>
        <row r="1745">
          <cell r="A1745" t="str">
            <v>024.034</v>
          </cell>
          <cell r="B1745" t="str">
            <v>SUMINISTRO, TRANSPORTE E INSTALACION  TUBERÍA PVC PERFILADA (33") ALCANTARILLADO</v>
          </cell>
          <cell r="C1745" t="str">
            <v>Actividad</v>
          </cell>
          <cell r="D1745" t="str">
            <v>ML</v>
          </cell>
          <cell r="E1745">
            <v>1430015</v>
          </cell>
        </row>
        <row r="1746">
          <cell r="A1746" t="str">
            <v>024.035</v>
          </cell>
          <cell r="B1746" t="str">
            <v>TRANSPORTE E INSTALACION  TUBERÍA PVC PERFILADA (33") ALCANTARILLADO</v>
          </cell>
          <cell r="C1746" t="str">
            <v>Actividad</v>
          </cell>
          <cell r="D1746" t="str">
            <v>ML</v>
          </cell>
          <cell r="E1746">
            <v>160997</v>
          </cell>
        </row>
        <row r="1747">
          <cell r="A1747" t="str">
            <v>024.036</v>
          </cell>
          <cell r="B1747" t="str">
            <v>SUMINISTRO, TRANSPORTE E INSTALACION  TUBERÍA PVC PERFILADA (36") ALCANTARILLADO</v>
          </cell>
          <cell r="C1747" t="str">
            <v>Actividad</v>
          </cell>
          <cell r="D1747" t="str">
            <v>ML</v>
          </cell>
          <cell r="E1747">
            <v>1897164</v>
          </cell>
        </row>
        <row r="1748">
          <cell r="A1748" t="str">
            <v>024.037</v>
          </cell>
          <cell r="B1748" t="str">
            <v>TRANSPORTE E INSTALACION  TUBERÍA PVC PERFILADA (36") ALCANTARILLADO</v>
          </cell>
          <cell r="C1748" t="str">
            <v>Actividad</v>
          </cell>
          <cell r="D1748" t="str">
            <v>ML</v>
          </cell>
          <cell r="E1748">
            <v>183165</v>
          </cell>
        </row>
        <row r="1749">
          <cell r="A1749" t="str">
            <v>024.038</v>
          </cell>
          <cell r="B1749" t="str">
            <v>SUMINISTRO, TRANSPORTE E INSTALACION  TUBERÍA PVC PERFILADA (39") ALCANTARILLADO</v>
          </cell>
          <cell r="C1749" t="str">
            <v>Actividad</v>
          </cell>
          <cell r="D1749" t="str">
            <v>ML</v>
          </cell>
          <cell r="E1749">
            <v>1599218</v>
          </cell>
        </row>
        <row r="1750">
          <cell r="A1750" t="str">
            <v>024.039</v>
          </cell>
          <cell r="B1750" t="str">
            <v>TRANSPORTE E INSTALACION  TUBERÍA PVC PERFILADA (39") ALCANTARILLADO</v>
          </cell>
          <cell r="C1750" t="str">
            <v>Actividad</v>
          </cell>
          <cell r="D1750" t="str">
            <v>ML</v>
          </cell>
          <cell r="E1750">
            <v>184173</v>
          </cell>
        </row>
        <row r="1751">
          <cell r="A1751" t="str">
            <v>024.040</v>
          </cell>
          <cell r="B1751" t="str">
            <v>SUMINISTRO, TRANSPORTE E INSTALACION  TUBERÍA PVC PERFILADA (42") ALCANTARILLADO</v>
          </cell>
          <cell r="C1751" t="str">
            <v>Actividad</v>
          </cell>
          <cell r="D1751" t="str">
            <v>ML</v>
          </cell>
          <cell r="E1751">
            <v>1747206</v>
          </cell>
        </row>
        <row r="1752">
          <cell r="A1752" t="str">
            <v>024.041</v>
          </cell>
          <cell r="B1752" t="str">
            <v>TRANSPORTE E INSTALACION  TUBERÍA PVC PERFILADA (42") ALCANTARILLADO</v>
          </cell>
          <cell r="C1752" t="str">
            <v>Actividad</v>
          </cell>
          <cell r="D1752" t="str">
            <v>ML</v>
          </cell>
          <cell r="E1752">
            <v>184532</v>
          </cell>
        </row>
        <row r="1753">
          <cell r="A1753" t="str">
            <v>024.042</v>
          </cell>
          <cell r="B1753" t="str">
            <v>SUMINISTRO, TRANSPORTE E INSTALACION  TUBERÍA PVC PERFILADA (45") ALCANTARILLADO</v>
          </cell>
          <cell r="C1753" t="str">
            <v>Actividad</v>
          </cell>
          <cell r="D1753" t="str">
            <v>ML</v>
          </cell>
          <cell r="E1753">
            <v>1886370</v>
          </cell>
        </row>
        <row r="1754">
          <cell r="A1754" t="str">
            <v>024.043</v>
          </cell>
          <cell r="B1754" t="str">
            <v>TRANSPORTE E INSTALACION  TUBERÍA PVC PERFILADA (45") ALCANTARILLADO</v>
          </cell>
          <cell r="C1754" t="str">
            <v>Actividad</v>
          </cell>
          <cell r="D1754" t="str">
            <v>ML</v>
          </cell>
          <cell r="E1754">
            <v>231441</v>
          </cell>
        </row>
        <row r="1755">
          <cell r="A1755" t="str">
            <v>024.044</v>
          </cell>
          <cell r="B1755" t="str">
            <v>SUMINISTRO, TRANSPORTE E INSTALACION  TUBERÍA PVC PERFILADA (48") ALCANTARILLADO</v>
          </cell>
          <cell r="C1755" t="str">
            <v>Actividad</v>
          </cell>
          <cell r="D1755" t="str">
            <v>ML</v>
          </cell>
          <cell r="E1755">
            <v>2413166</v>
          </cell>
        </row>
        <row r="1756">
          <cell r="A1756" t="str">
            <v>024.045</v>
          </cell>
          <cell r="B1756" t="str">
            <v>TRANSPORTE E INSTALACION  TUBERÍA PVC PERFILADA (48") ALCANTARILLADO</v>
          </cell>
          <cell r="C1756" t="str">
            <v>Actividad</v>
          </cell>
          <cell r="D1756" t="str">
            <v>ML</v>
          </cell>
          <cell r="E1756">
            <v>233243</v>
          </cell>
        </row>
        <row r="1757">
          <cell r="A1757" t="str">
            <v>024.046</v>
          </cell>
          <cell r="B1757" t="str">
            <v>SUMINISTRO, TRANSPORTE E INSTALACION  TUBERÍA PVC PERFILADA (51") ALCANTARILLADO</v>
          </cell>
          <cell r="C1757" t="str">
            <v>Actividad</v>
          </cell>
          <cell r="D1757" t="str">
            <v>ML</v>
          </cell>
          <cell r="E1757">
            <v>2777783</v>
          </cell>
        </row>
        <row r="1758">
          <cell r="A1758" t="str">
            <v>024.047</v>
          </cell>
          <cell r="B1758" t="str">
            <v>TRANSPORTE E INSTALACION  TUBERÍA PVC PERFILADA (51") ALCANTARILLADO</v>
          </cell>
          <cell r="C1758" t="str">
            <v>Actividad</v>
          </cell>
          <cell r="D1758" t="str">
            <v>ML</v>
          </cell>
          <cell r="E1758">
            <v>233243</v>
          </cell>
        </row>
        <row r="1759">
          <cell r="A1759" t="str">
            <v>024.048</v>
          </cell>
          <cell r="B1759" t="str">
            <v>SUMINISTRO, TRANSPORTE E INSTALACION  TUBERÍA PVC PERFILADA (54") ALCANTARILLADO</v>
          </cell>
          <cell r="C1759" t="str">
            <v>Actividad</v>
          </cell>
          <cell r="D1759" t="str">
            <v>ML</v>
          </cell>
          <cell r="E1759">
            <v>2924291</v>
          </cell>
        </row>
        <row r="1760">
          <cell r="A1760" t="str">
            <v>024.049</v>
          </cell>
          <cell r="B1760" t="str">
            <v>TRANSPORTE E INSTALACION  TUBERÍA PVC PERFILADA (54") ALCANTARILLADO</v>
          </cell>
          <cell r="C1760" t="str">
            <v>Actividad</v>
          </cell>
          <cell r="D1760" t="str">
            <v>ML</v>
          </cell>
          <cell r="E1760">
            <v>275571</v>
          </cell>
        </row>
        <row r="1761">
          <cell r="A1761" t="str">
            <v>024.050</v>
          </cell>
          <cell r="B1761" t="str">
            <v>SUMINISTRO, TRANSPORTE E INSTALACION  TUBERÍA PVC PERFILADA (57") ALCANTARILLADO</v>
          </cell>
          <cell r="C1761" t="str">
            <v>Actividad</v>
          </cell>
          <cell r="D1761" t="str">
            <v>ML</v>
          </cell>
          <cell r="E1761">
            <v>3131985</v>
          </cell>
        </row>
        <row r="1762">
          <cell r="A1762" t="str">
            <v>024.051</v>
          </cell>
          <cell r="B1762" t="str">
            <v>TRANSPORTE E INSTALACION  TUBERÍA PVC PERFILADA (57") ALCANTARILLADO</v>
          </cell>
          <cell r="C1762" t="str">
            <v>Actividad</v>
          </cell>
          <cell r="D1762" t="str">
            <v>ML</v>
          </cell>
          <cell r="E1762">
            <v>285470</v>
          </cell>
        </row>
        <row r="1763">
          <cell r="A1763" t="str">
            <v>024.052</v>
          </cell>
          <cell r="B1763" t="str">
            <v>SUMINISTRO, TRANSPORTE E INSTALACION  TUBERÍA PVC PERFILADA (60") ALCANTARILLADO</v>
          </cell>
          <cell r="C1763" t="str">
            <v>Actividad</v>
          </cell>
          <cell r="D1763" t="str">
            <v>ML</v>
          </cell>
          <cell r="E1763">
            <v>3446859</v>
          </cell>
        </row>
        <row r="1764">
          <cell r="A1764" t="str">
            <v>024.053</v>
          </cell>
          <cell r="B1764" t="str">
            <v>TRANSPORTE E INSTALACION  TUBERÍA PVC PERFILADA (60") ALCANTARILLADO</v>
          </cell>
          <cell r="C1764" t="str">
            <v>Actividad</v>
          </cell>
          <cell r="D1764" t="str">
            <v>ML</v>
          </cell>
          <cell r="E1764">
            <v>290419</v>
          </cell>
        </row>
        <row r="1765">
          <cell r="A1765" t="str">
            <v>024.054</v>
          </cell>
          <cell r="B1765" t="str">
            <v>SUMINISTRO, TRANSPORTE E INSTALACION  TUBERÍA PVC PERFILADA (68") ALCANTARILLADO</v>
          </cell>
          <cell r="C1765" t="str">
            <v>Actividad</v>
          </cell>
          <cell r="D1765" t="str">
            <v>ML</v>
          </cell>
          <cell r="E1765">
            <v>3756581</v>
          </cell>
        </row>
        <row r="1766">
          <cell r="A1766" t="str">
            <v>024.055</v>
          </cell>
          <cell r="B1766" t="str">
            <v>TRANSPORTE E INSTALACION  TUBERÍA PVC PERFILADA (68") ALCANTARILLADO</v>
          </cell>
          <cell r="C1766" t="str">
            <v>Actividad</v>
          </cell>
          <cell r="D1766" t="str">
            <v>ML</v>
          </cell>
          <cell r="E1766">
            <v>311492</v>
          </cell>
        </row>
        <row r="1767">
          <cell r="A1767" t="str">
            <v>024.056</v>
          </cell>
          <cell r="B1767" t="str">
            <v xml:space="preserve">SUMINISTRO, TRANSPORTE E INSTALACION EMPALME PARA PVC CORRUGADA DE 200 X 160 M.M. </v>
          </cell>
          <cell r="C1767" t="str">
            <v>Actividad</v>
          </cell>
          <cell r="D1767" t="str">
            <v>UND</v>
          </cell>
          <cell r="E1767">
            <v>225749</v>
          </cell>
        </row>
        <row r="1768">
          <cell r="A1768" t="str">
            <v>024.057</v>
          </cell>
          <cell r="B1768" t="str">
            <v xml:space="preserve">TRANSPORTE E INSTALACION EMPALME PARA PVC CORRUGADA DE 200 X 160 M.M. </v>
          </cell>
          <cell r="C1768" t="str">
            <v>Actividad</v>
          </cell>
          <cell r="D1768" t="str">
            <v>UND</v>
          </cell>
          <cell r="E1768">
            <v>77366</v>
          </cell>
        </row>
        <row r="1769">
          <cell r="A1769" t="str">
            <v>024.058</v>
          </cell>
          <cell r="B1769" t="str">
            <v xml:space="preserve">SUMINISTRO EMPALME PARA PVC CORRUGADA DE 200 X 160 M.M. </v>
          </cell>
          <cell r="C1769" t="str">
            <v>Actividad</v>
          </cell>
          <cell r="D1769" t="str">
            <v>UND</v>
          </cell>
          <cell r="E1769">
            <v>145572</v>
          </cell>
        </row>
        <row r="1770">
          <cell r="A1770" t="str">
            <v>024.059</v>
          </cell>
          <cell r="B1770" t="str">
            <v>SUMINISTRO, TRANSPORTE E INSTALACION EMPALME PARA PVC CORRUGADA DE 250 X 160 M.M.</v>
          </cell>
          <cell r="C1770" t="str">
            <v>Actividad</v>
          </cell>
          <cell r="D1770" t="str">
            <v>UND</v>
          </cell>
          <cell r="E1770">
            <v>263312</v>
          </cell>
        </row>
        <row r="1771">
          <cell r="A1771" t="str">
            <v>024.060</v>
          </cell>
          <cell r="B1771" t="str">
            <v>TRANSPORTE E INSTALACION EMPALME PARA PVC CORRUGADA DE 250 X 160 M.M.</v>
          </cell>
          <cell r="C1771" t="str">
            <v>Actividad</v>
          </cell>
          <cell r="D1771" t="str">
            <v>UND</v>
          </cell>
          <cell r="E1771">
            <v>69901</v>
          </cell>
        </row>
        <row r="1772">
          <cell r="A1772" t="str">
            <v>024.061</v>
          </cell>
          <cell r="B1772" t="str">
            <v>SUMINISTRO, TRANSPORTE E INSTALACION  EMPALME PARA PVC CORRUGADA DE 315 X 160 M.M</v>
          </cell>
          <cell r="C1772" t="str">
            <v>Actividad</v>
          </cell>
          <cell r="D1772" t="str">
            <v>UND</v>
          </cell>
          <cell r="E1772">
            <v>470343</v>
          </cell>
        </row>
        <row r="1773">
          <cell r="A1773" t="str">
            <v>024.062</v>
          </cell>
          <cell r="B1773" t="str">
            <v>TRANSPORTE E INSTALACION  EMPALME PARA PVC CORRUGADA DE 315 X 160 M.M</v>
          </cell>
          <cell r="C1773" t="str">
            <v>Actividad</v>
          </cell>
          <cell r="D1773" t="str">
            <v>UND</v>
          </cell>
          <cell r="E1773">
            <v>95943</v>
          </cell>
        </row>
        <row r="1774">
          <cell r="A1774" t="str">
            <v>024.063</v>
          </cell>
          <cell r="B1774" t="str">
            <v>SUMINISTRO, TRANSPORTE E INSTALACION   EMPALME PARA PVC CORRUGADA DE 400 X 160 M.M.</v>
          </cell>
          <cell r="C1774" t="str">
            <v>Actividad</v>
          </cell>
          <cell r="D1774" t="str">
            <v>UND</v>
          </cell>
          <cell r="E1774">
            <v>502554</v>
          </cell>
        </row>
        <row r="1775">
          <cell r="A1775" t="str">
            <v>024.064</v>
          </cell>
          <cell r="B1775" t="str">
            <v>TRANSPORTE E INSTALACION   EMPALME PARA PVC CORRUGADA DE 400 X 160 M.M.</v>
          </cell>
          <cell r="C1775" t="str">
            <v>Actividad</v>
          </cell>
          <cell r="D1775" t="str">
            <v>UND</v>
          </cell>
          <cell r="E1775">
            <v>213990</v>
          </cell>
        </row>
        <row r="1776">
          <cell r="A1776" t="str">
            <v>024.065</v>
          </cell>
          <cell r="B1776" t="str">
            <v>SUMINISTRO, TRANSPORTE E INSTALACION   EMPALME PARA PVC CORRUGADA DE 450 X 160 M.M.</v>
          </cell>
          <cell r="C1776" t="str">
            <v>Actividad</v>
          </cell>
          <cell r="D1776" t="str">
            <v>UND</v>
          </cell>
          <cell r="E1776">
            <v>604255</v>
          </cell>
        </row>
        <row r="1777">
          <cell r="A1777" t="str">
            <v>024.066</v>
          </cell>
          <cell r="B1777" t="str">
            <v>TRANSPORTE E INSTALACION   EMPALME PARA PVC CORRUGADA DE 450 X 160 M.M.</v>
          </cell>
          <cell r="C1777" t="str">
            <v>Actividad</v>
          </cell>
          <cell r="D1777" t="str">
            <v>UND</v>
          </cell>
          <cell r="E1777">
            <v>293156</v>
          </cell>
        </row>
        <row r="1778">
          <cell r="A1778" t="str">
            <v>024.067</v>
          </cell>
          <cell r="B1778" t="str">
            <v>SUMINISTRO, TRANSPORTE E INSTALACION   EMPALME PARA PVC CORRUGADA DE 500 X 160 M.M.</v>
          </cell>
          <cell r="C1778" t="str">
            <v>Actividad</v>
          </cell>
          <cell r="D1778" t="str">
            <v>UND</v>
          </cell>
          <cell r="E1778">
            <v>821575</v>
          </cell>
        </row>
        <row r="1779">
          <cell r="A1779" t="str">
            <v>024.068</v>
          </cell>
          <cell r="B1779" t="str">
            <v>TRANSPORTE E INSTALACION EMPALME PARA PVC CORRUGADA DE 500 X 160 M.M.</v>
          </cell>
          <cell r="C1779" t="str">
            <v>Actividad</v>
          </cell>
          <cell r="D1779" t="str">
            <v>UND</v>
          </cell>
          <cell r="E1779">
            <v>351684</v>
          </cell>
        </row>
        <row r="1780">
          <cell r="A1780" t="str">
            <v>024.069</v>
          </cell>
          <cell r="B1780" t="str">
            <v>SUMINISTRO, TRANSPORTE E INSTALACION  EMPALME PARA PVC CORRUGADA DE 24"X 160 M.M.</v>
          </cell>
          <cell r="C1780" t="str">
            <v>Actividad</v>
          </cell>
          <cell r="D1780" t="str">
            <v>UND</v>
          </cell>
          <cell r="E1780">
            <v>736604</v>
          </cell>
        </row>
        <row r="1781">
          <cell r="A1781" t="str">
            <v>024.070</v>
          </cell>
          <cell r="B1781" t="str">
            <v>TRANSPORTE E INSTALACION   EMPALME PARA PVC CORRUGADA DE 24"X 160 M.M.</v>
          </cell>
          <cell r="C1781" t="str">
            <v>Actividad</v>
          </cell>
          <cell r="D1781" t="str">
            <v>UND</v>
          </cell>
          <cell r="E1781">
            <v>347861</v>
          </cell>
        </row>
        <row r="1782">
          <cell r="A1782" t="str">
            <v>024.071</v>
          </cell>
          <cell r="B1782" t="str">
            <v>SUMINISTRO, TRANSPORTE E INSTALACION   EMPALME PARA PVC CORRUGADA DE 27"X 160 M.M.</v>
          </cell>
          <cell r="C1782" t="str">
            <v>Actividad</v>
          </cell>
          <cell r="D1782" t="str">
            <v>UND</v>
          </cell>
          <cell r="E1782">
            <v>827509</v>
          </cell>
        </row>
        <row r="1783">
          <cell r="A1783" t="str">
            <v>024.072</v>
          </cell>
          <cell r="B1783" t="str">
            <v>TRANSPORTE E INSTALACION   EMPALME PARA PVC CORRUGADA DE 27"X 160 M.M.</v>
          </cell>
          <cell r="C1783" t="str">
            <v>Actividad</v>
          </cell>
          <cell r="D1783" t="str">
            <v>UND</v>
          </cell>
          <cell r="E1783">
            <v>347861</v>
          </cell>
        </row>
        <row r="1784">
          <cell r="A1784" t="str">
            <v>024.073</v>
          </cell>
          <cell r="B1784" t="str">
            <v xml:space="preserve">SUMINISTRO, TRANSPORTE E INSTALACION ANCLAJE Y EMPOTRAMIENTO DE TUBERÍAS EN CONCRETO CLASE II                                       </v>
          </cell>
          <cell r="C1784" t="str">
            <v>Actividad</v>
          </cell>
          <cell r="D1784" t="str">
            <v>M3</v>
          </cell>
          <cell r="E1784">
            <v>719587</v>
          </cell>
        </row>
        <row r="1785">
          <cell r="A1785" t="str">
            <v>024.074</v>
          </cell>
          <cell r="B1785" t="str">
            <v xml:space="preserve">TRANSPORTE E INSTALACION ANCLAJE Y EMPOTRAMIENTO DE TUBERÍAS EN CONCRETO CLASE II                                       </v>
          </cell>
          <cell r="C1785" t="str">
            <v>Actividad</v>
          </cell>
          <cell r="D1785" t="str">
            <v>M3</v>
          </cell>
          <cell r="E1785">
            <v>428337</v>
          </cell>
        </row>
        <row r="1786">
          <cell r="A1786" t="str">
            <v>024.075</v>
          </cell>
          <cell r="B1786" t="str">
            <v>SUMINISTRO, TRANSPORTE E INSTALACION CÁMARA CIRCULAR DE INSPECCIÓN/CAÍDA D=1.20 M. EN CONCRETO REFORZADO DE 3000 PSI. Incluye refuerzo en malla 15x15x5.0mm  y pasos en varilla de 3/4" anclados con epóxico. Cumple norma Aguas de Manizales.</v>
          </cell>
          <cell r="C1786" t="str">
            <v>Actividad</v>
          </cell>
          <cell r="D1786" t="str">
            <v>ML</v>
          </cell>
          <cell r="E1786">
            <v>647281</v>
          </cell>
        </row>
        <row r="1787">
          <cell r="A1787" t="str">
            <v>024.076</v>
          </cell>
          <cell r="B1787" t="str">
            <v xml:space="preserve">TRANSPORTE E INSTALACION CÁMARA CIRCULAR DE INSPECCIÓN/CAÍDA D=1.20 M. EN CONCRETO CLASE II                                </v>
          </cell>
          <cell r="C1787" t="str">
            <v>Actividad</v>
          </cell>
          <cell r="D1787" t="str">
            <v>ML</v>
          </cell>
          <cell r="E1787">
            <v>270242</v>
          </cell>
        </row>
        <row r="1788">
          <cell r="A1788" t="str">
            <v>024.077</v>
          </cell>
          <cell r="B1788" t="str">
            <v>SUMINISTRO, TRANSPORTE E INSTALACION  CÁMARA CIRCULAR DE INSPECCIÓN/CAÍDA D=1.20 M. EN CONCRETO CLASE II PARA REALCE</v>
          </cell>
          <cell r="C1788" t="str">
            <v>Actividad</v>
          </cell>
          <cell r="D1788" t="str">
            <v>M3</v>
          </cell>
          <cell r="E1788">
            <v>644148</v>
          </cell>
        </row>
        <row r="1789">
          <cell r="A1789" t="str">
            <v>024.078</v>
          </cell>
          <cell r="B1789" t="str">
            <v>TRANSPORTE E INSTALACION  CÁMARA CIRCULAR DE INSPECCIÓN/CAÍDA D=1.20 M. EN CONCRETO CLASE II PARA REALCE</v>
          </cell>
          <cell r="C1789" t="str">
            <v>Actividad</v>
          </cell>
          <cell r="D1789" t="str">
            <v>M3</v>
          </cell>
          <cell r="E1789">
            <v>239051</v>
          </cell>
        </row>
        <row r="1790">
          <cell r="A1790" t="str">
            <v>024.079</v>
          </cell>
          <cell r="B1790" t="str">
            <v xml:space="preserve">SUMINISTRO, TRANSPORTE E INSTALACION CÁMARA CIRCULAR DE INSPECCIÓN/CAÍDA D=1.50 M. EN CONCRETO CLASE II                                       </v>
          </cell>
          <cell r="C1790" t="str">
            <v>Actividad</v>
          </cell>
          <cell r="D1790" t="str">
            <v>ML</v>
          </cell>
          <cell r="E1790">
            <v>760435</v>
          </cell>
        </row>
        <row r="1791">
          <cell r="A1791" t="str">
            <v>024.081</v>
          </cell>
          <cell r="B1791" t="str">
            <v>TRANSPORTE E INSTALACION CÁMARA CIRCULAR DE INSPECCIÓN/CAÍDA D=1.50 M. EN CONCRETO CLASE II</v>
          </cell>
          <cell r="C1791" t="str">
            <v>Actividad</v>
          </cell>
          <cell r="D1791" t="str">
            <v>ML</v>
          </cell>
          <cell r="E1791">
            <v>456251</v>
          </cell>
        </row>
        <row r="1792">
          <cell r="A1792" t="str">
            <v>024.084</v>
          </cell>
          <cell r="B1792" t="str">
            <v xml:space="preserve">SUMINISTRO, TRANSPORTE E INSTALACION BASE-CAÑUELA CÁMARA CIRCULAR INSPEC D=1.50 M EN CONCRETO CLASE II                                                        </v>
          </cell>
          <cell r="C1792" t="str">
            <v>Actividad</v>
          </cell>
          <cell r="D1792" t="str">
            <v>UND</v>
          </cell>
          <cell r="E1792">
            <v>755381</v>
          </cell>
        </row>
        <row r="1793">
          <cell r="A1793" t="str">
            <v>024.085</v>
          </cell>
          <cell r="B1793" t="str">
            <v xml:space="preserve">TRANSPORTE E INSTALACION BASE-CAÑUELA CÁMARA CIRCULAR INSPEC D=1.50 M EN CONCRETO CLASE II                                                        </v>
          </cell>
          <cell r="C1793" t="str">
            <v>Actividad</v>
          </cell>
          <cell r="D1793" t="str">
            <v>UND</v>
          </cell>
          <cell r="E1793">
            <v>286860</v>
          </cell>
        </row>
        <row r="1794">
          <cell r="A1794" t="str">
            <v>024.086</v>
          </cell>
          <cell r="B1794" t="str">
            <v xml:space="preserve">SUMINISTRO, TRANSPORTE E INSTALACION ARO-TAPA HD DE 0.65 M. PARA CÁMARA CIRCULAR DE INSPECCIÓN-ANTI RUIDO                                                     </v>
          </cell>
          <cell r="C1794" t="str">
            <v>Actividad</v>
          </cell>
          <cell r="D1794" t="str">
            <v>UND</v>
          </cell>
          <cell r="E1794">
            <v>1450994</v>
          </cell>
        </row>
        <row r="1795">
          <cell r="A1795" t="str">
            <v>024.087</v>
          </cell>
          <cell r="B1795" t="str">
            <v xml:space="preserve">TRANSPORTE E INSTALACION ARO-TAPA HD DE 0.65 M. PARA CÁMARA CIRCULAR DE INSPECCIÓN-ANTI RUIDO                                                     </v>
          </cell>
          <cell r="C1795" t="str">
            <v>Actividad</v>
          </cell>
          <cell r="D1795" t="str">
            <v>UND</v>
          </cell>
          <cell r="E1795">
            <v>89021</v>
          </cell>
        </row>
        <row r="1796">
          <cell r="A1796" t="str">
            <v>024.088</v>
          </cell>
          <cell r="B1796" t="str">
            <v xml:space="preserve">SUMINISTRO, TRANSPORTE E INSTALACION ARO TAPA HF D=0.68 M. P/CÁMARA DE INSPECCIÓN                                                         </v>
          </cell>
          <cell r="C1796" t="str">
            <v>Actividad</v>
          </cell>
          <cell r="D1796" t="str">
            <v>UND</v>
          </cell>
          <cell r="E1796">
            <v>853444</v>
          </cell>
        </row>
        <row r="1797">
          <cell r="A1797" t="str">
            <v>024.089</v>
          </cell>
          <cell r="B1797" t="str">
            <v xml:space="preserve">TRANSPORTE E INSTALACION ARO TAPA HF D=0.68 M. P/CÁMARA DE INSPECCIÓN                                                         </v>
          </cell>
          <cell r="C1797" t="str">
            <v>Actividad</v>
          </cell>
          <cell r="D1797" t="str">
            <v>UND</v>
          </cell>
          <cell r="E1797">
            <v>179662</v>
          </cell>
        </row>
        <row r="1798">
          <cell r="A1798" t="str">
            <v>024.090</v>
          </cell>
          <cell r="B1798" t="str">
            <v xml:space="preserve">SUMINISTRO, TRANSPORTE E INSTALACION TAPA D=0.68 M. P/CÁMARA DE INSPECCIÓN EN CONCRETO REFORZ CLASE I VEHIC              </v>
          </cell>
          <cell r="C1798" t="str">
            <v>Actividad</v>
          </cell>
          <cell r="D1798" t="str">
            <v>UND</v>
          </cell>
          <cell r="E1798">
            <v>220490</v>
          </cell>
        </row>
        <row r="1799">
          <cell r="A1799" t="str">
            <v>024.091</v>
          </cell>
          <cell r="B1799" t="str">
            <v>TRANSPORTE E INSTALACION TAPA D=0.68 M. P/CÁMARA DE INSPECCIÓN EN CONCRETO REFORZ CLASE I VEHIC</v>
          </cell>
          <cell r="C1799" t="str">
            <v>Actividad</v>
          </cell>
          <cell r="D1799" t="str">
            <v>UND</v>
          </cell>
          <cell r="E1799">
            <v>144718</v>
          </cell>
        </row>
        <row r="1800">
          <cell r="A1800" t="str">
            <v>024.092</v>
          </cell>
          <cell r="B1800" t="str">
            <v>SUMINISTRO, TRANSPORTE E INSTALACION TAPA D=0.68 M. P/CÁMARA DE INSPECCIÓN EN CONCRETO REFORZ CLASE II PEATONAL</v>
          </cell>
          <cell r="C1800" t="str">
            <v>Actividad</v>
          </cell>
          <cell r="D1800" t="str">
            <v>UND</v>
          </cell>
          <cell r="E1800">
            <v>132906</v>
          </cell>
        </row>
        <row r="1801">
          <cell r="A1801" t="str">
            <v>024.093</v>
          </cell>
          <cell r="B1801" t="str">
            <v>TRANSPORTE E INSTALACION TAPA D=0.68 M. P/CÁMARA DE INSPECCIÓN EN CONCRETO REFORZ CLASE II PEATONAL</v>
          </cell>
          <cell r="C1801" t="str">
            <v>Actividad</v>
          </cell>
          <cell r="D1801" t="str">
            <v>UND</v>
          </cell>
          <cell r="E1801">
            <v>103969</v>
          </cell>
        </row>
        <row r="1802">
          <cell r="A1802" t="str">
            <v>024.095</v>
          </cell>
          <cell r="B1802" t="str">
            <v>TRANSPORTE E INSTALACION ARO/ TAPA EN POLIPROPILENO D= 0,70 M PARA CÁMARA DE INSPECCION  (CUELLO 13 CM)</v>
          </cell>
          <cell r="C1802" t="str">
            <v>Actividad</v>
          </cell>
          <cell r="D1802" t="str">
            <v>UND</v>
          </cell>
          <cell r="E1802">
            <v>210123</v>
          </cell>
        </row>
        <row r="1803">
          <cell r="A1803" t="str">
            <v>024.096</v>
          </cell>
          <cell r="B1803" t="str">
            <v xml:space="preserve">SUMINISTRO, TRANSPORTE E INSTALACION ARO/ TAPA EN POLIPROPILENO D= 0,70 M PARA CÁMARA DE INSPECCION  (CUELLO 20 CM)                                              </v>
          </cell>
          <cell r="C1803" t="str">
            <v>Actividad</v>
          </cell>
          <cell r="D1803" t="str">
            <v>UND</v>
          </cell>
          <cell r="E1803">
            <v>992094</v>
          </cell>
        </row>
        <row r="1804">
          <cell r="A1804" t="str">
            <v>024.097</v>
          </cell>
          <cell r="B1804" t="str">
            <v>TRANSPORTE E INSTALACION ARO/ TAPA EN POLIPROPILENO D= 0,70 M PARA CÁMARA DE INSPECCION  (CUELLO 20 CM)</v>
          </cell>
          <cell r="C1804" t="str">
            <v>Actividad</v>
          </cell>
          <cell r="D1804" t="str">
            <v>UND</v>
          </cell>
          <cell r="E1804">
            <v>210123</v>
          </cell>
        </row>
        <row r="1805">
          <cell r="A1805" t="str">
            <v>024.098</v>
          </cell>
          <cell r="B1805" t="str">
            <v xml:space="preserve">SUMINISTRO, TRANSPORTE E INSTALACION CAJA DE INSPECCIÓN EMPALME DOMICILIARIO TIPO I (0,60X0,60 M) EN CONCRETO CLASE II                                                                                  </v>
          </cell>
          <cell r="C1805" t="str">
            <v>Actividad</v>
          </cell>
          <cell r="D1805" t="str">
            <v>ML</v>
          </cell>
          <cell r="E1805">
            <v>412545</v>
          </cell>
        </row>
        <row r="1806">
          <cell r="A1806" t="str">
            <v>024.099</v>
          </cell>
          <cell r="B1806" t="str">
            <v>TRANSPORTE E INSTALACION CAJA DE INSPECCIÓN EMPALME DOMICILIARIO TIPO I (0,60X0,60 M) EN CONCRETO CLASE II</v>
          </cell>
          <cell r="C1806" t="str">
            <v>Actividad</v>
          </cell>
          <cell r="D1806" t="str">
            <v>ML</v>
          </cell>
          <cell r="E1806">
            <v>366451</v>
          </cell>
        </row>
        <row r="1807">
          <cell r="A1807" t="str">
            <v>024.100</v>
          </cell>
          <cell r="B1807" t="str">
            <v xml:space="preserve">SUMINISTRO, TRANSPORTE E INSTALACION CAJA DE INSPECCIÓN TIPO II (0,80X0,80 M) EN CONCRETO CLASE II                                                                                                                      </v>
          </cell>
          <cell r="C1807" t="str">
            <v>Actividad</v>
          </cell>
          <cell r="D1807" t="str">
            <v>ML</v>
          </cell>
          <cell r="E1807">
            <v>628409</v>
          </cell>
        </row>
        <row r="1808">
          <cell r="A1808" t="str">
            <v>024.101</v>
          </cell>
          <cell r="B1808" t="str">
            <v>TRANSPORTE E INSTALACION CAJA DE INSPECCIÓN TIPO II (0,80X0,80 M) EN CONCRETO CLASE II</v>
          </cell>
          <cell r="C1808" t="str">
            <v>Actividad</v>
          </cell>
          <cell r="D1808" t="str">
            <v>ML</v>
          </cell>
          <cell r="E1808">
            <v>389515</v>
          </cell>
        </row>
        <row r="1809">
          <cell r="A1809" t="str">
            <v>024.102</v>
          </cell>
          <cell r="B1809" t="str">
            <v xml:space="preserve">SUMINISTRO, TRANSPORTE E INSTALACION CAJA DE INSPECCIÓN EMPALME DOMICILIARIO  (0,50X0,50 M) EN CONCRETO CLASE II                                                                                                                                                         </v>
          </cell>
          <cell r="C1809" t="str">
            <v>Actividad</v>
          </cell>
          <cell r="D1809" t="str">
            <v>ML</v>
          </cell>
          <cell r="E1809">
            <v>423291</v>
          </cell>
        </row>
        <row r="1810">
          <cell r="A1810" t="str">
            <v>024.103</v>
          </cell>
          <cell r="B1810" t="str">
            <v>TRANSPORTE E INSTALACION CAJA DE INSPECCIÓN EMPALME DOMICILIARIO  (0,50X0,50 M) EN CONCRETO CLASE II</v>
          </cell>
          <cell r="C1810" t="str">
            <v>Actividad</v>
          </cell>
          <cell r="D1810" t="str">
            <v>ML</v>
          </cell>
          <cell r="E1810">
            <v>368015</v>
          </cell>
        </row>
        <row r="1811">
          <cell r="A1811" t="str">
            <v>024.104</v>
          </cell>
          <cell r="B1811" t="str">
            <v xml:space="preserve">SUMINISTRO, TRANSPORTE E INSTALACION TAPA P/CAJA DE INSPECCIÓN TIPO I (0,6X0,6X0,1 M) CONCRETO CLASE II                                                                                                                                                                                             </v>
          </cell>
          <cell r="C1811" t="str">
            <v>Actividad</v>
          </cell>
          <cell r="D1811" t="str">
            <v>UND</v>
          </cell>
          <cell r="E1811">
            <v>188487</v>
          </cell>
        </row>
        <row r="1812">
          <cell r="A1812" t="str">
            <v>024.105</v>
          </cell>
          <cell r="B1812" t="str">
            <v xml:space="preserve">TRANSPORTE E INSTALACION  TAPA P/CAJA DE INSPECCIÓN TIPO I (0,6X0,6X0,1 M) CONCRETO CLASE II                                                                                                                                                                                             </v>
          </cell>
          <cell r="C1812" t="str">
            <v>Actividad</v>
          </cell>
          <cell r="D1812" t="str">
            <v>UND</v>
          </cell>
          <cell r="E1812">
            <v>72445</v>
          </cell>
        </row>
        <row r="1813">
          <cell r="A1813" t="str">
            <v>024.106</v>
          </cell>
          <cell r="B1813" t="str">
            <v xml:space="preserve">SUMINISTRO, TRANSPORTE E INSTALACION TAPA P/CAJA DE INSPECCIÓN TIPO II (0,9X0,9X0,1 M) CONCRETO CLASE II                                       </v>
          </cell>
          <cell r="C1813" t="str">
            <v>Actividad</v>
          </cell>
          <cell r="D1813" t="str">
            <v>UND</v>
          </cell>
          <cell r="E1813">
            <v>245141</v>
          </cell>
        </row>
        <row r="1814">
          <cell r="A1814" t="str">
            <v>024.107</v>
          </cell>
          <cell r="B1814" t="str">
            <v xml:space="preserve">TRANSPORTE E INSTALACION TAPA P/CAJA DE INSPECCIÓN TIPO II (0,9X0,9X0,1 M) CONCRETO CLASE II                                       </v>
          </cell>
          <cell r="C1814" t="str">
            <v>Actividad</v>
          </cell>
          <cell r="D1814" t="str">
            <v>UND</v>
          </cell>
          <cell r="E1814">
            <v>72445</v>
          </cell>
        </row>
        <row r="1815">
          <cell r="A1815" t="str">
            <v>024.108</v>
          </cell>
          <cell r="B1815" t="str">
            <v xml:space="preserve">SUMINISTRO, TRANSPORTE E INSTALACION TAPA P/CAJA DE INSPECCIÓN (0,5X0,5X0,1 M) CONCRETO CLASE II                                       </v>
          </cell>
          <cell r="C1815" t="str">
            <v>Actividad</v>
          </cell>
          <cell r="D1815" t="str">
            <v>UND</v>
          </cell>
          <cell r="E1815">
            <v>174845</v>
          </cell>
        </row>
        <row r="1816">
          <cell r="A1816" t="str">
            <v>024.109</v>
          </cell>
          <cell r="B1816" t="str">
            <v xml:space="preserve">TRANSPORTE E INSTALACION TAPA P/CAJA DE INSPECCIÓN (0,5X0,5X0,1 M) CONCRETO CLASE II                                       </v>
          </cell>
          <cell r="C1816" t="str">
            <v>Actividad</v>
          </cell>
          <cell r="D1816" t="str">
            <v>UND</v>
          </cell>
          <cell r="E1816">
            <v>67256</v>
          </cell>
        </row>
        <row r="1817">
          <cell r="A1817" t="str">
            <v>024.110</v>
          </cell>
          <cell r="B1817" t="str">
            <v xml:space="preserve">SUMINISTRO, TRANSPORTE E INSTALACION TAPA P/CAJA DE INSPECCIÓN (0,6X0,8X0,1 M) CONCRETO CLASE II                           </v>
          </cell>
          <cell r="C1817" t="str">
            <v>Actividad</v>
          </cell>
          <cell r="D1817" t="str">
            <v>UND</v>
          </cell>
          <cell r="E1817">
            <v>165293</v>
          </cell>
        </row>
        <row r="1818">
          <cell r="A1818" t="str">
            <v>024.111</v>
          </cell>
          <cell r="B1818" t="str">
            <v xml:space="preserve">TRANSPORTE E INSTALACION TAPA P/CAJA DE INSPECCIÓN (0,6X0,8X0,1 M) CONCRETO CLASE II                           </v>
          </cell>
          <cell r="C1818" t="str">
            <v>Actividad</v>
          </cell>
          <cell r="D1818" t="str">
            <v>UND</v>
          </cell>
          <cell r="E1818">
            <v>72205</v>
          </cell>
        </row>
        <row r="1819">
          <cell r="A1819" t="str">
            <v>024.112</v>
          </cell>
          <cell r="B1819" t="str">
            <v>SUMINISTRO, TRANSPORTE E INSTALACION SUMIDERO DOBLE REJA TIPO SIFÓN EN CONCRETO CLASE II-TAPA ANTIRUIDO</v>
          </cell>
          <cell r="C1819" t="str">
            <v>Actividad</v>
          </cell>
          <cell r="D1819" t="str">
            <v>UND</v>
          </cell>
          <cell r="E1819">
            <v>2676402</v>
          </cell>
        </row>
        <row r="1820">
          <cell r="A1820" t="str">
            <v>024.113</v>
          </cell>
          <cell r="B1820" t="str">
            <v>TRANSPORTE E INSTALACION SUMIDERO DOBLE REJA TIPO SIFÓN EN CONCRETO CLASE II-TAPA ANTIRUIDO</v>
          </cell>
          <cell r="C1820" t="str">
            <v>Actividad</v>
          </cell>
          <cell r="D1820" t="str">
            <v>UND</v>
          </cell>
          <cell r="E1820">
            <v>709244</v>
          </cell>
        </row>
        <row r="1821">
          <cell r="A1821" t="str">
            <v>024.114</v>
          </cell>
          <cell r="B1821" t="str">
            <v xml:space="preserve">SUMINISTRO, TRANSPORTE E INSTALACION SUMIDERO CUATRO REJAS TIPO SIFÓN EN CONCRETO CLASE II-TAPA HF     </v>
          </cell>
          <cell r="C1821" t="str">
            <v>Actividad</v>
          </cell>
          <cell r="D1821" t="str">
            <v>UND</v>
          </cell>
          <cell r="E1821">
            <v>2742337</v>
          </cell>
        </row>
        <row r="1822">
          <cell r="A1822" t="str">
            <v>024.115</v>
          </cell>
          <cell r="B1822" t="str">
            <v>TRANSPORTE E INSTALACION SUMIDERO CUATRO REJAS TIPO SIFÓN EN CONCRETO CLASE II-TAPA HF</v>
          </cell>
          <cell r="C1822" t="str">
            <v>Actividad</v>
          </cell>
          <cell r="D1822" t="str">
            <v>UND</v>
          </cell>
          <cell r="E1822">
            <v>709244</v>
          </cell>
        </row>
        <row r="1823">
          <cell r="A1823" t="str">
            <v>024.116</v>
          </cell>
          <cell r="B1823" t="str">
            <v>SUMINISTRO, TRANSPORTE E INSTALACION  SUMIDERO DOBLE REJA SIN SIFÓN EN CONCRETO CLASE II - SIN TAPA</v>
          </cell>
          <cell r="C1823" t="str">
            <v>Actividad</v>
          </cell>
          <cell r="D1823" t="str">
            <v>UND</v>
          </cell>
          <cell r="E1823">
            <v>1041380</v>
          </cell>
        </row>
        <row r="1824">
          <cell r="A1824" t="str">
            <v>024.117</v>
          </cell>
          <cell r="B1824" t="str">
            <v>TRANSPORTE E INSTALACION  SUMIDERO DOBLE REJA SIN SIFÓN EN CONCRETO CLASE II - SIN TAPA</v>
          </cell>
          <cell r="C1824" t="str">
            <v>Actividad</v>
          </cell>
          <cell r="D1824" t="str">
            <v>UND</v>
          </cell>
          <cell r="E1824">
            <v>672777</v>
          </cell>
        </row>
        <row r="1825">
          <cell r="A1825" t="str">
            <v>024.118</v>
          </cell>
          <cell r="B1825" t="str">
            <v>SUMINISTRO, TRANSPORTE E INSTALACION SUMIDERO DOBLE REJA TIPO SIFÓN EN CONCRETO CLASE II-TAPA EN POLIPROPILENO D=0,58M</v>
          </cell>
          <cell r="C1825" t="str">
            <v>Actividad</v>
          </cell>
          <cell r="D1825" t="str">
            <v>UND</v>
          </cell>
          <cell r="E1825">
            <v>2104047</v>
          </cell>
        </row>
        <row r="1826">
          <cell r="A1826" t="str">
            <v>024.119</v>
          </cell>
          <cell r="B1826" t="str">
            <v>TRANSPORTE E INSTALACION SUMIDERO DOBLE REJA TIPO SIFÓN EN CONCRETO CLASE II-TAPA EN POLIPROPILENO D=0,58M</v>
          </cell>
          <cell r="C1826" t="str">
            <v>Actividad</v>
          </cell>
          <cell r="D1826" t="str">
            <v>UND</v>
          </cell>
          <cell r="E1826">
            <v>828850</v>
          </cell>
        </row>
        <row r="1827">
          <cell r="A1827" t="str">
            <v>024.120</v>
          </cell>
          <cell r="B1827" t="str">
            <v>SUMINISTRO, TRANSPORTE E INSTALACION EMPALME A CÁMARAS DE INSPECCIÓN CONCRETO CLASE II</v>
          </cell>
          <cell r="C1827" t="str">
            <v>Actividad</v>
          </cell>
          <cell r="D1827" t="str">
            <v>UND</v>
          </cell>
          <cell r="E1827">
            <v>126762</v>
          </cell>
        </row>
        <row r="1828">
          <cell r="A1828" t="str">
            <v>024.121</v>
          </cell>
          <cell r="B1828" t="str">
            <v>TRANSPORTE E INSTALACION EMPALME A CÁMARAS DE INSPECCIÓN CONCRETO CLASE II</v>
          </cell>
          <cell r="C1828" t="str">
            <v>Actividad</v>
          </cell>
          <cell r="D1828" t="str">
            <v>UND</v>
          </cell>
          <cell r="E1828">
            <v>104810</v>
          </cell>
        </row>
        <row r="1829">
          <cell r="A1829" t="str">
            <v>024.122</v>
          </cell>
          <cell r="B1829" t="str">
            <v>SUMINISTRO, TRANSPORTE E INSTALACION EMPALME DE DOMICILIARIAS DE ALCANTARILLADO</v>
          </cell>
          <cell r="C1829" t="str">
            <v>Actividad</v>
          </cell>
          <cell r="D1829" t="str">
            <v>UND</v>
          </cell>
          <cell r="E1829">
            <v>95625</v>
          </cell>
        </row>
        <row r="1830">
          <cell r="A1830" t="str">
            <v>024.123</v>
          </cell>
          <cell r="B1830" t="str">
            <v>TRANSPORTE E INSTALACION EMPALME DE DOMICILIARIAS DE ALCANTARILLADO</v>
          </cell>
          <cell r="C1830" t="str">
            <v>Actividad</v>
          </cell>
          <cell r="D1830" t="str">
            <v>UND</v>
          </cell>
          <cell r="E1830">
            <v>88495</v>
          </cell>
        </row>
        <row r="1831">
          <cell r="A1831" t="str">
            <v>024.124</v>
          </cell>
          <cell r="B1831" t="str">
            <v>SUMINISTRO, TRANSPORTE E INSTALACION UNIÓN 24" (INCLUYE HIDROSELLO)</v>
          </cell>
          <cell r="C1831" t="str">
            <v>Actividad</v>
          </cell>
          <cell r="D1831" t="str">
            <v>UND</v>
          </cell>
          <cell r="E1831">
            <v>277953</v>
          </cell>
        </row>
        <row r="1832">
          <cell r="A1832" t="str">
            <v>024.125</v>
          </cell>
          <cell r="B1832" t="str">
            <v>TRANSPORTE E INSTALACION UNIÓN 24" (INCLUYE HIDROSELLO)</v>
          </cell>
          <cell r="C1832" t="str">
            <v>Actividad</v>
          </cell>
          <cell r="D1832" t="str">
            <v>UND</v>
          </cell>
          <cell r="E1832">
            <v>57745</v>
          </cell>
        </row>
        <row r="1833">
          <cell r="A1833" t="str">
            <v>024.126</v>
          </cell>
          <cell r="B1833" t="str">
            <v>SUMINISTRO, TRANSPORTE E INSTALACION UNIÓN 27" (INCLUYE HIDROSELLO)</v>
          </cell>
          <cell r="C1833" t="str">
            <v>Actividad</v>
          </cell>
          <cell r="D1833" t="str">
            <v>UND</v>
          </cell>
          <cell r="E1833">
            <v>292333</v>
          </cell>
        </row>
        <row r="1834">
          <cell r="A1834" t="str">
            <v>024.127</v>
          </cell>
          <cell r="B1834" t="str">
            <v>TRANSPORTE E INSTALACION UNIÓN 27" (INCLUYE HIDROSELLO)</v>
          </cell>
          <cell r="C1834" t="str">
            <v>Actividad</v>
          </cell>
          <cell r="D1834" t="str">
            <v>UND</v>
          </cell>
          <cell r="E1834">
            <v>57745</v>
          </cell>
        </row>
        <row r="1835">
          <cell r="A1835" t="str">
            <v>024.128</v>
          </cell>
          <cell r="B1835" t="str">
            <v>SUMINISTRO, TRANSPORTE E INSTALACION UNIÓN 30" (INCLUYE HIDROSELLO)</v>
          </cell>
          <cell r="C1835" t="str">
            <v>Actividad</v>
          </cell>
          <cell r="D1835" t="str">
            <v>UND</v>
          </cell>
          <cell r="E1835">
            <v>315627</v>
          </cell>
        </row>
        <row r="1836">
          <cell r="A1836" t="str">
            <v>024.129</v>
          </cell>
          <cell r="B1836" t="str">
            <v>TRANSPORTE E INSTALACION UNIÓN 30" (INCLUYE HIDROSELLO)</v>
          </cell>
          <cell r="C1836" t="str">
            <v>Actividad</v>
          </cell>
          <cell r="D1836" t="str">
            <v>UND</v>
          </cell>
          <cell r="E1836">
            <v>57745</v>
          </cell>
        </row>
        <row r="1837">
          <cell r="A1837" t="str">
            <v>024.130</v>
          </cell>
          <cell r="B1837" t="str">
            <v>SUMINISTRO, TRANSPORTE E INSTALACION UNIÓN 33" (INCLUYE HIDROSELLO)</v>
          </cell>
          <cell r="C1837" t="str">
            <v>Actividad</v>
          </cell>
          <cell r="D1837" t="str">
            <v>UND</v>
          </cell>
          <cell r="E1837">
            <v>333887</v>
          </cell>
        </row>
        <row r="1838">
          <cell r="A1838" t="str">
            <v>024.131</v>
          </cell>
          <cell r="B1838" t="str">
            <v>TRANSPORTE E INSTALACION UNIÓN 33" (INCLUYE HIDROSELLO)</v>
          </cell>
          <cell r="C1838" t="str">
            <v>Actividad</v>
          </cell>
          <cell r="D1838" t="str">
            <v>UND</v>
          </cell>
          <cell r="E1838">
            <v>57745</v>
          </cell>
        </row>
        <row r="1839">
          <cell r="A1839" t="str">
            <v>024.132</v>
          </cell>
          <cell r="B1839" t="str">
            <v>SUMINISTRO, TRANSPORTE E INSTALACION UNIÓN 36" (INCLUYE HIDROSELLO)</v>
          </cell>
          <cell r="C1839" t="str">
            <v>Actividad</v>
          </cell>
          <cell r="D1839" t="str">
            <v>UND</v>
          </cell>
          <cell r="E1839">
            <v>357263</v>
          </cell>
        </row>
        <row r="1840">
          <cell r="A1840" t="str">
            <v>024.133</v>
          </cell>
          <cell r="B1840" t="str">
            <v>TRANSPORTE E INSTALACION UNIÓN 36" (INCLUYE HIDROSELLO)</v>
          </cell>
          <cell r="C1840" t="str">
            <v>Actividad</v>
          </cell>
          <cell r="D1840" t="str">
            <v>UND</v>
          </cell>
          <cell r="E1840">
            <v>57745</v>
          </cell>
        </row>
        <row r="1841">
          <cell r="A1841" t="str">
            <v>024.134</v>
          </cell>
          <cell r="B1841" t="str">
            <v>SUMINISTRO, TRANSPORTE E INSTALACION UNIÓN 39" (INCLUYE HIDROSELLO)</v>
          </cell>
          <cell r="C1841" t="str">
            <v>Actividad</v>
          </cell>
          <cell r="D1841" t="str">
            <v>UND</v>
          </cell>
          <cell r="E1841">
            <v>387701</v>
          </cell>
        </row>
        <row r="1842">
          <cell r="A1842" t="str">
            <v>024.135</v>
          </cell>
          <cell r="B1842" t="str">
            <v>TRANSPORTE E INSTALACION UNIÓN 39" (INCLUYE HIDROSELLO)</v>
          </cell>
          <cell r="C1842" t="str">
            <v>Actividad</v>
          </cell>
          <cell r="D1842" t="str">
            <v>UND</v>
          </cell>
          <cell r="E1842">
            <v>57745</v>
          </cell>
        </row>
        <row r="1843">
          <cell r="A1843" t="str">
            <v>024.136</v>
          </cell>
          <cell r="B1843" t="str">
            <v>SUMINISTRO, TRANSPORTE E INSTALACION UNIÓN 42" (INCLUYE HIDROSELLO)</v>
          </cell>
          <cell r="C1843" t="str">
            <v>Actividad</v>
          </cell>
          <cell r="D1843" t="str">
            <v>UND</v>
          </cell>
          <cell r="E1843">
            <v>422764</v>
          </cell>
        </row>
        <row r="1844">
          <cell r="A1844" t="str">
            <v>024.137</v>
          </cell>
          <cell r="B1844" t="str">
            <v>TRANSPORTE E INSTALACION UNIÓN 42" (INCLUYE HIDROSELLO)</v>
          </cell>
          <cell r="C1844" t="str">
            <v>Actividad</v>
          </cell>
          <cell r="D1844" t="str">
            <v>UND</v>
          </cell>
          <cell r="E1844">
            <v>57745</v>
          </cell>
        </row>
        <row r="1845">
          <cell r="A1845" t="str">
            <v>024.138</v>
          </cell>
          <cell r="B1845" t="str">
            <v>SUMINISTRO, TRANSPORTE E INSTALACION UNIÓN 45" (INCLUYE HIDROSELLO)</v>
          </cell>
          <cell r="C1845" t="str">
            <v>Actividad</v>
          </cell>
          <cell r="D1845" t="str">
            <v>UND</v>
          </cell>
          <cell r="E1845">
            <v>608708</v>
          </cell>
        </row>
        <row r="1846">
          <cell r="A1846" t="str">
            <v>024.139</v>
          </cell>
          <cell r="B1846" t="str">
            <v>TRANSPORTE E INSTALACION UNIÓN 45" (INCLUYE HIDROSELLO)</v>
          </cell>
          <cell r="C1846" t="str">
            <v>Actividad</v>
          </cell>
          <cell r="D1846" t="str">
            <v>UND</v>
          </cell>
          <cell r="E1846">
            <v>57745</v>
          </cell>
        </row>
        <row r="1847">
          <cell r="A1847" t="str">
            <v>024.140</v>
          </cell>
          <cell r="B1847" t="str">
            <v>SUMINISTRO, TRANSPORTE E INSTALACION UNIÓN 48" (INCLUYE HIDROSELLO)</v>
          </cell>
          <cell r="C1847" t="str">
            <v>Actividad</v>
          </cell>
          <cell r="D1847" t="str">
            <v>UND</v>
          </cell>
          <cell r="E1847">
            <v>656695</v>
          </cell>
        </row>
        <row r="1848">
          <cell r="A1848" t="str">
            <v>024.141</v>
          </cell>
          <cell r="B1848" t="str">
            <v>TRANSPORTE E INSTALACION UNIÓN 48" (INCLUYE HIDROSELLO)</v>
          </cell>
          <cell r="C1848" t="str">
            <v>Actividad</v>
          </cell>
          <cell r="D1848" t="str">
            <v>UND</v>
          </cell>
          <cell r="E1848">
            <v>57745</v>
          </cell>
        </row>
        <row r="1849">
          <cell r="A1849" t="str">
            <v>024.142</v>
          </cell>
          <cell r="B1849" t="str">
            <v>SUMINISTRO, TRANSPORTE E INSTALACION UNIÓN 51" (INCLUYE HIDROSELLO)</v>
          </cell>
          <cell r="C1849" t="str">
            <v>Actividad</v>
          </cell>
          <cell r="D1849" t="str">
            <v>UND</v>
          </cell>
          <cell r="E1849">
            <v>751385</v>
          </cell>
        </row>
        <row r="1850">
          <cell r="A1850" t="str">
            <v>024.143</v>
          </cell>
          <cell r="B1850" t="str">
            <v>TRANSPORTE E INSTALACION UNIÓN 51" (INCLUYE HIDROSELLO)</v>
          </cell>
          <cell r="C1850" t="str">
            <v>Actividad</v>
          </cell>
          <cell r="D1850" t="str">
            <v>UND</v>
          </cell>
          <cell r="E1850">
            <v>57745</v>
          </cell>
        </row>
        <row r="1851">
          <cell r="A1851" t="str">
            <v>024.144</v>
          </cell>
          <cell r="B1851" t="str">
            <v>SUMINISTRO, TRANSPORTE E INSTALACION UNIÓN 57" (INCLUYE HIDROSELLO)</v>
          </cell>
          <cell r="C1851" t="str">
            <v>Actividad</v>
          </cell>
          <cell r="D1851" t="str">
            <v>UND</v>
          </cell>
          <cell r="E1851">
            <v>870120</v>
          </cell>
        </row>
        <row r="1852">
          <cell r="A1852" t="str">
            <v>024.145</v>
          </cell>
          <cell r="B1852" t="str">
            <v>TRANSPORTE E INSTALACION UNIÓN 57" (INCLUYE HIDROSELLO)</v>
          </cell>
          <cell r="C1852" t="str">
            <v>Actividad</v>
          </cell>
          <cell r="D1852" t="str">
            <v>UND</v>
          </cell>
          <cell r="E1852">
            <v>57745</v>
          </cell>
        </row>
        <row r="1853">
          <cell r="A1853" t="str">
            <v>024.146</v>
          </cell>
          <cell r="B1853" t="str">
            <v>SUMINISTRO, TRANSPORTE E INSTALACION UNIÓN 60" (INCLUYE HIDROSELLO)</v>
          </cell>
          <cell r="C1853" t="str">
            <v>Actividad</v>
          </cell>
          <cell r="D1853" t="str">
            <v>UND</v>
          </cell>
          <cell r="E1853">
            <v>909874</v>
          </cell>
        </row>
        <row r="1854">
          <cell r="A1854" t="str">
            <v>024.147</v>
          </cell>
          <cell r="B1854" t="str">
            <v>TRANSPORTE E INSTALACION UNIÓN 60" (INCLUYE HIDROSELLO)</v>
          </cell>
          <cell r="C1854" t="str">
            <v>Actividad</v>
          </cell>
          <cell r="D1854" t="str">
            <v>UND</v>
          </cell>
          <cell r="E1854">
            <v>57745</v>
          </cell>
        </row>
        <row r="1855">
          <cell r="A1855" t="str">
            <v>024.148</v>
          </cell>
          <cell r="B1855" t="str">
            <v>SUMINISTRO, TRANSPORTE E INSTALACION UNIÓN 68" (INCLUYE HIDROSELLO)</v>
          </cell>
          <cell r="C1855" t="str">
            <v>Actividad</v>
          </cell>
          <cell r="D1855" t="str">
            <v>UND</v>
          </cell>
          <cell r="E1855">
            <v>998427</v>
          </cell>
        </row>
        <row r="1856">
          <cell r="A1856" t="str">
            <v>024.149</v>
          </cell>
          <cell r="B1856" t="str">
            <v>TRANSPORTE E INSTALACION UNIÓN 68" (INCLUYE HIDROSELLO)</v>
          </cell>
          <cell r="C1856" t="str">
            <v>Actividad</v>
          </cell>
          <cell r="D1856" t="str">
            <v>UND</v>
          </cell>
          <cell r="E1856">
            <v>57745</v>
          </cell>
        </row>
        <row r="1857">
          <cell r="A1857" t="str">
            <v>024.150</v>
          </cell>
          <cell r="B1857" t="str">
            <v>SUMINISTRO, TRANSPORTE E INSTALACION DE TUBERIA PVC SANITARIA DE 1 1/2"</v>
          </cell>
          <cell r="C1857" t="str">
            <v>Actividad</v>
          </cell>
          <cell r="D1857" t="str">
            <v>ML</v>
          </cell>
          <cell r="E1857">
            <v>19440</v>
          </cell>
        </row>
        <row r="1858">
          <cell r="A1858" t="str">
            <v>024.151</v>
          </cell>
          <cell r="B1858" t="str">
            <v>TRANSPORTE E INSTALACION DE TUBERIA PVC SANITARIA DE 1 1/2"</v>
          </cell>
          <cell r="C1858" t="str">
            <v>Actividad</v>
          </cell>
          <cell r="D1858" t="str">
            <v>ML</v>
          </cell>
          <cell r="E1858">
            <v>10937</v>
          </cell>
        </row>
        <row r="1859">
          <cell r="A1859" t="str">
            <v>024.152</v>
          </cell>
          <cell r="B1859" t="str">
            <v>SUMINISTRO, TRANSPORTE E INSTALACION DE TUBERIA PVC SANITARIA DE 2"</v>
          </cell>
          <cell r="C1859" t="str">
            <v>Actividad</v>
          </cell>
          <cell r="D1859" t="str">
            <v>ML</v>
          </cell>
          <cell r="E1859">
            <v>19845</v>
          </cell>
        </row>
        <row r="1860">
          <cell r="A1860" t="str">
            <v>024.153</v>
          </cell>
          <cell r="B1860" t="str">
            <v>TRANSPORTE E INSTALACION DE TUBERIA PVC SANITARIA DE 2"</v>
          </cell>
          <cell r="C1860" t="str">
            <v>Actividad</v>
          </cell>
          <cell r="D1860" t="str">
            <v>ML</v>
          </cell>
          <cell r="E1860">
            <v>10937</v>
          </cell>
        </row>
        <row r="1861">
          <cell r="A1861" t="str">
            <v>024.154</v>
          </cell>
          <cell r="B1861" t="str">
            <v>SUMINISTRO, TRANSPORTE E INSTALACION DE TUBERIA PVC SANITARIA DE 3"</v>
          </cell>
          <cell r="C1861" t="str">
            <v>Actividad</v>
          </cell>
          <cell r="D1861" t="str">
            <v>ML</v>
          </cell>
          <cell r="E1861">
            <v>35040</v>
          </cell>
        </row>
        <row r="1862">
          <cell r="A1862" t="str">
            <v>024.155</v>
          </cell>
          <cell r="B1862" t="str">
            <v>TRANSPORTE E INSTALACION DE TUBERIA PVC SANITARIA DE 3"</v>
          </cell>
          <cell r="C1862" t="str">
            <v>Actividad</v>
          </cell>
          <cell r="D1862" t="str">
            <v>ML</v>
          </cell>
          <cell r="E1862">
            <v>10937</v>
          </cell>
        </row>
        <row r="1863">
          <cell r="A1863" t="str">
            <v>024.156</v>
          </cell>
          <cell r="B1863" t="str">
            <v>SUMINISTRO, TRANSPORTE E INSTALACION DE TUBERIA PVC SANITARIA DE 4"</v>
          </cell>
          <cell r="C1863" t="str">
            <v>Actividad</v>
          </cell>
          <cell r="D1863" t="str">
            <v>ML</v>
          </cell>
          <cell r="E1863">
            <v>26813</v>
          </cell>
        </row>
        <row r="1864">
          <cell r="A1864" t="str">
            <v>024.157</v>
          </cell>
          <cell r="B1864" t="str">
            <v>TRANSPORTE E INSTALACION DE TUBERIA PVC SANITARIA DE 4"</v>
          </cell>
          <cell r="C1864" t="str">
            <v>Actividad</v>
          </cell>
          <cell r="D1864" t="str">
            <v>ML</v>
          </cell>
          <cell r="E1864">
            <v>12630</v>
          </cell>
        </row>
        <row r="1865">
          <cell r="A1865" t="str">
            <v>024.158</v>
          </cell>
          <cell r="B1865" t="str">
            <v>SUMINISTRO, TRANSPORTE E INSTALACION DE TUBERIA PVC SANITARIA DE 6"</v>
          </cell>
          <cell r="C1865" t="str">
            <v>Actividad</v>
          </cell>
          <cell r="D1865" t="str">
            <v>ML</v>
          </cell>
          <cell r="E1865">
            <v>44149</v>
          </cell>
        </row>
        <row r="1866">
          <cell r="A1866" t="str">
            <v>024.159</v>
          </cell>
          <cell r="B1866" t="str">
            <v>TRANSPORTE E INSTALACION DE TUBERIA PVC SANITARIA DE 6"</v>
          </cell>
          <cell r="C1866" t="str">
            <v>Actividad</v>
          </cell>
          <cell r="D1866" t="str">
            <v>ML</v>
          </cell>
          <cell r="E1866">
            <v>12630</v>
          </cell>
        </row>
        <row r="1867">
          <cell r="A1867" t="str">
            <v>024.160</v>
          </cell>
          <cell r="B1867" t="str">
            <v xml:space="preserve">SUMINISTRO, TRANSPORTE E INSTALACION CAJA DE INSPECCIÓN EMPALME DOMICILIARIO TIPO I (0,60X0,60 M) EN CONCRETO CLASE II  INCLUYE TAPA Y CAÑUELA                                                                                </v>
          </cell>
          <cell r="C1867" t="str">
            <v>Actividad</v>
          </cell>
          <cell r="D1867" t="str">
            <v>ML</v>
          </cell>
          <cell r="E1867">
            <v>493659</v>
          </cell>
        </row>
        <row r="1868">
          <cell r="A1868" t="str">
            <v>024.161</v>
          </cell>
          <cell r="B1868" t="str">
            <v xml:space="preserve">TRANSPORTE E INSTALACION CAJA DE INSPECCIÓN EMPALME DOMICILIARIO TIPO I (0,60X0,60 M) EN CONCRETO CLASE II  INCLUYE TAPA Y CAÑUELA                                                                                </v>
          </cell>
          <cell r="C1868" t="str">
            <v>Actividad</v>
          </cell>
          <cell r="D1868" t="str">
            <v>ML</v>
          </cell>
          <cell r="E1868">
            <v>280737</v>
          </cell>
        </row>
        <row r="1869">
          <cell r="A1869" t="str">
            <v>024.162</v>
          </cell>
          <cell r="B1869" t="str">
            <v>SUMINISTRO, TRANSPORTE E INSTALACION BASE-CAÑUELA CÁMARA CIRCULAR INSPEC D=1.20 M EN CONCRETO CLASE II</v>
          </cell>
          <cell r="C1869" t="str">
            <v>Actividad</v>
          </cell>
          <cell r="D1869" t="str">
            <v>UND</v>
          </cell>
          <cell r="E1869">
            <v>442162</v>
          </cell>
        </row>
        <row r="1870">
          <cell r="A1870" t="str">
            <v>024.164</v>
          </cell>
          <cell r="B1870" t="str">
            <v>SUMINISTRO, TRANSPORTE E INSTALACION SUMIDERO DOBLE REJA TIPO SIFÓN EN CONCRETO CLASE II-TAPA HF</v>
          </cell>
          <cell r="C1870" t="str">
            <v>Actividad</v>
          </cell>
          <cell r="D1870" t="str">
            <v>UND</v>
          </cell>
          <cell r="E1870">
            <v>2022460</v>
          </cell>
        </row>
        <row r="1871">
          <cell r="A1871" t="str">
            <v>024.165</v>
          </cell>
          <cell r="B1871" t="str">
            <v>SUMINISTRO, TRANSPORTE E INSTALACION SUMIDERO CUATRO REJAS TIPO SIFÓN EN CONCRETO CLASE II-TAPA ANTIRUIDO</v>
          </cell>
          <cell r="C1871" t="str">
            <v>Actividad</v>
          </cell>
          <cell r="D1871" t="str">
            <v>UND</v>
          </cell>
          <cell r="E1871">
            <v>3331778</v>
          </cell>
        </row>
        <row r="1872">
          <cell r="A1872" t="str">
            <v>024.166</v>
          </cell>
          <cell r="B1872" t="str">
            <v>SUMINISTRO, TRANSPORTE E INSTALACIÓN DE SUMIDERO 30X40cm EN CONCRETO DE 3000 PSI CON REJA METALICA EN ÁNGULO Y VARILLA. (Medidas internas - Incluye malla electrosoldada 15x15x4mm)</v>
          </cell>
          <cell r="C1872" t="str">
            <v>Actividad</v>
          </cell>
          <cell r="D1872" t="str">
            <v>UND</v>
          </cell>
          <cell r="E1872">
            <v>430602</v>
          </cell>
        </row>
        <row r="1873">
          <cell r="A1873" t="str">
            <v>024.167</v>
          </cell>
          <cell r="B1873" t="str">
            <v>SUMINISTRO, TRANSPORTE E INSTALACIÓN DE DESARENADOR EN CONCRETO IMPERMEABILIZADO REFORZADO DE 3000 PSI DE 0.80x1.20x1.25m. (Incuye tapa en lámina de alfajor de 60x60cm, y refuerzo en malla electrosoldadd)</v>
          </cell>
          <cell r="C1873" t="str">
            <v>Actividad</v>
          </cell>
          <cell r="D1873" t="str">
            <v>UND</v>
          </cell>
          <cell r="E1873">
            <v>1294608</v>
          </cell>
        </row>
        <row r="1874">
          <cell r="A1874" t="str">
            <v>024.168</v>
          </cell>
          <cell r="B1874" t="str">
            <v>SUMINISTRO, TRANSPORTE E INSTALACIÓN DE CANAL EN CONCRETO DE 3000 PSI DE 40X85cm CON REJA EN ANGULO Y VARILLA (Inc refuerzo en malla electrosoldada)</v>
          </cell>
          <cell r="C1874" t="str">
            <v>Actividad</v>
          </cell>
          <cell r="D1874" t="str">
            <v>ML</v>
          </cell>
          <cell r="E1874">
            <v>292280</v>
          </cell>
        </row>
        <row r="1875">
          <cell r="A1875" t="str">
            <v>024.169</v>
          </cell>
          <cell r="B1875" t="str">
            <v>SUMINISTRO, TRANSPORTE E INSTALACIÓN DE CUERPO PARA CÁMARA DE INSPECCIÓN DE 60X60 EN CONCRETO REFORZADO DE 3000 PSI. E=15CM. (Inc refuerzo en malla electrosoldada) - Norma Aguas de Manizales</v>
          </cell>
          <cell r="C1875" t="str">
            <v>Actividad</v>
          </cell>
          <cell r="D1875" t="str">
            <v>ML</v>
          </cell>
          <cell r="E1875">
            <v>516555</v>
          </cell>
        </row>
        <row r="1876">
          <cell r="A1876" t="str">
            <v>024.170</v>
          </cell>
          <cell r="B1876" t="str">
            <v>SUMINISTRO, TRANSPORTE E INSTALACIÓN DE CUERPO PARA CÁMARA DE INSPECCIÓN DE 80x80 EN CONCRETO REFORZADO DE 3000 PSI. E=15CM. (Inc refuerzo en malla electrosoldada) - Norma Aguas de Manizales</v>
          </cell>
          <cell r="C1876" t="str">
            <v>Actividad</v>
          </cell>
          <cell r="D1876" t="str">
            <v>ML</v>
          </cell>
          <cell r="E1876">
            <v>610350</v>
          </cell>
        </row>
        <row r="1877">
          <cell r="A1877" t="str">
            <v>024.171</v>
          </cell>
          <cell r="B1877" t="str">
            <v>SUMINISTRO, TRANSPORTE E INSTALACIÓN DE CUERPO PARA CÁMARA DE INSPECCIÓN DE 100x100 EN CONCRETO REFORZADO DE 3000 PSI. E=15CM. (Inc refuerzo en malla electrosoldada) - Norma Aguas de Manizales</v>
          </cell>
          <cell r="C1877" t="str">
            <v>Actividad</v>
          </cell>
          <cell r="D1877" t="str">
            <v>ML</v>
          </cell>
          <cell r="E1877">
            <v>692020</v>
          </cell>
        </row>
        <row r="1878">
          <cell r="A1878" t="str">
            <v>024.172</v>
          </cell>
          <cell r="B1878" t="str">
            <v>SUMINISTRO, TRANSPORTE E INSTALACIÓN DE BASE Y CAÑUELA EN CONCRETO PARA CÁRAMA DE INSPECCIÓN DE 60X60cm. Incluye excavación, afirmado compactado.</v>
          </cell>
          <cell r="C1878" t="str">
            <v>Actividad</v>
          </cell>
          <cell r="D1878" t="str">
            <v>UND</v>
          </cell>
          <cell r="E1878">
            <v>184138</v>
          </cell>
        </row>
        <row r="1879">
          <cell r="A1879" t="str">
            <v>024.173</v>
          </cell>
          <cell r="B1879" t="str">
            <v>SUMINISTRO, TRANSPORTE E INSTALACIÓN DE BASE Y CAÑUELA EN CONCRETO PARA CÁRAMA DE INSPECCIÓN DE 80x80cm</v>
          </cell>
          <cell r="C1879" t="str">
            <v>Actividad</v>
          </cell>
          <cell r="D1879" t="str">
            <v>UND</v>
          </cell>
          <cell r="E1879">
            <v>242318</v>
          </cell>
        </row>
        <row r="1880">
          <cell r="A1880" t="str">
            <v>024.174</v>
          </cell>
          <cell r="B1880" t="str">
            <v>SUMINISTRO, TRANSPORTE E INSTALACIÓN DE BASE Y CAÑUELA EN CONCRETO PARA CÁRAMA DE INSPECCIÓN DE 100x100cm</v>
          </cell>
          <cell r="C1880" t="str">
            <v>Actividad</v>
          </cell>
          <cell r="D1880" t="str">
            <v>UND</v>
          </cell>
          <cell r="E1880">
            <v>309956</v>
          </cell>
        </row>
        <row r="1881">
          <cell r="A1881" t="str">
            <v>024.175</v>
          </cell>
          <cell r="B1881" t="str">
            <v>SUMINISTRO, TRANSPORTE E INSTALACIÓN DE TAPA EN CONCRETO PARA CÁMARA DE INSPECCIÓN DE 60X60CM. Incluye marco y contramarco en ángulo de 2"x2"x3/16", acero de refuerzo y agarradera en varilla.</v>
          </cell>
          <cell r="C1881" t="str">
            <v>Actividad</v>
          </cell>
          <cell r="D1881" t="str">
            <v>UND</v>
          </cell>
          <cell r="E1881">
            <v>196149</v>
          </cell>
        </row>
        <row r="1882">
          <cell r="A1882" t="str">
            <v>024.176</v>
          </cell>
          <cell r="B1882" t="str">
            <v>SUMINISTRO, TRANSPORTE E INSTALACIÓN DE TAPA EN CONCRETO PARA CÁMARA DE INSPECCIÓN DE 80X80CM. Incluye marco y contramarco en ángulo de 2"x2"x3/16", acero de refuerzo y agarradera en varilla.</v>
          </cell>
          <cell r="C1882" t="str">
            <v>Actividad</v>
          </cell>
          <cell r="D1882" t="str">
            <v>UND</v>
          </cell>
          <cell r="E1882">
            <v>254674</v>
          </cell>
        </row>
        <row r="1883">
          <cell r="A1883" t="str">
            <v>024.177</v>
          </cell>
          <cell r="B1883" t="str">
            <v>SUMINISTRO, TRANSPORTE E INSTALACIÓN DE TAPA EN CONCRETO PARA CÁMARA DE INSPECCIÓN DE 100x100CM. Incluye marco y contramarco en ángulo de 2"x2"x3/16", acero de refuerzo y agarradera en varilla.</v>
          </cell>
          <cell r="C1883" t="str">
            <v>Actividad</v>
          </cell>
          <cell r="D1883" t="str">
            <v>UND</v>
          </cell>
          <cell r="E1883">
            <v>305768</v>
          </cell>
        </row>
        <row r="1884">
          <cell r="A1884" t="str">
            <v>025</v>
          </cell>
          <cell r="B1884" t="str">
            <v>ACUEDUCTO</v>
          </cell>
          <cell r="C1884" t="str">
            <v>Capitulo</v>
          </cell>
          <cell r="D1884"/>
          <cell r="E1884" t="str">
            <v>--</v>
          </cell>
        </row>
        <row r="1885">
          <cell r="A1885" t="str">
            <v>025.001</v>
          </cell>
          <cell r="B1885" t="str">
            <v>SUMINISTRO, TRANSPORTE E INSTALACION DE  TUBERÍA PVC TIPO UNIÓN MECÁNICA RDE 21 DE 2" P/ACUEDUCTO</v>
          </cell>
          <cell r="C1885" t="str">
            <v>Actividad</v>
          </cell>
          <cell r="D1885" t="str">
            <v>ML</v>
          </cell>
          <cell r="E1885">
            <v>30868</v>
          </cell>
        </row>
        <row r="1886">
          <cell r="A1886" t="str">
            <v>025.002</v>
          </cell>
          <cell r="B1886" t="str">
            <v>SUMINISTRO, TRANSPORTE E INSTALACION TUBERÍA PVC TIPO UNIÓN MECÁNICA RDE 21 DE 3" P/ACUEDUCTO</v>
          </cell>
          <cell r="C1886" t="str">
            <v>Actividad</v>
          </cell>
          <cell r="D1886" t="str">
            <v>ML</v>
          </cell>
          <cell r="E1886">
            <v>44618</v>
          </cell>
        </row>
        <row r="1887">
          <cell r="A1887" t="str">
            <v>025.003</v>
          </cell>
          <cell r="B1887" t="str">
            <v>TRANSPORTE E INSTALACION TUBERÍA PVC TIPO UNIÓN MECÁNICA RDE 21 DE 3" P/ACUEDUCTO</v>
          </cell>
          <cell r="C1887" t="str">
            <v>Actividad</v>
          </cell>
          <cell r="D1887" t="str">
            <v>ML</v>
          </cell>
          <cell r="E1887">
            <v>20141</v>
          </cell>
        </row>
        <row r="1888">
          <cell r="A1888" t="str">
            <v>025.004</v>
          </cell>
          <cell r="B1888" t="str">
            <v>SUMINISTRO, TRANSPORTE E INSTALACION TUBERÍA PVC TIPO UNIÓN MECÁNICA RDE 21 DE 4" P/ACUEDUCTO</v>
          </cell>
          <cell r="C1888" t="str">
            <v>Actividad</v>
          </cell>
          <cell r="D1888" t="str">
            <v>ML</v>
          </cell>
          <cell r="E1888">
            <v>58454</v>
          </cell>
        </row>
        <row r="1889">
          <cell r="A1889" t="str">
            <v>025.005</v>
          </cell>
          <cell r="B1889" t="str">
            <v xml:space="preserve">TRANSPORTE E INSTALACION TUBERÍA PVC TIPO UNIÓN MECÁNICA RDE 21 DE 4" P/ACUEDUCTO </v>
          </cell>
          <cell r="C1889" t="str">
            <v>Actividad</v>
          </cell>
          <cell r="D1889" t="str">
            <v>ML</v>
          </cell>
          <cell r="E1889">
            <v>19010</v>
          </cell>
        </row>
        <row r="1890">
          <cell r="A1890" t="str">
            <v>025.006</v>
          </cell>
          <cell r="B1890" t="str">
            <v>SUMINISTRO, TRANSPORTE E INSTALACION TUBERÍA PVC TIPO UNIÓN MECÁNICA RDE 21 DE 6" P/ACUEDUCTO</v>
          </cell>
          <cell r="C1890" t="str">
            <v>Actividad</v>
          </cell>
          <cell r="D1890" t="str">
            <v>ML</v>
          </cell>
          <cell r="E1890">
            <v>106720</v>
          </cell>
        </row>
        <row r="1891">
          <cell r="A1891" t="str">
            <v>025.007</v>
          </cell>
          <cell r="B1891" t="str">
            <v xml:space="preserve">TRANSPORTE E INSTALACION TUBERÍA PVC TIPO UNIÓN MECÁNICA RDE 21 DE 6" P/ACUEDUCTO </v>
          </cell>
          <cell r="C1891" t="str">
            <v>Actividad</v>
          </cell>
          <cell r="D1891" t="str">
            <v>ML</v>
          </cell>
          <cell r="E1891">
            <v>19010</v>
          </cell>
        </row>
        <row r="1892">
          <cell r="A1892" t="str">
            <v>025.008</v>
          </cell>
          <cell r="B1892" t="str">
            <v>SUMINISTRO, TRANSPORTE E INSTALACION TUBERÍA PVC TIPO UNIÓN MECÁNICA RDE 21 DE 8" P/ACUEDUCTO</v>
          </cell>
          <cell r="C1892" t="str">
            <v>Actividad</v>
          </cell>
          <cell r="D1892" t="str">
            <v>ML</v>
          </cell>
          <cell r="E1892">
            <v>179538</v>
          </cell>
        </row>
        <row r="1893">
          <cell r="A1893" t="str">
            <v>025.009</v>
          </cell>
          <cell r="B1893" t="str">
            <v>TRANSPORTE E INSTALACION TUBERÍA PVC TIPO UNIÓN MECÁNICA RDE 21 DE 8" P/ACUEDUCTO</v>
          </cell>
          <cell r="C1893" t="str">
            <v>Actividad</v>
          </cell>
          <cell r="D1893" t="str">
            <v>ML</v>
          </cell>
          <cell r="E1893">
            <v>37240</v>
          </cell>
        </row>
        <row r="1894">
          <cell r="A1894" t="str">
            <v>025.01A</v>
          </cell>
          <cell r="B1894" t="str">
            <v>TRANSPORTE E INSTALACION DE  TUBERÍA PVC TIPO UNIÓN MECÁNICA RDE 21 DE 2" P/ACUEDUCTO</v>
          </cell>
          <cell r="C1894" t="str">
            <v>Actividad</v>
          </cell>
          <cell r="D1894" t="str">
            <v>ML</v>
          </cell>
          <cell r="E1894">
            <v>20405</v>
          </cell>
        </row>
        <row r="1895">
          <cell r="A1895" t="str">
            <v>025.010</v>
          </cell>
          <cell r="B1895" t="str">
            <v>SUMINISTRO, TRANSPORTE E INSTALACION TUBERÍA PVC TIPO UNIÓN MECÁNICA RDE 21 DE 10" P/ACUEDUCTO</v>
          </cell>
          <cell r="C1895" t="str">
            <v>Actividad</v>
          </cell>
          <cell r="D1895" t="str">
            <v>ML</v>
          </cell>
          <cell r="E1895">
            <v>266731</v>
          </cell>
        </row>
        <row r="1896">
          <cell r="A1896" t="str">
            <v>025.012</v>
          </cell>
          <cell r="B1896" t="str">
            <v>SUMINISTRO, TRANSPORTE E INSTALACION TUBERÍA PVC TIPO UNIÓN MECÁNICA RDE 21 DE 12" P/ACUEDUCTO</v>
          </cell>
          <cell r="C1896" t="str">
            <v>Actividad</v>
          </cell>
          <cell r="D1896" t="str">
            <v>ML</v>
          </cell>
          <cell r="E1896">
            <v>355455</v>
          </cell>
        </row>
        <row r="1897">
          <cell r="A1897" t="str">
            <v>025.013</v>
          </cell>
          <cell r="B1897" t="str">
            <v xml:space="preserve">TRANSPORTE E INSTALACION TUBERÍA PVC TIPO UNIÓN MECÁNICA RDE 21 DE 12" P/ACUEDUCTO </v>
          </cell>
          <cell r="C1897" t="str">
            <v>Actividad</v>
          </cell>
          <cell r="D1897" t="str">
            <v>ML</v>
          </cell>
          <cell r="E1897">
            <v>38088</v>
          </cell>
        </row>
        <row r="1898">
          <cell r="A1898" t="str">
            <v>025.014</v>
          </cell>
          <cell r="B1898" t="str">
            <v>SUMINISTRO, TRANSPORTE E INSTALACION TUBERÍA PVC TIPO UNIÓN MECÁNICA RDE 21 DE 14" P/ACUEDUCTO</v>
          </cell>
          <cell r="C1898" t="str">
            <v>Actividad</v>
          </cell>
          <cell r="D1898" t="str">
            <v>ML</v>
          </cell>
          <cell r="E1898">
            <v>435172</v>
          </cell>
        </row>
        <row r="1899">
          <cell r="A1899" t="str">
            <v>025.015</v>
          </cell>
          <cell r="B1899" t="str">
            <v>TRANSPORTE E INSTALACION TUBERÍA PVC TIPO UNIÓN MECÁNICA RDE 21 DE 14" P/ACUEDUCTO</v>
          </cell>
          <cell r="C1899" t="str">
            <v>Actividad</v>
          </cell>
          <cell r="D1899" t="str">
            <v>ML</v>
          </cell>
          <cell r="E1899">
            <v>34797</v>
          </cell>
        </row>
        <row r="1900">
          <cell r="A1900" t="str">
            <v>025.016</v>
          </cell>
          <cell r="B1900" t="str">
            <v>SUMINISTRO, TRANSPORTE E INSTALACION TUBERÍA PVC TIPO UNIÓN MECÁNICA RDE 21 DE 16" P/ACUEDUCTO</v>
          </cell>
          <cell r="C1900" t="str">
            <v>Actividad</v>
          </cell>
          <cell r="D1900" t="str">
            <v>ML</v>
          </cell>
          <cell r="E1900">
            <v>558775</v>
          </cell>
        </row>
        <row r="1901">
          <cell r="A1901" t="str">
            <v>025.017</v>
          </cell>
          <cell r="B1901" t="str">
            <v>TRANSPORTE E INSTALACION TUBERÍA PVC TIPO UNIÓN MECÁNICA RDE 21 DE 16" P/ACUEDUCTO</v>
          </cell>
          <cell r="C1901" t="str">
            <v>Actividad</v>
          </cell>
          <cell r="D1901" t="str">
            <v>ML</v>
          </cell>
          <cell r="E1901">
            <v>39879</v>
          </cell>
        </row>
        <row r="1902">
          <cell r="A1902" t="str">
            <v>025.018</v>
          </cell>
          <cell r="B1902" t="str">
            <v>SUMINISTRO, TRANSPORTE E INSTALACION TUBERÍA PVC TIPO BIAXIAL PR 200 DE 3" P/ACUEDUCTO</v>
          </cell>
          <cell r="C1902" t="str">
            <v>Actividad</v>
          </cell>
          <cell r="D1902" t="str">
            <v>ML</v>
          </cell>
          <cell r="E1902">
            <v>44602</v>
          </cell>
        </row>
        <row r="1903">
          <cell r="A1903" t="str">
            <v>025.019</v>
          </cell>
          <cell r="B1903" t="str">
            <v>TRANSPORTE E INSTALACION TUBERÍA PVC TIPO BIAXIAL PR 200 DE 3" P/ACUEDUCTO</v>
          </cell>
          <cell r="C1903" t="str">
            <v>Actividad</v>
          </cell>
          <cell r="D1903" t="str">
            <v>ML</v>
          </cell>
          <cell r="E1903">
            <v>18458</v>
          </cell>
        </row>
        <row r="1904">
          <cell r="A1904" t="str">
            <v>025.020</v>
          </cell>
          <cell r="B1904" t="str">
            <v>SUMINISTRO, TRANSPORTE E INSTALACION TUBERÍA PVC TIPO BIAXIAL PR 200 DE 4" P/ACUEDUCTO</v>
          </cell>
          <cell r="C1904" t="str">
            <v>Actividad</v>
          </cell>
          <cell r="D1904" t="str">
            <v>ML</v>
          </cell>
          <cell r="E1904">
            <v>64257</v>
          </cell>
        </row>
        <row r="1905">
          <cell r="A1905" t="str">
            <v>025.021</v>
          </cell>
          <cell r="B1905" t="str">
            <v>TRANSPORTE E INSTALACION TUBERÍA PVC TIPO BIAXIAL PR 200 DE 4" P/ACUEDUCTO</v>
          </cell>
          <cell r="C1905" t="str">
            <v>Actividad</v>
          </cell>
          <cell r="D1905" t="str">
            <v>ML</v>
          </cell>
          <cell r="E1905">
            <v>24023</v>
          </cell>
        </row>
        <row r="1906">
          <cell r="A1906" t="str">
            <v>025.022</v>
          </cell>
          <cell r="B1906" t="str">
            <v>SUMINISTRO, TRANSPORTE E INSTALACION TUBERÍA PVC TIPO BIAXIAL PR 200 DE 6" P/ACUEDUCTO</v>
          </cell>
          <cell r="C1906" t="str">
            <v>Actividad</v>
          </cell>
          <cell r="D1906" t="str">
            <v>ML</v>
          </cell>
          <cell r="E1906">
            <v>111461</v>
          </cell>
        </row>
        <row r="1907">
          <cell r="A1907" t="str">
            <v>025.023</v>
          </cell>
          <cell r="B1907" t="str">
            <v>TRANSPORTE E INSTALACION TUBERÍA PVC TIPO BIAXIAL PR 200 DE 6" P/ACUEDUCTO</v>
          </cell>
          <cell r="C1907" t="str">
            <v>Actividad</v>
          </cell>
          <cell r="D1907" t="str">
            <v>ML</v>
          </cell>
          <cell r="E1907">
            <v>25230</v>
          </cell>
        </row>
        <row r="1908">
          <cell r="A1908" t="str">
            <v>025.024</v>
          </cell>
          <cell r="B1908" t="str">
            <v>SUMINISTRO, TRANSPORTE E INSTALACION TUBERÍA PVC TIPO BIAXIAL PR 200 DE 8" P/ACUEDUCTO</v>
          </cell>
          <cell r="C1908" t="str">
            <v>Actividad</v>
          </cell>
          <cell r="D1908" t="str">
            <v>ML</v>
          </cell>
          <cell r="E1908">
            <v>186044</v>
          </cell>
        </row>
        <row r="1909">
          <cell r="A1909" t="str">
            <v>025.025</v>
          </cell>
          <cell r="B1909" t="str">
            <v>TRANSPORTE E INSTALACION TUBERÍA PVC TIPO BIAXIAL PR 200 DE 8" P/ACUEDUCTO</v>
          </cell>
          <cell r="C1909" t="str">
            <v>Actividad</v>
          </cell>
          <cell r="D1909" t="str">
            <v>ML</v>
          </cell>
          <cell r="E1909">
            <v>38775</v>
          </cell>
        </row>
        <row r="1910">
          <cell r="A1910" t="str">
            <v>025.026</v>
          </cell>
          <cell r="B1910" t="str">
            <v>SUMINISTRO, TRANSPORTE E INSTALACION TUBERÍA PVC TIPO BIAXIAL PR 200 DE 10" P/ACUEDUCTO</v>
          </cell>
          <cell r="C1910" t="str">
            <v>Actividad</v>
          </cell>
          <cell r="D1910" t="str">
            <v>ML</v>
          </cell>
          <cell r="E1910">
            <v>270907</v>
          </cell>
        </row>
        <row r="1911">
          <cell r="A1911" t="str">
            <v>025.027</v>
          </cell>
          <cell r="B1911" t="str">
            <v>TRANSPORTE E INSTALACION TUBERÍA PVC TIPO BIAXIAL PR 200 DE 10" P/ACUEDUCTO</v>
          </cell>
          <cell r="C1911" t="str">
            <v>Actividad</v>
          </cell>
          <cell r="D1911" t="str">
            <v>ML</v>
          </cell>
          <cell r="E1911">
            <v>39791</v>
          </cell>
        </row>
        <row r="1912">
          <cell r="A1912" t="str">
            <v>025.028</v>
          </cell>
          <cell r="B1912" t="str">
            <v>SUMINISTRO, TRANSPORTE E INSTALACION TUBERÍA PVC TIPO BIAXIAL PR 200 DE 12" P/ACUEDUCTO</v>
          </cell>
          <cell r="C1912" t="str">
            <v>Actividad</v>
          </cell>
          <cell r="D1912" t="str">
            <v>ML</v>
          </cell>
          <cell r="E1912">
            <v>362227</v>
          </cell>
        </row>
        <row r="1913">
          <cell r="A1913" t="str">
            <v>025.029</v>
          </cell>
          <cell r="B1913" t="str">
            <v>TRANSPORTE E INSTALACION TUBERÍA PVC TIPO BIAXIAL PR 200 DE 12" P/ACUEDUCTO</v>
          </cell>
          <cell r="C1913" t="str">
            <v>Actividad</v>
          </cell>
          <cell r="D1913" t="str">
            <v>ML</v>
          </cell>
          <cell r="E1913">
            <v>39791</v>
          </cell>
        </row>
        <row r="1914">
          <cell r="A1914" t="str">
            <v>025.030</v>
          </cell>
          <cell r="B1914" t="str">
            <v xml:space="preserve">SUMINISTRO, TRANSPORTE E INSTALACION TUBERÍA PF + UAD DE 3/4" PARA ACOMETIDA DE ACUEDUCTO                                      </v>
          </cell>
          <cell r="C1914" t="str">
            <v>Actividad</v>
          </cell>
          <cell r="D1914" t="str">
            <v>ML</v>
          </cell>
          <cell r="E1914">
            <v>6111</v>
          </cell>
        </row>
        <row r="1915">
          <cell r="A1915" t="str">
            <v>025.031</v>
          </cell>
          <cell r="B1915" t="str">
            <v xml:space="preserve">SUMINISTRO, TRANSPORTE E INSTALACION TUBERÍA PF + UAD DE 1/2" PARA ACOMETIDA DE ACUEDUCTO             </v>
          </cell>
          <cell r="C1915" t="str">
            <v>Actividad</v>
          </cell>
          <cell r="D1915" t="str">
            <v>ML</v>
          </cell>
          <cell r="E1915">
            <v>5875</v>
          </cell>
        </row>
        <row r="1916">
          <cell r="A1916" t="str">
            <v>025.032</v>
          </cell>
          <cell r="B1916" t="str">
            <v>SUMINISTRO, TRANSPORTE E INSTALACION EMPALME PVC DE 6" X 1/2" PARA ACOMETIDA DE ACUEDUCTO</v>
          </cell>
          <cell r="C1916" t="str">
            <v>Actividad</v>
          </cell>
          <cell r="D1916" t="str">
            <v>UND</v>
          </cell>
          <cell r="E1916">
            <v>69226</v>
          </cell>
        </row>
        <row r="1917">
          <cell r="A1917" t="str">
            <v>025.033</v>
          </cell>
          <cell r="B1917" t="str">
            <v>SUMINISTRO, TRANSPORTE E INSTALACION EMPALME PVC DE 4" X 1/2" PARA ACOMETIDA DE ACUEDUCTO</v>
          </cell>
          <cell r="C1917" t="str">
            <v>Actividad</v>
          </cell>
          <cell r="D1917" t="str">
            <v>UND</v>
          </cell>
          <cell r="E1917">
            <v>64205</v>
          </cell>
        </row>
        <row r="1918">
          <cell r="A1918" t="str">
            <v>025.034</v>
          </cell>
          <cell r="B1918" t="str">
            <v>SUMINISTRO, TRANSPORTE E INSTALACION EMPALME PVC DE 3" X 1/2" PARA ACOMETIDA DE ACUEDUCTO</v>
          </cell>
          <cell r="C1918" t="str">
            <v>Actividad</v>
          </cell>
          <cell r="D1918" t="str">
            <v>UND</v>
          </cell>
          <cell r="E1918">
            <v>61700</v>
          </cell>
        </row>
        <row r="1919">
          <cell r="A1919" t="str">
            <v>025.035</v>
          </cell>
          <cell r="B1919" t="str">
            <v>SUMINISTRO, TRANSPORTE E INSTALACION EMPALME PVC DE 2" X 1/2" PARA ACOMETIDA DE ACUEDUCTO</v>
          </cell>
          <cell r="C1919" t="str">
            <v>Actividad</v>
          </cell>
          <cell r="D1919" t="str">
            <v>UND</v>
          </cell>
          <cell r="E1919">
            <v>54835</v>
          </cell>
        </row>
        <row r="1920">
          <cell r="A1920" t="str">
            <v>025.036</v>
          </cell>
          <cell r="B1920" t="str">
            <v>SUMINISTRO, TRANSPORTE E INSTALACION EMPALME ACERO INOX 6"X1/2" PARA ACOMETIDA DE ACUEDUCTO No incluye registro de incorporacion 1/2" ni valvula de control 1/2"</v>
          </cell>
          <cell r="C1920" t="str">
            <v>Actividad</v>
          </cell>
          <cell r="D1920" t="str">
            <v>UND</v>
          </cell>
          <cell r="E1920">
            <v>332713</v>
          </cell>
        </row>
        <row r="1921">
          <cell r="A1921" t="str">
            <v>025.037</v>
          </cell>
          <cell r="B1921" t="str">
            <v>SUMINISTRO, TRANSPORTE E INSTALACION EMPALME ACERO INOX  8"X 1/2" PARA ACOMETIDA DE ACUEDUCTO. No incluye registro de incorporacion 1/2" ni valvula de control 1/2"</v>
          </cell>
          <cell r="C1921" t="str">
            <v>Actividad</v>
          </cell>
          <cell r="D1921" t="str">
            <v>UND</v>
          </cell>
          <cell r="E1921">
            <v>358574</v>
          </cell>
        </row>
        <row r="1922">
          <cell r="A1922" t="str">
            <v>025.038</v>
          </cell>
          <cell r="B1922" t="str">
            <v>SUMINISTRO, TRANSPORTE E INSTALACION TUBERÍA POLIETILE PE 100/PN 10 DE 355 MM PARA ACUEDUCTO</v>
          </cell>
          <cell r="C1922" t="str">
            <v>Actividad</v>
          </cell>
          <cell r="D1922" t="str">
            <v>ML</v>
          </cell>
          <cell r="E1922">
            <v>434957</v>
          </cell>
        </row>
        <row r="1923">
          <cell r="A1923" t="str">
            <v>025.039</v>
          </cell>
          <cell r="B1923" t="str">
            <v>SUMINISTRO, TRANSPORTE E INSTALACION TUBERÍA POLIETILE PE 100/PN 12,5 DE 355 MM PARA ACUEDUCTO</v>
          </cell>
          <cell r="C1923" t="str">
            <v>Actividad</v>
          </cell>
          <cell r="D1923" t="str">
            <v>ML</v>
          </cell>
          <cell r="E1923">
            <v>541026</v>
          </cell>
        </row>
        <row r="1924">
          <cell r="A1924" t="str">
            <v>025.040</v>
          </cell>
          <cell r="B1924" t="str">
            <v>SUMINISTRO, TRANSPORTE E INSTALACION TUBERÍA POLIETILE PE 100/PN 16 DE 355 MM PARA ACUEDUCTO</v>
          </cell>
          <cell r="C1924" t="str">
            <v>Actividad</v>
          </cell>
          <cell r="D1924" t="str">
            <v>ML</v>
          </cell>
          <cell r="E1924">
            <v>639649</v>
          </cell>
        </row>
        <row r="1925">
          <cell r="A1925" t="str">
            <v>025.041</v>
          </cell>
          <cell r="B1925" t="str">
            <v>TRANSPORTE E INSTALACION TUBERÍA POLIETILE PE 100/PN 16 DE 355 MM PARA ACUEDUCTO</v>
          </cell>
          <cell r="C1925" t="str">
            <v>Actividad</v>
          </cell>
          <cell r="D1925" t="str">
            <v>ML</v>
          </cell>
          <cell r="E1925">
            <v>43146</v>
          </cell>
        </row>
        <row r="1926">
          <cell r="A1926" t="str">
            <v>025.042</v>
          </cell>
          <cell r="B1926" t="str">
            <v>SUMINISTRO, TRANSPORTE E INSTALACION TUBERÍA POLIETILE PE 100/PN 10 DE 315 MM PARA ACUEDUCTO</v>
          </cell>
          <cell r="C1926" t="str">
            <v>Actividad</v>
          </cell>
          <cell r="D1926" t="str">
            <v>ML</v>
          </cell>
          <cell r="E1926">
            <v>278376</v>
          </cell>
        </row>
        <row r="1927">
          <cell r="A1927" t="str">
            <v>025.043</v>
          </cell>
          <cell r="B1927" t="str">
            <v>SUMINISTRO, TRANSPORTE E INSTALACION TUBERÍA POLIETILE PE 100/PN 12,5 DE 315 MM PARA ACUEDUCTO</v>
          </cell>
          <cell r="C1927" t="str">
            <v>Actividad</v>
          </cell>
          <cell r="D1927" t="str">
            <v>ML</v>
          </cell>
          <cell r="E1927">
            <v>435406</v>
          </cell>
        </row>
        <row r="1928">
          <cell r="A1928" t="str">
            <v>025.044</v>
          </cell>
          <cell r="B1928" t="str">
            <v>SUMINISTRO, TRANSPORTE E INSTALACION TUBERÍA POLIETILE PE 100/PN 16 DE 315 MM PARA ACUEDUCTO</v>
          </cell>
          <cell r="C1928" t="str">
            <v>Actividad</v>
          </cell>
          <cell r="D1928" t="str">
            <v>ML</v>
          </cell>
          <cell r="E1928">
            <v>512823</v>
          </cell>
        </row>
        <row r="1929">
          <cell r="A1929" t="str">
            <v>025.045</v>
          </cell>
          <cell r="B1929" t="str">
            <v>TRANSPORTE E INSTALACION TUBERÍA POLIETILE PE 100/PN 16 DE 315 MM PARA ACUEDUCTO</v>
          </cell>
          <cell r="C1929" t="str">
            <v>Actividad</v>
          </cell>
          <cell r="D1929" t="str">
            <v>ML</v>
          </cell>
          <cell r="E1929">
            <v>43363</v>
          </cell>
        </row>
        <row r="1930">
          <cell r="A1930" t="str">
            <v>025.046</v>
          </cell>
          <cell r="B1930" t="str">
            <v>SUMINISTRO, TRANSPORTE E INSTALACION TUBERÍA POLIETILE PE 100/PN 10 DE 250 MM PARA ACUEDUCTO</v>
          </cell>
          <cell r="C1930" t="str">
            <v>Actividad</v>
          </cell>
          <cell r="D1930" t="str">
            <v>ML</v>
          </cell>
          <cell r="E1930">
            <v>228151</v>
          </cell>
        </row>
        <row r="1931">
          <cell r="A1931" t="str">
            <v>025.047</v>
          </cell>
          <cell r="B1931" t="str">
            <v>SUMINISTRO, TRANSPORTE E INSTALACION TUBERÍA POLIETILE PE 100/PN 12,5 DE 250 MM PARA ACUEDUCTO</v>
          </cell>
          <cell r="C1931" t="str">
            <v>Actividad</v>
          </cell>
          <cell r="D1931" t="str">
            <v>ML</v>
          </cell>
          <cell r="E1931">
            <v>274674</v>
          </cell>
        </row>
        <row r="1932">
          <cell r="A1932" t="str">
            <v>025.048</v>
          </cell>
          <cell r="B1932" t="str">
            <v>SUMINISTRO, TRANSPORTE E INSTALACION TUBERÍA POLIETILE PE 100/PN 16 DE 250 MM PARA ACUEDUCTO</v>
          </cell>
          <cell r="C1932" t="str">
            <v>Actividad</v>
          </cell>
          <cell r="D1932" t="str">
            <v>ML</v>
          </cell>
          <cell r="E1932">
            <v>322413</v>
          </cell>
        </row>
        <row r="1933">
          <cell r="A1933" t="str">
            <v>025.049</v>
          </cell>
          <cell r="B1933" t="str">
            <v>TRANSPORTE E INSTALACION TUBERÍA POLIETILE PE 100/PN 16 DE 250 MM PARA ACUEDUCTO</v>
          </cell>
          <cell r="C1933" t="str">
            <v>Actividad</v>
          </cell>
          <cell r="D1933" t="str">
            <v>ML</v>
          </cell>
          <cell r="E1933">
            <v>34177</v>
          </cell>
        </row>
        <row r="1934">
          <cell r="A1934" t="str">
            <v>025.050</v>
          </cell>
          <cell r="B1934" t="str">
            <v>SUMINISTRO, TRANSPORTE E INSTALACION TUBERÍA POLIETILE PE 100/PN 10 DE 200 MM PARA ACUEDUCTO</v>
          </cell>
          <cell r="C1934" t="str">
            <v>Actividad</v>
          </cell>
          <cell r="D1934" t="str">
            <v>ML</v>
          </cell>
          <cell r="E1934">
            <v>152990</v>
          </cell>
        </row>
        <row r="1935">
          <cell r="A1935" t="str">
            <v>025.051</v>
          </cell>
          <cell r="B1935" t="str">
            <v>SUMINISTRO, TRANSPORTE E INSTALACION TUBERÍA POLIETILE PE 100/PN 12,5 DE 200 MM PARA ACUEDUCTO</v>
          </cell>
          <cell r="C1935" t="str">
            <v>Actividad</v>
          </cell>
          <cell r="D1935" t="str">
            <v>ML</v>
          </cell>
          <cell r="E1935">
            <v>181983</v>
          </cell>
        </row>
        <row r="1936">
          <cell r="A1936" t="str">
            <v>025.052</v>
          </cell>
          <cell r="B1936" t="str">
            <v>SUMINISTRO, TRANSPORTE E INSTALACION TUBERÍA POLIETILE PE 100/PN 16 DE 200 MM PARA ACUEDUCTO</v>
          </cell>
          <cell r="C1936" t="str">
            <v>Actividad</v>
          </cell>
          <cell r="D1936" t="str">
            <v>ML</v>
          </cell>
          <cell r="E1936">
            <v>213084</v>
          </cell>
        </row>
        <row r="1937">
          <cell r="A1937" t="str">
            <v>025.053</v>
          </cell>
          <cell r="B1937" t="str">
            <v>TRANSPORTE E INSTALACION TUBERÍA POLIETILE PE 100/PN 16 DE 200 MM PARA ACUEDUCTO</v>
          </cell>
          <cell r="C1937" t="str">
            <v>Actividad</v>
          </cell>
          <cell r="D1937" t="str">
            <v>ML</v>
          </cell>
          <cell r="E1937">
            <v>29165</v>
          </cell>
        </row>
        <row r="1938">
          <cell r="A1938" t="str">
            <v>025.054</v>
          </cell>
          <cell r="B1938" t="str">
            <v>SUMINISTRO, TRANSPORTE E INSTALACION TUBERÍA POLIETILE PE 100/PN 10 DE 160 MM PARA ACUEDUCTO</v>
          </cell>
          <cell r="C1938" t="str">
            <v>Actividad</v>
          </cell>
          <cell r="D1938" t="str">
            <v>ML</v>
          </cell>
          <cell r="E1938">
            <v>96803</v>
          </cell>
        </row>
        <row r="1939">
          <cell r="A1939" t="str">
            <v>025.055</v>
          </cell>
          <cell r="B1939" t="str">
            <v>SUMINISTRO, TRANSPORTE E INSTALACION TUBERÍA POLIETILE PE 100/PN 12,5 DE 160 MM PARA ACUEDUCTO</v>
          </cell>
          <cell r="C1939" t="str">
            <v>Actividad</v>
          </cell>
          <cell r="D1939" t="str">
            <v>ML</v>
          </cell>
          <cell r="E1939">
            <v>115830</v>
          </cell>
        </row>
        <row r="1940">
          <cell r="A1940" t="str">
            <v>025.056</v>
          </cell>
          <cell r="B1940" t="str">
            <v>SUMINISTRO, TRANSPORTE E INSTALACION TUBERÍA POLIETILE PE 100/PN 16 DE 160 MM PARA ACUEDUCTO</v>
          </cell>
          <cell r="C1940" t="str">
            <v>Actividad</v>
          </cell>
          <cell r="D1940" t="str">
            <v>ML</v>
          </cell>
          <cell r="E1940">
            <v>135710</v>
          </cell>
        </row>
        <row r="1941">
          <cell r="A1941" t="str">
            <v>025.057</v>
          </cell>
          <cell r="B1941" t="str">
            <v>TRANSPORTE E INSTALACION TUBERÍA POLIETILE PE 100/PN 16 DE 160 MM PARA ACUEDUCTO</v>
          </cell>
          <cell r="C1941" t="str">
            <v>Actividad</v>
          </cell>
          <cell r="D1941" t="str">
            <v>ML</v>
          </cell>
          <cell r="E1941">
            <v>18360</v>
          </cell>
        </row>
        <row r="1942">
          <cell r="A1942" t="str">
            <v>025.058</v>
          </cell>
          <cell r="B1942" t="str">
            <v>SUMINISTRO, TRANSPORTE E INSTALACION TUBERÍA POLIETILE PE 100/PN 10 DE 110 MM  PARA ACUEDUCTO</v>
          </cell>
          <cell r="C1942" t="str">
            <v>Actividad</v>
          </cell>
          <cell r="D1942" t="str">
            <v>ML</v>
          </cell>
          <cell r="E1942">
            <v>59023</v>
          </cell>
        </row>
        <row r="1943">
          <cell r="A1943" t="str">
            <v>025.059</v>
          </cell>
          <cell r="B1943" t="str">
            <v>SUMINISTRO, TRANSPORTE E INSTALACION TUBERÍA POLIETILE PE 100/PN 12,5 DE 110 MM  PARA ACUEDUCTO</v>
          </cell>
          <cell r="C1943" t="str">
            <v>Actividad</v>
          </cell>
          <cell r="D1943" t="str">
            <v>ML</v>
          </cell>
          <cell r="E1943">
            <v>71453</v>
          </cell>
        </row>
        <row r="1944">
          <cell r="A1944" t="str">
            <v>025.060</v>
          </cell>
          <cell r="B1944" t="str">
            <v>SUMINISTRO, TRANSPORTE E INSTALACION TUBERÍA POLIETILE PE 100/PN 16 DE 110 MM  PARA ACUEDUCTO</v>
          </cell>
          <cell r="C1944" t="str">
            <v>Actividad</v>
          </cell>
          <cell r="D1944" t="str">
            <v>ML</v>
          </cell>
          <cell r="E1944">
            <v>70884</v>
          </cell>
        </row>
        <row r="1945">
          <cell r="A1945" t="str">
            <v>025.061</v>
          </cell>
          <cell r="B1945" t="str">
            <v>TRANSPORTE E INSTALACION TUBERÍA POLIETILE PE 100/PN 16 DE 110 MM  PARA ACUEDUCTO</v>
          </cell>
          <cell r="C1945" t="str">
            <v>Actividad</v>
          </cell>
          <cell r="D1945" t="str">
            <v>ML</v>
          </cell>
          <cell r="E1945">
            <v>16557</v>
          </cell>
        </row>
        <row r="1946">
          <cell r="A1946" t="str">
            <v>025.062</v>
          </cell>
          <cell r="B1946" t="str">
            <v>SUMINISTRO, TRANSPORTE E INSTALACION TUBERÍA POLIETILENO PE 100/PN 10 DE 90  MM   PARA ACUEDUCTO</v>
          </cell>
          <cell r="C1946" t="str">
            <v>Actividad</v>
          </cell>
          <cell r="D1946" t="str">
            <v>ML</v>
          </cell>
          <cell r="E1946">
            <v>43750</v>
          </cell>
        </row>
        <row r="1947">
          <cell r="A1947" t="str">
            <v>025.063</v>
          </cell>
          <cell r="B1947" t="str">
            <v>SUMINISTRO, TRANSPORTE E INSTALACION TUBERÍA POLIETILENO PE 100/PN 12,50 DE 90  MM   PARA ACUEDUCTO</v>
          </cell>
          <cell r="C1947" t="str">
            <v>Actividad</v>
          </cell>
          <cell r="D1947" t="str">
            <v>ML</v>
          </cell>
          <cell r="E1947">
            <v>47328</v>
          </cell>
        </row>
        <row r="1948">
          <cell r="A1948" t="str">
            <v>025.064</v>
          </cell>
          <cell r="B1948" t="str">
            <v>SUMINISTRO, TRANSPORTE E INSTALACION TUBERÍA POLIETILENO PE 100/PN 16 DE 90  MM   PARA ACUEDUCTO</v>
          </cell>
          <cell r="C1948" t="str">
            <v>Actividad</v>
          </cell>
          <cell r="D1948" t="str">
            <v>ML</v>
          </cell>
          <cell r="E1948">
            <v>53302</v>
          </cell>
        </row>
        <row r="1949">
          <cell r="A1949" t="str">
            <v>025.065</v>
          </cell>
          <cell r="B1949" t="str">
            <v>TRANSPORTE E INSTALACION TUBERÍA POLIETILENO PE 100/PN 16 DE 90  MM   PARA ACUEDUCTO</v>
          </cell>
          <cell r="C1949" t="str">
            <v>Actividad</v>
          </cell>
          <cell r="D1949" t="str">
            <v>ML</v>
          </cell>
          <cell r="E1949">
            <v>18044</v>
          </cell>
        </row>
        <row r="1950">
          <cell r="A1950" t="str">
            <v>025.066</v>
          </cell>
          <cell r="B1950" t="str">
            <v>SUMINISTRO, TRANSPORTE E INSTALACION TUBERÍA POLIETILENO PE 100/ PN 10 DE 75 MM  PARA ACUEDUCTO</v>
          </cell>
          <cell r="C1950" t="str">
            <v>Actividad</v>
          </cell>
          <cell r="D1950" t="str">
            <v>ML</v>
          </cell>
          <cell r="E1950">
            <v>35399</v>
          </cell>
        </row>
        <row r="1951">
          <cell r="A1951" t="str">
            <v>025.067</v>
          </cell>
          <cell r="B1951" t="str">
            <v>SUMINISTRO, TRANSPORTE E INSTALACION TUBERÍA POLIETILENO PE 100/ PN 12,50 DE 75 MM  PARA ACUEDUCTO</v>
          </cell>
          <cell r="C1951" t="str">
            <v>Actividad</v>
          </cell>
          <cell r="D1951" t="str">
            <v>ML</v>
          </cell>
          <cell r="E1951">
            <v>38694</v>
          </cell>
        </row>
        <row r="1952">
          <cell r="A1952" t="str">
            <v>025.068</v>
          </cell>
          <cell r="B1952" t="str">
            <v>SUMINISTRO, TRANSPORTE E INSTALACION TUBERÍA POLIETILENO PE 100/ PN 16 DE 75 MM  PARA ACUEDUCTO</v>
          </cell>
          <cell r="C1952" t="str">
            <v>Actividad</v>
          </cell>
          <cell r="D1952" t="str">
            <v>ML</v>
          </cell>
          <cell r="E1952">
            <v>38856</v>
          </cell>
        </row>
        <row r="1953">
          <cell r="A1953" t="str">
            <v>025.069</v>
          </cell>
          <cell r="B1953" t="str">
            <v>TRANSPORTE E INSTALACION TUBERÍA POLIETILENO PE 100/ PN 16 DE 75 MM  PARA ACUEDUCTO</v>
          </cell>
          <cell r="C1953" t="str">
            <v>Actividad</v>
          </cell>
          <cell r="D1953" t="str">
            <v>ML</v>
          </cell>
          <cell r="E1953">
            <v>14578</v>
          </cell>
        </row>
        <row r="1954">
          <cell r="A1954" t="str">
            <v>025.070</v>
          </cell>
          <cell r="B1954" t="str">
            <v>SUMINISTRO, TRANSPORTE E INSTALACION TUBERÍA POLIETILENO PE 100 /PN 10 DE 63 MM   PARA ACUEDUCTO</v>
          </cell>
          <cell r="C1954" t="str">
            <v>Actividad</v>
          </cell>
          <cell r="D1954" t="str">
            <v>ML</v>
          </cell>
          <cell r="E1954">
            <v>33419</v>
          </cell>
        </row>
        <row r="1955">
          <cell r="A1955" t="str">
            <v>025.071</v>
          </cell>
          <cell r="B1955" t="str">
            <v>SUMINISTRO, TRANSPORTE E INSTALACION TUBERÍA POLIETILENO PE 100 /PN 12,50 DE 63 MM   PARA ACUEDUCTO</v>
          </cell>
          <cell r="C1955" t="str">
            <v>Actividad</v>
          </cell>
          <cell r="D1955" t="str">
            <v>ML</v>
          </cell>
          <cell r="E1955">
            <v>33417</v>
          </cell>
        </row>
        <row r="1956">
          <cell r="A1956" t="str">
            <v>025.072</v>
          </cell>
          <cell r="B1956" t="str">
            <v>SUMINISTRO, TRANSPORTE E INSTALACION TUBERÍA POLIETILENO PE 100 /PN 16 DE 63 MM   PARA ACUEDUCTO</v>
          </cell>
          <cell r="C1956" t="str">
            <v>Actividad</v>
          </cell>
          <cell r="D1956" t="str">
            <v>ML</v>
          </cell>
          <cell r="E1956">
            <v>36487</v>
          </cell>
        </row>
        <row r="1957">
          <cell r="A1957" t="str">
            <v>025.073</v>
          </cell>
          <cell r="B1957" t="str">
            <v>TRANSPORTE E INSTALACION TUBERÍA POLIETILENO PE 100 /PN 16 DE 63 MM   PARA ACUEDUCTO</v>
          </cell>
          <cell r="C1957" t="str">
            <v>Actividad</v>
          </cell>
          <cell r="D1957" t="str">
            <v>ML</v>
          </cell>
          <cell r="E1957">
            <v>11875</v>
          </cell>
        </row>
        <row r="1958">
          <cell r="A1958" t="str">
            <v>025.074</v>
          </cell>
          <cell r="B1958" t="str">
            <v>SUMINISTRO, TRANSPORTE E INSTALACION TUBERÍA POLIETILENO PE 100 /PN 10 DE 50 MM   PARA ACUEDUCTO</v>
          </cell>
          <cell r="C1958" t="str">
            <v>Actividad</v>
          </cell>
          <cell r="D1958" t="str">
            <v>ML</v>
          </cell>
          <cell r="E1958">
            <v>25638</v>
          </cell>
        </row>
        <row r="1959">
          <cell r="A1959" t="str">
            <v>025.075</v>
          </cell>
          <cell r="B1959" t="str">
            <v>SUMINISTRO, TRANSPORTE E INSTALACION TUBERÍA POLIETILENO PE 100 /PN 12,5 DE 50 MM   PARA ACUEDUCTO</v>
          </cell>
          <cell r="C1959" t="str">
            <v>Actividad</v>
          </cell>
          <cell r="D1959" t="str">
            <v>ML</v>
          </cell>
          <cell r="E1959">
            <v>27326</v>
          </cell>
        </row>
        <row r="1960">
          <cell r="A1960" t="str">
            <v>025.076</v>
          </cell>
          <cell r="B1960" t="str">
            <v>SUMINISTRO, TRANSPORTE E INSTALACION TUBERÍA POLIETILENO PE 100 /PN 16 DE 50 MM   PARA ACUEDUCTO</v>
          </cell>
          <cell r="C1960" t="str">
            <v>Actividad</v>
          </cell>
          <cell r="D1960" t="str">
            <v>ML</v>
          </cell>
          <cell r="E1960">
            <v>29588</v>
          </cell>
        </row>
        <row r="1961">
          <cell r="A1961" t="str">
            <v>025.077</v>
          </cell>
          <cell r="B1961" t="str">
            <v>SUMINISTRO, TRANSPORTE E INSTALACION TUBERÍA POLIETILENO PE 80/PN 16  RDE 9 DE 32 MM  PARA ACUEDUCTO</v>
          </cell>
          <cell r="C1961" t="str">
            <v>Actividad</v>
          </cell>
          <cell r="D1961" t="str">
            <v>ML</v>
          </cell>
          <cell r="E1961">
            <v>19473</v>
          </cell>
        </row>
        <row r="1962">
          <cell r="A1962" t="str">
            <v>025.078</v>
          </cell>
          <cell r="B1962" t="str">
            <v>SUMINISTRO, TRANSPORTE E INSTALACION TUBERÍA POLIETILENO PE 80/PN 16  RDE 9 DE 20 MM  PARA ACUEDUCTO</v>
          </cell>
          <cell r="C1962" t="str">
            <v>Actividad</v>
          </cell>
          <cell r="D1962" t="str">
            <v>ML</v>
          </cell>
          <cell r="E1962">
            <v>5933</v>
          </cell>
        </row>
        <row r="1963">
          <cell r="A1963" t="str">
            <v>025.079</v>
          </cell>
          <cell r="B1963" t="str">
            <v xml:space="preserve">SUMINISTRO, TRANSPORTE E INSTALACION EMPALME ACOMETIDA EN POLIETILENO 20 M.M. </v>
          </cell>
          <cell r="C1963" t="str">
            <v>Actividad</v>
          </cell>
          <cell r="D1963" t="str">
            <v>UND</v>
          </cell>
          <cell r="E1963">
            <v>122929</v>
          </cell>
        </row>
        <row r="1964">
          <cell r="A1964" t="str">
            <v>025.080</v>
          </cell>
          <cell r="B1964" t="str">
            <v xml:space="preserve">SUMINISTRO, TRANSPORTE E INSTALACION EMPALME ACOMETIDA EN POLIETILENO 32 M.M. </v>
          </cell>
          <cell r="C1964" t="str">
            <v>Actividad</v>
          </cell>
          <cell r="D1964" t="str">
            <v>UND</v>
          </cell>
          <cell r="E1964">
            <v>123143</v>
          </cell>
        </row>
        <row r="1965">
          <cell r="A1965" t="str">
            <v>025.081</v>
          </cell>
          <cell r="B1965" t="str">
            <v xml:space="preserve">SUMINISTRO, TRANSPORTE E INSTALACION  REGISTRO DE INCORPORACIÓN DE 1/2" PARA ACUEDUCTO                                       </v>
          </cell>
          <cell r="C1965" t="str">
            <v>Actividad</v>
          </cell>
          <cell r="D1965" t="str">
            <v>UND</v>
          </cell>
          <cell r="E1965">
            <v>45346</v>
          </cell>
        </row>
        <row r="1966">
          <cell r="A1966" t="str">
            <v>025.082</v>
          </cell>
          <cell r="B1966" t="str">
            <v xml:space="preserve">SUMINISTRO, TRANSPORTE E INSTALACION  REGISTRO TIPO RED WHITE 3" </v>
          </cell>
          <cell r="C1966" t="str">
            <v>Actividad</v>
          </cell>
          <cell r="D1966" t="str">
            <v>UND</v>
          </cell>
          <cell r="E1966">
            <v>608630</v>
          </cell>
        </row>
        <row r="1967">
          <cell r="A1967" t="str">
            <v>025.083</v>
          </cell>
          <cell r="B1967" t="str">
            <v xml:space="preserve">SUMINISTRO, TRANSPORTE E INSTALACION  REGISTRO TIPO RED WHITE 2" </v>
          </cell>
          <cell r="C1967" t="str">
            <v>Actividad</v>
          </cell>
          <cell r="D1967" t="str">
            <v>UND</v>
          </cell>
          <cell r="E1967">
            <v>250648</v>
          </cell>
        </row>
        <row r="1968">
          <cell r="A1968" t="str">
            <v>025.084</v>
          </cell>
          <cell r="B1968" t="str">
            <v xml:space="preserve">SUMINISTRO, TRANSPORTE E INSTALACION  REGISTRO TIPO RED WHITE 1.5" </v>
          </cell>
          <cell r="C1968" t="str">
            <v>Actividad</v>
          </cell>
          <cell r="D1968" t="str">
            <v>UND</v>
          </cell>
          <cell r="E1968">
            <v>155971</v>
          </cell>
        </row>
        <row r="1969">
          <cell r="A1969" t="str">
            <v>025.085</v>
          </cell>
          <cell r="B1969" t="str">
            <v xml:space="preserve">SUMINISTRO, TRANSPORTE E INSTALACION  REGISTRO TIPO RED WHITE 1" </v>
          </cell>
          <cell r="C1969" t="str">
            <v>Actividad</v>
          </cell>
          <cell r="D1969" t="str">
            <v>UND</v>
          </cell>
          <cell r="E1969">
            <v>97575</v>
          </cell>
        </row>
        <row r="1970">
          <cell r="A1970" t="str">
            <v>025.086</v>
          </cell>
          <cell r="B1970" t="str">
            <v xml:space="preserve">SUMINISTRO, TRANSPORTE E INSTALACION VÁLVULA DE COMPUERTA ELÁSTICA VÁSTAGO NO ASCENDENTE EXTREMO LISO HF DE 6" P/ACUEDUCTO </v>
          </cell>
          <cell r="C1970" t="str">
            <v>Actividad</v>
          </cell>
          <cell r="D1970" t="str">
            <v>UND</v>
          </cell>
          <cell r="E1970">
            <v>2381917</v>
          </cell>
        </row>
        <row r="1971">
          <cell r="A1971" t="str">
            <v>025.087</v>
          </cell>
          <cell r="B1971" t="str">
            <v>TRANSPORTE E INSTALACION VÁLVULA DE COMPUERTA ELÁSTICA VÁSTAGO NO ASCENDENTE EXTREMO LISO HF DE 6" P/ACUEDUCTO</v>
          </cell>
          <cell r="C1971" t="str">
            <v>Actividad</v>
          </cell>
          <cell r="D1971" t="str">
            <v>UND</v>
          </cell>
          <cell r="E1971">
            <v>197734</v>
          </cell>
        </row>
        <row r="1972">
          <cell r="A1972" t="str">
            <v>025.088</v>
          </cell>
          <cell r="B1972" t="str">
            <v xml:space="preserve">SUMINISTRO, TRANSPORTE E INSTALACION VÁLVULA DE COMPUERTA ELÁSTICA VÁSTAGO NO ASCENDENTE EXTREMO LISO HF DE 4" P/ACUEDUCTO </v>
          </cell>
          <cell r="C1972" t="str">
            <v>Actividad</v>
          </cell>
          <cell r="D1972" t="str">
            <v>UND</v>
          </cell>
          <cell r="E1972">
            <v>1231277</v>
          </cell>
        </row>
        <row r="1973">
          <cell r="A1973" t="str">
            <v>025.089</v>
          </cell>
          <cell r="B1973" t="str">
            <v>TRANSPORTE E INSTALACION VÁLVULA DE COMPUERTA ELÁSTICA VÁSTAGO NO ASCENDENTE EXTREMO LISO HF DE 4" P/ACUEDUCTO</v>
          </cell>
          <cell r="C1973" t="str">
            <v>Actividad</v>
          </cell>
          <cell r="D1973" t="str">
            <v>UND</v>
          </cell>
          <cell r="E1973">
            <v>178906</v>
          </cell>
        </row>
        <row r="1974">
          <cell r="A1974" t="str">
            <v>025.090</v>
          </cell>
          <cell r="B1974" t="str">
            <v xml:space="preserve">SUMINISTRO, TRANSPORTE E INSTALACION VÁLVULA DE COMPUERTA ELÁSTICA VÁSTAGO NO ASCENDENTE EXTREMO LISO HF DE 3" P/ACUEDUCTO </v>
          </cell>
          <cell r="C1974" t="str">
            <v>Actividad</v>
          </cell>
          <cell r="D1974" t="str">
            <v>UND</v>
          </cell>
          <cell r="E1974">
            <v>1051204</v>
          </cell>
        </row>
        <row r="1975">
          <cell r="A1975" t="str">
            <v>025.091</v>
          </cell>
          <cell r="B1975" t="str">
            <v>TRANSPORTE E INSTALACION VÁLVULA DE COMPUERTA ELÁSTICA VÁSTAGO NO ASCENDENTE EXTREMO LISO HF DE 3" P/ACUEDUCTO</v>
          </cell>
          <cell r="C1975" t="str">
            <v>Actividad</v>
          </cell>
          <cell r="D1975" t="str">
            <v>UND</v>
          </cell>
          <cell r="E1975">
            <v>177236</v>
          </cell>
        </row>
        <row r="1976">
          <cell r="A1976" t="str">
            <v>025.092</v>
          </cell>
          <cell r="B1976" t="str">
            <v xml:space="preserve">SUMINISTRO, TRANSPORTE E INSTALACION VÁLVULA DE COMPUERTA ELÁSTICA VÁSTAGO NO ASCENDENTE BRIDADA HF DE 8" P/ACUEDUCTO </v>
          </cell>
          <cell r="C1976" t="str">
            <v>Actividad</v>
          </cell>
          <cell r="D1976" t="str">
            <v>UND</v>
          </cell>
          <cell r="E1976">
            <v>3148822</v>
          </cell>
        </row>
        <row r="1977">
          <cell r="A1977" t="str">
            <v>025.093</v>
          </cell>
          <cell r="B1977" t="str">
            <v>TRANSPORTE E INSTALACION VÁLVULA DE COMPUERTA ELÁSTICA VÁSTAGO NO ASCENDENTE BRIDADA HF DE 8" P/ACUEDUCTO</v>
          </cell>
          <cell r="C1977" t="str">
            <v>Actividad</v>
          </cell>
          <cell r="D1977" t="str">
            <v>UND</v>
          </cell>
          <cell r="E1977">
            <v>231724</v>
          </cell>
        </row>
        <row r="1978">
          <cell r="A1978" t="str">
            <v>025.094</v>
          </cell>
          <cell r="B1978" t="str">
            <v xml:space="preserve">SUMINISTRO, TRANSPORTE E INSTALACION VÁLVULA DE COMPUERTA ELÁSTICA VÁSTAGO NO ASCENDENTE BRIDADA HF DE 6" P/ACUEDUCTO </v>
          </cell>
          <cell r="C1978" t="str">
            <v>Actividad</v>
          </cell>
          <cell r="D1978" t="str">
            <v>UND</v>
          </cell>
          <cell r="E1978">
            <v>2309168</v>
          </cell>
        </row>
        <row r="1979">
          <cell r="A1979" t="str">
            <v>025.095</v>
          </cell>
          <cell r="B1979" t="str">
            <v>TRANSPORTE E INSTALACION VÁLVULA DE COMPUERTA ELÁSTICA VÁSTAGO NO ASCENDENTE BRIDADA HF DE 6" P/ACUEDUCTO</v>
          </cell>
          <cell r="C1979" t="str">
            <v>Actividad</v>
          </cell>
          <cell r="D1979" t="str">
            <v>UND</v>
          </cell>
          <cell r="E1979">
            <v>204067</v>
          </cell>
        </row>
        <row r="1980">
          <cell r="A1980" t="str">
            <v>025.096</v>
          </cell>
          <cell r="B1980" t="str">
            <v xml:space="preserve">SUMINISTRO, TRANSPORTE E INSTALACION VÁLVULA DE COMPUERTA ELÁSTICA VÁSTAGO NO ASCENDENTE BRIDADA HF DE 4" P/ACUEDUCTO </v>
          </cell>
          <cell r="C1980" t="str">
            <v>Actividad</v>
          </cell>
          <cell r="D1980" t="str">
            <v>UND</v>
          </cell>
          <cell r="E1980">
            <v>1360398</v>
          </cell>
        </row>
        <row r="1981">
          <cell r="A1981" t="str">
            <v>025.097</v>
          </cell>
          <cell r="B1981" t="str">
            <v>TRANSPORTE E INSTALACION VÁLVULA DE COMPUERTA ELÁSTICA VÁSTAGO NO ASCENDENTE BRIDADA HF DE 4" P/ACUEDUCTO</v>
          </cell>
          <cell r="C1981" t="str">
            <v>Actividad</v>
          </cell>
          <cell r="D1981" t="str">
            <v>UND</v>
          </cell>
          <cell r="E1981">
            <v>181463</v>
          </cell>
        </row>
        <row r="1982">
          <cell r="A1982" t="str">
            <v>025.098</v>
          </cell>
          <cell r="B1982" t="str">
            <v xml:space="preserve">SUMINISTRO/ TRANSPORTE E INSTALACION VÁLVULA DE COMPUERTA ELÁSTICA VÁSTAGO NO ASCENDENTE BRIDADA HF DE 3" P/ACUEDUCTO </v>
          </cell>
          <cell r="C1982" t="str">
            <v>Actividad</v>
          </cell>
          <cell r="D1982" t="str">
            <v>UND</v>
          </cell>
          <cell r="E1982">
            <v>1150671</v>
          </cell>
        </row>
        <row r="1983">
          <cell r="A1983" t="str">
            <v>025.099</v>
          </cell>
          <cell r="B1983" t="str">
            <v>TRANSPORTE E INSTALACION VÁLVULA DE COMPUERTA ELÁSTICA VÁSTAGO NO ASCENDENTE BRIDADA HF DE 3" P/ACUEDUCTO</v>
          </cell>
          <cell r="C1983" t="str">
            <v>Actividad</v>
          </cell>
          <cell r="D1983" t="str">
            <v>UND</v>
          </cell>
          <cell r="E1983">
            <v>179476</v>
          </cell>
        </row>
        <row r="1984">
          <cell r="A1984" t="str">
            <v>025.100</v>
          </cell>
          <cell r="B1984" t="str">
            <v xml:space="preserve">SUMINISTRO, TRANSPORTE E INSTALACION VÁLVULA DE COMPUERTA ELÁSTICA VÁSTAGO NO ASCENDENTE BRIDADA HF DE 2" P/ACUEDUCTO </v>
          </cell>
          <cell r="C1984" t="str">
            <v>Actividad</v>
          </cell>
          <cell r="D1984" t="str">
            <v>UND</v>
          </cell>
          <cell r="E1984">
            <v>867824</v>
          </cell>
        </row>
        <row r="1985">
          <cell r="A1985" t="str">
            <v>025.101</v>
          </cell>
          <cell r="B1985" t="str">
            <v>TRANSPORTE E INSTALACION VÁLVULA DE COMPUERTA ELÁSTICA VÁSTAGO NO ASCENDENTE BRIDADA HF DE 2" P/ACUEDUCTO</v>
          </cell>
          <cell r="C1985" t="str">
            <v>Actividad</v>
          </cell>
          <cell r="D1985" t="str">
            <v>UND</v>
          </cell>
          <cell r="E1985">
            <v>149737</v>
          </cell>
        </row>
        <row r="1986">
          <cell r="A1986" t="str">
            <v>025.102</v>
          </cell>
          <cell r="B1986" t="str">
            <v>SUMINISTRO/ TRANSPORTE E INSTALACION HIDRANTE BRIDADO HF DE 4" TIPO TRÁFICO P/ACUEDUCTO</v>
          </cell>
          <cell r="C1986" t="str">
            <v>Actividad</v>
          </cell>
          <cell r="D1986" t="str">
            <v>UND</v>
          </cell>
          <cell r="E1986">
            <v>4720570</v>
          </cell>
        </row>
        <row r="1987">
          <cell r="A1987" t="str">
            <v>025.103</v>
          </cell>
          <cell r="B1987" t="str">
            <v>TRANSPORTE E INSTALACION HIDRANTE BRIDADO HF DE 4" TIPO TRÁFICO P/ACUEDUCTO</v>
          </cell>
          <cell r="C1987" t="str">
            <v>Actividad</v>
          </cell>
          <cell r="D1987" t="str">
            <v>UND</v>
          </cell>
          <cell r="E1987">
            <v>190454</v>
          </cell>
        </row>
        <row r="1988">
          <cell r="A1988" t="str">
            <v>025.104</v>
          </cell>
          <cell r="B1988" t="str">
            <v>SUMNINISTRO/TRANSPORTE E INSTALACION HIDRANTE BRIDADO HF DE 3" TIPO TRÁFICO P/ACUEDUCTO</v>
          </cell>
          <cell r="C1988" t="str">
            <v>Actividad</v>
          </cell>
          <cell r="D1988" t="str">
            <v>UND</v>
          </cell>
          <cell r="E1988">
            <v>3294601</v>
          </cell>
        </row>
        <row r="1989">
          <cell r="A1989" t="str">
            <v>025.105</v>
          </cell>
          <cell r="B1989" t="str">
            <v>TRANSPORTE E INSTALACION HIDRANTE BRIDADO HF DE 3" TIPO TRÁFICO P/ACUEDUCTO</v>
          </cell>
          <cell r="C1989" t="str">
            <v>Actividad</v>
          </cell>
          <cell r="D1989" t="str">
            <v>UND</v>
          </cell>
          <cell r="E1989">
            <v>176946</v>
          </cell>
        </row>
        <row r="1990">
          <cell r="A1990" t="str">
            <v>025.106</v>
          </cell>
          <cell r="B1990" t="str">
            <v>SUMINISTRO, TRANSPORTE E INSTALACION CAJA HF Y ALINEACIÓN MEDIDORES DE ACUEDUCTO</v>
          </cell>
          <cell r="C1990" t="str">
            <v>Actividad</v>
          </cell>
          <cell r="D1990" t="str">
            <v>UND</v>
          </cell>
          <cell r="E1990">
            <v>134378</v>
          </cell>
        </row>
        <row r="1991">
          <cell r="A1991" t="str">
            <v>025.106A</v>
          </cell>
          <cell r="B1991" t="str">
            <v>TRANSPORTE E INSTALACION CAJA HF Y ALINEACIÓN MEDIDORES DE ACUEDUCTO</v>
          </cell>
          <cell r="C1991" t="str">
            <v>Actividad</v>
          </cell>
          <cell r="D1991" t="str">
            <v>UND</v>
          </cell>
          <cell r="E1991">
            <v>32216</v>
          </cell>
        </row>
        <row r="1992">
          <cell r="A1992" t="str">
            <v>025.107</v>
          </cell>
          <cell r="B1992" t="str">
            <v xml:space="preserve">SUMINISTRO, TRANSPORTE E INSTALACION PORTAVÁLVULAS 2" A 8"  EN HD               </v>
          </cell>
          <cell r="C1992" t="str">
            <v>Actividad</v>
          </cell>
          <cell r="D1992" t="str">
            <v>UND</v>
          </cell>
          <cell r="E1992">
            <v>426295</v>
          </cell>
        </row>
        <row r="1993">
          <cell r="A1993" t="str">
            <v>025.107A</v>
          </cell>
          <cell r="B1993" t="str">
            <v xml:space="preserve">TRANSPORTE E INSTALACION PORTAVÁLVULAS 2" A 8"  EN HD               </v>
          </cell>
          <cell r="C1993" t="str">
            <v>Actividad</v>
          </cell>
          <cell r="D1993" t="str">
            <v>UND</v>
          </cell>
          <cell r="E1993">
            <v>64817</v>
          </cell>
        </row>
        <row r="1994">
          <cell r="A1994" t="str">
            <v>025.108</v>
          </cell>
          <cell r="B1994" t="str">
            <v>SUMINISTRO, TRANSPORTE E INSTALACION TUBERÍA PVC PRESIÓN RDE 21 200 PSI DE 1" P/ACUEDUCTO</v>
          </cell>
          <cell r="C1994" t="str">
            <v>Actividad</v>
          </cell>
          <cell r="D1994" t="str">
            <v>ML</v>
          </cell>
          <cell r="E1994">
            <v>22101</v>
          </cell>
        </row>
        <row r="1995">
          <cell r="A1995" t="str">
            <v>025.108A</v>
          </cell>
          <cell r="B1995" t="str">
            <v>TRANSPORTE E INSTALACION TUBERÍA PVC PRESIÓN RDE 21 200 PSI DE 1" P/ACUEDUCTO</v>
          </cell>
          <cell r="C1995" t="str">
            <v>Actividad</v>
          </cell>
          <cell r="D1995" t="str">
            <v>ML</v>
          </cell>
          <cell r="E1995">
            <v>13353</v>
          </cell>
        </row>
        <row r="1996">
          <cell r="A1996" t="str">
            <v>025.109</v>
          </cell>
          <cell r="B1996" t="str">
            <v>SUMINISTRO, TRANSPORTE E INSTALACION TUBERÍA PVC PRESIÓN RDE 21 200 PSI DE 2" P/ACUEDUCTO</v>
          </cell>
          <cell r="C1996" t="str">
            <v>Actividad</v>
          </cell>
          <cell r="D1996" t="str">
            <v>ML</v>
          </cell>
          <cell r="E1996">
            <v>35204</v>
          </cell>
        </row>
        <row r="1997">
          <cell r="A1997" t="str">
            <v>025.109A</v>
          </cell>
          <cell r="B1997" t="str">
            <v>TRANSPORTE E INSTALACION TUBERÍA PVC PRESIÓN RDE 21 200 PSI DE 2" P/ACUEDUCTO</v>
          </cell>
          <cell r="C1997" t="str">
            <v>Actividad</v>
          </cell>
          <cell r="D1997" t="str">
            <v>ML</v>
          </cell>
          <cell r="E1997">
            <v>14828</v>
          </cell>
        </row>
        <row r="1998">
          <cell r="A1998" t="str">
            <v>025.110</v>
          </cell>
          <cell r="B1998" t="str">
            <v>SUMINISTRO, TRANSPORTE E INSTALACION TUBERÍA PVC PRESIÓN RDE 21 200 PSI DE 3" P/ACUEDUCTO</v>
          </cell>
          <cell r="C1998" t="str">
            <v>Actividad</v>
          </cell>
          <cell r="D1998" t="str">
            <v>ML</v>
          </cell>
          <cell r="E1998">
            <v>63048</v>
          </cell>
        </row>
        <row r="1999">
          <cell r="A1999" t="str">
            <v>025.110A</v>
          </cell>
          <cell r="B1999" t="str">
            <v>TRANSPORTE E INSTALACION TUBERÍA PVC PRESIÓN RDE 21 200 PSI DE 3" P/ACUEDUCTO</v>
          </cell>
          <cell r="C1999" t="str">
            <v>Actividad</v>
          </cell>
          <cell r="D1999" t="str">
            <v>ML</v>
          </cell>
          <cell r="E1999">
            <v>14901</v>
          </cell>
        </row>
        <row r="2000">
          <cell r="A2000" t="str">
            <v>025.111</v>
          </cell>
          <cell r="B2000" t="str">
            <v>SUMINISTRO, TRANSPORTE E INSTALACION TUBERÍA PVC PRESIÓN RDE 21 200 PSI DE 4" P/ACUEDUCTO</v>
          </cell>
          <cell r="C2000" t="str">
            <v>Actividad</v>
          </cell>
          <cell r="D2000" t="str">
            <v>ML</v>
          </cell>
          <cell r="E2000">
            <v>96763</v>
          </cell>
        </row>
        <row r="2001">
          <cell r="A2001" t="str">
            <v>025.111A</v>
          </cell>
          <cell r="B2001" t="str">
            <v>TRANSPORTE E INSTALACION TUBERÍA PVC PRESIÓN RDE 21 200 PSI DE 4" P/ACUEDUCTO</v>
          </cell>
          <cell r="C2001" t="str">
            <v>Actividad</v>
          </cell>
          <cell r="D2001" t="str">
            <v>ML</v>
          </cell>
          <cell r="E2001">
            <v>14828</v>
          </cell>
        </row>
        <row r="2002">
          <cell r="A2002" t="str">
            <v>025.30A</v>
          </cell>
          <cell r="B2002" t="str">
            <v>TRANSPORTE E INSTALACION TUBERÍA PF + UAD DE 3/4" PARA ACOMETIDA DE ACUEDUCTO</v>
          </cell>
          <cell r="C2002" t="str">
            <v>Actividad</v>
          </cell>
          <cell r="D2002" t="str">
            <v>ML</v>
          </cell>
          <cell r="E2002">
            <v>2395</v>
          </cell>
        </row>
        <row r="2003">
          <cell r="A2003" t="str">
            <v>025.31A</v>
          </cell>
          <cell r="B2003" t="str">
            <v>TRANSPORTE E INSTALACION TUBERÍA PF + UAD DE 1/2" PARA ACOMETIDA DE ACUEDUCTO</v>
          </cell>
          <cell r="C2003" t="str">
            <v>Actividad</v>
          </cell>
          <cell r="D2003" t="str">
            <v>ML</v>
          </cell>
          <cell r="E2003">
            <v>2724</v>
          </cell>
        </row>
        <row r="2004">
          <cell r="A2004" t="str">
            <v>025.32A</v>
          </cell>
          <cell r="B2004" t="str">
            <v xml:space="preserve">TRANSPORTE E INSTALACION EMPALME PVC DE 6" X 1/2" PARA ACOMETIDA DE ACUEDUCTO </v>
          </cell>
          <cell r="C2004" t="str">
            <v>Actividad</v>
          </cell>
          <cell r="D2004" t="str">
            <v>UND</v>
          </cell>
          <cell r="E2004">
            <v>46431</v>
          </cell>
        </row>
        <row r="2005">
          <cell r="A2005" t="str">
            <v>025.33A</v>
          </cell>
          <cell r="B2005" t="str">
            <v xml:space="preserve">TRANSPORTE E INSTALACION EMPALME PVC DE 4" X 1/2" PARA ACOMETIDA DE ACUEDUCTO </v>
          </cell>
          <cell r="C2005" t="str">
            <v>Actividad</v>
          </cell>
          <cell r="D2005" t="str">
            <v>UND</v>
          </cell>
          <cell r="E2005">
            <v>46431</v>
          </cell>
        </row>
        <row r="2006">
          <cell r="A2006" t="str">
            <v>025.34A</v>
          </cell>
          <cell r="B2006" t="str">
            <v xml:space="preserve">TRANSPORTE E INSTALACION EMPALME PVC DE 3" X 1/2" PARA ACOMETIDA DE ACUEDUCTO </v>
          </cell>
          <cell r="C2006" t="str">
            <v>Actividad</v>
          </cell>
          <cell r="D2006" t="str">
            <v>UND</v>
          </cell>
          <cell r="E2006">
            <v>46522</v>
          </cell>
        </row>
        <row r="2007">
          <cell r="A2007" t="str">
            <v>025.35A</v>
          </cell>
          <cell r="B2007" t="str">
            <v xml:space="preserve">TRANSPORTE E INSTALACION EMPALME PVC DE 2" X 1/2" PARA ACOMETIDA DE ACUEDUCTO </v>
          </cell>
          <cell r="C2007" t="str">
            <v>Actividad</v>
          </cell>
          <cell r="D2007" t="str">
            <v>UND</v>
          </cell>
          <cell r="E2007">
            <v>46431</v>
          </cell>
        </row>
        <row r="2008">
          <cell r="A2008" t="str">
            <v>025.38A</v>
          </cell>
          <cell r="B2008" t="str">
            <v>TRANSPORTE E INSTALACION TUBERÍA POLIETILE PE 100/PN 10 DE 355 MM PARA ACUEDUCTO</v>
          </cell>
          <cell r="C2008" t="str">
            <v>Actividad</v>
          </cell>
          <cell r="D2008" t="str">
            <v>ML</v>
          </cell>
          <cell r="E2008">
            <v>42833</v>
          </cell>
        </row>
        <row r="2009">
          <cell r="A2009" t="str">
            <v>025.39A</v>
          </cell>
          <cell r="B2009" t="str">
            <v>TRANSPORTE E INSTALACION TUBERÍA POLIETILE PE 100/PN 12,5 DE 355 MM PARA ACUEDUCTO</v>
          </cell>
          <cell r="C2009" t="str">
            <v>Actividad</v>
          </cell>
          <cell r="D2009" t="str">
            <v>ML</v>
          </cell>
          <cell r="E2009">
            <v>43146</v>
          </cell>
        </row>
        <row r="2010">
          <cell r="A2010" t="str">
            <v>025.42A</v>
          </cell>
          <cell r="B2010" t="str">
            <v>TRANSPORTE E INSTALACION TUBERÍA POLIETILE PE 100/PN 10 DE 315 MM PARA ACUEDUCTO</v>
          </cell>
          <cell r="C2010" t="str">
            <v>Actividad</v>
          </cell>
          <cell r="D2010" t="str">
            <v>ML</v>
          </cell>
          <cell r="E2010">
            <v>43146</v>
          </cell>
        </row>
        <row r="2011">
          <cell r="A2011" t="str">
            <v>025.43A</v>
          </cell>
          <cell r="B2011" t="str">
            <v>TRANSPORTE E INSTALACION TUBERÍA POLIETILE PE 100/PN 12,5 DE 315 MM PARA ACUEDUCTO</v>
          </cell>
          <cell r="C2011" t="str">
            <v>Actividad</v>
          </cell>
          <cell r="D2011" t="str">
            <v>ML</v>
          </cell>
          <cell r="E2011">
            <v>43146</v>
          </cell>
        </row>
        <row r="2012">
          <cell r="A2012" t="str">
            <v>025.46A</v>
          </cell>
          <cell r="B2012" t="str">
            <v>TRANSPORTE E INSTALACION TUBERÍA POLIETILE PE 100/PN 10 DE 250 MM PARA ACUEDUCTO</v>
          </cell>
          <cell r="C2012" t="str">
            <v>Actividad</v>
          </cell>
          <cell r="D2012" t="str">
            <v>ML</v>
          </cell>
          <cell r="E2012">
            <v>41343</v>
          </cell>
        </row>
        <row r="2013">
          <cell r="A2013" t="str">
            <v>025.47A</v>
          </cell>
          <cell r="B2013" t="str">
            <v>TRANSPORTE E INSTALACION TUBERÍA POLIETILE PE 100/PN 12,5 DE 250 MM PARA ACUEDUCTO</v>
          </cell>
          <cell r="C2013" t="str">
            <v>Actividad</v>
          </cell>
          <cell r="D2013" t="str">
            <v>ML</v>
          </cell>
          <cell r="E2013">
            <v>34571</v>
          </cell>
        </row>
        <row r="2014">
          <cell r="A2014" t="str">
            <v>025.50A</v>
          </cell>
          <cell r="B2014" t="str">
            <v>TRANSPORTE E INSTALACION TUBERÍA POLIETILE PE 100/PN 10 DE 200 MM PARA ACUEDUCTO</v>
          </cell>
          <cell r="C2014" t="str">
            <v>Actividad</v>
          </cell>
          <cell r="D2014" t="str">
            <v>ML</v>
          </cell>
          <cell r="E2014">
            <v>35937</v>
          </cell>
        </row>
        <row r="2015">
          <cell r="A2015" t="str">
            <v>025.51A</v>
          </cell>
          <cell r="B2015" t="str">
            <v>TRANSPORTE E INSTALACION TUBERÍA POLIETILE PE 100/PN 12,5 DE 200 MM PARA ACUEDUCTO</v>
          </cell>
          <cell r="C2015" t="str">
            <v>Actividad</v>
          </cell>
          <cell r="D2015" t="str">
            <v>ML</v>
          </cell>
          <cell r="E2015">
            <v>29165</v>
          </cell>
        </row>
        <row r="2016">
          <cell r="A2016" t="str">
            <v>025.54A</v>
          </cell>
          <cell r="B2016" t="str">
            <v>TRANSPORTE E INSTALACION TUBERÍA POLIETILE PE 100/PN 10 DE 160 MM PARA ACUEDUCTO</v>
          </cell>
          <cell r="C2016" t="str">
            <v>Actividad</v>
          </cell>
          <cell r="D2016" t="str">
            <v>ML</v>
          </cell>
          <cell r="E2016">
            <v>30212</v>
          </cell>
        </row>
        <row r="2017">
          <cell r="A2017" t="str">
            <v>025.55A</v>
          </cell>
          <cell r="B2017" t="str">
            <v>TRANSPORTE E INSTALACION TUBERÍA POLIETILE PE 100/PN 12,5 DE 160 MM PARA ACUEDUCTO</v>
          </cell>
          <cell r="C2017" t="str">
            <v>Actividad</v>
          </cell>
          <cell r="D2017" t="str">
            <v>ML</v>
          </cell>
          <cell r="E2017">
            <v>18360</v>
          </cell>
        </row>
        <row r="2018">
          <cell r="A2018" t="str">
            <v>025.58A</v>
          </cell>
          <cell r="B2018" t="str">
            <v>TRANSPORTE E INSTALACION TUBERÍA POLIETILE PE 100/PN 10 DE 110 MM  PARA ACUEDUCTO</v>
          </cell>
          <cell r="C2018" t="str">
            <v>Actividad</v>
          </cell>
          <cell r="D2018" t="str">
            <v>ML</v>
          </cell>
          <cell r="E2018">
            <v>25591</v>
          </cell>
        </row>
        <row r="2019">
          <cell r="A2019" t="str">
            <v>025.59A</v>
          </cell>
          <cell r="B2019" t="str">
            <v>TRANSPORTE E INSTALACION TUBERÍA POLIETILE PE 100/PN 12,5 DE 110 MM  PARA ACUEDUCTO</v>
          </cell>
          <cell r="C2019" t="str">
            <v>Actividad</v>
          </cell>
          <cell r="D2019" t="str">
            <v>ML</v>
          </cell>
          <cell r="E2019">
            <v>16557</v>
          </cell>
        </row>
        <row r="2020">
          <cell r="A2020" t="str">
            <v>025.62A</v>
          </cell>
          <cell r="B2020" t="str">
            <v>TRANSPORTE E INSTALACION TUBERÍA POLIETILENO PE 100/PN 10 DE 90  MM   PARA ACUEDUCTO</v>
          </cell>
          <cell r="C2020" t="str">
            <v>Actividad</v>
          </cell>
          <cell r="D2020" t="str">
            <v>ML</v>
          </cell>
          <cell r="E2020">
            <v>19603</v>
          </cell>
        </row>
        <row r="2021">
          <cell r="A2021" t="str">
            <v>025.63A</v>
          </cell>
          <cell r="B2021" t="str">
            <v>TRANSPORTE E INSTALACION TUBERÍA POLIETILENO PE 100/PN 12,50 DE 90  MM   PARA ACUEDUCTO</v>
          </cell>
          <cell r="C2021" t="str">
            <v>Actividad</v>
          </cell>
          <cell r="D2021" t="str">
            <v>ML</v>
          </cell>
          <cell r="E2021">
            <v>17457</v>
          </cell>
        </row>
        <row r="2022">
          <cell r="A2022" t="str">
            <v>025.66A</v>
          </cell>
          <cell r="B2022" t="str">
            <v>TRANSPORTE E INSTALACION TUBERÍA POLIETILENO PE 100/ PN 10 DE 75 MM  PARA ACUEDUCTO</v>
          </cell>
          <cell r="C2022" t="str">
            <v>Actividad</v>
          </cell>
          <cell r="D2022" t="str">
            <v>ML</v>
          </cell>
          <cell r="E2022">
            <v>16277</v>
          </cell>
        </row>
        <row r="2023">
          <cell r="A2023" t="str">
            <v>025.67A</v>
          </cell>
          <cell r="B2023" t="str">
            <v>TRANSPORTE E INSTALACION TUBERÍA POLIETILENO PE 100/ PN 12,50 DE 75 MM  PARA ACUEDUCTO</v>
          </cell>
          <cell r="C2023" t="str">
            <v>Actividad</v>
          </cell>
          <cell r="D2023" t="str">
            <v>ML</v>
          </cell>
          <cell r="E2023">
            <v>11875</v>
          </cell>
        </row>
        <row r="2024">
          <cell r="A2024" t="str">
            <v>025.70A</v>
          </cell>
          <cell r="B2024" t="str">
            <v>TRANSPORTE E INSTALACION TUBERÍA POLIETILENO PE 100 /PN 10 DE 63 MM   PARA ACUEDUCTO</v>
          </cell>
          <cell r="C2024" t="str">
            <v>Actividad</v>
          </cell>
          <cell r="D2024" t="str">
            <v>ML</v>
          </cell>
          <cell r="E2024">
            <v>17631</v>
          </cell>
        </row>
        <row r="2025">
          <cell r="A2025" t="str">
            <v>025.71A</v>
          </cell>
          <cell r="B2025" t="str">
            <v>TRANSPORTE E INSTALACION TUBERÍA POLIETILENO PE 100 /PN 12,50 DE 63 MM   PARA ACUEDUCTO</v>
          </cell>
          <cell r="C2025" t="str">
            <v>Actividad</v>
          </cell>
          <cell r="D2025" t="str">
            <v>ML</v>
          </cell>
          <cell r="E2025">
            <v>11875</v>
          </cell>
        </row>
        <row r="2026">
          <cell r="A2026" t="str">
            <v>025.74A</v>
          </cell>
          <cell r="B2026" t="str">
            <v>TRANSPORTE E INSTALACION TUBERÍA POLIETILENO PE 100 /PN 10 DE 50 MM   PARA ACUEDUCTO</v>
          </cell>
          <cell r="C2026" t="str">
            <v>Actividad</v>
          </cell>
          <cell r="D2026" t="str">
            <v>ML</v>
          </cell>
          <cell r="E2026">
            <v>17970</v>
          </cell>
        </row>
        <row r="2027">
          <cell r="A2027" t="str">
            <v>025.75A</v>
          </cell>
          <cell r="B2027" t="str">
            <v>TRANSPORTE E INSTALACION TUBERÍA POLIETILENO PE 100 /PN 12,5 DE 50 MM   PARA ACUEDUCTO</v>
          </cell>
          <cell r="C2027" t="str">
            <v>Actividad</v>
          </cell>
          <cell r="D2027" t="str">
            <v>ML</v>
          </cell>
          <cell r="E2027">
            <v>17970</v>
          </cell>
        </row>
        <row r="2028">
          <cell r="A2028" t="str">
            <v>025.76A</v>
          </cell>
          <cell r="B2028" t="str">
            <v>TRANSPORTE E INSTALACION TUBERÍA POLIETILENO PE 100 /PN 16 DE 50 MM   PARA ACUEDUCTO</v>
          </cell>
          <cell r="C2028" t="str">
            <v>Actividad</v>
          </cell>
          <cell r="D2028" t="str">
            <v>ML</v>
          </cell>
          <cell r="E2028">
            <v>17970</v>
          </cell>
        </row>
        <row r="2029">
          <cell r="A2029" t="str">
            <v>025.77A</v>
          </cell>
          <cell r="B2029" t="str">
            <v>TRANSPORTE E INSTALACION TUBERÍA POLIETILENO PE 80/PN 16  RDE 9 DE 32 MM  PARA ACUEDUCTO</v>
          </cell>
          <cell r="C2029" t="str">
            <v>Actividad</v>
          </cell>
          <cell r="D2029" t="str">
            <v>ML</v>
          </cell>
          <cell r="E2029">
            <v>13568</v>
          </cell>
        </row>
        <row r="2030">
          <cell r="A2030" t="str">
            <v>025.78A</v>
          </cell>
          <cell r="B2030" t="str">
            <v>TRANSPORTE E INSTALACION TUBERÍA POLIETILENO PE 80/PN 16  RDE 9 DE 20 MM  PARA ACUEDUCTO</v>
          </cell>
          <cell r="C2030" t="str">
            <v>Actividad</v>
          </cell>
          <cell r="D2030" t="str">
            <v>ML</v>
          </cell>
          <cell r="E2030">
            <v>2366</v>
          </cell>
        </row>
        <row r="2031">
          <cell r="A2031" t="str">
            <v>025.79A</v>
          </cell>
          <cell r="B2031" t="str">
            <v xml:space="preserve">TRANSPORTE E INSTALACION EMPALME ACOMETIDA EN POLIETILENO 20 M.M. </v>
          </cell>
          <cell r="C2031" t="str">
            <v>Actividad</v>
          </cell>
          <cell r="D2031" t="str">
            <v>UND</v>
          </cell>
          <cell r="E2031">
            <v>72443</v>
          </cell>
        </row>
        <row r="2032">
          <cell r="A2032" t="str">
            <v>025.80A</v>
          </cell>
          <cell r="B2032" t="str">
            <v xml:space="preserve">TRANSPORTE E INSTALACION EMPALME ACOMETIDA EN POLIETILENO 32 M.M. </v>
          </cell>
          <cell r="C2032" t="str">
            <v>Actividad</v>
          </cell>
          <cell r="D2032" t="str">
            <v>UND</v>
          </cell>
          <cell r="E2032">
            <v>66596</v>
          </cell>
        </row>
        <row r="2033">
          <cell r="A2033" t="str">
            <v>025.81A</v>
          </cell>
          <cell r="B2033" t="str">
            <v>TRANSPORTE E INSTALACION  REGISTRO DE INCORPORACIÓN DE 1/2" PARA ACUEDUCTO</v>
          </cell>
          <cell r="C2033" t="str">
            <v>Actividad</v>
          </cell>
          <cell r="D2033" t="str">
            <v>UND</v>
          </cell>
          <cell r="E2033">
            <v>5681</v>
          </cell>
        </row>
        <row r="2034">
          <cell r="A2034" t="str">
            <v>025.82A</v>
          </cell>
          <cell r="B2034" t="str">
            <v xml:space="preserve">TRANSPORTE E INSTALACION  REGISTRO TIPO RED WHITE 3" </v>
          </cell>
          <cell r="C2034" t="str">
            <v>Actividad</v>
          </cell>
          <cell r="D2034" t="str">
            <v>UND</v>
          </cell>
          <cell r="E2034">
            <v>20150</v>
          </cell>
        </row>
        <row r="2035">
          <cell r="A2035" t="str">
            <v>025.83A</v>
          </cell>
          <cell r="B2035" t="str">
            <v xml:space="preserve">TRANSPORTE E INSTALACION  REGISTRO TIPO RED WHITE 2" </v>
          </cell>
          <cell r="C2035" t="str">
            <v>Actividad</v>
          </cell>
          <cell r="D2035" t="str">
            <v>UND</v>
          </cell>
          <cell r="E2035">
            <v>20150</v>
          </cell>
        </row>
        <row r="2036">
          <cell r="A2036" t="str">
            <v>025.84A</v>
          </cell>
          <cell r="B2036" t="str">
            <v xml:space="preserve">TRANSPORTE E INSTALACION  REGISTRO TIPO RED WHITE 1.5" </v>
          </cell>
          <cell r="C2036" t="str">
            <v>Actividad</v>
          </cell>
          <cell r="D2036" t="str">
            <v>UND</v>
          </cell>
          <cell r="E2036">
            <v>14748</v>
          </cell>
        </row>
        <row r="2037">
          <cell r="A2037" t="str">
            <v>025.85A</v>
          </cell>
          <cell r="B2037" t="str">
            <v xml:space="preserve">TRANSPORTE E INSTALACION  REGISTRO TIPO RED WHITE 1" </v>
          </cell>
          <cell r="C2037" t="str">
            <v>Actividad</v>
          </cell>
          <cell r="D2037" t="str">
            <v>UND</v>
          </cell>
          <cell r="E2037">
            <v>16550</v>
          </cell>
        </row>
        <row r="2038">
          <cell r="A2038" t="str">
            <v>025.85B</v>
          </cell>
          <cell r="B2038" t="str">
            <v xml:space="preserve">SUMINISTRO, TRANSPORTE E INSTALACION  REGISTRO TIPO RED WHITE 1/2" </v>
          </cell>
          <cell r="C2038" t="str">
            <v>Actividad</v>
          </cell>
          <cell r="D2038" t="str">
            <v>UND</v>
          </cell>
          <cell r="E2038">
            <v>62351</v>
          </cell>
        </row>
        <row r="2039">
          <cell r="A2039" t="str">
            <v>025.85C</v>
          </cell>
          <cell r="B2039" t="str">
            <v xml:space="preserve">TRANSPORTE E INSTALACION  REGISTRO TIPO RED WHITE 1/2" </v>
          </cell>
          <cell r="C2039" t="str">
            <v>Actividad</v>
          </cell>
          <cell r="D2039" t="str">
            <v>UND</v>
          </cell>
          <cell r="E2039">
            <v>16550</v>
          </cell>
        </row>
        <row r="2040">
          <cell r="A2040" t="str">
            <v>025.112</v>
          </cell>
          <cell r="B2040" t="str">
            <v>SUMINISTRO, TRANSPORTE E INSTALACIÓN DE VALVULA DE COMPUERTA ELÁSTICA DE 2" EXTREMO LISO</v>
          </cell>
          <cell r="C2040" t="str">
            <v>Actividad</v>
          </cell>
          <cell r="D2040" t="str">
            <v>UND</v>
          </cell>
          <cell r="E2040">
            <v>403134</v>
          </cell>
        </row>
        <row r="2041">
          <cell r="A2041" t="str">
            <v>025.113</v>
          </cell>
          <cell r="B2041" t="str">
            <v>SUMINISTRO, TRANSPORTE E INSTALACIÓN DE VALVULA DE ADMISIÓN DE AIRE DE 2"</v>
          </cell>
          <cell r="C2041" t="str">
            <v>Actividad</v>
          </cell>
          <cell r="D2041" t="str">
            <v>UND</v>
          </cell>
          <cell r="E2041">
            <v>239599</v>
          </cell>
        </row>
        <row r="2042">
          <cell r="A2042" t="str">
            <v>025.114</v>
          </cell>
          <cell r="B2042" t="str">
            <v>SUMINISTRO, TRANSPORTE E INSTALACIÓN DE VALVULA DE BOLA DE 1/2"</v>
          </cell>
          <cell r="C2042" t="str">
            <v>Actividad</v>
          </cell>
          <cell r="D2042" t="str">
            <v>UND</v>
          </cell>
          <cell r="E2042">
            <v>62572</v>
          </cell>
        </row>
        <row r="2043">
          <cell r="A2043" t="str">
            <v>025.115</v>
          </cell>
          <cell r="B2043" t="str">
            <v>SUMINISTRO, TRANSPORTE E INSTALACIÓN DE VALVULA DE BOLA DE 3/4"</v>
          </cell>
          <cell r="C2043" t="str">
            <v>Actividad</v>
          </cell>
          <cell r="D2043" t="str">
            <v>UND</v>
          </cell>
          <cell r="E2043">
            <v>75958</v>
          </cell>
        </row>
        <row r="2044">
          <cell r="A2044" t="str">
            <v>025.116</v>
          </cell>
          <cell r="B2044" t="str">
            <v>SUMINISTRO, TRANSPORTE E INSTALACIÓN DE VALVULA DE COMPUERTA DE 1"</v>
          </cell>
          <cell r="C2044" t="str">
            <v>Actividad</v>
          </cell>
          <cell r="D2044" t="str">
            <v>UND</v>
          </cell>
          <cell r="E2044">
            <v>83958</v>
          </cell>
        </row>
        <row r="2045">
          <cell r="A2045" t="str">
            <v>025.117</v>
          </cell>
          <cell r="B2045" t="str">
            <v>SUMINISTRO, TRANSPORTE E INSTALACIÓN DE VALVULA DE COMPUERTA DE 1-1/4"</v>
          </cell>
          <cell r="C2045" t="str">
            <v>Actividad</v>
          </cell>
          <cell r="D2045" t="str">
            <v>UND</v>
          </cell>
          <cell r="E2045">
            <v>94958</v>
          </cell>
        </row>
        <row r="2046">
          <cell r="A2046" t="str">
            <v>025.118</v>
          </cell>
          <cell r="B2046" t="str">
            <v>SUMINISTRO, TRANSPORTE E INSTALACIÓN DE VALVULA DE COMPUERTA DE 1-1/2"</v>
          </cell>
          <cell r="C2046" t="str">
            <v>Actividad</v>
          </cell>
          <cell r="D2046" t="str">
            <v>UND</v>
          </cell>
          <cell r="E2046">
            <v>112958</v>
          </cell>
        </row>
        <row r="2047">
          <cell r="A2047" t="str">
            <v>025.119</v>
          </cell>
          <cell r="B2047" t="str">
            <v>SUMINISTRO, TRANSPORTE E INSTALACIÓN DE VALVULA DE COMPUERTA DE 2"</v>
          </cell>
          <cell r="C2047" t="str">
            <v>Actividad</v>
          </cell>
          <cell r="D2047" t="str">
            <v>UND</v>
          </cell>
          <cell r="E2047">
            <v>157958</v>
          </cell>
        </row>
        <row r="2048">
          <cell r="A2048" t="str">
            <v>025.120</v>
          </cell>
          <cell r="B2048" t="str">
            <v>SUMINISTRO, TRANSPORTE E INSTALACIÓN DE VENTOSA DE 1" (INCLUYE TUBERIA Y VALVULA)</v>
          </cell>
          <cell r="C2048" t="str">
            <v>Actividad</v>
          </cell>
          <cell r="D2048" t="str">
            <v>UND</v>
          </cell>
          <cell r="E2048">
            <v>637839</v>
          </cell>
        </row>
        <row r="2049">
          <cell r="A2049" t="str">
            <v>025.121</v>
          </cell>
          <cell r="B2049" t="str">
            <v>SUMINISTRO, TRANSPORTE E INSTALACIÓN DE VALVULA DE COMPUERTA DE 2-1/2"</v>
          </cell>
          <cell r="C2049" t="str">
            <v>Actividad</v>
          </cell>
          <cell r="D2049" t="str">
            <v>UND</v>
          </cell>
          <cell r="E2049">
            <v>588358</v>
          </cell>
        </row>
        <row r="2050">
          <cell r="A2050" t="str">
            <v>26A</v>
          </cell>
          <cell r="B2050" t="str">
            <v>ALUMBRADO PUBLICO</v>
          </cell>
          <cell r="C2050" t="str">
            <v>Capitulo</v>
          </cell>
          <cell r="D2050"/>
          <cell r="E2050" t="str">
            <v>--</v>
          </cell>
        </row>
        <row r="2051">
          <cell r="A2051" t="str">
            <v>26A.001</v>
          </cell>
          <cell r="B2051" t="str">
            <v>SUMINISTRO, TRANSPORTE E INSTALACION POSTE DE CONCRETO de 8 m.  510 kg.  HOMOLOGADO - (Incluye pintura acrilica y grua).</v>
          </cell>
          <cell r="C2051" t="str">
            <v>Actividad</v>
          </cell>
          <cell r="D2051" t="str">
            <v>UND</v>
          </cell>
          <cell r="E2051">
            <v>1203038</v>
          </cell>
        </row>
        <row r="2052">
          <cell r="A2052" t="str">
            <v>26A.002</v>
          </cell>
          <cell r="B2052" t="str">
            <v>SUMINISTRO, TRANSPORTE E INSTALACION POSTE DE CONCRETO de 8 m.  750 kg.  HOMOLOGADO - (Incluye pintura acrilica y grua).</v>
          </cell>
          <cell r="C2052" t="str">
            <v>Actividad</v>
          </cell>
          <cell r="D2052" t="str">
            <v>UND</v>
          </cell>
          <cell r="E2052">
            <v>1409430</v>
          </cell>
        </row>
        <row r="2053">
          <cell r="A2053" t="str">
            <v>26A.003</v>
          </cell>
          <cell r="B2053" t="str">
            <v>SUMINISTRO, TRANSPORTE E INSTALACION  POSTE DE CONCRETO de 8 m.  1050 kg.  HOMOLOGADO - (Incluye pintura acrilica y grua).</v>
          </cell>
          <cell r="C2053" t="str">
            <v>Actividad</v>
          </cell>
          <cell r="D2053" t="str">
            <v>UND</v>
          </cell>
          <cell r="E2053">
            <v>1498335</v>
          </cell>
        </row>
        <row r="2054">
          <cell r="A2054" t="str">
            <v>26A.004</v>
          </cell>
          <cell r="B2054" t="str">
            <v>SUMINISTRO, TRANSPORTE E INSTALACION  POSTE DE CONCRETO de 10 m.  510 kg.  HOMOLOGADO - (Incluye pintura acrilica y grua).</v>
          </cell>
          <cell r="C2054" t="str">
            <v>Actividad</v>
          </cell>
          <cell r="D2054" t="str">
            <v>UND</v>
          </cell>
          <cell r="E2054">
            <v>1433141</v>
          </cell>
        </row>
        <row r="2055">
          <cell r="A2055" t="str">
            <v>26A.005</v>
          </cell>
          <cell r="B2055" t="str">
            <v>SUMINISTRO, TRANSPORTE E INSTALACION  POSTE DE CONCRETO de 10 m.  750 kg.  HOMOLOGADO - (Incluye pintura acrilica y grua).</v>
          </cell>
          <cell r="C2055" t="str">
            <v>Actividad</v>
          </cell>
          <cell r="D2055" t="str">
            <v>UND</v>
          </cell>
          <cell r="E2055">
            <v>1565998</v>
          </cell>
        </row>
        <row r="2056">
          <cell r="A2056" t="str">
            <v>26A.006</v>
          </cell>
          <cell r="B2056" t="str">
            <v>SUMINISTRO, TRANSPORTE E INSTALACION  POSTE DE CONCRETO de 10 m.  1050 kg.  HOMOLOGADO - (Incluye pintura acrilica y grua).</v>
          </cell>
          <cell r="C2056" t="str">
            <v>Actividad</v>
          </cell>
          <cell r="D2056" t="str">
            <v>UND</v>
          </cell>
          <cell r="E2056">
            <v>1686120</v>
          </cell>
        </row>
        <row r="2057">
          <cell r="A2057" t="str">
            <v>26A.007</v>
          </cell>
          <cell r="B2057" t="str">
            <v>SUMINISTRO, TRANSPORTE E INSTALACION  POSTE DE CONCRETO de 12 m.  510 kg.  HOMOLOGADO - (Incluye pintura acrilica y grua).</v>
          </cell>
          <cell r="C2057" t="str">
            <v>Actividad</v>
          </cell>
          <cell r="D2057" t="str">
            <v>UND</v>
          </cell>
          <cell r="E2057">
            <v>1686120</v>
          </cell>
        </row>
        <row r="2058">
          <cell r="A2058" t="str">
            <v>26A.008</v>
          </cell>
          <cell r="B2058" t="str">
            <v>SUMINISTRO, TRANSPORTE E INSTALACION  POSTE DE CONCRETO de 12 m.  750 kg.  HOMOLOGADO - (Incluye pintura acrilica y grua).</v>
          </cell>
          <cell r="C2058" t="str">
            <v>Actividad</v>
          </cell>
          <cell r="D2058" t="str">
            <v>UND</v>
          </cell>
          <cell r="E2058">
            <v>1818294</v>
          </cell>
        </row>
        <row r="2059">
          <cell r="A2059" t="str">
            <v>26A.009</v>
          </cell>
          <cell r="B2059" t="str">
            <v>SUMINISTRO, TRANSPORTE E INSTALACION  POSTE DE CONCRETO de 12 m.  1050 kg.  HOMOLOGADO - (Incluye pintura acrilica y grua).</v>
          </cell>
          <cell r="C2059" t="str">
            <v>Actividad</v>
          </cell>
          <cell r="D2059" t="str">
            <v>UND</v>
          </cell>
          <cell r="E2059">
            <v>2154702</v>
          </cell>
        </row>
        <row r="2060">
          <cell r="A2060" t="str">
            <v>26A.010</v>
          </cell>
          <cell r="B2060" t="str">
            <v>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v>
          </cell>
          <cell r="C2060" t="str">
            <v>Actividad</v>
          </cell>
          <cell r="D2060" t="str">
            <v>UND</v>
          </cell>
          <cell r="E2060">
            <v>1167902</v>
          </cell>
        </row>
        <row r="2061">
          <cell r="A2061" t="str">
            <v>26A.011</v>
          </cell>
          <cell r="B2061" t="str">
            <v>SUMINISTRO, TRANSPORTE E INSTALACION CAJA DE INSPECCION NORMA CODENSA CS 275 - Para Canalización de Media Tensión y Baja Tensión (Incluye marco en angulo 2 1/2 x 2 1/2 * 3/16", tapa reforzada en platina de 2 1/2* 3/16" con parrilla en varilla 1/2" cada 10 cm.  y placa de identificación.).</v>
          </cell>
          <cell r="C2061" t="str">
            <v>Actividad</v>
          </cell>
          <cell r="D2061" t="str">
            <v>UND</v>
          </cell>
          <cell r="E2061">
            <v>1733146</v>
          </cell>
        </row>
        <row r="2062">
          <cell r="A2062" t="str">
            <v>26A.012</v>
          </cell>
          <cell r="B2062" t="str">
            <v>SUMINISTRO, TRANSPORTE E INSTALACION CAJA DE INSPECCION DOBLE NORMA CODENSA CS 276 - Para Canalización de Media Tensión y Baja Tensión (Incluye, marco en angulo 2 1/2 x 2 1/2 * 3/16", tapa reforzada en platina de 2 1/2* 3/16" con parrilla en varilla 1/2" cada 10 cm.  y placa de identificación.).</v>
          </cell>
          <cell r="C2062" t="str">
            <v>Actividad</v>
          </cell>
          <cell r="D2062" t="str">
            <v>UND</v>
          </cell>
          <cell r="E2062">
            <v>2153469</v>
          </cell>
        </row>
        <row r="2063">
          <cell r="A2063" t="str">
            <v>26A.013</v>
          </cell>
          <cell r="B2063" t="str">
            <v>SUMINISTRO, TRANSPORTE E INSTALACION CAJA DE INSPECCION TIPO VEHICULAR  NORMA CODENSA CS 280 - Para Canalización de Media Tensión y Baja Tensión (Incluye ladrillo común, marco y tapa segun norma CS 280-3 en concreto de 4.000 psi).</v>
          </cell>
          <cell r="C2063" t="str">
            <v>Actividad</v>
          </cell>
          <cell r="D2063" t="str">
            <v>UND</v>
          </cell>
          <cell r="E2063">
            <v>5827648</v>
          </cell>
        </row>
        <row r="2064">
          <cell r="A2064" t="str">
            <v>26A.015</v>
          </cell>
          <cell r="B2064" t="str">
            <v>SUMINISTRO, TRANSPORTE E INSTALACION BANCO DE DUCTO TIPO NORMA CODENSA CS 207 - Para Canalización de 2 Ø 1" - ZONA VERDE (Incluye banda plástica)</v>
          </cell>
          <cell r="C2064" t="str">
            <v>Actividad</v>
          </cell>
          <cell r="D2064" t="str">
            <v>ML</v>
          </cell>
          <cell r="E2064">
            <v>15707</v>
          </cell>
        </row>
        <row r="2065">
          <cell r="A2065" t="str">
            <v>26A.016</v>
          </cell>
          <cell r="B2065" t="str">
            <v>SUMINISTRO, TRANSPORTE E INSTALACION BANCO DE DUCTO TIPO NORMA CODENSA CS 207 - Para Canalización de 2 Ø 1" - ANDEN CONCRETO (Incluye banda plástica)</v>
          </cell>
          <cell r="C2065" t="str">
            <v>Actividad</v>
          </cell>
          <cell r="D2065" t="str">
            <v>ML</v>
          </cell>
          <cell r="E2065">
            <v>15707</v>
          </cell>
        </row>
        <row r="2066">
          <cell r="A2066" t="str">
            <v>26A.017</v>
          </cell>
          <cell r="B2066" t="str">
            <v>SUMINISTRO, TRANSPORTE E INSTALACION BANCO DE DUCTO TIPO NORMA CODENSA CS 207 - Para Canalización de 2 Ø 1" - CRUCE CALZADA EN ASFALTO (Incluye banda plástica)</v>
          </cell>
          <cell r="C2066" t="str">
            <v>Actividad</v>
          </cell>
          <cell r="D2066" t="str">
            <v>ML</v>
          </cell>
          <cell r="E2066">
            <v>99732</v>
          </cell>
        </row>
        <row r="2067">
          <cell r="A2067" t="str">
            <v>26A.018</v>
          </cell>
          <cell r="B2067" t="str">
            <v>SUMINISTRO, TRANSPORTE E INSTALACION BANCO DE DUCTO TIPO NORMA CODENSA CS 207 - Para Canalización de 2 Ø 1" - CRUCE CALZADA EN CONCRETO (Incluye banda plástica)</v>
          </cell>
          <cell r="C2067" t="str">
            <v>Actividad</v>
          </cell>
          <cell r="D2067" t="str">
            <v>ML</v>
          </cell>
          <cell r="E2067">
            <v>15707</v>
          </cell>
        </row>
        <row r="2068">
          <cell r="A2068" t="str">
            <v>26A.019</v>
          </cell>
          <cell r="B2068" t="str">
            <v>SUMINISTRO, TRANSPORTE E INSTALACION BANCO DE DUCTO TIPO NORMA CODENSA CS 207 - Para Canalización de 2 Ø 2"  Tipo DB - ZONA VERDE (Incluye banda plástica)</v>
          </cell>
          <cell r="C2068" t="str">
            <v>Actividad</v>
          </cell>
          <cell r="D2068" t="str">
            <v>ML</v>
          </cell>
          <cell r="E2068">
            <v>23208</v>
          </cell>
        </row>
        <row r="2069">
          <cell r="A2069" t="str">
            <v>26A.020</v>
          </cell>
          <cell r="B2069" t="str">
            <v>SUMINISTRO, TRANSPORTE E INSTALACION BANCO DE DUCTO TIPO NORMA CODENSA CS 207 - Para Canalización de 2 Ø 2"  Tipo DB - ANDEN CONCRETO (Incluye banda plástica)</v>
          </cell>
          <cell r="C2069" t="str">
            <v>Actividad</v>
          </cell>
          <cell r="D2069" t="str">
            <v>ML</v>
          </cell>
          <cell r="E2069">
            <v>23390</v>
          </cell>
        </row>
        <row r="2070">
          <cell r="A2070" t="str">
            <v>26A.021</v>
          </cell>
          <cell r="B2070" t="str">
            <v>SUMINISTRO, TRANSPORTE E INSTALACION BANCO DE DUCTO TIPO NORMA CODENSA CS 207 - Para Canalización de 2 Ø 2"  Tipo DB - CRUCE CALZADA EN ASFALTO (Incluye banda plástica)</v>
          </cell>
          <cell r="C2070" t="str">
            <v>Actividad</v>
          </cell>
          <cell r="D2070" t="str">
            <v>ML</v>
          </cell>
          <cell r="E2070">
            <v>107415</v>
          </cell>
        </row>
        <row r="2071">
          <cell r="A2071" t="str">
            <v>26A.022</v>
          </cell>
          <cell r="B2071" t="str">
            <v>SUMINISTRO, TRANSPORTE E INSTALACION BANCO DE DUCTO TIPO NORMA CODENSA CS 207 - Para Canalización de 2 Ø 2"  Tipo DB - CRUCE CALZADA EN CONCRETO (Incluye banda plástica)</v>
          </cell>
          <cell r="C2071" t="str">
            <v>Actividad</v>
          </cell>
          <cell r="D2071" t="str">
            <v>ML</v>
          </cell>
          <cell r="E2071">
            <v>23390</v>
          </cell>
        </row>
        <row r="2072">
          <cell r="A2072" t="str">
            <v>26A.023</v>
          </cell>
          <cell r="B2072" t="str">
            <v>SUMINISTRO, TRANSPORTE E INSTALACION BANCO DE DUCTO TIPO NORMA CODENSA CS 207 - Para Canalización de 2 Ø 3"  Tipo TDB - ZONA VERDE (Incluye banda plástica)</v>
          </cell>
          <cell r="C2072" t="str">
            <v>Actividad</v>
          </cell>
          <cell r="D2072" t="str">
            <v>ML</v>
          </cell>
          <cell r="E2072">
            <v>25964</v>
          </cell>
        </row>
        <row r="2073">
          <cell r="A2073" t="str">
            <v>26A.024</v>
          </cell>
          <cell r="B2073" t="str">
            <v>SUMINISTRO, TRANSPORTE E INSTALACION BANCO DE DUCTO TIPO NORMA CODENSA CS 207 - Para Canalización de 2 Ø 3"  Tipo TDB - ANDEN CONCRETO (Incluye banda plástica)</v>
          </cell>
          <cell r="C2073" t="str">
            <v>Actividad</v>
          </cell>
          <cell r="D2073" t="str">
            <v>ML</v>
          </cell>
          <cell r="E2073">
            <v>25964</v>
          </cell>
        </row>
        <row r="2074">
          <cell r="A2074" t="str">
            <v>26A.025</v>
          </cell>
          <cell r="B2074" t="str">
            <v>SUMINISTRO, TRANSPORTE E INSTALACION BANCO DE DUCTO TIPO NORMA CODENSA CS 207 - Para Canalización de 2 Ø 3"  Tipo TDB - CRUCE CALZADA EN ASFALTO (Incluye banda plástica)</v>
          </cell>
          <cell r="C2074" t="str">
            <v>Actividad</v>
          </cell>
          <cell r="D2074" t="str">
            <v>ML</v>
          </cell>
          <cell r="E2074">
            <v>27464</v>
          </cell>
        </row>
        <row r="2075">
          <cell r="A2075" t="str">
            <v>26A.026</v>
          </cell>
          <cell r="B2075" t="str">
            <v>SUMINISTRO, TRANSPORTE E INSTALACION BANCO DE DUCTO TIPO NORMA CODENSA CS 207 - Para Canalización de 2 Ø 3"  Tipo TDB - CRUCE CALZADA EN CONCRETO (Incluye banda plástica)</v>
          </cell>
          <cell r="C2075" t="str">
            <v>Actividad</v>
          </cell>
          <cell r="D2075" t="str">
            <v>ML</v>
          </cell>
          <cell r="E2075">
            <v>26055</v>
          </cell>
        </row>
        <row r="2076">
          <cell r="A2076" t="str">
            <v>26A.027</v>
          </cell>
          <cell r="B2076" t="str">
            <v>SUMINISTRO, TRANSPORTE E INSTALACION BANCO DE DUCTO TIPO NORMA CODENSA CS 208 - Para Canalización de 2 Ø 4"  Tipo TDB - ZONA VERDE (Incluye banda plástica)</v>
          </cell>
          <cell r="C2076" t="str">
            <v>Actividad</v>
          </cell>
          <cell r="D2076" t="str">
            <v>ML</v>
          </cell>
          <cell r="E2076">
            <v>33352</v>
          </cell>
        </row>
        <row r="2077">
          <cell r="A2077" t="str">
            <v>26A.028</v>
          </cell>
          <cell r="B2077" t="str">
            <v>SUMINISTRO, TRANSPORTE E INSTALACION BANCO DE DUCTO TIPO NORMA CODENSA CS 208 - Para Canalización de 2 Ø 4"  Tipo TDB - ANDEN CONCRETO (Incluye banda plástica)</v>
          </cell>
          <cell r="C2077" t="str">
            <v>Actividad</v>
          </cell>
          <cell r="D2077" t="str">
            <v>ML</v>
          </cell>
          <cell r="E2077">
            <v>33352</v>
          </cell>
        </row>
        <row r="2078">
          <cell r="A2078" t="str">
            <v>26A.029</v>
          </cell>
          <cell r="B2078" t="str">
            <v>SUMINISTRO, TRANSPORTE E INSTALACION BANCO DE DUCTO TIPO NORMA CODENSA CS 208 - Para Canalización de 2 Ø 4"  Tipo TDB - CRUCE CALZADA EN ASFALTO (Incluye banda plástica)</v>
          </cell>
          <cell r="C2078" t="str">
            <v>Actividad</v>
          </cell>
          <cell r="D2078" t="str">
            <v>ML</v>
          </cell>
          <cell r="E2078">
            <v>32901</v>
          </cell>
        </row>
        <row r="2079">
          <cell r="A2079" t="str">
            <v>26A.030</v>
          </cell>
          <cell r="B2079" t="str">
            <v>SUMINISTRO, TRANSPORTE E INSTALACION BANCO DE DUCTO TIPO NORMA CODENSA CS 208 - Para Canalización de 2 Ø 4"  Tipo TDB - CRUCE CALZADA EN CONCRETO (Incluye banda plástica)</v>
          </cell>
          <cell r="C2079" t="str">
            <v>Actividad</v>
          </cell>
          <cell r="D2079" t="str">
            <v>ML</v>
          </cell>
          <cell r="E2079">
            <v>33352</v>
          </cell>
        </row>
        <row r="2080">
          <cell r="A2080" t="str">
            <v>26A.031</v>
          </cell>
          <cell r="B2080" t="str">
            <v>SUMINISTRO, TRANSPORTE E INSTALACION BANCO DE DUCTO TIPO NORMA CODENSA CS 209 - Para Canalización de 4 Ø 4"  Tipo TDB - ZONA VERDE (Incluye banda plástica)</v>
          </cell>
          <cell r="C2080" t="str">
            <v>Actividad</v>
          </cell>
          <cell r="D2080" t="str">
            <v>ML</v>
          </cell>
          <cell r="E2080">
            <v>59716</v>
          </cell>
        </row>
        <row r="2081">
          <cell r="A2081" t="str">
            <v>26A.032</v>
          </cell>
          <cell r="B2081" t="str">
            <v>SUMINISTRO, TRANSPORTE E INSTALACION BANCO DE DUCTO TIPO NORMA CODENSA CS 209 - Para Canalización de 4 Ø 4"  Tipo TDB - ANDEN CONCRETO (Incluye banda plástica)</v>
          </cell>
          <cell r="C2081" t="str">
            <v>Actividad</v>
          </cell>
          <cell r="D2081" t="str">
            <v>ML</v>
          </cell>
          <cell r="E2081">
            <v>59716</v>
          </cell>
        </row>
        <row r="2082">
          <cell r="A2082" t="str">
            <v>26A.033</v>
          </cell>
          <cell r="B2082" t="str">
            <v>SUMINISTRO, TRANSPORTE E INSTALACION BANCO DE DUCTO TIPO NORMA CODENSA CS 209 - Para Canalización de 4 Ø 4"  Tipo TDB - CRUCE CALZADA EN ASFALTO (Incluye banda plástica)</v>
          </cell>
          <cell r="C2082" t="str">
            <v>Actividad</v>
          </cell>
          <cell r="D2082" t="str">
            <v>ML</v>
          </cell>
          <cell r="E2082">
            <v>59716</v>
          </cell>
        </row>
        <row r="2083">
          <cell r="A2083" t="str">
            <v>26A.034</v>
          </cell>
          <cell r="B2083" t="str">
            <v>SUMINISTRO, TRANSPORTE E INSTALACION BANCO DE DUCTO TIPO NORMA CODENSA CS 209 - Para Canalización de 4 Ø 4"  Tipo TDB - CRUCE CALZADA EN CONCRETO (Incluye banda plástica)</v>
          </cell>
          <cell r="C2083" t="str">
            <v>Actividad</v>
          </cell>
          <cell r="D2083" t="str">
            <v>ML</v>
          </cell>
          <cell r="E2083">
            <v>59716</v>
          </cell>
        </row>
        <row r="2084">
          <cell r="A2084" t="str">
            <v>26A.035</v>
          </cell>
          <cell r="B2084" t="str">
            <v>SUMINISTRO, TRANSPORTE E INSTALACION BANCO DE DUCTO TIPO NORMA CODENSA CS 210 - Para Canalización de 6 Ø 4"  Tipo TDB - ZONA VERDE (Incluye banda plástica)</v>
          </cell>
          <cell r="C2084" t="str">
            <v>Actividad</v>
          </cell>
          <cell r="D2084" t="str">
            <v>ML</v>
          </cell>
          <cell r="E2084">
            <v>104697</v>
          </cell>
        </row>
        <row r="2085">
          <cell r="A2085" t="str">
            <v>26A.036</v>
          </cell>
          <cell r="B2085" t="str">
            <v>SUMINISTRO, TRANSPORTE E INSTALACION BANCO DE DUCTO TIPO NORMA CODENSA CS 210 - Para Canalización de 6 Ø 4"  Tipo TDB - ANDEN CONCRETO (Incluye banda plástica)</v>
          </cell>
          <cell r="C2085" t="str">
            <v>Actividad</v>
          </cell>
          <cell r="D2085" t="str">
            <v>ML</v>
          </cell>
          <cell r="E2085">
            <v>104697</v>
          </cell>
        </row>
        <row r="2086">
          <cell r="A2086" t="str">
            <v>26A.037</v>
          </cell>
          <cell r="B2086" t="str">
            <v>SUMINISTRO, TRANSPORTE E INSTALACION BANCO DE DUCTO TIPO NORMA CODENSA CS 210 - Para Canalización de 6 Ø 4"  Tipo TDB - CRUCE CALZADA EN ASFALTO (Incluye banda plástica)</v>
          </cell>
          <cell r="C2086" t="str">
            <v>Actividad</v>
          </cell>
          <cell r="D2086" t="str">
            <v>ML</v>
          </cell>
          <cell r="E2086">
            <v>103507</v>
          </cell>
        </row>
        <row r="2087">
          <cell r="A2087" t="str">
            <v>26A.038</v>
          </cell>
          <cell r="B2087" t="str">
            <v>SUMINISTRO, TRANSPORTE E INSTALACION BANCO DE DUCTO TIPO NORMA CODENSA CS 210 - Para Canalización de 6 Ø 4"  Tipo TDB - CRUCE CALZADA EN CONCRETO (Incluye banda plástica)</v>
          </cell>
          <cell r="C2087" t="str">
            <v>Actividad</v>
          </cell>
          <cell r="D2087" t="str">
            <v>ML</v>
          </cell>
          <cell r="E2087">
            <v>104697</v>
          </cell>
        </row>
        <row r="2088">
          <cell r="A2088" t="str">
            <v>26A.039</v>
          </cell>
          <cell r="B2088" t="str">
            <v>SUMINISTRO, TRANSPORTE E INSTALACION DUCTO PARA CAMBIO DE CIRCUITO AEREO A SUBTERRANEO TUBO IMC DE  4¿ Norma Codensa CS 400</v>
          </cell>
          <cell r="C2088" t="str">
            <v>Actividad</v>
          </cell>
          <cell r="D2088" t="str">
            <v>UND</v>
          </cell>
          <cell r="E2088">
            <v>1832279</v>
          </cell>
        </row>
        <row r="2089">
          <cell r="A2089" t="str">
            <v>26A.040</v>
          </cell>
          <cell r="B2089" t="str">
            <v>SUMINISTRO, TRANSPORTE E INSTALACION DUCTO PARA CAMBIO DE CIRCUITO AEREO A SUBTERRANEO TUBO IMC DE  3¿ Norma Codensa CS 400</v>
          </cell>
          <cell r="C2089" t="str">
            <v>Actividad</v>
          </cell>
          <cell r="D2089" t="str">
            <v>UND</v>
          </cell>
          <cell r="E2089">
            <v>1449687</v>
          </cell>
        </row>
        <row r="2090">
          <cell r="A2090" t="str">
            <v>26A.041</v>
          </cell>
          <cell r="B2090" t="str">
            <v>SUMINISTRO, TRANSPORTE E INSTALACION DUCTO PARA CAMBIO DE CIRCUITO AEREO A SUBTERRANEO TUBO IMC DE  2¿ Norma Codensa CS 400</v>
          </cell>
          <cell r="C2090" t="str">
            <v>Actividad</v>
          </cell>
          <cell r="D2090" t="str">
            <v>UND</v>
          </cell>
          <cell r="E2090">
            <v>869546</v>
          </cell>
        </row>
        <row r="2091">
          <cell r="A2091" t="str">
            <v>26A.042</v>
          </cell>
          <cell r="B2091" t="str">
            <v>SUMINISTRO, TRANSPORTE E INSTALACION DUCTO PARA CAMBIO DE CIRCUITO AEREO A SUBTERRANEO TUBO IMC DE  4¿ Norma Codensa AE 238</v>
          </cell>
          <cell r="C2091" t="str">
            <v>Actividad</v>
          </cell>
          <cell r="D2091" t="str">
            <v>UND</v>
          </cell>
          <cell r="E2091">
            <v>1819372</v>
          </cell>
        </row>
        <row r="2092">
          <cell r="A2092" t="str">
            <v>26A.043</v>
          </cell>
          <cell r="B2092" t="str">
            <v>SUMINISTRO, TRANSPORTE E INSTALACION DUCTO PARA CAMBIO DE CIRCUITO AEREO A SUBTERRANEO TUBO IMC DE  3¿ Norma Codensa AE 238</v>
          </cell>
          <cell r="C2092" t="str">
            <v>Actividad</v>
          </cell>
          <cell r="D2092" t="str">
            <v>UND</v>
          </cell>
          <cell r="E2092">
            <v>1466040</v>
          </cell>
        </row>
        <row r="2093">
          <cell r="A2093" t="str">
            <v>26A.044</v>
          </cell>
          <cell r="B2093" t="str">
            <v>SUMINISTRO, TRANSPORTE E INSTALACION DUCTO PARA CAMBIO DE CIRCUITO AEREO A SUBTERRANEO TUBO IMC DE  2¿ Norma Codensa AE 238</v>
          </cell>
          <cell r="C2093" t="str">
            <v>Actividad</v>
          </cell>
          <cell r="D2093" t="str">
            <v>UND</v>
          </cell>
          <cell r="E2093">
            <v>888592</v>
          </cell>
        </row>
        <row r="2094">
          <cell r="A2094" t="str">
            <v>26A.045</v>
          </cell>
          <cell r="B2094" t="str">
            <v>SUMINISTRO, TRANSPORTE E INSTALACION DUCTO PARA CAMBIO DE CIRCUITO AEREO A SUBTERRANEO TUBO IMC DE  1¿ Norma Codensa AE 238</v>
          </cell>
          <cell r="C2094" t="str">
            <v>Actividad</v>
          </cell>
          <cell r="D2094" t="str">
            <v>UND</v>
          </cell>
          <cell r="E2094">
            <v>556151</v>
          </cell>
        </row>
        <row r="2095">
          <cell r="A2095" t="str">
            <v>26A.046</v>
          </cell>
          <cell r="B2095" t="str">
            <v xml:space="preserve">SUMINISTRO, TRANSPORTE E INSTALACION ESTRUCTURA LA 202 CODENSA (TIPO ICEL 511), CRUCETA METALICA GALVANIZADA - CIRCUITO PRIMARIO SENCILLO  CONSTRUCCION TANGENCIAL. (No incluye poste). </v>
          </cell>
          <cell r="C2095" t="str">
            <v>Actividad</v>
          </cell>
          <cell r="D2095" t="str">
            <v>UND</v>
          </cell>
          <cell r="E2095">
            <v>451883</v>
          </cell>
        </row>
        <row r="2096">
          <cell r="A2096" t="str">
            <v>26A.047</v>
          </cell>
          <cell r="B2096" t="str">
            <v xml:space="preserve">SUMINISTRO, TRANSPORTE E INSTALACION ESTRUCTURA LA 203 CODENSA (TIPO ICEL 512), CRUCETA METALICA GALVANIZADA - CIRCUITO PRIMARIO SENCILLO  CONSTRUCCION TANGENCIAL EN ANGULO. ( No incluye poste). </v>
          </cell>
          <cell r="C2096" t="str">
            <v>Actividad</v>
          </cell>
          <cell r="D2096" t="str">
            <v>UND</v>
          </cell>
          <cell r="E2096">
            <v>742261</v>
          </cell>
        </row>
        <row r="2097">
          <cell r="A2097" t="str">
            <v>26A.048</v>
          </cell>
          <cell r="B2097" t="str">
            <v>SUMINISTRO, TRANSPORTE E INSTALACION ESTRUCTURA LA 206 CODENSA, CRUCETA METALICA GALVANIZADA - CIRCUITO PRIMARIO SENCILLO  CAMBIO DE ANGULO A 90º RETENCION HORIZONTAL. (No incluye poste ni templete).</v>
          </cell>
          <cell r="C2097" t="str">
            <v>Actividad</v>
          </cell>
          <cell r="D2097" t="str">
            <v>UND</v>
          </cell>
          <cell r="E2097">
            <v>1976205</v>
          </cell>
        </row>
        <row r="2098">
          <cell r="A2098" t="str">
            <v>26A.049</v>
          </cell>
          <cell r="B2098" t="str">
            <v>SUMINISTRO, TRANSPORTE E INSTALACION ESTRUCTURA LA 209. CRUCETA METALICA GALVANIZADA. CODENSA CIRCUITO PRIMARIO SENCILLO DERIVACIÓN A 90º CON RETENCIÓN INFERIOR. (No incluye poste ni templete).</v>
          </cell>
          <cell r="C2098" t="str">
            <v>Actividad</v>
          </cell>
          <cell r="D2098" t="str">
            <v>UND</v>
          </cell>
          <cell r="E2098">
            <v>1250481</v>
          </cell>
        </row>
        <row r="2099">
          <cell r="A2099" t="str">
            <v>26A.050</v>
          </cell>
          <cell r="B2099" t="str">
            <v>SUMINISTRO, TRANSPORTE E INSTALACION ESTRUCTURA LA 211. CRUCETA METALICA GALVANIZADA. CODENSA  FINAL DE CIRCUITO PRIMARIO SENCILLO. (No incluye poste ni templete).</v>
          </cell>
          <cell r="C2099" t="str">
            <v>Actividad</v>
          </cell>
          <cell r="D2099" t="str">
            <v>UND</v>
          </cell>
          <cell r="E2099">
            <v>839156</v>
          </cell>
        </row>
        <row r="2100">
          <cell r="A2100" t="str">
            <v>26A.051</v>
          </cell>
          <cell r="B2100" t="str">
            <v>SUMINISTRO, TRANSPORTE E INSTALACION ESTRUCTURA LA 213. CRUCETA METALICA GALVANIZADA. CODENSA RETENCIÓN DOBLE SIMÉTRICA DE CIRCUITO PRIMARIO SENCILLO. No incluye poste</v>
          </cell>
          <cell r="C2100" t="str">
            <v>Actividad</v>
          </cell>
          <cell r="D2100" t="str">
            <v>UND</v>
          </cell>
          <cell r="E2100">
            <v>1370189</v>
          </cell>
        </row>
        <row r="2101">
          <cell r="A2101" t="str">
            <v>26A.052</v>
          </cell>
          <cell r="B2101" t="str">
            <v>SUMINISTRO, TRANSPORTE E INSTALACION ESTRUCTURA LA 220 CODENSA. CRUCETA METALICA GALVANIZADA - CIRCUITO PRIMARIO SENCILLO. Cruce subterraneo de vias. No incluye poste, ni templete, ni terminales premoldeados</v>
          </cell>
          <cell r="C2101" t="str">
            <v>Actividad</v>
          </cell>
          <cell r="D2101" t="str">
            <v>UND</v>
          </cell>
          <cell r="E2101">
            <v>2608098</v>
          </cell>
        </row>
        <row r="2102">
          <cell r="A2102" t="str">
            <v>26A.053</v>
          </cell>
          <cell r="B2102" t="str">
            <v>SUMINISTRO, TRANSPORTE E INSTALACION ESTRUCTURA LA 221 CODENSA. CRUCETA METALICA GALVANIZADA - CIRCUITO PRIMARIO SENCILLO   Salidad (Entrada) de subestacion. No incluye poste, ni templete, ni terminales premoldeados</v>
          </cell>
          <cell r="C2102" t="str">
            <v>Actividad</v>
          </cell>
          <cell r="D2102" t="str">
            <v>UND</v>
          </cell>
          <cell r="E2102">
            <v>3824529</v>
          </cell>
        </row>
        <row r="2103">
          <cell r="A2103" t="str">
            <v>26A.054</v>
          </cell>
          <cell r="B2103" t="str">
            <v xml:space="preserve">SUMINISTRO, TRANSPORTE E INSTALACION ESTRUCTURA LA 223 CODENSA. CRUCETA METALICA GALVANIZADA - MONTAJE DE SECCIONADORES MONOPOLARES DE 400A-15kV.  No incluye poste </v>
          </cell>
          <cell r="C2103" t="str">
            <v>Actividad</v>
          </cell>
          <cell r="D2103" t="str">
            <v>UND</v>
          </cell>
          <cell r="E2103">
            <v>3811729</v>
          </cell>
        </row>
        <row r="2104">
          <cell r="A2104" t="str">
            <v>26A.055</v>
          </cell>
          <cell r="B2104" t="str">
            <v>SUMINISTRO, TRANSPORTE E INSTALACION ESTRUCTURA LAR 285 CODENSA, CRUCETA METALICA. MONTAJE DE REGULADORES EN DELTA ABIERTA. No incluye postes ni equipos.</v>
          </cell>
          <cell r="C2104" t="str">
            <v>Actividad</v>
          </cell>
          <cell r="D2104" t="str">
            <v>UND</v>
          </cell>
          <cell r="E2104">
            <v>8820958</v>
          </cell>
        </row>
        <row r="2105">
          <cell r="A2105" t="str">
            <v>26A.056</v>
          </cell>
          <cell r="B2105" t="str">
            <v>SUMINISTRO, TRANSPORTE E INSTALACION ESTRUCTURA LAR 286 CODENSA, CRUCETA METALICA. MONTAJE DE RECONECTADOR CON TRANSFORMADOR DE POTENCIAL. No incluye postes ni equipos (ni reconectador, ni trafo de potencial, ni TVSS para protección control)</v>
          </cell>
          <cell r="C2105" t="str">
            <v>Actividad</v>
          </cell>
          <cell r="D2105" t="str">
            <v>UND</v>
          </cell>
          <cell r="E2105">
            <v>6921428</v>
          </cell>
        </row>
        <row r="2106">
          <cell r="A2106" t="str">
            <v>26A.057</v>
          </cell>
          <cell r="B2106" t="str">
            <v>SUMINISTRO, TRANSPORTE E INSTALACION MONTAJE EN POSTE DE TRANSFORMADOR TRIFÁSICO PARA SERVICIO DEDICADO CIRCUITO PRIMARIO SENCILLO NORMA CODENSA CTU 520. No incluye poste, ni componentes estructura (LA) red primaria.</v>
          </cell>
          <cell r="C2106" t="str">
            <v>Actividad</v>
          </cell>
          <cell r="D2106" t="str">
            <v>UND</v>
          </cell>
          <cell r="E2106">
            <v>2809102</v>
          </cell>
        </row>
        <row r="2107">
          <cell r="A2107" t="str">
            <v>26A.058</v>
          </cell>
          <cell r="B2107" t="str">
            <v>SUMINISTRO, TRANSPORTE E INSTALACION RETENIDA TERMINAL O EN ANGULO. POSTE A VARILLA DE ANCLAJE. NORMA CODENSA LA411</v>
          </cell>
          <cell r="C2107" t="str">
            <v>Actividad</v>
          </cell>
          <cell r="D2107" t="str">
            <v>UND</v>
          </cell>
          <cell r="E2107">
            <v>603005</v>
          </cell>
        </row>
        <row r="2108">
          <cell r="A2108" t="str">
            <v>26A.059</v>
          </cell>
          <cell r="B2108" t="str">
            <v>SUMINISTRO, TRANSPORTE E INSTALACION RETENIDA TERMINAL O EN ANGULO. POSTE A VARILLA DE ANCLAJE. NORMA CODENSA LA413</v>
          </cell>
          <cell r="C2108" t="str">
            <v>Actividad</v>
          </cell>
          <cell r="D2108" t="str">
            <v>UND</v>
          </cell>
          <cell r="E2108">
            <v>659544</v>
          </cell>
        </row>
        <row r="2109">
          <cell r="A2109" t="str">
            <v>26A.060</v>
          </cell>
          <cell r="B2109" t="str">
            <v>SUMINISTRO, TRANSPORTE E INSTALACION TEMPLETE CUERDA DE GUITARRA. NORMA CODENSA LA417</v>
          </cell>
          <cell r="C2109" t="str">
            <v>Actividad</v>
          </cell>
          <cell r="D2109" t="str">
            <v>UND</v>
          </cell>
          <cell r="E2109">
            <v>1458533</v>
          </cell>
        </row>
        <row r="2110">
          <cell r="A2110" t="str">
            <v>26A.061</v>
          </cell>
          <cell r="B2110" t="str">
            <v>SUMINISTRO, TRANSPORTE E INSTALACION DE DESCARGADORES DE SOBRETENSION (PARARRAYOS) ZnO 10kV / 10kA (juego de tres unidades)</v>
          </cell>
          <cell r="C2110" t="str">
            <v>Actividad</v>
          </cell>
          <cell r="D2110" t="str">
            <v>UND</v>
          </cell>
          <cell r="E2110">
            <v>1312482</v>
          </cell>
        </row>
        <row r="2111">
          <cell r="A2111" t="str">
            <v>26A.062</v>
          </cell>
          <cell r="B2111" t="str">
            <v>SUMINISTRO, TRANSPORTE E INSTALACION DE CORTACIRCUITOS 15kV / 100A (juego de tres unidades)</v>
          </cell>
          <cell r="C2111" t="str">
            <v>Actividad</v>
          </cell>
          <cell r="D2111" t="str">
            <v>UND</v>
          </cell>
          <cell r="E2111">
            <v>1192269</v>
          </cell>
        </row>
        <row r="2112">
          <cell r="A2112" t="str">
            <v>26A.063</v>
          </cell>
          <cell r="B2112" t="str">
            <v>SUMINISTRO, TRANSPORTE E INSTALACION DE TERMINAL PREFORMADA USO INTERIOR PARA15 kV PARA CABLE 2 ¿ 3/0 AWG- JUEGO x 3 UNIDADES</v>
          </cell>
          <cell r="C2112" t="str">
            <v>Actividad</v>
          </cell>
          <cell r="D2112" t="str">
            <v>UND</v>
          </cell>
          <cell r="E2112">
            <v>595758</v>
          </cell>
        </row>
        <row r="2113">
          <cell r="A2113" t="str">
            <v>26A.064</v>
          </cell>
          <cell r="B2113" t="str">
            <v>SUMINISTRO, TRANSPORTE E INSTALACION DE TERMINAL PREFORMADA USO EXTERIOR PARA15 kV PARA CABLE 2 ¿ 3/0 AWG- JUEGO x 3 UNIDADES</v>
          </cell>
          <cell r="C2113" t="str">
            <v>Actividad</v>
          </cell>
          <cell r="D2113" t="str">
            <v>UND</v>
          </cell>
          <cell r="E2113">
            <v>807830</v>
          </cell>
        </row>
        <row r="2114">
          <cell r="A2114" t="str">
            <v>26A.065</v>
          </cell>
          <cell r="B2114" t="str">
            <v xml:space="preserve">SUMINISTRO, TRANSPORTE E INSTALACION RED DE MEDIA TENSION AISLADA CABLE Cu XLPE 15 KV (3X2 AWG) </v>
          </cell>
          <cell r="C2114" t="str">
            <v>Actividad</v>
          </cell>
          <cell r="D2114" t="str">
            <v>ML</v>
          </cell>
          <cell r="E2114">
            <v>270418</v>
          </cell>
        </row>
        <row r="2115">
          <cell r="A2115" t="str">
            <v>26A.066</v>
          </cell>
          <cell r="B2115" t="str">
            <v xml:space="preserve">SUMINISTRO, TRANSPORTE E INSTALACION RED DE MEDIA TENSION ABIERTA CABLE Al ACSR (3X1/0 AWG) </v>
          </cell>
          <cell r="C2115" t="str">
            <v>Actividad</v>
          </cell>
          <cell r="D2115" t="str">
            <v>ML</v>
          </cell>
          <cell r="E2115">
            <v>21910</v>
          </cell>
        </row>
        <row r="2116">
          <cell r="A2116" t="str">
            <v>26A.067</v>
          </cell>
          <cell r="B2116" t="str">
            <v>SUMINISTRO, TRANSPORTE E INSTALACION BAYONETA SENCILLA PARA  CABLE DE GUARDA ESTRUCTURA DE ALINEACION , CON TENSIÓN MAXIMA DE 80 KG EN EL EXTREMO-TODOS LOS HERRAJES GALVANIZADOS EN CALIENTE</v>
          </cell>
          <cell r="C2116" t="str">
            <v>Actividad</v>
          </cell>
          <cell r="D2116" t="str">
            <v>UND</v>
          </cell>
          <cell r="E2116">
            <v>213644</v>
          </cell>
        </row>
        <row r="2117">
          <cell r="A2117" t="str">
            <v>26A.068</v>
          </cell>
          <cell r="B2117" t="str">
            <v>SUMINISTRO, TRANSPORTE E INSTALACION BAYONETA DOBLE PARA  CABLE DE GUARDA ESTRUCTURA DE ALINEACION , CON TENSIÓN MAXIMA DE 80 KG EN EL EXTREMO-TODOS LOS HERRAJES GALVANIZADOS EN CALIENTE</v>
          </cell>
          <cell r="C2117" t="str">
            <v>Actividad</v>
          </cell>
          <cell r="D2117" t="str">
            <v>UND</v>
          </cell>
          <cell r="E2117">
            <v>521571</v>
          </cell>
        </row>
        <row r="2118">
          <cell r="A2118" t="str">
            <v>26A.069</v>
          </cell>
          <cell r="B2118" t="str">
            <v>SUMINISTRO, TRANSPORTE E INSTALACION EN POSTE, DE TRANSFORMADOR TRIFÁSICO EN ESTRUCTURA TIPO H, CIRCUITO PRIMARIO SENCILLO. NORMA CODENSA CTU 510. No incluye postes, ni componentes estructura (LA) red primaria.</v>
          </cell>
          <cell r="C2118" t="str">
            <v>Actividad</v>
          </cell>
          <cell r="D2118" t="str">
            <v>UND</v>
          </cell>
          <cell r="E2118">
            <v>4547601</v>
          </cell>
        </row>
        <row r="2119">
          <cell r="A2119" t="str">
            <v>26A.070</v>
          </cell>
          <cell r="B2119" t="str">
            <v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v>
          </cell>
          <cell r="C2119" t="str">
            <v>Actividad</v>
          </cell>
          <cell r="D2119" t="str">
            <v>UND</v>
          </cell>
          <cell r="E2119">
            <v>10675449</v>
          </cell>
        </row>
        <row r="2120">
          <cell r="A2120" t="str">
            <v>26A.071</v>
          </cell>
          <cell r="B2120" t="str">
            <v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v>
          </cell>
          <cell r="C2120" t="str">
            <v>Actividad</v>
          </cell>
          <cell r="D2120" t="str">
            <v>UND</v>
          </cell>
          <cell r="E2120">
            <v>7968929</v>
          </cell>
        </row>
        <row r="2121">
          <cell r="A2121" t="str">
            <v>26A.072</v>
          </cell>
          <cell r="B2121" t="str">
            <v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v>
          </cell>
          <cell r="C2121" t="str">
            <v>Actividad</v>
          </cell>
          <cell r="D2121" t="str">
            <v>UND</v>
          </cell>
          <cell r="E2121">
            <v>9506472</v>
          </cell>
        </row>
        <row r="2122">
          <cell r="A2122" t="str">
            <v>26A.073</v>
          </cell>
          <cell r="B2122" t="str">
            <v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v>
          </cell>
          <cell r="C2122" t="str">
            <v>Actividad</v>
          </cell>
          <cell r="D2122" t="str">
            <v>UND</v>
          </cell>
          <cell r="E2122">
            <v>12069035</v>
          </cell>
        </row>
        <row r="2123">
          <cell r="A2123" t="str">
            <v>26A.074</v>
          </cell>
          <cell r="B2123" t="str">
            <v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v>
          </cell>
          <cell r="C2123" t="str">
            <v>Actividad</v>
          </cell>
          <cell r="D2123" t="str">
            <v>UND</v>
          </cell>
          <cell r="E2123">
            <v>21497789</v>
          </cell>
        </row>
        <row r="2124">
          <cell r="A2124" t="str">
            <v>26A.075</v>
          </cell>
          <cell r="B2124" t="str">
            <v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v>
          </cell>
          <cell r="C2124" t="str">
            <v>Actividad</v>
          </cell>
          <cell r="D2124" t="str">
            <v>UND</v>
          </cell>
          <cell r="E2124">
            <v>25861642</v>
          </cell>
        </row>
        <row r="2125">
          <cell r="A2125" t="str">
            <v>26A.076</v>
          </cell>
          <cell r="B2125" t="str">
            <v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v>
          </cell>
          <cell r="C2125" t="str">
            <v>Actividad</v>
          </cell>
          <cell r="D2125" t="str">
            <v>UND</v>
          </cell>
          <cell r="E2125">
            <v>24696825</v>
          </cell>
        </row>
        <row r="2126">
          <cell r="A2126" t="str">
            <v>26A.077</v>
          </cell>
          <cell r="B2126" t="str">
            <v>SUMINISTRO, TRANSPORTE E INSTALACION ESTRUCTURA CONEXIÓN RED TRENZADA NORMA CODENSA LA320. CONSTRUCCION EN LINEA CIRCUITO SECUNDARIO SENCILLO.</v>
          </cell>
          <cell r="C2126" t="str">
            <v>Actividad</v>
          </cell>
          <cell r="D2126" t="str">
            <v>UND</v>
          </cell>
          <cell r="E2126">
            <v>234258</v>
          </cell>
        </row>
        <row r="2127">
          <cell r="A2127" t="str">
            <v>26A.078</v>
          </cell>
          <cell r="B2127" t="str">
            <v>SUMINISTRO, TRANSPORTE E INSTALACION ESTRUCTURA CONEXIÓN RED TRENZADA NORMA CODENSA LA321. FINAL DE CIRCUITO SECUNDARIO SENCILLO.</v>
          </cell>
          <cell r="C2127" t="str">
            <v>Actividad</v>
          </cell>
          <cell r="D2127" t="str">
            <v>UND</v>
          </cell>
          <cell r="E2127">
            <v>276230</v>
          </cell>
        </row>
        <row r="2128">
          <cell r="A2128" t="str">
            <v>26A.079</v>
          </cell>
          <cell r="B2128" t="str">
            <v xml:space="preserve">SUMINISTRO, TRANSPORTE E INSTALACION ESTRUCTURA CONEXIÓN RED TRENZADA NORMA CODENSA LA322. CTO. SECUNDARIO SENCILLO CON DERIVACION </v>
          </cell>
          <cell r="C2128" t="str">
            <v>Actividad</v>
          </cell>
          <cell r="D2128" t="str">
            <v>UND</v>
          </cell>
          <cell r="E2128">
            <v>318309</v>
          </cell>
        </row>
        <row r="2129">
          <cell r="A2129" t="str">
            <v>26A.080</v>
          </cell>
          <cell r="B2129" t="str">
            <v>SUMINISTRO, TRANSPORTE E INSTALACION ESTRUCTURA CONEXIÓN RED TRENZADA NORMA CODENSA LA324. CTO. SECUNDARIO SENCILLO CONSTRUCCION ANGULAR</v>
          </cell>
          <cell r="C2129" t="str">
            <v>Actividad</v>
          </cell>
          <cell r="D2129" t="str">
            <v>UND</v>
          </cell>
          <cell r="E2129">
            <v>336871</v>
          </cell>
        </row>
        <row r="2130">
          <cell r="A2130" t="str">
            <v>26A.081</v>
          </cell>
          <cell r="B2130" t="str">
            <v>SUMINISTRO, TRANSPORTE E INSTALACION RED TRENZADA CABLE CUADRUPLEX 3x2/0+1/0 AUTOSOPORTADO</v>
          </cell>
          <cell r="C2130" t="str">
            <v>Actividad</v>
          </cell>
          <cell r="D2130" t="str">
            <v>ML</v>
          </cell>
          <cell r="E2130">
            <v>74870</v>
          </cell>
        </row>
        <row r="2131">
          <cell r="A2131" t="str">
            <v>26A.082</v>
          </cell>
          <cell r="B2131" t="str">
            <v>SUMINISTRO, TRANSPORTE E INSTALACION RED TRENZADA CABLE CUADRUPLEX 3x4/0+4/0 AUTOSOPORTADO</v>
          </cell>
          <cell r="C2131" t="str">
            <v>Actividad</v>
          </cell>
          <cell r="D2131" t="str">
            <v>ML</v>
          </cell>
          <cell r="E2131">
            <v>115103</v>
          </cell>
        </row>
        <row r="2132">
          <cell r="A2132" t="str">
            <v>26A.083</v>
          </cell>
          <cell r="B2132" t="str">
            <v xml:space="preserve">SUMINISTRO, TRANSPORTE E INSTALACION CAJA TRIFÁSICA TIPO INTEMPERIE PARA ACOMETIDAS DE BT </v>
          </cell>
          <cell r="C2132" t="str">
            <v>Actividad</v>
          </cell>
          <cell r="D2132" t="str">
            <v>UND</v>
          </cell>
          <cell r="E2132">
            <v>300683</v>
          </cell>
        </row>
        <row r="2133">
          <cell r="A2133" t="str">
            <v>26A.084</v>
          </cell>
          <cell r="B2133" t="str">
            <v>SUMINISTRO, TRANSPORTE E INSTALACION LUMINARIA HORIZONTAL CERRADA DE 150 VATIOS-BOMBILLO SODIO ALTA PRESION-208/240 VOLTIOS - FOTOCELDA INCORPORADA .  COMPLETA - TIPO PE-PC  -ROY ALPHA , SCHREDER , O CALIDAD SUPERIOR.</v>
          </cell>
          <cell r="C2133" t="str">
            <v>Actividad</v>
          </cell>
          <cell r="D2133" t="str">
            <v>UND</v>
          </cell>
          <cell r="E2133">
            <v>922406</v>
          </cell>
        </row>
        <row r="2134">
          <cell r="A2134" t="str">
            <v>26A.085</v>
          </cell>
          <cell r="B2134" t="str">
            <v>SUMINISTRO, TRANSPORTE E INSTALACION LUMINARIA HORIZONTAL CERRADA DE 70 VATIOS-BOMBILLO SODIO ALTA PRESION-208/240 VOLTIOS - FOTOCELDA INCORPORADA .  COMPLETA - TIPO PE-PC  -ROY ALPHA , SCHREDER , O CALIDAD SUPERIOR.</v>
          </cell>
          <cell r="C2134" t="str">
            <v>Actividad</v>
          </cell>
          <cell r="D2134" t="str">
            <v>UND</v>
          </cell>
          <cell r="E2134">
            <v>516033</v>
          </cell>
        </row>
        <row r="2135">
          <cell r="A2135" t="str">
            <v>26A.086</v>
          </cell>
          <cell r="B2135" t="str">
            <v>SUMINISTRO, TRANSPORTE E INSTALACION REFLECTOR DE 250 VATIOS - SODIO ALTA PRESION - 208/240 VOLTIOS-SODIO ALTA PRESION-CUADRADO-CERRADO - ESTRIBOS - COMPLETO: CHASIS, BOMBILLA, ARRANCADOR, ETC. ACCESORIOS DE FIJACION E INSTALACION  -REFERENCIA RRA ROY ALPHA; Incluye accesorios de sujeción</v>
          </cell>
          <cell r="C2135" t="str">
            <v>Actividad</v>
          </cell>
          <cell r="D2135" t="str">
            <v>UND</v>
          </cell>
          <cell r="E2135">
            <v>843428</v>
          </cell>
        </row>
        <row r="2136">
          <cell r="A2136" t="str">
            <v>26A.087</v>
          </cell>
          <cell r="B2136" t="str">
            <v>SUMINISTRO, TRANSPORTE E INSTALACION REFLECTOR DE 400 VATIOS - SODIO ALTA PRESION - 208/240 VOLTIOS-SODIO ALTA PRESION-CUADRADO-CERRADO - ESTRIBOS - COMPLETO: CHASIS, BOMBILLA, ARRANCADOR, ETC. ACCESORIOS DE FIJACION E INSTALACION  -REFERENCIA RRA ROY ALPHA; Incluye accesorios de sujeción</v>
          </cell>
          <cell r="C2136" t="str">
            <v>Actividad</v>
          </cell>
          <cell r="D2136" t="str">
            <v>UND</v>
          </cell>
          <cell r="E2136">
            <v>923409</v>
          </cell>
        </row>
        <row r="2137">
          <cell r="A2137" t="str">
            <v>26A.088</v>
          </cell>
          <cell r="B2137" t="str">
            <v>SUMINISTRO, TRANSPORTE E INSTALACION REFLECTOR DE 1000 VATIOS - SODIO ALTA PRESION - 208/220 VOLTIOS-SODIO ALTA PRESION-CUADRADO-CERRADO - ESTRIBOS - COMPLETO: CHASIS, BOMBILLA, ARRANCADOR, ETC. ACCESORIOS DE FIJACION E INSTALACION  -REFERENCIA RCG ROY ALPHA; Incluye accesorios de sujeción</v>
          </cell>
          <cell r="C2137" t="str">
            <v>Actividad</v>
          </cell>
          <cell r="D2137" t="str">
            <v>UND</v>
          </cell>
          <cell r="E2137">
            <v>2001113</v>
          </cell>
        </row>
        <row r="2138">
          <cell r="A2138" t="str">
            <v>26A.089</v>
          </cell>
          <cell r="B2138" t="str">
            <v>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2138" t="str">
            <v>Actividad</v>
          </cell>
          <cell r="D2138" t="str">
            <v>UND</v>
          </cell>
          <cell r="E2138">
            <v>15676908</v>
          </cell>
        </row>
        <row r="2139">
          <cell r="A2139" t="str">
            <v>26A.090</v>
          </cell>
          <cell r="B2139" t="str">
            <v>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2139" t="str">
            <v>Actividad</v>
          </cell>
          <cell r="D2139" t="str">
            <v>UND</v>
          </cell>
          <cell r="E2139">
            <v>11510344</v>
          </cell>
        </row>
        <row r="2140">
          <cell r="A2140" t="str">
            <v>26A.091</v>
          </cell>
          <cell r="B2140" t="str">
            <v>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2140" t="str">
            <v>Actividad</v>
          </cell>
          <cell r="D2140" t="str">
            <v>UND</v>
          </cell>
          <cell r="E2140">
            <v>6502196</v>
          </cell>
        </row>
        <row r="2141">
          <cell r="A2141" t="str">
            <v>26A.092</v>
          </cell>
          <cell r="B2141" t="str">
            <v>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2141" t="str">
            <v>Actividad</v>
          </cell>
          <cell r="D2141" t="str">
            <v>UND</v>
          </cell>
          <cell r="E2141">
            <v>34956424</v>
          </cell>
        </row>
        <row r="2142">
          <cell r="A2142" t="str">
            <v>26A.093</v>
          </cell>
          <cell r="B2142" t="str">
            <v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2142" t="str">
            <v>Actividad</v>
          </cell>
          <cell r="D2142" t="str">
            <v>UND</v>
          </cell>
          <cell r="E2142">
            <v>107759451</v>
          </cell>
        </row>
        <row r="2143">
          <cell r="A2143" t="str">
            <v>26A.094</v>
          </cell>
          <cell r="B2143" t="str">
            <v xml:space="preserve">SUMINISTRO, TRANSPORTE E INSTALACION SISTEMA DE PUESTA A TIERRA GENERAL CON UNA VARILA DE COBRE 5/8X2,4M, CABLE No.2AWG (SPAT-1V). </v>
          </cell>
          <cell r="C2143" t="str">
            <v>Actividad</v>
          </cell>
          <cell r="D2143" t="str">
            <v>GB</v>
          </cell>
          <cell r="E2143">
            <v>1098059</v>
          </cell>
        </row>
        <row r="2144">
          <cell r="A2144" t="str">
            <v>26A.095</v>
          </cell>
          <cell r="B2144" t="str">
            <v xml:space="preserve">SUMINISTRO, TRANSPORTE E INSTALACION SISTEMA DE PUESTA A TIERRA GENERAL CON TRES VARILAS DE COBRE 5/8X2,4M, CABLE No.1/0AWG (SPAT-3V). </v>
          </cell>
          <cell r="C2144" t="str">
            <v>Actividad</v>
          </cell>
          <cell r="D2144" t="str">
            <v>GB</v>
          </cell>
          <cell r="E2144">
            <v>3366102</v>
          </cell>
        </row>
        <row r="2145">
          <cell r="A2145" t="str">
            <v>26A.096</v>
          </cell>
          <cell r="B2145" t="str">
            <v xml:space="preserve">SUMINISTRO, TRANSPORTE E INSTALACION SISTEMA DE PUESTA A TIERRA GENERAL CON CUATRO VARILAS DE COBRE 5/8X2,4M, CABLE No.2/0AWG (SPAT-4V). </v>
          </cell>
          <cell r="C2145" t="str">
            <v>Actividad</v>
          </cell>
          <cell r="D2145" t="str">
            <v>GB</v>
          </cell>
          <cell r="E2145">
            <v>4497604</v>
          </cell>
        </row>
        <row r="2146">
          <cell r="A2146" t="str">
            <v>26A.097</v>
          </cell>
          <cell r="B2146" t="str">
            <v>SUMINISTRO, TRANSPORTE E INSTALACION SISTEMA DE PUESTA A TIERRA GENERAL CON SEIS VARILAS DE COBRE 5/8X2,4M, CABLE No.4/0AWG (SPAT-6V). TIPO S/E</v>
          </cell>
          <cell r="C2146" t="str">
            <v>Actividad</v>
          </cell>
          <cell r="D2146" t="str">
            <v>GB</v>
          </cell>
          <cell r="E2146">
            <v>9737669</v>
          </cell>
        </row>
        <row r="2147">
          <cell r="A2147" t="str">
            <v>26A.098</v>
          </cell>
          <cell r="B2147" t="str">
            <v xml:space="preserve">SUMINISTRO, TRANSPORTE E INSTALACION RED DE MEDIA TENSION ABIERTA CABLE Al ACSR (3X2 AWG) </v>
          </cell>
          <cell r="C2147" t="str">
            <v>Actividad</v>
          </cell>
          <cell r="D2147" t="str">
            <v>ML</v>
          </cell>
          <cell r="E2147">
            <v>27120</v>
          </cell>
        </row>
        <row r="2148">
          <cell r="A2148" t="str">
            <v>26A.099</v>
          </cell>
          <cell r="B2148" t="str">
            <v>SUMINISTRO, TRANSPORTE E INSTALACION CABLE SUPER GX DE 9,53 mm (3/8") GALVANIZADO PARA HILO DE GUARDA</v>
          </cell>
          <cell r="C2148" t="str">
            <v>Actividad</v>
          </cell>
          <cell r="D2148" t="str">
            <v>ML</v>
          </cell>
          <cell r="E2148">
            <v>23822</v>
          </cell>
        </row>
        <row r="2149">
          <cell r="A2149" t="str">
            <v>26A.100</v>
          </cell>
          <cell r="B2149" t="str">
            <v>SUMINISTRO, TRANSPORTE E INSTALACION BAYONETA DOBLE PARA  CABLE DE GUARDA ESTRUCTURA TERMINAL, TODOS LOS HERRAJES GALVANIZADOS EN CALIENTE - LAR402</v>
          </cell>
          <cell r="C2149" t="str">
            <v>Actividad</v>
          </cell>
          <cell r="D2149" t="str">
            <v>UND</v>
          </cell>
          <cell r="E2149">
            <v>396195</v>
          </cell>
        </row>
        <row r="2150">
          <cell r="A2150" t="str">
            <v>26A.101</v>
          </cell>
          <cell r="B2150" t="str">
            <v>SUMINISTRO, TRANSPORTE E INSTALACION BAYONETA DOBLE PARA  CABLE DE GUARDA ESTRUCTURA DOBLE RETENIDA, TODOS LOS HERRAJES GALVANIZADOS EN CALIENTE - LAR406</v>
          </cell>
          <cell r="C2150" t="str">
            <v>Actividad</v>
          </cell>
          <cell r="D2150" t="str">
            <v>UND</v>
          </cell>
          <cell r="E2150">
            <v>396195</v>
          </cell>
        </row>
        <row r="2151">
          <cell r="A2151" t="str">
            <v>26A.102</v>
          </cell>
          <cell r="B2151" t="str">
            <v>SUMINISTRO, TRANSPORTE E INSTALACION ACOMETIDA AEREA TRIFASICA CABLE ANTIFRAUDE 3X6+1X8 AWG - SIN MEDIDOR (ILUSTRACION AE 220-1) 40MTS</v>
          </cell>
          <cell r="C2151" t="str">
            <v>Actividad</v>
          </cell>
          <cell r="D2151" t="str">
            <v>GLB</v>
          </cell>
          <cell r="E2151">
            <v>2579703</v>
          </cell>
        </row>
        <row r="2152">
          <cell r="A2152" t="str">
            <v>26A.103</v>
          </cell>
          <cell r="B2152" t="str">
            <v xml:space="preserve">SUMINISTRO, TRANSPORTE E INSTALACION SISTEMA DE PUESTA A TIERRA GENERAL CON CUATRO  VARILAS DE COBRE 5/8X2,4M, CABLE No.1/0AWG (SPAT-3V). </v>
          </cell>
          <cell r="C2152" t="str">
            <v>Actividad</v>
          </cell>
          <cell r="D2152" t="str">
            <v>GB</v>
          </cell>
          <cell r="E2152">
            <v>3562998</v>
          </cell>
        </row>
        <row r="2153">
          <cell r="A2153" t="str">
            <v>26A.104</v>
          </cell>
          <cell r="B2153" t="str">
            <v>SUMINISTRO, TRANSPORTE E INSTALACION SISTEMA DE PUESTA A TIERRA PARA SEPRA CON SEIS VARILLAS DE COBRE 5/8X2,4M, CABLE No.1/0AWG (SPAT-6V). TIPO S/E</v>
          </cell>
          <cell r="C2153" t="str">
            <v>Actividad</v>
          </cell>
          <cell r="D2153" t="str">
            <v>GB</v>
          </cell>
          <cell r="E2153">
            <v>9546207</v>
          </cell>
        </row>
        <row r="2154">
          <cell r="A2154" t="str">
            <v>26A.105</v>
          </cell>
          <cell r="B2154" t="str">
            <v>SUMINISTRO, TRANSPORTE E INSTALACION SISTEMA DE CAPTACION DE DESCARGAS ATMOSFERICAS</v>
          </cell>
          <cell r="C2154" t="str">
            <v>Actividad</v>
          </cell>
          <cell r="D2154" t="str">
            <v>UND</v>
          </cell>
          <cell r="E2154">
            <v>2298327</v>
          </cell>
        </row>
        <row r="2155">
          <cell r="A2155" t="str">
            <v>26A.106</v>
          </cell>
          <cell r="B2155" t="str">
            <v>SUMINISTRO, TRANSPORTE E INSTALACION COFRE PARA USO INTEMPERIE DIMENSIONESHXWXD=40X30X20cm; INCLUYE BARRAJE INTERNO PARA UBICACIÓN DE BREAKERS TIPO NCHUFABLES, PUERTA CON CHAPA Y JUEGO DE LLAVES</v>
          </cell>
          <cell r="C2155" t="str">
            <v>Actividad</v>
          </cell>
          <cell r="D2155" t="str">
            <v>UND</v>
          </cell>
          <cell r="E2155">
            <v>879612</v>
          </cell>
        </row>
        <row r="2156">
          <cell r="A2156" t="str">
            <v>26A.107</v>
          </cell>
          <cell r="B2156" t="str">
            <v>SUMINISTRO, TRANSPORTE E INSTALACION BANCO DE DUCTO TIPO NORMA CODENSA CS 207 - Para Canalización de 4 Ø 3"  Tipo TDB - ZONA VERDE (Incluye banda plástica)</v>
          </cell>
          <cell r="C2156" t="str">
            <v>Actividad</v>
          </cell>
          <cell r="D2156" t="str">
            <v>ML</v>
          </cell>
          <cell r="E2156">
            <v>46013</v>
          </cell>
        </row>
        <row r="2157">
          <cell r="A2157" t="str">
            <v>26A.108</v>
          </cell>
          <cell r="B2157" t="str">
            <v>SUMINISTRO, TRANSPORTE E INSTALACIÓN RED TRENZADA CABLE TRIPLEX 2X1/0+1/0</v>
          </cell>
          <cell r="C2157" t="str">
            <v>Actividad</v>
          </cell>
          <cell r="D2157" t="str">
            <v>ML</v>
          </cell>
          <cell r="E2157">
            <v>40458</v>
          </cell>
        </row>
        <row r="2158">
          <cell r="A2158" t="str">
            <v>26A.109</v>
          </cell>
          <cell r="B2158" t="str">
            <v>SUMINISTRO E INSTALACIÓN PERCHA DE UN PUESTO</v>
          </cell>
          <cell r="C2158" t="str">
            <v>Actividad</v>
          </cell>
          <cell r="D2158" t="str">
            <v>UND</v>
          </cell>
          <cell r="E2158">
            <v>115263</v>
          </cell>
        </row>
        <row r="2159">
          <cell r="A2159" t="str">
            <v>26A.110</v>
          </cell>
          <cell r="B2159" t="str">
            <v>SUMINISTRO, TRANSPORTE E INSTALACION  POSTE DE CONCRETO DE 12 M.  510 KG.  HOMOLOGADO - (INCLUYE PINTURA ACRILICA Y GRUA).</v>
          </cell>
          <cell r="C2159" t="str">
            <v>Actividad</v>
          </cell>
          <cell r="D2159" t="str">
            <v>UND</v>
          </cell>
          <cell r="E2159">
            <v>1846694</v>
          </cell>
        </row>
        <row r="2160">
          <cell r="A2160" t="str">
            <v>26A.111</v>
          </cell>
          <cell r="B2160" t="str">
            <v>SUMINISTRO E INSTALACIÓN DE POSTE METALICO 14 M</v>
          </cell>
          <cell r="C2160" t="str">
            <v>Actividad</v>
          </cell>
          <cell r="D2160" t="str">
            <v>UND</v>
          </cell>
          <cell r="E2160">
            <v>3369081</v>
          </cell>
        </row>
        <row r="2161">
          <cell r="A2161" t="str">
            <v>26A.112</v>
          </cell>
          <cell r="B2161" t="str">
            <v>SUMINISTRO E INSTALACIÓN DE POSTE METALICO 12 M X 1350 KGF AUTOSOPORTADO</v>
          </cell>
          <cell r="C2161" t="str">
            <v>Actividad</v>
          </cell>
          <cell r="D2161" t="str">
            <v>UND</v>
          </cell>
          <cell r="E2161">
            <v>3452452</v>
          </cell>
        </row>
        <row r="2162">
          <cell r="A2162" t="str">
            <v>26A.113</v>
          </cell>
          <cell r="B2162" t="str">
            <v>SUMINISTRO E INSTALACIÓN ESTRUCTURA TIPO RETENCIÓN BANDERA ECOLÓGICO BRAZO TIPO C</v>
          </cell>
          <cell r="C2162" t="str">
            <v>Actividad</v>
          </cell>
          <cell r="D2162" t="str">
            <v>UND</v>
          </cell>
          <cell r="E2162">
            <v>1007408</v>
          </cell>
        </row>
        <row r="2163">
          <cell r="A2163" t="str">
            <v>26A.114</v>
          </cell>
          <cell r="B2163" t="str">
            <v>SUMINISTRO E INSTALACIÓN ESTRUCTURA TIPO TERMINAL ECOLÓGICO</v>
          </cell>
          <cell r="C2163" t="str">
            <v>Actividad</v>
          </cell>
          <cell r="D2163" t="str">
            <v>UND</v>
          </cell>
          <cell r="E2163">
            <v>936203</v>
          </cell>
        </row>
        <row r="2164">
          <cell r="A2164" t="str">
            <v>26A.115</v>
          </cell>
          <cell r="B2164" t="str">
            <v>SUMINISTRO E INSTALACIÓN VIENTO PRIMARIO CONVENCIONAL (TEMPLETE)</v>
          </cell>
          <cell r="C2164" t="str">
            <v>Actividad</v>
          </cell>
          <cell r="D2164" t="str">
            <v>UND</v>
          </cell>
          <cell r="E2164">
            <v>511329</v>
          </cell>
        </row>
        <row r="2165">
          <cell r="A2165" t="str">
            <v>26A.116</v>
          </cell>
          <cell r="B2165" t="str">
            <v>SUMINISTRO E INSTALACIÓN TEMPLETE POSTE A POSTE</v>
          </cell>
          <cell r="C2165" t="str">
            <v>Actividad</v>
          </cell>
          <cell r="D2165" t="str">
            <v>UND</v>
          </cell>
          <cell r="E2165">
            <v>283293</v>
          </cell>
        </row>
        <row r="2166">
          <cell r="A2166" t="str">
            <v>26A.118</v>
          </cell>
          <cell r="B2166" t="str">
            <v>DESMONTE TRASLADO E INSTALACIÓN POSTE DE INVAMA</v>
          </cell>
          <cell r="C2166" t="str">
            <v>Actividad</v>
          </cell>
          <cell r="D2166" t="str">
            <v>UND</v>
          </cell>
          <cell r="E2166">
            <v>649432</v>
          </cell>
        </row>
        <row r="2167">
          <cell r="A2167" t="str">
            <v>26A.119</v>
          </cell>
          <cell r="B2167" t="str">
            <v>SUMINISTRO E INSTALACIÓN DE CABLE RED AEREA CABLE XLPE-TK  Nº 2 AWG ECOLOGICO SEMIAISLADO</v>
          </cell>
          <cell r="C2167" t="str">
            <v>Actividad</v>
          </cell>
          <cell r="D2167" t="str">
            <v>ML</v>
          </cell>
          <cell r="E2167">
            <v>46416</v>
          </cell>
        </row>
        <row r="2168">
          <cell r="A2168" t="str">
            <v>26A.120</v>
          </cell>
          <cell r="B2168" t="str">
            <v>SUMINISTRO E INSTALACIÓN SECCIONADOR TRIFASICO</v>
          </cell>
          <cell r="C2168" t="str">
            <v>Actividad</v>
          </cell>
          <cell r="D2168" t="str">
            <v>UND</v>
          </cell>
          <cell r="E2168">
            <v>3264756</v>
          </cell>
        </row>
        <row r="2169">
          <cell r="A2169" t="str">
            <v>26A.121</v>
          </cell>
          <cell r="B2169" t="str">
            <v>SUMINISTRO E INSTALACIÓN DE AFLORAMIENTO TUBERÍA IMC 4"</v>
          </cell>
          <cell r="C2169" t="str">
            <v>Actividad</v>
          </cell>
          <cell r="D2169" t="str">
            <v>UND</v>
          </cell>
          <cell r="E2169">
            <v>3327428</v>
          </cell>
        </row>
        <row r="2170">
          <cell r="A2170" t="str">
            <v>26A.122</v>
          </cell>
          <cell r="B2170" t="str">
            <v>SUMINISTRO E INSTALACIÓN DE CABLE RED SUBTERRANEA XLPE 3X2 AWG 133% MEDIA TENSIÓN</v>
          </cell>
          <cell r="C2170" t="str">
            <v>Actividad</v>
          </cell>
          <cell r="D2170" t="str">
            <v>ML</v>
          </cell>
          <cell r="E2170">
            <v>217393</v>
          </cell>
        </row>
        <row r="2171">
          <cell r="A2171" t="str">
            <v>26A.544</v>
          </cell>
          <cell r="B2171" t="str">
            <v>SUMINISTRO E INSTALACION DE SISTEMA DE PUESTA A TIERRA INEM BALDOMERO SANIN CANO</v>
          </cell>
          <cell r="C2171" t="str">
            <v>Actividad</v>
          </cell>
          <cell r="D2171" t="str">
            <v>UND</v>
          </cell>
          <cell r="E2171">
            <v>21800216</v>
          </cell>
        </row>
        <row r="2172">
          <cell r="A2172" t="str">
            <v>027</v>
          </cell>
          <cell r="B2172" t="str">
            <v>ESTABILIDAD DE TALUDES</v>
          </cell>
          <cell r="C2172" t="str">
            <v>Capitulo</v>
          </cell>
          <cell r="D2172"/>
          <cell r="E2172" t="str">
            <v>--</v>
          </cell>
        </row>
        <row r="2173">
          <cell r="A2173" t="str">
            <v>027.001</v>
          </cell>
          <cell r="B2173" t="str">
            <v>SUMINISTRO, TRANSPORTE E INSTALACION DE MUROS  DE CONTENCION EN CONCRETO REFORZADO DE 3000 PSI. NO INCLUYE REFUERZO.</v>
          </cell>
          <cell r="C2173" t="str">
            <v>Actividad</v>
          </cell>
          <cell r="D2173" t="str">
            <v>M3</v>
          </cell>
          <cell r="E2173">
            <v>1072189</v>
          </cell>
        </row>
        <row r="2174">
          <cell r="A2174" t="str">
            <v>027.002</v>
          </cell>
          <cell r="B2174" t="str">
            <v>SUMINISTRO, TRANSPORTE E INSTALACION MURO EN CONCRETO CICLOPEO DE PROPORCION 70% DE CONCRETO 3000 PSI 30% PIEDRA</v>
          </cell>
          <cell r="C2174" t="str">
            <v>Actividad</v>
          </cell>
          <cell r="D2174" t="str">
            <v>M3</v>
          </cell>
          <cell r="E2174">
            <v>913656</v>
          </cell>
        </row>
        <row r="2175">
          <cell r="A2175" t="str">
            <v>027.003</v>
          </cell>
          <cell r="B2175" t="str">
            <v>SUMINISTRO, TRANSPORTE E INSTALACION GAVIONES EN MALLA GALVANIZADA TRIPLE TORSION 2.0x1.0x1.0M CAL. 12</v>
          </cell>
          <cell r="C2175" t="str">
            <v>Actividad</v>
          </cell>
          <cell r="D2175" t="str">
            <v>M3</v>
          </cell>
          <cell r="E2175">
            <v>338434</v>
          </cell>
        </row>
        <row r="2176">
          <cell r="A2176" t="str">
            <v>027.004</v>
          </cell>
          <cell r="B2176" t="str">
            <v>SUMINISTRO, TRANSPORTE E INSTALACION PANTALLA EN CONCRETO REFORZADO DE 3000 PSI (No incluye acero)</v>
          </cell>
          <cell r="C2176" t="str">
            <v>Actividad</v>
          </cell>
          <cell r="D2176" t="str">
            <v>M3</v>
          </cell>
          <cell r="E2176">
            <v>964026</v>
          </cell>
        </row>
        <row r="2177">
          <cell r="A2177" t="str">
            <v>027.005</v>
          </cell>
          <cell r="B2177" t="str">
            <v>SUMINISTRO, TRANSPORTE E INSTALACION PANTALLA EN CONCRETO REFORZADO DE 4000 PSI (No incluye acero)</v>
          </cell>
          <cell r="C2177" t="str">
            <v>Actividad</v>
          </cell>
          <cell r="D2177" t="str">
            <v>M3</v>
          </cell>
          <cell r="E2177">
            <v>1046052</v>
          </cell>
        </row>
        <row r="2178">
          <cell r="A2178" t="str">
            <v>027.007</v>
          </cell>
          <cell r="B2178" t="str">
            <v>SUMINISTRO, TRANSPORTE E INSTALACION RECUBRIMIENTO DE BERMAS CONCRETO de 3000 PSI e=0,1m</v>
          </cell>
          <cell r="C2178" t="str">
            <v>Actividad</v>
          </cell>
          <cell r="D2178" t="str">
            <v>M3</v>
          </cell>
          <cell r="E2178">
            <v>920443</v>
          </cell>
        </row>
        <row r="2179">
          <cell r="A2179" t="str">
            <v>027.008</v>
          </cell>
          <cell r="B2179" t="str">
            <v>SUMINISTRO, TRANSPORTE E INSTALACION RECUBRIMIENTO DE GAVIONES CONCRETO DE 3000 PSI</v>
          </cell>
          <cell r="C2179" t="str">
            <v>Actividad</v>
          </cell>
          <cell r="D2179" t="str">
            <v>M3</v>
          </cell>
          <cell r="E2179">
            <v>924543</v>
          </cell>
        </row>
        <row r="2180">
          <cell r="A2180" t="str">
            <v>027.009</v>
          </cell>
          <cell r="B2180" t="str">
            <v>SUMINISTRO, TRANSPORTE E INSTALACION CANALES CON PANTALLAS DEFLECTORAS Y RAPIDAS CON TAPA EN CONCRETO DE 3000 PSI PRODUCIDO EN OBRA</v>
          </cell>
          <cell r="C2180" t="str">
            <v>Actividad</v>
          </cell>
          <cell r="D2180" t="str">
            <v>M3</v>
          </cell>
          <cell r="E2180">
            <v>1135213</v>
          </cell>
        </row>
        <row r="2181">
          <cell r="A2181" t="str">
            <v>027.010</v>
          </cell>
          <cell r="B2181" t="str">
            <v>SUMINISTRO, TRANSPORTE E INSTALACION ALCANTARILLA DE CAJON O BOX COULVERT EN CONCRETO DE 3000 PSI</v>
          </cell>
          <cell r="C2181" t="str">
            <v>Actividad</v>
          </cell>
          <cell r="D2181" t="str">
            <v>M3</v>
          </cell>
          <cell r="E2181">
            <v>1056433</v>
          </cell>
        </row>
        <row r="2182">
          <cell r="A2182" t="str">
            <v>027.011</v>
          </cell>
          <cell r="B2182" t="str">
            <v>SUMINISTRO, TRANSPORTE E INSTALACION ENROCADOS CON LIGANTE DE CONCRETO 3000 PSI PARA PROTECCION DE ENTREGAS O REVESTIMIENTO DE CAUCES - DOSIFICACION: CONCRETO 40%, PIEDRA 60%</v>
          </cell>
          <cell r="C2182" t="str">
            <v>Actividad</v>
          </cell>
          <cell r="D2182" t="str">
            <v>M3</v>
          </cell>
          <cell r="E2182">
            <v>556912</v>
          </cell>
        </row>
        <row r="2183">
          <cell r="A2183" t="str">
            <v>027.012</v>
          </cell>
          <cell r="B2183" t="str">
            <v>SUMINISTRO, TRANSPORTE E INSTALACION ENROCADOS CON LIGANTE DE CONCRETO 3000 PSI PARA  CONFORMACION  DE CANALES - DOSIFICACION: CONCRETO 40%, PIEDRA 60%</v>
          </cell>
          <cell r="C2183" t="str">
            <v>Actividad</v>
          </cell>
          <cell r="D2183" t="str">
            <v>M3</v>
          </cell>
          <cell r="E2183">
            <v>593194</v>
          </cell>
        </row>
        <row r="2184">
          <cell r="A2184" t="str">
            <v>027.013</v>
          </cell>
          <cell r="B2184" t="str">
            <v>SUMINISTRO, TRANSPORTE E INSTALACION DIQUES DE CONTROL Y/O REGULACION EN CONCRETO 3000 PSI - DOSIFICACION: CONCRETO 40%, PIEDRA 60%</v>
          </cell>
          <cell r="C2184" t="str">
            <v>Actividad</v>
          </cell>
          <cell r="D2184" t="str">
            <v>M3</v>
          </cell>
          <cell r="E2184">
            <v>734045</v>
          </cell>
        </row>
        <row r="2185">
          <cell r="A2185" t="str">
            <v>027.014</v>
          </cell>
          <cell r="B2185" t="str">
            <v>SUMINISTRO, TRANSPORTE E INSTALACION ANCLAJE ACTIVO CABLE 1/2" x 4 ALTA RESISTENCIA - PERFORACION DE 5"</v>
          </cell>
          <cell r="C2185" t="str">
            <v>Actividad</v>
          </cell>
          <cell r="D2185" t="str">
            <v>ML</v>
          </cell>
          <cell r="E2185">
            <v>446837</v>
          </cell>
        </row>
        <row r="2186">
          <cell r="A2186" t="str">
            <v>027.015</v>
          </cell>
          <cell r="B2186" t="str">
            <v>SUMINISTRO, TRANSPORTE E INSTALACION DADOS EN CONCRETO REFORZADO 4000 PSI PARA PANTALLA ACTIVA</v>
          </cell>
          <cell r="C2186" t="str">
            <v>Actividad</v>
          </cell>
          <cell r="D2186" t="str">
            <v>M3</v>
          </cell>
          <cell r="E2186">
            <v>1059691</v>
          </cell>
        </row>
        <row r="2187">
          <cell r="A2187" t="str">
            <v>027.016</v>
          </cell>
          <cell r="B2187" t="str">
            <v>SUMINISTRO, TRANSPORTE E INSTALACION ENROCADOS SIN LIGANTE DE CONCRETO PARA CONFORMACION DE PADDIES</v>
          </cell>
          <cell r="C2187" t="str">
            <v>Actividad</v>
          </cell>
          <cell r="D2187" t="str">
            <v>M3</v>
          </cell>
          <cell r="E2187">
            <v>554235</v>
          </cell>
        </row>
        <row r="2188">
          <cell r="A2188" t="str">
            <v>027.017</v>
          </cell>
          <cell r="B2188" t="str">
            <v>SUMINISTRO, TRANSPORTE E INSTALACION CANALES EN COSTALES DE FIBRA CON SUELO CEMENTO 10:1</v>
          </cell>
          <cell r="C2188" t="str">
            <v>Actividad</v>
          </cell>
          <cell r="D2188" t="str">
            <v>M3</v>
          </cell>
          <cell r="E2188">
            <v>436116</v>
          </cell>
        </row>
        <row r="2189">
          <cell r="A2189" t="str">
            <v>027.018</v>
          </cell>
          <cell r="B2189" t="str">
            <v>SUMINISTRO, TRANSPORTE E INSTALACION GAVIONES CON COSTALES DE FIBRA CON SUELO CEMENTO 10:1</v>
          </cell>
          <cell r="C2189" t="str">
            <v>Actividad</v>
          </cell>
          <cell r="D2189" t="str">
            <v>M3</v>
          </cell>
          <cell r="E2189">
            <v>477700</v>
          </cell>
        </row>
        <row r="2190">
          <cell r="A2190" t="str">
            <v>027.019</v>
          </cell>
          <cell r="B2190" t="str">
            <v>SUMINISTRO, TRANSPORTE E INSTALACION DE DRENES HORIZONTALES EN TIERRA CON TUBERIA Ø 3" SANITARIA PERFORADA HASTA L=10m (Incluye perforación manual)</v>
          </cell>
          <cell r="C2190" t="str">
            <v>Actividad</v>
          </cell>
          <cell r="D2190" t="str">
            <v>ML</v>
          </cell>
          <cell r="E2190">
            <v>52170</v>
          </cell>
        </row>
        <row r="2191">
          <cell r="A2191" t="str">
            <v>027.020</v>
          </cell>
          <cell r="B2191" t="str">
            <v>SUMINISTRO, TRANSPORTE E INSTALACION DE DRENES HORIZONTALES EN TIERRA CON TUBERÍA Ø 3" SANITARIA PERFORADA CON EQUIPO  MECÁNICO</v>
          </cell>
          <cell r="C2191" t="str">
            <v>Actividad</v>
          </cell>
          <cell r="D2191" t="str">
            <v>ML</v>
          </cell>
          <cell r="E2191">
            <v>149213</v>
          </cell>
        </row>
        <row r="2192">
          <cell r="A2192" t="str">
            <v>027.021</v>
          </cell>
          <cell r="B2192" t="str">
            <v>SUMINISTRO, TRANSPORTE E INSTALACION DE DRENES HORIZONTALES EN CONGLOMERADO CON TUBERÍA Ø 3" SANITARIA PERFORADA CON EQUIPO  MECÁNICO</v>
          </cell>
          <cell r="C2192" t="str">
            <v>Actividad</v>
          </cell>
          <cell r="D2192" t="str">
            <v>ML</v>
          </cell>
          <cell r="E2192">
            <v>163889</v>
          </cell>
        </row>
        <row r="2193">
          <cell r="A2193" t="str">
            <v>027.023</v>
          </cell>
          <cell r="B2193" t="str">
            <v>SUMINISTRO, TRANSPORTE E INSTALACION DE DRENES HORIZONTALES EN ROCA CON TUBERÍA Ø 3" SANITARIA PERFORADA CON EQUIPO  MECÁNICO</v>
          </cell>
          <cell r="C2193" t="str">
            <v>Actividad</v>
          </cell>
          <cell r="D2193" t="str">
            <v>ML</v>
          </cell>
          <cell r="E2193">
            <v>239939</v>
          </cell>
        </row>
        <row r="2194">
          <cell r="A2194" t="str">
            <v>027.024</v>
          </cell>
          <cell r="B2194" t="str">
            <v>ENCAMISADO PARA DRENES SUBHORIZONTALES CON EQUIPO MECANICO EN TIERRA</v>
          </cell>
          <cell r="C2194" t="str">
            <v>Actividad</v>
          </cell>
          <cell r="D2194" t="str">
            <v>ML</v>
          </cell>
          <cell r="E2194">
            <v>36250</v>
          </cell>
        </row>
        <row r="2195">
          <cell r="A2195" t="str">
            <v>027.025</v>
          </cell>
          <cell r="B2195" t="str">
            <v>SUMINISTRO, TRANSPORTE E INSTALACION TRINCHOS EN GUADUA</v>
          </cell>
          <cell r="C2195" t="str">
            <v>Actividad</v>
          </cell>
          <cell r="D2195" t="str">
            <v>M2</v>
          </cell>
          <cell r="E2195">
            <v>73677</v>
          </cell>
        </row>
        <row r="2196">
          <cell r="A2196" t="str">
            <v>027.026</v>
          </cell>
          <cell r="B2196" t="str">
            <v xml:space="preserve">SUMINISTRO, TRANSPORTE E INSTALACION FILTROS VIVOS EN GUADUA </v>
          </cell>
          <cell r="C2196" t="str">
            <v>Actividad</v>
          </cell>
          <cell r="D2196" t="str">
            <v>M3</v>
          </cell>
          <cell r="E2196">
            <v>198736</v>
          </cell>
        </row>
        <row r="2197">
          <cell r="A2197" t="str">
            <v>027.027</v>
          </cell>
          <cell r="B2197" t="str">
            <v>SUMINISTRO, TRANSPORTE E INSTALACION BARRERAS VIVAS CON LIMONCILLO Y/O CITRONELA O SIMILAR</v>
          </cell>
          <cell r="C2197" t="str">
            <v>Actividad</v>
          </cell>
          <cell r="D2197" t="str">
            <v>ML</v>
          </cell>
          <cell r="E2197">
            <v>32802</v>
          </cell>
        </row>
        <row r="2198">
          <cell r="A2198" t="str">
            <v>027.028</v>
          </cell>
          <cell r="B2198" t="str">
            <v>SUMINISTRO, TRANSPORTE E INSTALACION BARRERAS VIVAS CON ESTACAS DE GUADILLA, BAMBU  O SIMILAR</v>
          </cell>
          <cell r="C2198" t="str">
            <v>Actividad</v>
          </cell>
          <cell r="D2198" t="str">
            <v>ML</v>
          </cell>
          <cell r="E2198">
            <v>19314</v>
          </cell>
        </row>
        <row r="2199">
          <cell r="A2199" t="str">
            <v>027.029</v>
          </cell>
          <cell r="B2199" t="str">
            <v>SUMINISTRO, TRANSPORTE E INSTALACION COBERTURA VEGETAL CON BIOMANTO DE COSTALES DE FIQUE</v>
          </cell>
          <cell r="C2199" t="str">
            <v>Actividad</v>
          </cell>
          <cell r="D2199" t="str">
            <v>M2</v>
          </cell>
          <cell r="E2199">
            <v>41142</v>
          </cell>
        </row>
        <row r="2200">
          <cell r="A2200" t="str">
            <v>027.030</v>
          </cell>
          <cell r="B2200" t="str">
            <v>SUMINISTRO, TRANSPORTE E INSTALACION REVEGETALIZACION CON ESTACAS DE CAÑABRAVA O SIMILAR</v>
          </cell>
          <cell r="C2200" t="str">
            <v>Actividad</v>
          </cell>
          <cell r="D2200" t="str">
            <v>UND</v>
          </cell>
          <cell r="E2200">
            <v>6525</v>
          </cell>
        </row>
        <row r="2201">
          <cell r="A2201" t="str">
            <v>027.031</v>
          </cell>
          <cell r="B2201" t="str">
            <v>SUMINISTRO, TRANSPORTE E INSTALACION REVEGETALIZACION CON ESTACAS DE MARATON O SIMILAR</v>
          </cell>
          <cell r="C2201" t="str">
            <v>Actividad</v>
          </cell>
          <cell r="D2201" t="str">
            <v>UND</v>
          </cell>
          <cell r="E2201">
            <v>7575</v>
          </cell>
        </row>
        <row r="2202">
          <cell r="A2202" t="str">
            <v>027.032</v>
          </cell>
          <cell r="B2202" t="str">
            <v xml:space="preserve">SUMINISTRO, TRANSPORTE E INSTALACION REVEGETALIZACION CON ESTACAS DE GUADUA O ESPECIES FORESTALES </v>
          </cell>
          <cell r="C2202" t="str">
            <v>Actividad</v>
          </cell>
          <cell r="D2202" t="str">
            <v>UND</v>
          </cell>
          <cell r="E2202">
            <v>12274</v>
          </cell>
        </row>
        <row r="2203">
          <cell r="A2203" t="str">
            <v>027.033</v>
          </cell>
          <cell r="B2203" t="str">
            <v>SUMINISTRO, TRANSPORTE E INSTALACION DE PLASTICOS PARA PROTECCIÓN EN TALUDES</v>
          </cell>
          <cell r="C2203" t="str">
            <v>Actividad</v>
          </cell>
          <cell r="D2203" t="str">
            <v>M2</v>
          </cell>
          <cell r="E2203">
            <v>5770</v>
          </cell>
        </row>
        <row r="2204">
          <cell r="A2204" t="str">
            <v>027.035</v>
          </cell>
          <cell r="B2204" t="str">
            <v>SUMINISTRO, TRANSPORTE E INSTALACION ALCANTARILLA DE CAJON O BOX COULVERT EN CONCRETO DE 4000 PSI</v>
          </cell>
          <cell r="C2204" t="str">
            <v>Actividad</v>
          </cell>
          <cell r="D2204" t="str">
            <v>M3</v>
          </cell>
          <cell r="E2204">
            <v>1067920</v>
          </cell>
        </row>
        <row r="2205">
          <cell r="A2205" t="str">
            <v>027.042</v>
          </cell>
          <cell r="B2205" t="str">
            <v>SUMINISTRO, TRANSPORTE E INSTALACIÓN DE ANCLAJES PASIVOS CON LECHADA A/C 0.45 INYECTADA CON BOMBA CON PERFORACION MANUAL(Incluye aditivo expansor y plastificante) - No Incluye acero</v>
          </cell>
          <cell r="C2205" t="str">
            <v>Actividad</v>
          </cell>
          <cell r="D2205" t="str">
            <v>ML</v>
          </cell>
          <cell r="E2205">
            <v>51982</v>
          </cell>
        </row>
        <row r="2206">
          <cell r="A2206" t="str">
            <v>027.043</v>
          </cell>
          <cell r="B2206" t="str">
            <v>SUMINISTRO, TRANSPORTE E INSTALACIÓN DE ANCLAJES PASIVOS CON LECHADA A/C 0.45 INYECTADA CON BOMBA CON PERFORACION MECÁNICA(Incluye aditivos expansor y plastificante) - No Incluye acero</v>
          </cell>
          <cell r="C2206" t="str">
            <v>Actividad</v>
          </cell>
          <cell r="D2206" t="str">
            <v>ML</v>
          </cell>
          <cell r="E2206">
            <v>187359</v>
          </cell>
        </row>
        <row r="2207">
          <cell r="A2207" t="str">
            <v>027.044</v>
          </cell>
          <cell r="B2207" t="str">
            <v>SUMINISTRO, TRANSPORTE E INSTALACION CANALES ESCALONADOS EN CONCRETO DE 3000 PSI PRODUCIDO EN OBRA (Incluye malla electrosoldada 15x15x5.0mm)</v>
          </cell>
          <cell r="C2207" t="str">
            <v>Actividad</v>
          </cell>
          <cell r="D2207" t="str">
            <v>M3</v>
          </cell>
          <cell r="E2207">
            <v>1063998</v>
          </cell>
        </row>
        <row r="2208">
          <cell r="A2208" t="str">
            <v>027.045</v>
          </cell>
          <cell r="B2208" t="str">
            <v>ACEQUIA EN CONCRETO CLASE III Y MALLA DE GALLINERO</v>
          </cell>
          <cell r="C2208" t="str">
            <v>Actividad</v>
          </cell>
          <cell r="D2208" t="str">
            <v>M3</v>
          </cell>
          <cell r="E2208">
            <v>889233</v>
          </cell>
        </row>
        <row r="2209">
          <cell r="A2209" t="str">
            <v>027.046</v>
          </cell>
          <cell r="B2209" t="str">
            <v>SUMINISTRO, TRANSPORTE E INSTALACION MUROS DE CONTENCION CONCRETO REFORZADO DE 3000 PSI H&lt;3.0M. NO INCLUYE REFUERZO.</v>
          </cell>
          <cell r="C2209" t="str">
            <v>Actividad</v>
          </cell>
          <cell r="D2209" t="str">
            <v>M3</v>
          </cell>
          <cell r="E2209">
            <v>1078409</v>
          </cell>
        </row>
        <row r="2210">
          <cell r="A2210" t="str">
            <v>027.048</v>
          </cell>
          <cell r="B2210" t="str">
            <v>SUMINISTRO, TRANSPORTE E INSTALACION DE GEOTEXTIL IMPERMETABLE IMPERTEX O SIMILAR</v>
          </cell>
          <cell r="C2210" t="str">
            <v>Actividad</v>
          </cell>
          <cell r="D2210" t="str">
            <v>M2</v>
          </cell>
          <cell r="E2210">
            <v>28591</v>
          </cell>
        </row>
        <row r="2211">
          <cell r="A2211" t="str">
            <v>027.049</v>
          </cell>
          <cell r="B2211" t="str">
            <v>RELLENOS PARA CONFORMACIÓN DE TALUDES CON COSTALES DE FIBRA Y SUELO CON MATERIAL IN SITU</v>
          </cell>
          <cell r="C2211" t="str">
            <v>Actividad</v>
          </cell>
          <cell r="D2211" t="str">
            <v>M3</v>
          </cell>
          <cell r="E2211">
            <v>131070</v>
          </cell>
        </row>
        <row r="2212">
          <cell r="A2212" t="str">
            <v>028</v>
          </cell>
          <cell r="B2212" t="str">
            <v>DESMONTES</v>
          </cell>
          <cell r="C2212" t="str">
            <v>Capitulo</v>
          </cell>
          <cell r="D2212"/>
          <cell r="E2212" t="str">
            <v>--</v>
          </cell>
        </row>
        <row r="2213">
          <cell r="A2213" t="str">
            <v>028.001</v>
          </cell>
          <cell r="B2213" t="str">
            <v>DESMONTE DE CUBIERTA DE TECHO EN TEJA DE BARRO Y MADERA INCLUYE RETIRO</v>
          </cell>
          <cell r="C2213" t="str">
            <v>Actividad</v>
          </cell>
          <cell r="D2213" t="str">
            <v>M2</v>
          </cell>
          <cell r="E2213">
            <v>17275</v>
          </cell>
        </row>
        <row r="2214">
          <cell r="A2214" t="str">
            <v>028.002</v>
          </cell>
          <cell r="B2214" t="str">
            <v>DESMONTE DE CUBIERTA DE TECHO EN TEJA DE F.C. Y MADERA INCLUYE RETIRO</v>
          </cell>
          <cell r="C2214" t="str">
            <v>Actividad</v>
          </cell>
          <cell r="D2214" t="str">
            <v>M2</v>
          </cell>
          <cell r="E2214">
            <v>13460</v>
          </cell>
        </row>
        <row r="2215">
          <cell r="A2215" t="str">
            <v>028.003</v>
          </cell>
          <cell r="B2215" t="str">
            <v>DESMONTE DE CUBIERTA EN TEJA DE ZINC Y CERCHAS METÁLICAS INCLUYE RETIRO</v>
          </cell>
          <cell r="C2215" t="str">
            <v>Actividad</v>
          </cell>
          <cell r="D2215" t="str">
            <v>M2</v>
          </cell>
          <cell r="E2215">
            <v>9145</v>
          </cell>
        </row>
        <row r="2216">
          <cell r="A2216" t="str">
            <v>028.004</v>
          </cell>
          <cell r="B2216" t="str">
            <v xml:space="preserve">DESMONTE CERRAMIENTO MALLA </v>
          </cell>
          <cell r="C2216" t="str">
            <v>Actividad</v>
          </cell>
          <cell r="D2216" t="str">
            <v>M2</v>
          </cell>
          <cell r="E2216">
            <v>19120</v>
          </cell>
        </row>
        <row r="2217">
          <cell r="A2217" t="str">
            <v>028.005</v>
          </cell>
          <cell r="B2217" t="str">
            <v xml:space="preserve">DESMONTE APARATOS SANITARIOS </v>
          </cell>
          <cell r="C2217" t="str">
            <v>Actividad</v>
          </cell>
          <cell r="D2217" t="str">
            <v>UND</v>
          </cell>
          <cell r="E2217">
            <v>65027</v>
          </cell>
        </row>
        <row r="2218">
          <cell r="A2218" t="str">
            <v>028.006</v>
          </cell>
          <cell r="B2218" t="str">
            <v xml:space="preserve">DESMONTE ESTRUCTURA DE CUBIERTA </v>
          </cell>
          <cell r="C2218" t="str">
            <v>Actividad</v>
          </cell>
          <cell r="D2218" t="str">
            <v>M2</v>
          </cell>
          <cell r="E2218">
            <v>27280</v>
          </cell>
        </row>
        <row r="2219">
          <cell r="A2219" t="str">
            <v>028.007</v>
          </cell>
          <cell r="B2219" t="str">
            <v xml:space="preserve">DESMONTE CUBIERTA </v>
          </cell>
          <cell r="C2219" t="str">
            <v>Actividad</v>
          </cell>
          <cell r="D2219" t="str">
            <v>M2</v>
          </cell>
          <cell r="E2219">
            <v>17649</v>
          </cell>
        </row>
        <row r="2220">
          <cell r="A2220" t="str">
            <v>028.008</v>
          </cell>
          <cell r="B2220" t="str">
            <v>DESMONTE CIELO RASO (INCLUYE RETIRO)</v>
          </cell>
          <cell r="C2220" t="str">
            <v>Actividad</v>
          </cell>
          <cell r="D2220" t="str">
            <v>M2</v>
          </cell>
          <cell r="E2220">
            <v>17080</v>
          </cell>
        </row>
        <row r="2221">
          <cell r="A2221" t="str">
            <v>028.009</v>
          </cell>
          <cell r="B2221" t="str">
            <v xml:space="preserve">DESMONTE DE VENTANERIA </v>
          </cell>
          <cell r="C2221" t="str">
            <v>Actividad</v>
          </cell>
          <cell r="D2221" t="str">
            <v>M2</v>
          </cell>
          <cell r="E2221">
            <v>21931</v>
          </cell>
        </row>
        <row r="2222">
          <cell r="A2222" t="str">
            <v>028.010</v>
          </cell>
          <cell r="B2222" t="str">
            <v xml:space="preserve">DESMONTE DE CORNISAS </v>
          </cell>
          <cell r="C2222" t="str">
            <v>Actividad</v>
          </cell>
          <cell r="D2222" t="str">
            <v>ML</v>
          </cell>
          <cell r="E2222">
            <v>11942</v>
          </cell>
        </row>
        <row r="2223">
          <cell r="A2223" t="str">
            <v>028.011</v>
          </cell>
          <cell r="B2223" t="str">
            <v>DESMONTE PANELES DIVISORIOS</v>
          </cell>
          <cell r="C2223" t="str">
            <v>Actividad</v>
          </cell>
          <cell r="D2223" t="str">
            <v>M2</v>
          </cell>
          <cell r="E2223">
            <v>13707</v>
          </cell>
        </row>
        <row r="2224">
          <cell r="A2224" t="str">
            <v>028.012</v>
          </cell>
          <cell r="B2224" t="str">
            <v>DESMONTE PUERTAS  (INCLUYE RETIRO)</v>
          </cell>
          <cell r="C2224" t="str">
            <v>Actividad</v>
          </cell>
          <cell r="D2224" t="str">
            <v>UND</v>
          </cell>
          <cell r="E2224">
            <v>48599</v>
          </cell>
        </row>
        <row r="2225">
          <cell r="A2225" t="str">
            <v>028.013</v>
          </cell>
          <cell r="B2225" t="str">
            <v xml:space="preserve">DESMONTE PISOS EN MADERA </v>
          </cell>
          <cell r="C2225" t="str">
            <v>Actividad</v>
          </cell>
          <cell r="D2225" t="str">
            <v>M2</v>
          </cell>
          <cell r="E2225">
            <v>17708</v>
          </cell>
        </row>
        <row r="2226">
          <cell r="A2226" t="str">
            <v>028.014</v>
          </cell>
          <cell r="B2226" t="str">
            <v xml:space="preserve">DESMONTE DE CANALES Y BAJANTES </v>
          </cell>
          <cell r="C2226" t="str">
            <v>Actividad</v>
          </cell>
          <cell r="D2226" t="str">
            <v>ML</v>
          </cell>
          <cell r="E2226">
            <v>6185</v>
          </cell>
        </row>
        <row r="2227">
          <cell r="A2227" t="str">
            <v>028.016</v>
          </cell>
          <cell r="B2227" t="str">
            <v xml:space="preserve">DESMONTE DE MUEBLE BAJO MESON </v>
          </cell>
          <cell r="C2227" t="str">
            <v>Actividad</v>
          </cell>
          <cell r="D2227" t="str">
            <v>ML</v>
          </cell>
          <cell r="E2227">
            <v>22345</v>
          </cell>
        </row>
        <row r="2228">
          <cell r="A2228" t="str">
            <v>028.017</v>
          </cell>
          <cell r="B2228" t="str">
            <v xml:space="preserve">DESMONTE DE ESPEJO </v>
          </cell>
          <cell r="C2228" t="str">
            <v>Actividad</v>
          </cell>
          <cell r="D2228" t="str">
            <v>M2</v>
          </cell>
          <cell r="E2228">
            <v>5140</v>
          </cell>
        </row>
        <row r="2229">
          <cell r="A2229" t="str">
            <v>028.018</v>
          </cell>
          <cell r="B2229" t="str">
            <v>DESMONTE DE VIDRIO</v>
          </cell>
          <cell r="C2229" t="str">
            <v>Actividad</v>
          </cell>
          <cell r="D2229" t="str">
            <v>M2</v>
          </cell>
          <cell r="E2229">
            <v>6070</v>
          </cell>
        </row>
        <row r="2230">
          <cell r="A2230" t="str">
            <v>028.019</v>
          </cell>
          <cell r="B2230" t="str">
            <v>DESMONTE PORTERÍAS DE MICROFUTBOL CON EXTENSIÓN Y TABLERO PARA BALONCESTO INCLUYE RETIRO</v>
          </cell>
          <cell r="C2230" t="str">
            <v>Actividad</v>
          </cell>
          <cell r="D2230" t="str">
            <v>UND</v>
          </cell>
          <cell r="E2230">
            <v>202769</v>
          </cell>
        </row>
        <row r="2231">
          <cell r="A2231" t="str">
            <v>028.020</v>
          </cell>
          <cell r="B2231" t="str">
            <v>DESMONTE POSTES Y TABLERO PARA BALONCESTO INCLUYE RETIRO</v>
          </cell>
          <cell r="C2231" t="str">
            <v>Actividad</v>
          </cell>
          <cell r="D2231" t="str">
            <v>UND</v>
          </cell>
          <cell r="E2231">
            <v>158754</v>
          </cell>
        </row>
        <row r="2232">
          <cell r="A2232" t="str">
            <v>028.021</v>
          </cell>
          <cell r="B2232" t="str">
            <v>DESMONTE ENCHAPE EN MADERA MUROS</v>
          </cell>
          <cell r="C2232" t="str">
            <v>Actividad</v>
          </cell>
          <cell r="D2232" t="str">
            <v>M2</v>
          </cell>
          <cell r="E2232">
            <v>17708</v>
          </cell>
        </row>
        <row r="2233">
          <cell r="A2233" t="str">
            <v>028.022</v>
          </cell>
          <cell r="B2233" t="str">
            <v>DESMONTE DE REJA EN ACERO</v>
          </cell>
          <cell r="C2233" t="str">
            <v>Actividad</v>
          </cell>
          <cell r="D2233" t="str">
            <v>M2</v>
          </cell>
          <cell r="E2233">
            <v>23850</v>
          </cell>
        </row>
        <row r="2234">
          <cell r="A2234" t="str">
            <v>028.023</v>
          </cell>
          <cell r="B2234" t="str">
            <v>DESMONTE CERCO VIVO H=&lt;2M (INCLUYE RETIRO)</v>
          </cell>
          <cell r="C2234" t="str">
            <v>Actividad</v>
          </cell>
          <cell r="D2234" t="str">
            <v>ML</v>
          </cell>
          <cell r="E2234">
            <v>26314</v>
          </cell>
        </row>
        <row r="2235">
          <cell r="A2235" t="str">
            <v>028.040</v>
          </cell>
          <cell r="B2235" t="str">
            <v>DESMONTE DE ROCIADORES. ALTURA &gt; 3 METROS (INCLUYE ANDAMIOS CERTIFICADOS)</v>
          </cell>
          <cell r="C2235" t="str">
            <v>Actividad</v>
          </cell>
          <cell r="D2235" t="str">
            <v>UND</v>
          </cell>
          <cell r="E2235">
            <v>22649</v>
          </cell>
        </row>
        <row r="2236">
          <cell r="A2236" t="str">
            <v>028.076</v>
          </cell>
          <cell r="B2236" t="str">
            <v>DESMONTE MANTO IMPERMEABLIZANTE</v>
          </cell>
          <cell r="C2236" t="str">
            <v>Actividad</v>
          </cell>
          <cell r="D2236" t="str">
            <v>M2</v>
          </cell>
          <cell r="E2236">
            <v>21700</v>
          </cell>
        </row>
        <row r="2237">
          <cell r="A2237" t="str">
            <v>028.077</v>
          </cell>
          <cell r="B2237" t="str">
            <v>DESMONTE TANQUE AGUA POTABLE (INCLUYE RETIRO)</v>
          </cell>
          <cell r="C2237" t="str">
            <v>Actividad</v>
          </cell>
          <cell r="D2237" t="str">
            <v>UND</v>
          </cell>
          <cell r="E2237">
            <v>70850</v>
          </cell>
        </row>
        <row r="2238">
          <cell r="A2238" t="str">
            <v>028.078</v>
          </cell>
          <cell r="B2238" t="str">
            <v>DESMONTE PUNTO ELECTRICO - ITEM INCOMPLETO</v>
          </cell>
          <cell r="C2238" t="str">
            <v>Actividad</v>
          </cell>
          <cell r="D2238" t="str">
            <v>UND</v>
          </cell>
          <cell r="E2238">
            <v>638</v>
          </cell>
        </row>
        <row r="2239">
          <cell r="A2239" t="str">
            <v>028.079</v>
          </cell>
          <cell r="B2239" t="str">
            <v>DESMONTE DE COLUMNAS Y/O CUARTONES EN MADERA (INCLUYE ANDAMIO CERTIFICADO)</v>
          </cell>
          <cell r="C2239" t="str">
            <v>Actividad</v>
          </cell>
          <cell r="D2239" t="str">
            <v>UND</v>
          </cell>
          <cell r="E2239">
            <v>18778</v>
          </cell>
        </row>
        <row r="2240">
          <cell r="A2240" t="str">
            <v>028.080</v>
          </cell>
          <cell r="B2240" t="str">
            <v>DESMONTE DE COLUMNA METALICA</v>
          </cell>
          <cell r="C2240" t="str">
            <v>Actividad</v>
          </cell>
          <cell r="D2240" t="str">
            <v>ML</v>
          </cell>
          <cell r="E2240">
            <v>13008</v>
          </cell>
        </row>
        <row r="2241">
          <cell r="A2241" t="str">
            <v>028.081</v>
          </cell>
          <cell r="B2241" t="str">
            <v>DESMONTE DE CERCHA METALICA</v>
          </cell>
          <cell r="C2241" t="str">
            <v>Actividad</v>
          </cell>
          <cell r="D2241" t="str">
            <v>ML</v>
          </cell>
          <cell r="E2241">
            <v>19633</v>
          </cell>
        </row>
        <row r="2242">
          <cell r="A2242" t="str">
            <v>028.082</v>
          </cell>
          <cell r="B2242" t="str">
            <v>DESMONTE DE PERFILES METALICO</v>
          </cell>
          <cell r="C2242" t="str">
            <v>Actividad</v>
          </cell>
          <cell r="D2242" t="str">
            <v>ML</v>
          </cell>
          <cell r="E2242">
            <v>13008</v>
          </cell>
        </row>
        <row r="2243">
          <cell r="A2243" t="str">
            <v>028.083</v>
          </cell>
          <cell r="B2243" t="str">
            <v>DESMONTE TANQUE AGUA POTABLE (NO INCLUYE RETIRO)</v>
          </cell>
          <cell r="C2243" t="str">
            <v>Actividad</v>
          </cell>
          <cell r="D2243" t="str">
            <v>UND</v>
          </cell>
          <cell r="E2243">
            <v>67750</v>
          </cell>
        </row>
        <row r="2244">
          <cell r="A2244" t="str">
            <v>028.084</v>
          </cell>
          <cell r="B2244" t="str">
            <v>DESMONTE DE BARANDA EN TUBERIA GALVANIZADA 2 HILOS DE 2", ENTRE 0,9 Y 1MTS, PARALES VERTICALES HASTA CADA 2 MTS (INCLUYE RETIRO)</v>
          </cell>
          <cell r="C2244" t="str">
            <v>Actividad</v>
          </cell>
          <cell r="D2244" t="str">
            <v>ML</v>
          </cell>
          <cell r="E2244">
            <v>20825</v>
          </cell>
        </row>
        <row r="2245">
          <cell r="A2245" t="str">
            <v>028.085</v>
          </cell>
          <cell r="B2245" t="str">
            <v>DESMONTE DE DIVISIONES PISO TECHO O DE MEDIANA ALTURA CON PERFILERÍA METÁLICA O MADERA (INCLUYE RETIRO)</v>
          </cell>
          <cell r="C2245" t="str">
            <v>Actividad</v>
          </cell>
          <cell r="D2245" t="str">
            <v>M2</v>
          </cell>
          <cell r="E2245">
            <v>119589</v>
          </cell>
        </row>
        <row r="2246">
          <cell r="A2246" t="str">
            <v>028.086</v>
          </cell>
          <cell r="B2246" t="str">
            <v>DESMONTE DE CHAMBRANA EN MADERA  ALTURA HASTA 60 CM (INCLUYE RETIRO)</v>
          </cell>
          <cell r="C2246" t="str">
            <v>Actividad</v>
          </cell>
          <cell r="D2246" t="str">
            <v>ML</v>
          </cell>
          <cell r="E2246">
            <v>10771</v>
          </cell>
        </row>
        <row r="2247">
          <cell r="A2247" t="str">
            <v>028.087</v>
          </cell>
          <cell r="B2247" t="str">
            <v>DESMONTE LAMPARAS</v>
          </cell>
          <cell r="C2247" t="str">
            <v>Actividad</v>
          </cell>
          <cell r="D2247" t="str">
            <v>UND</v>
          </cell>
          <cell r="E2247">
            <v>7909</v>
          </cell>
        </row>
        <row r="2248">
          <cell r="A2248" t="str">
            <v>028.088</v>
          </cell>
          <cell r="B2248" t="str">
            <v>DESMONTE PUNTOS ELECTRICOS INCLUYE APARATOS Y CABLE (NO INCLUYE RETIRO)</v>
          </cell>
          <cell r="C2248" t="str">
            <v>Actividad</v>
          </cell>
          <cell r="D2248" t="str">
            <v>UND</v>
          </cell>
          <cell r="E2248">
            <v>14008</v>
          </cell>
        </row>
        <row r="2249">
          <cell r="A2249" t="str">
            <v>028.089</v>
          </cell>
          <cell r="B2249" t="str">
            <v>DESMONTE DE FLANCHE (DESARROLLO ENTRE 0 Y 1,2 METROS)</v>
          </cell>
          <cell r="C2249" t="str">
            <v>Actividad</v>
          </cell>
          <cell r="D2249" t="str">
            <v>ML</v>
          </cell>
          <cell r="E2249">
            <v>4871</v>
          </cell>
        </row>
        <row r="2250">
          <cell r="A2250" t="str">
            <v>028.090</v>
          </cell>
          <cell r="B2250" t="str">
            <v>DESMONTE DE TUBERÍA HIDROSANITARIA (INCLUYE RETIRO)</v>
          </cell>
          <cell r="C2250" t="str">
            <v>Actividad</v>
          </cell>
          <cell r="D2250" t="str">
            <v>ML</v>
          </cell>
          <cell r="E2250">
            <v>27269</v>
          </cell>
        </row>
        <row r="2251">
          <cell r="A2251" t="str">
            <v>028.091</v>
          </cell>
          <cell r="B2251" t="str">
            <v>DESMONTE DE PUNTOS ELECTRICOS E INSTALACION DE TAPAS CIEGAS LATINOAMERICANO SEDE PRINCIPAL</v>
          </cell>
          <cell r="C2251" t="str">
            <v>Actividad</v>
          </cell>
          <cell r="D2251" t="str">
            <v>GLB</v>
          </cell>
          <cell r="E2251">
            <v>2334647</v>
          </cell>
        </row>
        <row r="2252">
          <cell r="A2252" t="str">
            <v>028.092</v>
          </cell>
          <cell r="B2252" t="str">
            <v>DESMONTE DE PUNTOS ELECTRICOS E INSTALACION DE TAPAS CIEGAS COLEGIO RURAL GRANADA</v>
          </cell>
          <cell r="C2252" t="str">
            <v>Actividad</v>
          </cell>
          <cell r="D2252" t="str">
            <v>GLB</v>
          </cell>
          <cell r="E2252">
            <v>972744</v>
          </cell>
        </row>
        <row r="2253">
          <cell r="A2253" t="str">
            <v>028.093</v>
          </cell>
          <cell r="B2253" t="str">
            <v>DESMONTE DE PLAQUETAS PREFRABRICADAS</v>
          </cell>
          <cell r="C2253" t="str">
            <v>Actividad</v>
          </cell>
          <cell r="D2253" t="str">
            <v>M2</v>
          </cell>
          <cell r="E2253">
            <v>1088</v>
          </cell>
        </row>
        <row r="2254">
          <cell r="A2254" t="str">
            <v>028.094</v>
          </cell>
          <cell r="B2254" t="str">
            <v>RETIRO DE SEÑALES VERTICALES ANCLADAS EN ANDEN, ZONA VERDE O ADOSADAS A POSTE EXISTENTE O PARED (INCLUYE PEDESTAL Y TABLERO) CON ENTREGA A LA SDM (INCLUYE SEÑALES SENCILLAS Y DUPLEX)</v>
          </cell>
          <cell r="C2254" t="str">
            <v>Actividad</v>
          </cell>
          <cell r="D2254" t="str">
            <v>UND</v>
          </cell>
          <cell r="E2254">
            <v>69789</v>
          </cell>
        </row>
        <row r="2255">
          <cell r="A2255" t="str">
            <v>029</v>
          </cell>
          <cell r="B2255" t="str">
            <v>DEMOLICIONES</v>
          </cell>
          <cell r="C2255" t="str">
            <v>Capitulo</v>
          </cell>
          <cell r="D2255"/>
          <cell r="E2255" t="str">
            <v>--</v>
          </cell>
        </row>
        <row r="2256">
          <cell r="A2256" t="str">
            <v>029.001</v>
          </cell>
          <cell r="B2256" t="str">
            <v>DEMOLICIÓN MECÁNICA DE ESTRUCTURAS DE CONCRETO HIDRÁULICO - INCLUYE CARGUE, TRANSPORTE Y DISPOSICIÓN</v>
          </cell>
          <cell r="C2256" t="str">
            <v>Actividad</v>
          </cell>
          <cell r="D2256" t="str">
            <v>M3</v>
          </cell>
          <cell r="E2256">
            <v>152860</v>
          </cell>
        </row>
        <row r="2257">
          <cell r="A2257" t="str">
            <v>029.002</v>
          </cell>
          <cell r="B2257" t="str">
            <v xml:space="preserve">DEMOLICION DE CABEZA DE PILOTES </v>
          </cell>
          <cell r="C2257" t="str">
            <v>Actividad</v>
          </cell>
          <cell r="D2257" t="str">
            <v>UND</v>
          </cell>
          <cell r="E2257">
            <v>141791</v>
          </cell>
        </row>
        <row r="2258">
          <cell r="A2258" t="str">
            <v>029.003</v>
          </cell>
          <cell r="B2258" t="str">
            <v>DEMOLICION ENCHAPE DE PISOS (INCLUYE RETIRO)</v>
          </cell>
          <cell r="C2258" t="str">
            <v>Actividad</v>
          </cell>
          <cell r="D2258" t="str">
            <v>M2</v>
          </cell>
          <cell r="E2258">
            <v>12822</v>
          </cell>
        </row>
        <row r="2259">
          <cell r="A2259" t="str">
            <v>029.004</v>
          </cell>
          <cell r="B2259" t="str">
            <v xml:space="preserve">DEMOLICION ENCHAPE DE MUROS </v>
          </cell>
          <cell r="C2259" t="str">
            <v>Actividad</v>
          </cell>
          <cell r="D2259" t="str">
            <v>M2</v>
          </cell>
          <cell r="E2259">
            <v>12865</v>
          </cell>
        </row>
        <row r="2260">
          <cell r="A2260" t="str">
            <v>029.005</v>
          </cell>
          <cell r="B2260" t="str">
            <v xml:space="preserve">DEMOLICION DE MESONES a=0.60 m. </v>
          </cell>
          <cell r="C2260" t="str">
            <v>Actividad</v>
          </cell>
          <cell r="D2260" t="str">
            <v>ML</v>
          </cell>
          <cell r="E2260">
            <v>43024</v>
          </cell>
        </row>
        <row r="2261">
          <cell r="A2261" t="str">
            <v>029.006</v>
          </cell>
          <cell r="B2261" t="str">
            <v>DEMOLICIÓN DE ESTRUCTURAS EN MAMPOSTERÍA</v>
          </cell>
          <cell r="C2261" t="str">
            <v>Actividad</v>
          </cell>
          <cell r="D2261" t="str">
            <v>M3</v>
          </cell>
          <cell r="E2261">
            <v>138172</v>
          </cell>
        </row>
        <row r="2262">
          <cell r="A2262" t="str">
            <v>029.007</v>
          </cell>
          <cell r="B2262" t="str">
            <v>DEMOLICIÓN DE ANDENES Y SARDINELES EN CONCRETO HIDRÁULICO - INCLUYE CARGUE A MANO, RETIRO Y DISPOSICIÓN EN BOTADERO</v>
          </cell>
          <cell r="C2262" t="str">
            <v>Actividad</v>
          </cell>
          <cell r="D2262" t="str">
            <v>M3</v>
          </cell>
          <cell r="E2262">
            <v>116870</v>
          </cell>
        </row>
        <row r="2263">
          <cell r="A2263" t="str">
            <v>029.008</v>
          </cell>
          <cell r="B2263" t="str">
            <v>DEMOLICION PLACA DE ENTREPISO hasta E=0.30 m. .</v>
          </cell>
          <cell r="C2263" t="str">
            <v>Actividad</v>
          </cell>
          <cell r="D2263" t="str">
            <v>M2</v>
          </cell>
          <cell r="E2263">
            <v>48892</v>
          </cell>
        </row>
        <row r="2264">
          <cell r="A2264" t="str">
            <v>029.009</v>
          </cell>
          <cell r="B2264" t="str">
            <v xml:space="preserve">PICADO DE PLACA PISO </v>
          </cell>
          <cell r="C2264" t="str">
            <v>Actividad</v>
          </cell>
          <cell r="D2264" t="str">
            <v>M2</v>
          </cell>
          <cell r="E2264">
            <v>6853</v>
          </cell>
        </row>
        <row r="2265">
          <cell r="A2265" t="str">
            <v>029.010</v>
          </cell>
          <cell r="B2265" t="str">
            <v>DEMOLICION ORINAL CORRIDO HASTA h=0.10 m. .</v>
          </cell>
          <cell r="C2265" t="str">
            <v>Actividad</v>
          </cell>
          <cell r="D2265" t="str">
            <v>ML</v>
          </cell>
          <cell r="E2265">
            <v>31109</v>
          </cell>
        </row>
        <row r="2266">
          <cell r="A2266" t="str">
            <v>029.011</v>
          </cell>
          <cell r="B2266" t="str">
            <v xml:space="preserve">DEMOLICIÓN DE LAVADERO </v>
          </cell>
          <cell r="C2266" t="str">
            <v>Actividad</v>
          </cell>
          <cell r="D2266" t="str">
            <v>UND</v>
          </cell>
          <cell r="E2266">
            <v>62241</v>
          </cell>
        </row>
        <row r="2267">
          <cell r="A2267" t="str">
            <v>029.012</v>
          </cell>
          <cell r="B2267" t="str">
            <v xml:space="preserve">DEMOLICION MURO EN DRY WALL   </v>
          </cell>
          <cell r="C2267" t="str">
            <v>Actividad</v>
          </cell>
          <cell r="D2267" t="str">
            <v>M2</v>
          </cell>
          <cell r="E2267">
            <v>27405</v>
          </cell>
        </row>
        <row r="2268">
          <cell r="A2268" t="str">
            <v>029.013</v>
          </cell>
          <cell r="B2268" t="str">
            <v>DEMOLICION MECANICA DE PAVIMENTO CONCRETO ASFALTICO. INCLUYE RETIRO Y DISPOSICION EN SITIO AUTORIZADO</v>
          </cell>
          <cell r="C2268" t="str">
            <v>Actividad</v>
          </cell>
          <cell r="D2268" t="str">
            <v>M3</v>
          </cell>
          <cell r="E2268">
            <v>103479</v>
          </cell>
        </row>
        <row r="2269">
          <cell r="A2269" t="str">
            <v>029.014</v>
          </cell>
          <cell r="B2269" t="str">
            <v>DEMOLICION MECANICA DE PAVIMENTO EN CONCRETO HIDRAULICO. INCLUYE RETIRO Y DISPOSICION EN SITIO AUTORIZADO</v>
          </cell>
          <cell r="C2269" t="str">
            <v>Actividad</v>
          </cell>
          <cell r="D2269" t="str">
            <v>M3</v>
          </cell>
          <cell r="E2269">
            <v>121208</v>
          </cell>
        </row>
        <row r="2270">
          <cell r="A2270" t="str">
            <v>029.016</v>
          </cell>
          <cell r="B2270" t="str">
            <v>DEMOLICION PLACA DE CONTRAPISO HASTA E=0.20 M (INCLUYE RETIRO)</v>
          </cell>
          <cell r="C2270" t="str">
            <v>Actividad</v>
          </cell>
          <cell r="D2270" t="str">
            <v>M2</v>
          </cell>
          <cell r="E2270">
            <v>30258</v>
          </cell>
        </row>
        <row r="2271">
          <cell r="A2271" t="str">
            <v>029.017</v>
          </cell>
          <cell r="B2271" t="str">
            <v xml:space="preserve">DEMOLICION MORTEROS Y REVOQUE </v>
          </cell>
          <cell r="C2271" t="str">
            <v>Actividad</v>
          </cell>
          <cell r="D2271" t="str">
            <v>M2</v>
          </cell>
          <cell r="E2271">
            <v>11010</v>
          </cell>
        </row>
        <row r="2272">
          <cell r="A2272" t="str">
            <v>029.018</v>
          </cell>
          <cell r="B2272" t="str">
            <v xml:space="preserve">DEMOLICION CIELO RASO TABLILLA </v>
          </cell>
          <cell r="C2272" t="str">
            <v>Actividad</v>
          </cell>
          <cell r="D2272" t="str">
            <v>M2</v>
          </cell>
          <cell r="E2272">
            <v>15286</v>
          </cell>
        </row>
        <row r="2273">
          <cell r="A2273" t="str">
            <v>029.019</v>
          </cell>
          <cell r="B2273" t="str">
            <v xml:space="preserve">DEMOLICION MURO EN BAHAREQUE   </v>
          </cell>
          <cell r="C2273" t="str">
            <v>Actividad</v>
          </cell>
          <cell r="D2273" t="str">
            <v>M2</v>
          </cell>
          <cell r="E2273">
            <v>27655</v>
          </cell>
        </row>
        <row r="2274">
          <cell r="A2274" t="str">
            <v>029.020</v>
          </cell>
          <cell r="B2274" t="str">
            <v>DEMOLICION MURO EN SUPERBOARD O DRYWALL</v>
          </cell>
          <cell r="C2274" t="str">
            <v>Actividad</v>
          </cell>
          <cell r="D2274" t="str">
            <v>M2</v>
          </cell>
          <cell r="E2274">
            <v>30373</v>
          </cell>
        </row>
        <row r="2275">
          <cell r="A2275" t="str">
            <v>029.021</v>
          </cell>
          <cell r="B2275" t="str">
            <v>DEMOLICION MURO EN ASBESTO CEMENTO</v>
          </cell>
          <cell r="C2275" t="str">
            <v>Actividad</v>
          </cell>
          <cell r="D2275" t="str">
            <v>M2</v>
          </cell>
          <cell r="E2275">
            <v>27703</v>
          </cell>
        </row>
        <row r="2276">
          <cell r="A2276" t="str">
            <v>029.074</v>
          </cell>
          <cell r="B2276" t="str">
            <v>DEMOLICION MURO MAMPOSTERIA DE LADRILLO O BLOQUE</v>
          </cell>
          <cell r="C2276" t="str">
            <v>Actividad</v>
          </cell>
          <cell r="D2276" t="str">
            <v>M2</v>
          </cell>
          <cell r="E2276">
            <v>34353</v>
          </cell>
        </row>
        <row r="2277">
          <cell r="A2277" t="str">
            <v>029.075</v>
          </cell>
          <cell r="B2277" t="str">
            <v>DEMOLICION LAVAMANOS CORRIDO HASTA H=1.0 M. (INCLUYE RETIRO)</v>
          </cell>
          <cell r="C2277" t="str">
            <v>Actividad</v>
          </cell>
          <cell r="D2277" t="str">
            <v>ML</v>
          </cell>
          <cell r="E2277">
            <v>34178</v>
          </cell>
        </row>
        <row r="2278">
          <cell r="A2278" t="str">
            <v>029.076</v>
          </cell>
          <cell r="B2278" t="str">
            <v>DEMOLICION POCETA LAVATRAPEROS</v>
          </cell>
          <cell r="C2278" t="str">
            <v>Actividad</v>
          </cell>
          <cell r="D2278" t="str">
            <v>UND</v>
          </cell>
          <cell r="E2278">
            <v>28648</v>
          </cell>
        </row>
        <row r="2279">
          <cell r="A2279" t="str">
            <v>029.077</v>
          </cell>
          <cell r="B2279" t="str">
            <v>DEMOLICION MUROS EN LADRILLO</v>
          </cell>
          <cell r="C2279" t="str">
            <v>Actividad</v>
          </cell>
          <cell r="D2279" t="str">
            <v>M2</v>
          </cell>
          <cell r="E2279">
            <v>16338</v>
          </cell>
        </row>
        <row r="2280">
          <cell r="A2280" t="str">
            <v>029.078</v>
          </cell>
          <cell r="B2280" t="str">
            <v>DEMOLICION DE MESONES ANCHO &gt;0.60 M (INCLUYE RETIRO)</v>
          </cell>
          <cell r="C2280" t="str">
            <v>Actividad</v>
          </cell>
          <cell r="D2280" t="str">
            <v>ML</v>
          </cell>
          <cell r="E2280">
            <v>48797</v>
          </cell>
        </row>
        <row r="2281">
          <cell r="A2281" t="str">
            <v>029.079</v>
          </cell>
          <cell r="B2281" t="str">
            <v>DEMOLICIÓN DE GUARDAESCOBA EN CERÁMICA O SIMILAR (NO INCLUYE RETIRO)</v>
          </cell>
          <cell r="C2281" t="str">
            <v>Actividad</v>
          </cell>
          <cell r="D2281" t="str">
            <v>ML</v>
          </cell>
          <cell r="E2281">
            <v>3957</v>
          </cell>
        </row>
        <row r="2282">
          <cell r="A2282" t="str">
            <v>029.080</v>
          </cell>
          <cell r="B2282" t="str">
            <v>DEMOLICIÓN DE ENTREPISO EN MADERA O GUADUA Y ESTERILLA (INCLUYE RETIRO)</v>
          </cell>
          <cell r="C2282" t="str">
            <v>Actividad</v>
          </cell>
          <cell r="D2282" t="str">
            <v>M2</v>
          </cell>
          <cell r="E2282">
            <v>17789</v>
          </cell>
        </row>
        <row r="2283">
          <cell r="A2283" t="str">
            <v>029.081</v>
          </cell>
          <cell r="B2283" t="str">
            <v>DEMOLICION GUARDAESCOBAS</v>
          </cell>
          <cell r="C2283" t="str">
            <v>Actividad</v>
          </cell>
          <cell r="D2283" t="str">
            <v>ML</v>
          </cell>
          <cell r="E2283">
            <v>9766</v>
          </cell>
        </row>
        <row r="2284">
          <cell r="A2284" t="str">
            <v>029.082</v>
          </cell>
          <cell r="B2284" t="str">
            <v>DEMOLICION MORTEROS Y REVOQUE PARA ALTURAS MAYORES A 3 METROS (NO INCLUYE RETIRO)</v>
          </cell>
          <cell r="C2284" t="str">
            <v>Actividad</v>
          </cell>
          <cell r="D2284" t="str">
            <v>M2</v>
          </cell>
          <cell r="E2284">
            <v>6919</v>
          </cell>
        </row>
        <row r="2285">
          <cell r="A2285" t="str">
            <v>029.083</v>
          </cell>
          <cell r="B2285" t="str">
            <v>DEMOLICION MORTEROS Y REVOQUE ALTURAS MENORES A 3 METROS (NO INCLUYE RETIRO)</v>
          </cell>
          <cell r="C2285" t="str">
            <v>Actividad</v>
          </cell>
          <cell r="D2285" t="str">
            <v>M2</v>
          </cell>
          <cell r="E2285">
            <v>5430</v>
          </cell>
        </row>
        <row r="2286">
          <cell r="A2286" t="str">
            <v>029.085</v>
          </cell>
          <cell r="B2286" t="str">
            <v>PICADO DE PLACA PISO DE GRADERÍAS EN CONCRETO 3000 PSI SOBRE TIERRA INCLUYE PREPARACIÓN CON SIKADUR -32 PRIMER</v>
          </cell>
          <cell r="C2286" t="str">
            <v>Actividad</v>
          </cell>
          <cell r="D2286" t="str">
            <v>M2</v>
          </cell>
          <cell r="E2286">
            <v>22322</v>
          </cell>
        </row>
        <row r="2287">
          <cell r="A2287" t="str">
            <v>029.84</v>
          </cell>
          <cell r="B2287" t="str">
            <v>CORTE Y DEMOLICION DE LOSA ML X 60 CMS ANCHO</v>
          </cell>
          <cell r="C2287" t="str">
            <v>Actividad</v>
          </cell>
          <cell r="D2287" t="str">
            <v>ML</v>
          </cell>
          <cell r="E2287">
            <v>60421</v>
          </cell>
        </row>
        <row r="2288">
          <cell r="A2288" t="str">
            <v>030</v>
          </cell>
          <cell r="B2288" t="str">
            <v>JORNALES</v>
          </cell>
          <cell r="C2288" t="str">
            <v>Capitulo</v>
          </cell>
          <cell r="D2288"/>
          <cell r="E2288" t="str">
            <v>--</v>
          </cell>
        </row>
        <row r="2289">
          <cell r="A2289" t="str">
            <v>030.001</v>
          </cell>
          <cell r="B2289" t="str">
            <v>COMISIÓN TOPOGRÁFICA</v>
          </cell>
          <cell r="C2289" t="str">
            <v>Actividad</v>
          </cell>
          <cell r="D2289" t="str">
            <v>DIA</v>
          </cell>
          <cell r="E2289">
            <v>692001</v>
          </cell>
        </row>
        <row r="2290">
          <cell r="A2290" t="str">
            <v>030.002</v>
          </cell>
          <cell r="B2290" t="str">
            <v>JORNAL AYUDANTE</v>
          </cell>
          <cell r="C2290" t="str">
            <v>Actividad</v>
          </cell>
          <cell r="D2290" t="str">
            <v>DIA</v>
          </cell>
          <cell r="E2290">
            <v>86780</v>
          </cell>
        </row>
        <row r="2291">
          <cell r="A2291" t="str">
            <v>030.003</v>
          </cell>
          <cell r="B2291" t="str">
            <v>REGULADOR DE TRANSITO</v>
          </cell>
          <cell r="C2291" t="str">
            <v>Actividad</v>
          </cell>
          <cell r="D2291" t="str">
            <v>DIA</v>
          </cell>
          <cell r="E2291">
            <v>116051</v>
          </cell>
        </row>
        <row r="2292">
          <cell r="A2292" t="str">
            <v>031</v>
          </cell>
          <cell r="B2292" t="str">
            <v>ENSAYOS</v>
          </cell>
          <cell r="C2292" t="str">
            <v>Capitulo</v>
          </cell>
          <cell r="D2292"/>
          <cell r="E2292" t="str">
            <v>--</v>
          </cell>
        </row>
        <row r="2293">
          <cell r="A2293" t="str">
            <v>031.001</v>
          </cell>
          <cell r="B2293" t="str">
            <v>ENSAYO DE RESISTENCIA A COMPRESIÓN DE CILINDRO</v>
          </cell>
          <cell r="C2293" t="str">
            <v>Actividad</v>
          </cell>
          <cell r="D2293" t="str">
            <v>UND</v>
          </cell>
          <cell r="E2293">
            <v>50460</v>
          </cell>
        </row>
        <row r="2294">
          <cell r="A2294" t="str">
            <v>031.002</v>
          </cell>
          <cell r="B2294" t="str">
            <v>ENSAYO DE GRANULOMETRÍA/PROCTOR</v>
          </cell>
          <cell r="C2294" t="str">
            <v>Actividad</v>
          </cell>
          <cell r="D2294" t="str">
            <v>UND</v>
          </cell>
          <cell r="E2294">
            <v>167602</v>
          </cell>
        </row>
        <row r="2295">
          <cell r="A2295" t="str">
            <v>031.003</v>
          </cell>
          <cell r="B2295" t="str">
            <v>ENSAYO DE DENSIDAD EN CAMPO</v>
          </cell>
          <cell r="C2295" t="str">
            <v>Actividad</v>
          </cell>
          <cell r="D2295" t="str">
            <v>UND</v>
          </cell>
          <cell r="E2295">
            <v>43904</v>
          </cell>
        </row>
        <row r="2296">
          <cell r="A2296" t="str">
            <v>031.004</v>
          </cell>
          <cell r="B2296" t="str">
            <v>DISEÑO DE MEZCLAS</v>
          </cell>
          <cell r="C2296" t="str">
            <v>Actividad</v>
          </cell>
          <cell r="D2296" t="str">
            <v>UND</v>
          </cell>
          <cell r="E2296">
            <v>376295</v>
          </cell>
        </row>
        <row r="2297">
          <cell r="A2297" t="str">
            <v>031.005</v>
          </cell>
          <cell r="B2297" t="str">
            <v>FLEXIÓN DE VIGAS DE CONCRETO</v>
          </cell>
          <cell r="C2297" t="str">
            <v>Actividad</v>
          </cell>
          <cell r="D2297" t="str">
            <v>UND</v>
          </cell>
          <cell r="E2297">
            <v>25086</v>
          </cell>
        </row>
        <row r="2298">
          <cell r="A2298" t="str">
            <v>031.006</v>
          </cell>
          <cell r="B2298" t="str">
            <v>PERFORACIÓN CON EQUIPO SEMIMECÁNICO</v>
          </cell>
          <cell r="C2298" t="str">
            <v>Actividad</v>
          </cell>
          <cell r="D2298" t="str">
            <v>UND</v>
          </cell>
          <cell r="E2298">
            <v>52265</v>
          </cell>
        </row>
        <row r="2299">
          <cell r="A2299" t="str">
            <v>031.007</v>
          </cell>
          <cell r="B2299" t="str">
            <v xml:space="preserve">ENSAYO DE RESISTENCIA AL CORTE DIRECTO </v>
          </cell>
          <cell r="C2299" t="str">
            <v>Actividad</v>
          </cell>
          <cell r="D2299" t="str">
            <v>UND</v>
          </cell>
          <cell r="E2299">
            <v>156791</v>
          </cell>
        </row>
        <row r="2300">
          <cell r="A2300" t="str">
            <v>031.008</v>
          </cell>
          <cell r="B2300" t="str">
            <v>ENSAYO DE COMPRESION  INCONFINADA</v>
          </cell>
          <cell r="C2300" t="str">
            <v>Actividad</v>
          </cell>
          <cell r="D2300" t="str">
            <v>UND</v>
          </cell>
          <cell r="E2300">
            <v>41812</v>
          </cell>
        </row>
        <row r="2301">
          <cell r="A2301" t="str">
            <v>031.009</v>
          </cell>
          <cell r="B2301" t="str">
            <v>CLASIFICACIÓN DEL SUELO SEGÚN SUCS</v>
          </cell>
          <cell r="C2301" t="str">
            <v>Actividad</v>
          </cell>
          <cell r="D2301" t="str">
            <v>UND</v>
          </cell>
          <cell r="E2301">
            <v>52265</v>
          </cell>
        </row>
        <row r="2302">
          <cell r="A2302" t="str">
            <v>032</v>
          </cell>
          <cell r="B2302" t="str">
            <v>ACTIVIDADES PARA PROYECTOS ESPECIFICOS</v>
          </cell>
          <cell r="C2302" t="str">
            <v>Capitulo</v>
          </cell>
          <cell r="D2302"/>
          <cell r="E2302" t="str">
            <v>--</v>
          </cell>
        </row>
        <row r="2303">
          <cell r="A2303" t="str">
            <v>032.001</v>
          </cell>
          <cell r="B2303" t="str">
            <v>SUMINISTRO, TRANSPORTE E INSTALACION RELLENO EN AFIRMADO COMPACTADO</v>
          </cell>
          <cell r="C2303" t="str">
            <v>Actividad</v>
          </cell>
          <cell r="D2303" t="str">
            <v>M3</v>
          </cell>
          <cell r="E2303">
            <v>136601</v>
          </cell>
        </row>
        <row r="2304">
          <cell r="A2304" t="str">
            <v>032.002</v>
          </cell>
          <cell r="B2304" t="str">
            <v xml:space="preserve">SUMINISTRO, TRANSPORTE E INSTALACION PLACA MACIZA AEREA CONCRETO 3000 PSI  e= 0.10m  </v>
          </cell>
          <cell r="C2304" t="str">
            <v>Actividad</v>
          </cell>
          <cell r="D2304" t="str">
            <v>M2</v>
          </cell>
          <cell r="E2304">
            <v>137078</v>
          </cell>
        </row>
        <row r="2305">
          <cell r="A2305" t="str">
            <v>032.003</v>
          </cell>
          <cell r="B2305" t="str">
            <v xml:space="preserve">SUMINISTRO, TRANSPORTE E INSTALACION COLUMNAS CONCRETO 3000 PSI </v>
          </cell>
          <cell r="C2305" t="str">
            <v>Actividad</v>
          </cell>
          <cell r="D2305" t="str">
            <v>M3</v>
          </cell>
          <cell r="E2305">
            <v>1419544</v>
          </cell>
        </row>
        <row r="2306">
          <cell r="A2306" t="str">
            <v>032.004</v>
          </cell>
          <cell r="B2306" t="str">
            <v>SUMINISTRO, TRANSPORTE E INSTALACION VIGA AEREA CONCRETO 3000 PSI  .</v>
          </cell>
          <cell r="C2306" t="str">
            <v>Actividad</v>
          </cell>
          <cell r="D2306" t="str">
            <v>M3</v>
          </cell>
          <cell r="E2306">
            <v>1375962</v>
          </cell>
        </row>
        <row r="2307">
          <cell r="A2307" t="str">
            <v>032.005</v>
          </cell>
          <cell r="B2307" t="str">
            <v>VIGA SOBRE MURO EN CONCRETO 3000 PSI 0,15x0,20M</v>
          </cell>
          <cell r="C2307" t="str">
            <v>Actividad</v>
          </cell>
          <cell r="D2307" t="str">
            <v>ML</v>
          </cell>
          <cell r="E2307">
            <v>101244</v>
          </cell>
        </row>
        <row r="2308">
          <cell r="A2308" t="str">
            <v>032.006</v>
          </cell>
          <cell r="B2308" t="str">
            <v>SUMINISTRO, TRANSPORTE E INSTALACION MURO DE CONTENCION EN MAMPOSTERIA ESTRUCTURAL E=0,20M, incluye grouting, no incluye viga de cimentacion, filtro en piedra ni  relleno en tierra</v>
          </cell>
          <cell r="C2308" t="str">
            <v>Actividad</v>
          </cell>
          <cell r="D2308" t="str">
            <v>M2</v>
          </cell>
          <cell r="E2308">
            <v>139887</v>
          </cell>
        </row>
        <row r="2309">
          <cell r="A2309" t="str">
            <v>032.007</v>
          </cell>
          <cell r="B2309" t="str">
            <v>SUMINISTRO, TRANSPORTE E INSTALACION ESCALAS CONCRETO 3000 PSI RAMPA E= 0.15M, MEDIDA EN RAMPA</v>
          </cell>
          <cell r="C2309" t="str">
            <v>Actividad</v>
          </cell>
          <cell r="D2309" t="str">
            <v>M2</v>
          </cell>
          <cell r="E2309">
            <v>221456</v>
          </cell>
        </row>
        <row r="2310">
          <cell r="A2310" t="str">
            <v>032.008</v>
          </cell>
          <cell r="B2310" t="str">
            <v>SUMINISTRO, TRANSPORTE E INSTALACION ESCALAS CONCRETO 3000 PSI SOBRE TIERRA RAMPA E= 0.12M MEDIDA EN RAMPA</v>
          </cell>
          <cell r="C2310" t="str">
            <v>Actividad</v>
          </cell>
          <cell r="D2310" t="str">
            <v>M2</v>
          </cell>
          <cell r="E2310">
            <v>130663</v>
          </cell>
        </row>
        <row r="2311">
          <cell r="A2311" t="str">
            <v>032.009</v>
          </cell>
          <cell r="B2311" t="str">
            <v xml:space="preserve">SUMINISTRO, TRANSPORTE E INSTALACION MORTERO DE NIVELACION 1:3 IMPERMEABILIZADO </v>
          </cell>
          <cell r="C2311" t="str">
            <v>Actividad</v>
          </cell>
          <cell r="D2311" t="str">
            <v>M2</v>
          </cell>
          <cell r="E2311">
            <v>40495</v>
          </cell>
        </row>
        <row r="2312">
          <cell r="A2312" t="str">
            <v>032.010</v>
          </cell>
          <cell r="B2312" t="str">
            <v>SUMINISTRO, TRANSPORTE E INSTALACION VIGA CANALES CONCRETO 3000 PSI 0,135M3/ML</v>
          </cell>
          <cell r="C2312" t="str">
            <v>Actividad</v>
          </cell>
          <cell r="D2312" t="str">
            <v>ML</v>
          </cell>
          <cell r="E2312">
            <v>186104</v>
          </cell>
        </row>
        <row r="2313">
          <cell r="A2313" t="str">
            <v>032.0103</v>
          </cell>
          <cell r="B2313" t="str">
            <v>SUMINISTRO, TRANSPORTE E INSTALACION BORDILLO BASE PARA MUROS EN DRYWALL Y/O SUPERBOARD H = ENTRE 0,15 Y 0,18M Y A= ENTRE 0,9 Y 0,10M</v>
          </cell>
          <cell r="C2313" t="str">
            <v>Actividad</v>
          </cell>
          <cell r="D2313" t="str">
            <v>ML</v>
          </cell>
          <cell r="E2313">
            <v>86737</v>
          </cell>
        </row>
        <row r="2314">
          <cell r="A2314" t="str">
            <v>032.0101</v>
          </cell>
          <cell r="B2314" t="str">
            <v>SUMINISTRO, TRANSPORTE E INSTALACIÓN LAVAPLATO ACERO INOXIDABLE CA. 20 POCETA .70X.40X.35M</v>
          </cell>
          <cell r="C2314" t="str">
            <v>Actividad</v>
          </cell>
          <cell r="D2314" t="str">
            <v>UND</v>
          </cell>
          <cell r="E2314">
            <v>475706</v>
          </cell>
        </row>
        <row r="2315">
          <cell r="A2315" t="str">
            <v>032.0102</v>
          </cell>
          <cell r="B2315" t="str">
            <v>SUMINISTRO, TRANSPORTE E INSTALACION LAVAMANOS QUIRURGICO CON SISTEMA DE PEDAL EN ACERO INOXIDABLE CAL. 18</v>
          </cell>
          <cell r="C2315" t="str">
            <v>Actividad</v>
          </cell>
          <cell r="D2315" t="str">
            <v>UND</v>
          </cell>
          <cell r="E2315">
            <v>1279809</v>
          </cell>
        </row>
        <row r="2316">
          <cell r="A2316" t="str">
            <v>032.011</v>
          </cell>
          <cell r="B2316" t="str">
            <v>SUMINISTRO, TRANSPORTE E INSTALACION PERFORACION 1/2" L=15 cm</v>
          </cell>
          <cell r="C2316" t="str">
            <v>Actividad</v>
          </cell>
          <cell r="D2316" t="str">
            <v>UND</v>
          </cell>
          <cell r="E2316">
            <v>7083</v>
          </cell>
        </row>
        <row r="2317">
          <cell r="A2317" t="str">
            <v>032.012</v>
          </cell>
          <cell r="B2317" t="str">
            <v>SUMINISTRO, TRANSPORTE E INSTALACION PERFORACION 5/8" L=20 cm</v>
          </cell>
          <cell r="C2317" t="str">
            <v>Actividad</v>
          </cell>
          <cell r="D2317" t="str">
            <v>UND</v>
          </cell>
          <cell r="E2317">
            <v>7525</v>
          </cell>
        </row>
        <row r="2318">
          <cell r="A2318" t="str">
            <v>032.013</v>
          </cell>
          <cell r="B2318" t="str">
            <v>SUMINISTRO, TRANSPORTE E INSTALACION PERFORACION 3/4" L=25 cm</v>
          </cell>
          <cell r="C2318" t="str">
            <v>Actividad</v>
          </cell>
          <cell r="D2318" t="str">
            <v>UND</v>
          </cell>
          <cell r="E2318">
            <v>8179</v>
          </cell>
        </row>
        <row r="2319">
          <cell r="A2319" t="str">
            <v>032.014</v>
          </cell>
          <cell r="B2319" t="str">
            <v>SUMINISTRO, TRANSPORTE E INSTALACION PERFORACION PARA ANCLAJE SARDINEL 3/8" L=20 cm, incluye hierro</v>
          </cell>
          <cell r="C2319" t="str">
            <v>Actividad</v>
          </cell>
          <cell r="D2319" t="str">
            <v>UND</v>
          </cell>
          <cell r="E2319">
            <v>10373</v>
          </cell>
        </row>
        <row r="2320">
          <cell r="A2320" t="str">
            <v>032.015</v>
          </cell>
          <cell r="B2320" t="str">
            <v>CORTE MECANIZADO DE ANDEN EN CONCRETO CON DISCO (3,5CM)</v>
          </cell>
          <cell r="C2320" t="str">
            <v>Actividad</v>
          </cell>
          <cell r="D2320" t="str">
            <v>ML</v>
          </cell>
          <cell r="E2320">
            <v>9002</v>
          </cell>
        </row>
        <row r="2321">
          <cell r="A2321" t="str">
            <v>032.016</v>
          </cell>
          <cell r="B2321" t="str">
            <v>SUMINISTRO, TRANSPORTE E INSTALACION ANDEN CONCRETO 3000 PSI  E= 0.10M.  ACABADO:  ESCOBIADO</v>
          </cell>
          <cell r="C2321" t="str">
            <v>Actividad</v>
          </cell>
          <cell r="D2321" t="str">
            <v>M2</v>
          </cell>
          <cell r="E2321">
            <v>110316</v>
          </cell>
        </row>
        <row r="2322">
          <cell r="A2322" t="str">
            <v>032.016A</v>
          </cell>
          <cell r="B2322" t="str">
            <v>SUMINISTRO, TRANSPORTE E INSTALACION ANDEN CONCRETO 3000 PSI  E= 0.08M.  ACABADO:  ESCOBIADO</v>
          </cell>
          <cell r="C2322" t="str">
            <v>Actividad</v>
          </cell>
          <cell r="D2322" t="str">
            <v>M2</v>
          </cell>
          <cell r="E2322">
            <v>101328</v>
          </cell>
        </row>
        <row r="2323">
          <cell r="A2323" t="str">
            <v>032.017</v>
          </cell>
          <cell r="B2323" t="str">
            <v>SUMINISTRO, TRANSPORTE E INSTALACION SARDINEL ANCHO = 20 CM H = ENTRE  15 Y 20 CM  EN CONCRETO 3000 PSI, CHAFLANADO</v>
          </cell>
          <cell r="C2323" t="str">
            <v>Actividad</v>
          </cell>
          <cell r="D2323" t="str">
            <v>ML</v>
          </cell>
          <cell r="E2323">
            <v>97052</v>
          </cell>
        </row>
        <row r="2324">
          <cell r="A2324" t="str">
            <v>032.018</v>
          </cell>
          <cell r="B2324" t="str">
            <v>SUMINISTRO, TRANSPORTE E INSTALACION SELLO DE JUNTA ELASTOMERICO EN PAVIMENTO RIGIDO 10mm</v>
          </cell>
          <cell r="C2324" t="str">
            <v>Actividad</v>
          </cell>
          <cell r="D2324" t="str">
            <v>ML</v>
          </cell>
          <cell r="E2324">
            <v>11476</v>
          </cell>
        </row>
        <row r="2325">
          <cell r="A2325" t="str">
            <v>032.021</v>
          </cell>
          <cell r="B2325" t="str">
            <v xml:space="preserve">LIMPIEZA DE CUBIERTA </v>
          </cell>
          <cell r="C2325" t="str">
            <v>Actividad</v>
          </cell>
          <cell r="D2325" t="str">
            <v>M2</v>
          </cell>
          <cell r="E2325">
            <v>8137</v>
          </cell>
        </row>
        <row r="2326">
          <cell r="A2326" t="str">
            <v>032.022</v>
          </cell>
          <cell r="B2326" t="str">
            <v>RECORRIDO DE CUBIERTA EN FIBROCEMENTO incluye ganchos y amarras</v>
          </cell>
          <cell r="C2326" t="str">
            <v>Actividad</v>
          </cell>
          <cell r="D2326" t="str">
            <v>M2</v>
          </cell>
          <cell r="E2326">
            <v>18045</v>
          </cell>
        </row>
        <row r="2327">
          <cell r="A2327" t="str">
            <v>032.023</v>
          </cell>
          <cell r="B2327" t="str">
            <v>RECORRIDO DE CUBIERTA EN TEJA DE BARRO</v>
          </cell>
          <cell r="C2327" t="str">
            <v>Actividad</v>
          </cell>
          <cell r="D2327" t="str">
            <v>M2</v>
          </cell>
          <cell r="E2327">
            <v>18045</v>
          </cell>
        </row>
        <row r="2328">
          <cell r="A2328" t="str">
            <v>032.024</v>
          </cell>
          <cell r="B2328" t="str">
            <v>LIMPIEZA DE CANALES</v>
          </cell>
          <cell r="C2328" t="str">
            <v>Actividad</v>
          </cell>
          <cell r="D2328" t="str">
            <v>ML</v>
          </cell>
          <cell r="E2328">
            <v>3743</v>
          </cell>
        </row>
        <row r="2329">
          <cell r="A2329" t="str">
            <v>032.025</v>
          </cell>
          <cell r="B2329" t="str">
            <v>LIMPIEZA DE VIGA CANALES</v>
          </cell>
          <cell r="C2329" t="str">
            <v>Actividad</v>
          </cell>
          <cell r="D2329" t="str">
            <v>ML</v>
          </cell>
          <cell r="E2329">
            <v>3743</v>
          </cell>
        </row>
        <row r="2330">
          <cell r="A2330" t="str">
            <v>032.026</v>
          </cell>
          <cell r="B2330" t="str">
            <v>LIMPIEZA Y NIVELACION DE CANALES INCLUYE SOLDADURAS Y APLIACACION DE WASH PREMIER</v>
          </cell>
          <cell r="C2330" t="str">
            <v>Actividad</v>
          </cell>
          <cell r="D2330" t="str">
            <v>ML</v>
          </cell>
          <cell r="E2330">
            <v>15217</v>
          </cell>
        </row>
        <row r="2331">
          <cell r="A2331" t="str">
            <v>032.027</v>
          </cell>
          <cell r="B2331" t="str">
            <v>SUMINISTRO, TRANSPORTE E INSTALACION TEJA ONDULADA FIBROCEMENTO PERFIL 7</v>
          </cell>
          <cell r="C2331" t="str">
            <v>Actividad</v>
          </cell>
          <cell r="D2331" t="str">
            <v>M2</v>
          </cell>
          <cell r="E2331">
            <v>47833</v>
          </cell>
        </row>
        <row r="2332">
          <cell r="A2332" t="str">
            <v>032.028</v>
          </cell>
          <cell r="B2332" t="str">
            <v>SUMINISTRO, TRANSPORTE E INSTALACION TEJA ONDULADA FIBROCEMENTO PERFIL 5</v>
          </cell>
          <cell r="C2332" t="str">
            <v>Actividad</v>
          </cell>
          <cell r="D2332" t="str">
            <v>M2</v>
          </cell>
          <cell r="E2332">
            <v>49605</v>
          </cell>
        </row>
        <row r="2333">
          <cell r="A2333" t="str">
            <v>032.029</v>
          </cell>
          <cell r="B2333" t="str">
            <v>SUMINISTRO, TRANSPORTE E INSTALACION CABALLETE FIBROCEMENTO FIJO DE 15° DE INCLINACION PARA TEJAS PERFIL 7</v>
          </cell>
          <cell r="C2333" t="str">
            <v>Actividad</v>
          </cell>
          <cell r="D2333" t="str">
            <v>ML</v>
          </cell>
          <cell r="E2333">
            <v>62388</v>
          </cell>
        </row>
        <row r="2334">
          <cell r="A2334" t="str">
            <v>032.030</v>
          </cell>
          <cell r="B2334" t="str">
            <v>SUMINISTRO, TRANSPORTE E INSTALACION CABALLETE FIBROCEMENTO FIJO DE 15°-20° DE INCLINACION PARA TEJAS PERFIL 5</v>
          </cell>
          <cell r="C2334" t="str">
            <v>Actividad</v>
          </cell>
          <cell r="D2334" t="str">
            <v>ML</v>
          </cell>
          <cell r="E2334">
            <v>62388</v>
          </cell>
        </row>
        <row r="2335">
          <cell r="A2335" t="str">
            <v>032.031</v>
          </cell>
          <cell r="B2335" t="str">
            <v>SUMINISTRO, TRANSPORTE E INSTALACION CABALLETE FIBROCEMENTO UNIVERSAL PARA TEJAS PERFIL 5</v>
          </cell>
          <cell r="C2335" t="str">
            <v>Actividad</v>
          </cell>
          <cell r="D2335" t="str">
            <v>ML</v>
          </cell>
          <cell r="E2335">
            <v>83368</v>
          </cell>
        </row>
        <row r="2336">
          <cell r="A2336" t="str">
            <v>032.032</v>
          </cell>
          <cell r="B2336" t="str">
            <v>SUMINISTRO, TRANSPORTE E INSTALACION CABALLETE FIBROCEMENTO UNIVERSAL PARA TEJAS PERFIL 7</v>
          </cell>
          <cell r="C2336" t="str">
            <v>Actividad</v>
          </cell>
          <cell r="D2336" t="str">
            <v>ML</v>
          </cell>
          <cell r="E2336">
            <v>83368</v>
          </cell>
        </row>
        <row r="2337">
          <cell r="A2337" t="str">
            <v>032.033</v>
          </cell>
          <cell r="B2337" t="str">
            <v>SUMINISTRO, TRANSPORTE E INSTALACION CLARABOYA FIBROCEMENTO # 6 incluye vidrio</v>
          </cell>
          <cell r="C2337" t="str">
            <v>Actividad</v>
          </cell>
          <cell r="D2337" t="str">
            <v>UND</v>
          </cell>
          <cell r="E2337">
            <v>101832</v>
          </cell>
        </row>
        <row r="2338">
          <cell r="A2338" t="str">
            <v>032.034</v>
          </cell>
          <cell r="B2338" t="str">
            <v>SUMINISTRO, TRANSPORTE E INSTALACION LIMAHOYA</v>
          </cell>
          <cell r="C2338" t="str">
            <v>Actividad</v>
          </cell>
          <cell r="D2338" t="str">
            <v>ML</v>
          </cell>
          <cell r="E2338">
            <v>33148</v>
          </cell>
        </row>
        <row r="2339">
          <cell r="A2339" t="str">
            <v>032.035</v>
          </cell>
          <cell r="B2339" t="str">
            <v>SUMINISTRO, TRANSPORTE E INSTALACION TEJA TRASLUCIDA EN PVC ONDULADA DE 2,44x0,83M</v>
          </cell>
          <cell r="C2339" t="str">
            <v>Actividad</v>
          </cell>
          <cell r="D2339" t="str">
            <v>M2</v>
          </cell>
          <cell r="E2339">
            <v>65858</v>
          </cell>
        </row>
        <row r="2340">
          <cell r="A2340" t="str">
            <v>032.036</v>
          </cell>
          <cell r="B2340" t="str">
            <v>SUMINISTRO, TRANSPORTE E INSTALACION TEJA TRASLUCIDA EN PVC ONDULADA DE 3,66x0,83M</v>
          </cell>
          <cell r="C2340" t="str">
            <v>Actividad</v>
          </cell>
          <cell r="D2340" t="str">
            <v>M2</v>
          </cell>
          <cell r="E2340">
            <v>60448</v>
          </cell>
        </row>
        <row r="2341">
          <cell r="A2341" t="str">
            <v>032.037</v>
          </cell>
          <cell r="B2341" t="str">
            <v>SUMINISTRO, TRANSPORTE E INSTALACION CUBIERTA POLICARBONATO ALVEOLAR 6MM</v>
          </cell>
          <cell r="C2341" t="str">
            <v>Actividad</v>
          </cell>
          <cell r="D2341" t="str">
            <v>M2</v>
          </cell>
          <cell r="E2341">
            <v>169416</v>
          </cell>
        </row>
        <row r="2342">
          <cell r="A2342" t="str">
            <v>032.038</v>
          </cell>
          <cell r="B2342" t="str">
            <v>SUMINISTRO, TRANSPORTE E INSTALACION CUBIERTA METALICA ONDULADA</v>
          </cell>
          <cell r="C2342" t="str">
            <v>Actividad</v>
          </cell>
          <cell r="D2342" t="str">
            <v>M2</v>
          </cell>
          <cell r="E2342">
            <v>46296</v>
          </cell>
        </row>
        <row r="2343">
          <cell r="A2343" t="str">
            <v>032.039</v>
          </cell>
          <cell r="B2343" t="str">
            <v>SUMINISTRO, TRANSPORTE E INSTALACION CUBIERTA METALICA TERMOACUSTICA</v>
          </cell>
          <cell r="C2343" t="str">
            <v>Actividad</v>
          </cell>
          <cell r="D2343" t="str">
            <v>M2</v>
          </cell>
          <cell r="E2343">
            <v>57974</v>
          </cell>
        </row>
        <row r="2344">
          <cell r="A2344" t="str">
            <v>032.040</v>
          </cell>
          <cell r="B2344" t="str">
            <v>SUMINISTRO, TRANSPORTE E INSTALACION LAMINA DE ICOPOR PARA CIELO RASO EN ESTRUCTURA EXISTENTE</v>
          </cell>
          <cell r="C2344" t="str">
            <v>Actividad</v>
          </cell>
          <cell r="D2344" t="str">
            <v>M2</v>
          </cell>
          <cell r="E2344">
            <v>30645</v>
          </cell>
        </row>
        <row r="2345">
          <cell r="A2345" t="str">
            <v>032.041</v>
          </cell>
          <cell r="B2345" t="str">
            <v>SUMINISTRO, TRANSPORTE E INSTALACIÓN A TODO COSTO DE CIELO RASO EN SUPERBOARD TEXTURIZADO MODULADO 0,60 X 0,60 PINTADO Y TERMINADO. INCLUYE PERFILERÍA, ANCLAJES Y TODO LO NECESARIO PARA SU CORRECTA INSTALACIÓN</v>
          </cell>
          <cell r="C2345" t="str">
            <v>Actividad</v>
          </cell>
          <cell r="D2345" t="str">
            <v>M2</v>
          </cell>
          <cell r="E2345">
            <v>47139</v>
          </cell>
        </row>
        <row r="2346">
          <cell r="A2346" t="str">
            <v>032.042</v>
          </cell>
          <cell r="B2346" t="str">
            <v>SUMINISTRO, TRANSPORTE E INSTALACION SANITARIO LÍNEA INFANTIL COMPLETO, CON FLUITMASTER Y VÁLVULA DE REGULACIÓN SANITARIA</v>
          </cell>
          <cell r="C2346" t="str">
            <v>Actividad</v>
          </cell>
          <cell r="D2346" t="str">
            <v>UND</v>
          </cell>
          <cell r="E2346">
            <v>762722</v>
          </cell>
        </row>
        <row r="2347">
          <cell r="A2347" t="str">
            <v>032.043</v>
          </cell>
          <cell r="B2347" t="str">
            <v>SUMINISTRO, TRANSPORTE E INSTALACION CAMBIO DE ACCESORIOS EN APARATO SANITARIO INCLUYE SUMINISTRO E INSTALACIÓN DE FLUITMASTER</v>
          </cell>
          <cell r="C2347" t="str">
            <v>Actividad</v>
          </cell>
          <cell r="D2347" t="str">
            <v>UND</v>
          </cell>
          <cell r="E2347">
            <v>79751</v>
          </cell>
        </row>
        <row r="2348">
          <cell r="A2348" t="str">
            <v>032.044</v>
          </cell>
          <cell r="B2348" t="str">
            <v>SUMINISTRO, TRANSPORTE E INSTALACION LAVAPLATOS SOCODA DE ACERO INOXIDABLE  DOBLE POCETA CON CANASTILLA, GRIFERÍA, SIFÓN Y ACOPLE DE REGULADOR</v>
          </cell>
          <cell r="C2348" t="str">
            <v>Actividad</v>
          </cell>
          <cell r="D2348" t="str">
            <v>UND</v>
          </cell>
          <cell r="E2348">
            <v>591317</v>
          </cell>
        </row>
        <row r="2349">
          <cell r="A2349" t="str">
            <v>032.045</v>
          </cell>
          <cell r="B2349" t="str">
            <v>SUMINISTRO, TRANSPORTE E INSTALACION LAVAPLATOS SOCODA DE 0,40 X 0,60 M CON LLAVE TERMINAL CROMADA Y ROSCADA CON GRIFERÍA, SIFÓN Y ACOPLE</v>
          </cell>
          <cell r="C2349" t="str">
            <v>Actividad</v>
          </cell>
          <cell r="D2349" t="str">
            <v>UND</v>
          </cell>
          <cell r="E2349">
            <v>370432</v>
          </cell>
        </row>
        <row r="2350">
          <cell r="A2350" t="str">
            <v>032.046</v>
          </cell>
          <cell r="B2350" t="str">
            <v>SUMINISTRO, TRANSPORTE E INSTALACION LAVAPLATOS SOCODA O SIMILAR DE ACERO INOXIDABLE CON ESCURRIDERO DE, 1,00 X 0,60 M CON GRIFERÍA, SIFÓN Y ACOPLE DE REGULADOR</v>
          </cell>
          <cell r="C2350" t="str">
            <v>Actividad</v>
          </cell>
          <cell r="D2350" t="str">
            <v>UND</v>
          </cell>
          <cell r="E2350">
            <v>414619</v>
          </cell>
        </row>
        <row r="2351">
          <cell r="A2351" t="str">
            <v>032.047</v>
          </cell>
          <cell r="B2351" t="str">
            <v>MONTAJE APARATOS SANITARIOS</v>
          </cell>
          <cell r="C2351" t="str">
            <v>Actividad</v>
          </cell>
          <cell r="D2351" t="str">
            <v>UND</v>
          </cell>
          <cell r="E2351">
            <v>66980</v>
          </cell>
        </row>
        <row r="2352">
          <cell r="A2352" t="str">
            <v>032.048</v>
          </cell>
          <cell r="B2352" t="str">
            <v>REPARACIÓN DE PUNTO SANITARIO OBSTRUIDO INCLUYE SONDEO DE TUBERÍA, RETIRO  REVISIÓN Y REINSTALACIÓN DE  APARATO SANITARIO.</v>
          </cell>
          <cell r="C2352" t="str">
            <v>Actividad</v>
          </cell>
          <cell r="D2352" t="str">
            <v>UND</v>
          </cell>
          <cell r="E2352">
            <v>98787</v>
          </cell>
        </row>
        <row r="2353">
          <cell r="A2353" t="str">
            <v>032.049</v>
          </cell>
          <cell r="B2353" t="str">
            <v>SUMINISTRO, TRANSPORTE E INSTALACION CONSTRUCCIÓN POCETA LAVATRAPEROS DE 0.60 X 0.60 M INCLUYE ACABADOS EN ENCHAPE EN CERÁMICA Y GRANO PULIDO</v>
          </cell>
          <cell r="C2353" t="str">
            <v>Actividad</v>
          </cell>
          <cell r="D2353" t="str">
            <v>UND</v>
          </cell>
          <cell r="E2353">
            <v>662012</v>
          </cell>
        </row>
        <row r="2354">
          <cell r="A2354" t="str">
            <v>032.050</v>
          </cell>
          <cell r="B2354" t="str">
            <v>SUMINISTRO, TRANSPORTE E INSTALACION REJA EN VARILLA DE 3/8" CUADRADA CADA  0.15 X0.15 M. INCLUYE WASH PRIMER</v>
          </cell>
          <cell r="C2354" t="str">
            <v>Actividad</v>
          </cell>
          <cell r="D2354" t="str">
            <v>M2</v>
          </cell>
          <cell r="E2354">
            <v>289268</v>
          </cell>
        </row>
        <row r="2355">
          <cell r="A2355" t="str">
            <v>032.051</v>
          </cell>
          <cell r="B2355" t="str">
            <v xml:space="preserve">SUMINISTRO, TRANSPORTE E INSTALACION REJA EN VARILLA DE 1/2" CUADRADA, INCLUYE ANTICORROSIVO Y PINTURA </v>
          </cell>
          <cell r="C2355" t="str">
            <v>Actividad</v>
          </cell>
          <cell r="D2355" t="str">
            <v>M2</v>
          </cell>
          <cell r="E2355">
            <v>276878</v>
          </cell>
        </row>
        <row r="2356">
          <cell r="A2356" t="str">
            <v>032.052</v>
          </cell>
          <cell r="B2356" t="str">
            <v>SUMINISTRO, TRANSPORTE E INSTALACION REJA EN ÁNGULO 1-1/2" Y MALLA ESLABONADA DE 2". INCLUYE ANTICORROSIVO</v>
          </cell>
          <cell r="C2356" t="str">
            <v>Actividad</v>
          </cell>
          <cell r="D2356" t="str">
            <v>M2</v>
          </cell>
          <cell r="E2356">
            <v>204548</v>
          </cell>
        </row>
        <row r="2357">
          <cell r="A2357" t="str">
            <v>032.053</v>
          </cell>
          <cell r="B2357" t="str">
            <v>SUMINISTRO, TRANSPORTE E INSTALACION REJA EN TUBO CUADRADO DE ALUMINIO DE 1" EN RETÍCULA DE 0,125 X 0,25 M</v>
          </cell>
          <cell r="C2357" t="str">
            <v>Actividad</v>
          </cell>
          <cell r="D2357" t="str">
            <v>M2</v>
          </cell>
          <cell r="E2357">
            <v>203778</v>
          </cell>
        </row>
        <row r="2358">
          <cell r="A2358" t="str">
            <v>032.054</v>
          </cell>
          <cell r="B2358" t="str">
            <v>SUMINISTRO, TRANSPORTE E INSTALACION PASAMANOS EN TUBERÍA HG DE 2"  INCLUYE ACCESORIOS</v>
          </cell>
          <cell r="C2358" t="str">
            <v>Actividad</v>
          </cell>
          <cell r="D2358" t="str">
            <v>ML</v>
          </cell>
          <cell r="E2358">
            <v>256849</v>
          </cell>
        </row>
        <row r="2359">
          <cell r="A2359" t="str">
            <v>032.055</v>
          </cell>
          <cell r="B2359" t="str">
            <v>SUMINISTRO, TRANSPORTE E INSTALACION DIVISIONES EN PANELES DE LAMINA GALVANIZADA CAL 20 Y PARALES EN ACERO INOXIDABLE INCLUYE WASH PRIMER</v>
          </cell>
          <cell r="C2359" t="str">
            <v>Actividad</v>
          </cell>
          <cell r="D2359" t="str">
            <v>M2</v>
          </cell>
          <cell r="E2359">
            <v>168624</v>
          </cell>
        </row>
        <row r="2360">
          <cell r="A2360" t="str">
            <v>032.056</v>
          </cell>
          <cell r="B2360" t="str">
            <v xml:space="preserve">SUMINISTRO, TRANSPORTE E INSTALACION CERRADURA ORBIT POMO METALICO - BAÑO REF. A40S TIPO SCHALAGE O SIMILAR. ACABADO SEGÚN DISEÑO. </v>
          </cell>
          <cell r="C2360" t="str">
            <v>Actividad</v>
          </cell>
          <cell r="D2360" t="str">
            <v>UND</v>
          </cell>
          <cell r="E2360">
            <v>258852</v>
          </cell>
        </row>
        <row r="2361">
          <cell r="A2361" t="str">
            <v>032.057</v>
          </cell>
          <cell r="B2361" t="str">
            <v>SUMINISTRO, TRANSPORTE E INSTALACION  CARBURO PARA CIELO INCLUYE ACRONAL</v>
          </cell>
          <cell r="C2361" t="str">
            <v>Actividad</v>
          </cell>
          <cell r="D2361" t="str">
            <v>M2</v>
          </cell>
          <cell r="E2361">
            <v>15209</v>
          </cell>
        </row>
        <row r="2362">
          <cell r="A2362" t="str">
            <v>032.058</v>
          </cell>
          <cell r="B2362" t="str">
            <v>SUMINISTRO, TRANSPORTE E INSTALACION  CARBURO PARA MURO INCLUYE ACRONAL</v>
          </cell>
          <cell r="C2362" t="str">
            <v>Actividad</v>
          </cell>
          <cell r="D2362" t="str">
            <v>M2</v>
          </cell>
          <cell r="E2362">
            <v>15126</v>
          </cell>
        </row>
        <row r="2363">
          <cell r="A2363" t="str">
            <v>032.059</v>
          </cell>
          <cell r="B2363" t="str">
            <v>SUMINISTRO, TRANSPORTE E INSTALACION PINTURA ESMALTE PARA ESMALTE  PUERTAS, REJAS, VENTANAS, PASAMANOS Y ZÓCALOS. Incluye filos y dilataciones</v>
          </cell>
          <cell r="C2363" t="str">
            <v>Actividad</v>
          </cell>
          <cell r="D2363" t="str">
            <v>M2</v>
          </cell>
          <cell r="E2363">
            <v>28412</v>
          </cell>
        </row>
        <row r="2364">
          <cell r="A2364" t="str">
            <v>032.060</v>
          </cell>
          <cell r="B2364" t="str">
            <v>SUMINISTRO, TRANSPORTE E INSTALACION PINTURA ESMALTE PARA ESMALTE  PUERTAS, REJAS, VENTANAS, PASAMANOS Y ZÓCALOS. Incluye filos y dilataciones</v>
          </cell>
          <cell r="C2364" t="str">
            <v>Actividad</v>
          </cell>
          <cell r="D2364" t="str">
            <v>ML</v>
          </cell>
          <cell r="E2364">
            <v>24680</v>
          </cell>
        </row>
        <row r="2365">
          <cell r="A2365" t="str">
            <v>032.061</v>
          </cell>
          <cell r="B2365" t="str">
            <v>SUMINISTRO, TRANSPORTE E INSTALACION WASH PRIMER</v>
          </cell>
          <cell r="C2365" t="str">
            <v>Actividad</v>
          </cell>
          <cell r="D2365" t="str">
            <v>M2</v>
          </cell>
          <cell r="E2365">
            <v>14152</v>
          </cell>
        </row>
        <row r="2366">
          <cell r="A2366" t="str">
            <v>032.062</v>
          </cell>
          <cell r="B2366" t="str">
            <v>SUMINISTRO, TRANSPORTE E INSTALACION WASH PRIMER</v>
          </cell>
          <cell r="C2366" t="str">
            <v>Actividad</v>
          </cell>
          <cell r="D2366" t="str">
            <v>M2</v>
          </cell>
          <cell r="E2366">
            <v>9323</v>
          </cell>
        </row>
        <row r="2367">
          <cell r="A2367" t="str">
            <v>032.063</v>
          </cell>
          <cell r="B2367" t="str">
            <v>LIMPIEZA DE PAREDES PARA APLICACIÓN DE VINILO SOBRE GRANIPLAST</v>
          </cell>
          <cell r="C2367" t="str">
            <v>Actividad</v>
          </cell>
          <cell r="D2367" t="str">
            <v>M2</v>
          </cell>
          <cell r="E2367">
            <v>5740</v>
          </cell>
        </row>
        <row r="2368">
          <cell r="A2368" t="str">
            <v>032.064</v>
          </cell>
          <cell r="B2368" t="str">
            <v>SUMINISTRO, TRANSPORTE E INSTALACION VIDRIO TRASLUCIDO DE 3MM</v>
          </cell>
          <cell r="C2368" t="str">
            <v>Actividad</v>
          </cell>
          <cell r="D2368" t="str">
            <v>M2</v>
          </cell>
          <cell r="E2368">
            <v>53346</v>
          </cell>
        </row>
        <row r="2369">
          <cell r="A2369" t="str">
            <v>032.065</v>
          </cell>
          <cell r="B2369" t="str">
            <v>SUMINISTRO, TRANSPORTE E INSTALACION VIDRIO TRASLUCIDO DE 4MM</v>
          </cell>
          <cell r="C2369" t="str">
            <v>Actividad</v>
          </cell>
          <cell r="D2369" t="str">
            <v>M2</v>
          </cell>
          <cell r="E2369">
            <v>70218</v>
          </cell>
        </row>
        <row r="2370">
          <cell r="A2370" t="str">
            <v>032.066</v>
          </cell>
          <cell r="B2370" t="str">
            <v>SUMINISTRO, TRANSPORTE E INSTALACION VIDRIO TRASLUCIDO DE 6MM</v>
          </cell>
          <cell r="C2370" t="str">
            <v>Actividad</v>
          </cell>
          <cell r="D2370" t="str">
            <v>M2</v>
          </cell>
          <cell r="E2370">
            <v>102130</v>
          </cell>
        </row>
        <row r="2371">
          <cell r="A2371" t="str">
            <v>032.067</v>
          </cell>
          <cell r="B2371" t="str">
            <v>SUPRESION DE RED HIDRAULICA EXISTENTE</v>
          </cell>
          <cell r="C2371" t="str">
            <v>Actividad</v>
          </cell>
          <cell r="D2371" t="str">
            <v>M2</v>
          </cell>
          <cell r="E2371">
            <v>15481</v>
          </cell>
        </row>
        <row r="2372">
          <cell r="A2372" t="str">
            <v>032.068</v>
          </cell>
          <cell r="B2372" t="str">
            <v>SUMINISTRO, TRANSPORTE E INSTALACION REJA EN ÁNGULO 1-1/2" Y MALLA ESLABONADA DE 2". INCLUYE ANTICORROSIVO</v>
          </cell>
          <cell r="C2372" t="str">
            <v>Actividad</v>
          </cell>
          <cell r="D2372" t="str">
            <v>ML</v>
          </cell>
          <cell r="E2372">
            <v>198700</v>
          </cell>
        </row>
        <row r="2373">
          <cell r="A2373" t="str">
            <v>032.069</v>
          </cell>
          <cell r="B2373" t="str">
            <v>SUMINISTRO, TRANSPORTE E INSTALACION BARRERA CON BOMBONES PLÁSTICOS Y CINTA DE SEGURIDAD</v>
          </cell>
          <cell r="C2373" t="str">
            <v>Actividad</v>
          </cell>
          <cell r="D2373" t="str">
            <v>ML</v>
          </cell>
          <cell r="E2373">
            <v>10032</v>
          </cell>
        </row>
        <row r="2374">
          <cell r="A2374" t="str">
            <v>032.072</v>
          </cell>
          <cell r="B2374" t="str">
            <v>DEMOLICION DE PAVIMENTO MECANICO RETROEXCAVADORA CON RETIRO</v>
          </cell>
          <cell r="C2374" t="str">
            <v>Actividad</v>
          </cell>
          <cell r="D2374" t="str">
            <v>M3</v>
          </cell>
          <cell r="E2374">
            <v>137890</v>
          </cell>
        </row>
        <row r="2375">
          <cell r="A2375" t="str">
            <v>032.073</v>
          </cell>
          <cell r="B2375" t="str">
            <v>DEMOLICION PISO EN BALDOSA SIN RETIRO</v>
          </cell>
          <cell r="C2375" t="str">
            <v>Actividad</v>
          </cell>
          <cell r="D2375" t="str">
            <v>M2</v>
          </cell>
          <cell r="E2375">
            <v>7242</v>
          </cell>
        </row>
        <row r="2376">
          <cell r="A2376" t="str">
            <v>032.074</v>
          </cell>
          <cell r="B2376" t="str">
            <v>DEMOLICION PLACA ALIGERADA espesor mayor a 0,25m. .</v>
          </cell>
          <cell r="C2376" t="str">
            <v>Actividad</v>
          </cell>
          <cell r="D2376" t="str">
            <v>M2</v>
          </cell>
          <cell r="E2376">
            <v>54137</v>
          </cell>
        </row>
        <row r="2377">
          <cell r="A2377" t="str">
            <v>032.075</v>
          </cell>
          <cell r="B2377" t="str">
            <v>DESMONTE DE MUEBLE ENCIMA DE MESON. Incluye cargue y retiro de material desmontado</v>
          </cell>
          <cell r="C2377" t="str">
            <v>Actividad</v>
          </cell>
          <cell r="D2377" t="str">
            <v>ML</v>
          </cell>
          <cell r="E2377">
            <v>27486</v>
          </cell>
        </row>
        <row r="2378">
          <cell r="A2378" t="str">
            <v>032.076</v>
          </cell>
          <cell r="B2378" t="str">
            <v>RETIRO DE TAPETE</v>
          </cell>
          <cell r="C2378" t="str">
            <v>Actividad</v>
          </cell>
          <cell r="D2378" t="str">
            <v>M2</v>
          </cell>
          <cell r="E2378">
            <v>4592</v>
          </cell>
        </row>
        <row r="2379">
          <cell r="A2379" t="str">
            <v>032.077</v>
          </cell>
          <cell r="B2379" t="str">
            <v>RETIRO DE PISO EN VINISOL</v>
          </cell>
          <cell r="C2379" t="str">
            <v>Actividad</v>
          </cell>
          <cell r="D2379" t="str">
            <v>M2</v>
          </cell>
          <cell r="E2379">
            <v>6306</v>
          </cell>
        </row>
        <row r="2380">
          <cell r="A2380" t="str">
            <v>032.078</v>
          </cell>
          <cell r="B2380" t="str">
            <v>RETIRO DE DIVISION EN ACRILICO Y ALUMINIO</v>
          </cell>
          <cell r="C2380" t="str">
            <v>Actividad</v>
          </cell>
          <cell r="D2380" t="str">
            <v>M2</v>
          </cell>
          <cell r="E2380">
            <v>10761</v>
          </cell>
        </row>
        <row r="2381">
          <cell r="A2381" t="str">
            <v>032.079</v>
          </cell>
          <cell r="B2381" t="str">
            <v>SOBREACARREO EN VEHICULO NO AUTOMOTOR - CARRETA</v>
          </cell>
          <cell r="C2381" t="str">
            <v>Actividad</v>
          </cell>
          <cell r="D2381" t="str">
            <v>M3 - HM</v>
          </cell>
          <cell r="E2381">
            <v>31378</v>
          </cell>
        </row>
        <row r="2382">
          <cell r="A2382" t="str">
            <v>032.080</v>
          </cell>
          <cell r="B2382" t="str">
            <v>LOCALIZACION Y REPLANTEO</v>
          </cell>
          <cell r="C2382" t="str">
            <v>Actividad</v>
          </cell>
          <cell r="D2382" t="str">
            <v>M2</v>
          </cell>
          <cell r="E2382">
            <v>4726</v>
          </cell>
        </row>
        <row r="2383">
          <cell r="A2383" t="str">
            <v>032.081</v>
          </cell>
          <cell r="B2383" t="str">
            <v xml:space="preserve">EXCAVACIÓN PARA ESTRUCTURAS - MATERIAL COMÚN - 4.0 A 8.0 MT                       </v>
          </cell>
          <cell r="C2383" t="str">
            <v>Actividad</v>
          </cell>
          <cell r="D2383" t="str">
            <v>M3</v>
          </cell>
          <cell r="E2383">
            <v>201621</v>
          </cell>
        </row>
        <row r="2384">
          <cell r="A2384" t="str">
            <v>032.082</v>
          </cell>
          <cell r="B2384" t="str">
            <v xml:space="preserve">EXCAVACIÓN PARA ESTRUCTURAS - CONGLOMERADO - 4.0 -8.00 M                                    </v>
          </cell>
          <cell r="C2384" t="str">
            <v>Actividad</v>
          </cell>
          <cell r="D2384" t="str">
            <v>M3</v>
          </cell>
          <cell r="E2384">
            <v>235104</v>
          </cell>
        </row>
        <row r="2385">
          <cell r="A2385" t="str">
            <v>032.083</v>
          </cell>
          <cell r="B2385" t="str">
            <v xml:space="preserve">EXCAVACION PARA PILOTES D=&lt;  a 45 cm (0-6)m </v>
          </cell>
          <cell r="C2385" t="str">
            <v>Actividad</v>
          </cell>
          <cell r="D2385" t="str">
            <v>ML</v>
          </cell>
          <cell r="E2385">
            <v>63329</v>
          </cell>
        </row>
        <row r="2386">
          <cell r="A2386" t="str">
            <v>032.084</v>
          </cell>
          <cell r="B2386" t="str">
            <v xml:space="preserve">SUMINISTRO, TRANSPORTE E INSTALACION GRADERÍAS EN CONCRETO DE 3000 PSI SOBRE TIERRA DE 0,64 X 0,6 M E= 0,1 M </v>
          </cell>
          <cell r="C2386" t="str">
            <v>Actividad</v>
          </cell>
          <cell r="D2386" t="str">
            <v>M2</v>
          </cell>
          <cell r="E2386">
            <v>182326</v>
          </cell>
        </row>
        <row r="2387">
          <cell r="A2387" t="str">
            <v>032.085</v>
          </cell>
          <cell r="B2387" t="str">
            <v>ABUZARDADO DE CONCRETOS</v>
          </cell>
          <cell r="C2387" t="str">
            <v>Actividad</v>
          </cell>
          <cell r="D2387" t="str">
            <v>ML</v>
          </cell>
          <cell r="E2387">
            <v>65185</v>
          </cell>
        </row>
        <row r="2388">
          <cell r="A2388" t="str">
            <v>032.086</v>
          </cell>
          <cell r="B2388" t="str">
            <v>SUMINISTRO, TRANSPORTE E INSTALACION MURO EN DRYWALL UNA CARAS (Perfileria Cal. 26)  Incluye tres (3) manos de pintura</v>
          </cell>
          <cell r="C2388" t="str">
            <v>Actividad</v>
          </cell>
          <cell r="D2388" t="str">
            <v>M2</v>
          </cell>
          <cell r="E2388">
            <v>125113</v>
          </cell>
        </row>
        <row r="2389">
          <cell r="A2389" t="str">
            <v>032.087</v>
          </cell>
          <cell r="B2389" t="str">
            <v>SUMINISTRO, TRANSPORTE E INSTALACION ALAMBRE DE COBRE THWN #8</v>
          </cell>
          <cell r="C2389" t="str">
            <v>Actividad</v>
          </cell>
          <cell r="D2389" t="str">
            <v>ML</v>
          </cell>
          <cell r="E2389">
            <v>7633</v>
          </cell>
        </row>
        <row r="2390">
          <cell r="A2390" t="str">
            <v>032.088</v>
          </cell>
          <cell r="B2390" t="str">
            <v>SUMINISTRO, TRANSPORTE E INSTALACION ALAMBRE DE COBRE THWN #10</v>
          </cell>
          <cell r="C2390" t="str">
            <v>Actividad</v>
          </cell>
          <cell r="D2390" t="str">
            <v>ML</v>
          </cell>
          <cell r="E2390">
            <v>6518</v>
          </cell>
        </row>
        <row r="2391">
          <cell r="A2391" t="str">
            <v>032.089</v>
          </cell>
          <cell r="B2391" t="str">
            <v>SUMINISTRO, TRANSPORTE E INSTALACION ALAMBRE DE COBRE THWN #12</v>
          </cell>
          <cell r="C2391" t="str">
            <v>Actividad</v>
          </cell>
          <cell r="D2391" t="str">
            <v>ML</v>
          </cell>
          <cell r="E2391">
            <v>5203</v>
          </cell>
        </row>
        <row r="2392">
          <cell r="A2392" t="str">
            <v>032.090</v>
          </cell>
          <cell r="B2392" t="str">
            <v>SUMINISTRO, TRANSPORTE E INSTALACION CABLE DE COBRE THWN #6</v>
          </cell>
          <cell r="C2392" t="str">
            <v>Actividad</v>
          </cell>
          <cell r="D2392" t="str">
            <v>ML</v>
          </cell>
          <cell r="E2392">
            <v>16679</v>
          </cell>
        </row>
        <row r="2393">
          <cell r="A2393" t="str">
            <v>032.091</v>
          </cell>
          <cell r="B2393" t="str">
            <v>SUMINISTRO, TRANSPORTE E INSTALACION CABLE DE COBRE THWN #8</v>
          </cell>
          <cell r="C2393" t="str">
            <v>Actividad</v>
          </cell>
          <cell r="D2393" t="str">
            <v>ML</v>
          </cell>
          <cell r="E2393">
            <v>12278</v>
          </cell>
        </row>
        <row r="2394">
          <cell r="A2394" t="str">
            <v>032.092</v>
          </cell>
          <cell r="B2394" t="str">
            <v>SUMINISTRO, TRANSPORTE E INSTALACION CABLE DE COBRE THWN #10</v>
          </cell>
          <cell r="C2394" t="str">
            <v>Actividad</v>
          </cell>
          <cell r="D2394" t="str">
            <v>ML</v>
          </cell>
          <cell r="E2394">
            <v>9623</v>
          </cell>
        </row>
        <row r="2395">
          <cell r="A2395" t="str">
            <v>032.093</v>
          </cell>
          <cell r="B2395" t="str">
            <v>SUMINISTRO, TRANSPORTE E INSTALACION CABLE DE COBRE THWN #12</v>
          </cell>
          <cell r="C2395" t="str">
            <v>Actividad</v>
          </cell>
          <cell r="D2395" t="str">
            <v>ML</v>
          </cell>
          <cell r="E2395">
            <v>7633</v>
          </cell>
        </row>
        <row r="2396">
          <cell r="A2396" t="str">
            <v>032.094</v>
          </cell>
          <cell r="B2396" t="str">
            <v>SUMINISTRO, TRANSPORTE E INSTALACION ACOMETIDA ELECTRICA 1F(2#8), 3/4"</v>
          </cell>
          <cell r="C2396" t="str">
            <v>Actividad</v>
          </cell>
          <cell r="D2396" t="str">
            <v>ML</v>
          </cell>
          <cell r="E2396">
            <v>30282</v>
          </cell>
        </row>
        <row r="2397">
          <cell r="A2397" t="str">
            <v>032.095</v>
          </cell>
          <cell r="B2397" t="str">
            <v>SUMINISTRO, TRANSPORTE E INSTALACION ACOMETIDA ELECTRICA 2F(2#8 + 1#10), 1"</v>
          </cell>
          <cell r="C2397" t="str">
            <v>Actividad</v>
          </cell>
          <cell r="D2397" t="str">
            <v>ML</v>
          </cell>
          <cell r="E2397">
            <v>38128</v>
          </cell>
        </row>
        <row r="2398">
          <cell r="A2398" t="str">
            <v>032.096</v>
          </cell>
          <cell r="B2398" t="str">
            <v>SUMINISTRO, TRANSPORTE E INSTALACION ACOMETIDA ELECTRICA 3F(3#8 + 1#8), 2"</v>
          </cell>
          <cell r="C2398" t="str">
            <v>Actividad</v>
          </cell>
          <cell r="D2398" t="str">
            <v>ML</v>
          </cell>
          <cell r="E2398">
            <v>59222</v>
          </cell>
        </row>
        <row r="2399">
          <cell r="A2399" t="str">
            <v>032.097</v>
          </cell>
          <cell r="B2399" t="str">
            <v>SUMINISTRO, TRANSPORTE E INSTALACION ACOMETIDA ELECTRICA 3F(3#6 + 1#8), 2"</v>
          </cell>
          <cell r="C2399" t="str">
            <v>Actividad</v>
          </cell>
          <cell r="D2399" t="str">
            <v>ML</v>
          </cell>
          <cell r="E2399">
            <v>72857</v>
          </cell>
        </row>
        <row r="2400">
          <cell r="A2400" t="str">
            <v>032.098</v>
          </cell>
          <cell r="B2400" t="str">
            <v>SUMINISTRO, TRANSPORTE E INSTALACION CONTADOR 1F TRIFILAR 120/208V M DIRECTA</v>
          </cell>
          <cell r="C2400" t="str">
            <v>Actividad</v>
          </cell>
          <cell r="D2400" t="str">
            <v>UND</v>
          </cell>
          <cell r="E2400">
            <v>403263</v>
          </cell>
        </row>
        <row r="2401">
          <cell r="A2401" t="str">
            <v>032.099</v>
          </cell>
          <cell r="B2401" t="str">
            <v>SUMINISTRO, TRANSPORTE E INSTALACION CONTADOR 2F TRIFILAR 120/208V M DIRECTA</v>
          </cell>
          <cell r="C2401" t="str">
            <v>Actividad</v>
          </cell>
          <cell r="D2401" t="str">
            <v>UND</v>
          </cell>
          <cell r="E2401">
            <v>738838</v>
          </cell>
        </row>
        <row r="2402">
          <cell r="A2402" t="str">
            <v>032.100</v>
          </cell>
          <cell r="B2402" t="str">
            <v>SUMINISTRO, TRANSPORTE E INSTALACION CONTADOR 3F TRIFASICO 120/208V M DIRECTA</v>
          </cell>
          <cell r="C2402" t="str">
            <v>Actividad</v>
          </cell>
          <cell r="D2402" t="str">
            <v>UND</v>
          </cell>
          <cell r="E2402">
            <v>890774</v>
          </cell>
        </row>
        <row r="2403">
          <cell r="A2403" t="str">
            <v>032.101</v>
          </cell>
          <cell r="B2403" t="str">
            <v>SUMINISTRO, TRANSPORTE E INSTALACION CAJA HERMETICA INTEMPERIE CONTADOR 1F</v>
          </cell>
          <cell r="C2403" t="str">
            <v>Actividad</v>
          </cell>
          <cell r="D2403" t="str">
            <v>UND</v>
          </cell>
          <cell r="E2403">
            <v>205429</v>
          </cell>
        </row>
        <row r="2404">
          <cell r="A2404" t="str">
            <v>032.102</v>
          </cell>
          <cell r="B2404" t="str">
            <v>SUMINISTRO, TRANSPORTE E INSTALACION CAJA CONTADOR 2F TRIFILAR</v>
          </cell>
          <cell r="C2404" t="str">
            <v>Actividad</v>
          </cell>
          <cell r="D2404" t="str">
            <v>UND</v>
          </cell>
          <cell r="E2404">
            <v>347109</v>
          </cell>
        </row>
        <row r="2405">
          <cell r="A2405" t="str">
            <v>032.103</v>
          </cell>
          <cell r="B2405" t="str">
            <v>SUMINISTRO, TRANSPORTE E INSTALACION CAJA CONTADOR 3F TRIFASICO</v>
          </cell>
          <cell r="C2405" t="str">
            <v>Actividad</v>
          </cell>
          <cell r="D2405" t="str">
            <v>UND</v>
          </cell>
          <cell r="E2405">
            <v>402329</v>
          </cell>
        </row>
        <row r="2406">
          <cell r="A2406" t="str">
            <v>032.104</v>
          </cell>
          <cell r="B2406" t="str">
            <v>SUMINISTRO, TRANSPORTE E INSTALACION ATERRIZAJE CAJA DE CONTADOR</v>
          </cell>
          <cell r="C2406" t="str">
            <v>Actividad</v>
          </cell>
          <cell r="D2406" t="str">
            <v>UND</v>
          </cell>
          <cell r="E2406">
            <v>310976</v>
          </cell>
        </row>
        <row r="2407">
          <cell r="A2407" t="str">
            <v>032.105</v>
          </cell>
          <cell r="B2407" t="str">
            <v>SUMINISTRO, TRANSPORTE E INSTALACION CAJA DE EMPALME 6"x6"x4"</v>
          </cell>
          <cell r="C2407" t="str">
            <v>Actividad</v>
          </cell>
          <cell r="D2407" t="str">
            <v>UND</v>
          </cell>
          <cell r="E2407">
            <v>37964</v>
          </cell>
        </row>
        <row r="2408">
          <cell r="A2408" t="str">
            <v>032.106</v>
          </cell>
          <cell r="B2408" t="str">
            <v>SUMINISTRO, TRANSPORTE E INSTALACION CAJA DE EMPALME 10"x10"x6"</v>
          </cell>
          <cell r="C2408" t="str">
            <v>Actividad</v>
          </cell>
          <cell r="D2408" t="str">
            <v>UND</v>
          </cell>
          <cell r="E2408">
            <v>57849</v>
          </cell>
        </row>
        <row r="2409">
          <cell r="A2409" t="str">
            <v>032.107</v>
          </cell>
          <cell r="B2409" t="str">
            <v>SUMINISTRO, TRANSPORTE E INSTALACION CAJA DE EMPALME 15"x15"x6"</v>
          </cell>
          <cell r="C2409" t="str">
            <v>Actividad</v>
          </cell>
          <cell r="D2409" t="str">
            <v>UND</v>
          </cell>
          <cell r="E2409">
            <v>88761</v>
          </cell>
        </row>
        <row r="2410">
          <cell r="A2410" t="str">
            <v>032.108</v>
          </cell>
          <cell r="B2410" t="str">
            <v>SUMINISTRO, TRANSPORTE E INSTALACION CAJA OCTOGONAL PVC</v>
          </cell>
          <cell r="C2410" t="str">
            <v>Actividad</v>
          </cell>
          <cell r="D2410" t="str">
            <v>UND</v>
          </cell>
          <cell r="E2410">
            <v>11071</v>
          </cell>
        </row>
        <row r="2411">
          <cell r="A2411" t="str">
            <v>032.109</v>
          </cell>
          <cell r="B2411" t="str">
            <v>SUMINISTRO, TRANSPORTE E INSTALACION CAJA 2x4 PVC</v>
          </cell>
          <cell r="C2411" t="str">
            <v>Actividad</v>
          </cell>
          <cell r="D2411" t="str">
            <v>UND</v>
          </cell>
          <cell r="E2411">
            <v>16222</v>
          </cell>
        </row>
        <row r="2412">
          <cell r="A2412" t="str">
            <v>032.110</v>
          </cell>
          <cell r="B2412" t="str">
            <v>SUMINISTRO, TRANSPORTE E INSTALACION STRIP 40-80 PARES</v>
          </cell>
          <cell r="C2412" t="str">
            <v>Actividad</v>
          </cell>
          <cell r="D2412" t="str">
            <v>UND</v>
          </cell>
          <cell r="E2412">
            <v>298420</v>
          </cell>
        </row>
        <row r="2413">
          <cell r="A2413" t="str">
            <v>032.111</v>
          </cell>
          <cell r="B2413" t="str">
            <v>SUMINISTRO TRANSPORTE E INSTALACION DE TABLERO DE 6 CIRCUITOS 1F3H. BARRAJE PARA 75A BARRA NEUTRO Y BARRA TIERRA  Calidad Legrand, Siemens, SqareD o superior de marca reconocida y homologada por el CIDET</v>
          </cell>
          <cell r="C2413" t="str">
            <v>Actividad</v>
          </cell>
          <cell r="D2413" t="str">
            <v>UND</v>
          </cell>
          <cell r="E2413">
            <v>261350</v>
          </cell>
        </row>
        <row r="2414">
          <cell r="A2414" t="str">
            <v>032.112</v>
          </cell>
          <cell r="B2414" t="str">
            <v>SUMINISTRO TRANSPORTE E INSTALACION DE TABLERO DE 6 CIRCUITOS 2F4H, CON PUERTA. BARRAJE PARA 200A BARRA NEUTRO Y BARRA TIERRA  CALIDAD LEGRAND, SIEMENS, SQARED O SUPERIOR DE MARCA RECONOCIDA Y HOMOLOGADA POR EL CIDET</v>
          </cell>
          <cell r="C2414" t="str">
            <v>Actividad</v>
          </cell>
          <cell r="D2414" t="str">
            <v>UND</v>
          </cell>
          <cell r="E2414">
            <v>368912</v>
          </cell>
        </row>
        <row r="2415">
          <cell r="A2415" t="str">
            <v>032.113</v>
          </cell>
          <cell r="B2415" t="str">
            <v>SUMINISTRO, TRANSPORTE E INSTALACION CAJA ELECTRICA (0,30X0,30X0,5 M) EN CONCRETO 3000 PSI, Incluye refuerzo, afirmado</v>
          </cell>
          <cell r="C2415" t="str">
            <v>Actividad</v>
          </cell>
          <cell r="D2415" t="str">
            <v>UND</v>
          </cell>
          <cell r="E2415">
            <v>277379</v>
          </cell>
        </row>
        <row r="2416">
          <cell r="A2416" t="str">
            <v>032.114</v>
          </cell>
          <cell r="B2416" t="str">
            <v>SUMINISTRO, TRANSPORTE E INSTALACION CAJA ELECTRICA (0,80X0,80X1,0 M) EN CONCRETO 3000 PSI, Incluye refuerzo, afirmado</v>
          </cell>
          <cell r="C2416" t="str">
            <v>Actividad</v>
          </cell>
          <cell r="D2416" t="str">
            <v>UND</v>
          </cell>
          <cell r="E2416">
            <v>691808</v>
          </cell>
        </row>
        <row r="2417">
          <cell r="A2417" t="str">
            <v>032.115</v>
          </cell>
          <cell r="B2417" t="str">
            <v>SUMINISTRO, TRANSPORTE E INSTALACION CAJA ELECTRICA (0,50X0,50X0,8 M) EN CONCRETO 3000 PSI, Incluye refuerzo, afirmado</v>
          </cell>
          <cell r="C2417" t="str">
            <v>Actividad</v>
          </cell>
          <cell r="D2417" t="str">
            <v>UND</v>
          </cell>
          <cell r="E2417">
            <v>502706</v>
          </cell>
        </row>
        <row r="2418">
          <cell r="A2418" t="str">
            <v>032.116</v>
          </cell>
          <cell r="B2418" t="str">
            <v>SUMINISTRO, TRANSPORTE E INSTALACION CAJA ELECTRICA (1,0X1,0X1,0 M) EN CONCRETO 3000 PSI, Incluye refuerzo, afirmado</v>
          </cell>
          <cell r="C2418" t="str">
            <v>Actividad</v>
          </cell>
          <cell r="D2418" t="str">
            <v>UND</v>
          </cell>
          <cell r="E2418">
            <v>1116519</v>
          </cell>
        </row>
        <row r="2419">
          <cell r="A2419" t="str">
            <v>032.117</v>
          </cell>
          <cell r="B2419" t="str">
            <v>INSTALACION CONTADOR DE ENERGIA</v>
          </cell>
          <cell r="C2419" t="str">
            <v>Actividad</v>
          </cell>
          <cell r="D2419" t="str">
            <v>UND</v>
          </cell>
          <cell r="E2419">
            <v>54360</v>
          </cell>
        </row>
        <row r="2420">
          <cell r="A2420" t="str">
            <v>032.118</v>
          </cell>
          <cell r="B2420" t="str">
            <v>SUMINISTRO, TRANSPORTE E INSTALACION ACOMETIDA TELEFONICA</v>
          </cell>
          <cell r="C2420" t="str">
            <v>Actividad</v>
          </cell>
          <cell r="D2420" t="str">
            <v>UND</v>
          </cell>
          <cell r="E2420">
            <v>60619</v>
          </cell>
        </row>
        <row r="2421">
          <cell r="A2421" t="str">
            <v>032.119</v>
          </cell>
          <cell r="B2421" t="str">
            <v>SUMINISTRO, TRANSPORTE E INSTALACION RACK CERRADO 2,1x0,6x0,6M</v>
          </cell>
          <cell r="C2421" t="str">
            <v>Actividad</v>
          </cell>
          <cell r="D2421" t="str">
            <v>UND</v>
          </cell>
          <cell r="E2421">
            <v>6325638</v>
          </cell>
        </row>
        <row r="2422">
          <cell r="A2422" t="str">
            <v>032.120</v>
          </cell>
          <cell r="B2422" t="str">
            <v>SUMINISTRO, TRANSPORTE E INSTALACION SALIDA DE AUDIO</v>
          </cell>
          <cell r="C2422" t="str">
            <v>Actividad</v>
          </cell>
          <cell r="D2422" t="str">
            <v>UND</v>
          </cell>
          <cell r="E2422">
            <v>199531</v>
          </cell>
        </row>
        <row r="2423">
          <cell r="A2423" t="str">
            <v>032.121</v>
          </cell>
          <cell r="B2423" t="str">
            <v>SUMINISTRO, TRANSPORTE E INSTALACION ACOMETIDA TELEFONICA</v>
          </cell>
          <cell r="C2423" t="str">
            <v>Actividad</v>
          </cell>
          <cell r="D2423" t="str">
            <v>UND</v>
          </cell>
          <cell r="E2423">
            <v>42618</v>
          </cell>
        </row>
        <row r="2424">
          <cell r="A2424" t="str">
            <v>032.122</v>
          </cell>
          <cell r="B2424" t="str">
            <v>RENIVELACION DE CIELO RASO EN ALUMINIO E ICOPOR EXISTENTE</v>
          </cell>
          <cell r="C2424" t="str">
            <v>Actividad</v>
          </cell>
          <cell r="D2424" t="str">
            <v>M2</v>
          </cell>
          <cell r="E2424">
            <v>11217</v>
          </cell>
        </row>
        <row r="2425">
          <cell r="A2425" t="str">
            <v>032.123</v>
          </cell>
          <cell r="B2425" t="str">
            <v>SUMINISTRO, TRANSPORTE E INSTALACION PASAMANOS EN TUBERÍA HG DE 3"  INCLUYE ACCESORIOS</v>
          </cell>
          <cell r="C2425" t="str">
            <v>Actividad</v>
          </cell>
          <cell r="D2425" t="str">
            <v>ML</v>
          </cell>
          <cell r="E2425">
            <v>373044</v>
          </cell>
        </row>
        <row r="2426">
          <cell r="A2426" t="str">
            <v>032.124</v>
          </cell>
          <cell r="B2426" t="str">
            <v>SUMINISTRO TRANSPORTE E INSTLACION POCETA PARA ASEO DOBLE SENO, EN CONCRETO DE 3000 PSI. (INCUYE GRANITO PULIDO)</v>
          </cell>
          <cell r="C2426" t="str">
            <v>Actividad</v>
          </cell>
          <cell r="D2426" t="str">
            <v>M</v>
          </cell>
          <cell r="E2426">
            <v>285531</v>
          </cell>
        </row>
        <row r="2427">
          <cell r="A2427" t="str">
            <v>032.125</v>
          </cell>
          <cell r="B2427" t="str">
            <v>SUMINISTRO TRANSPORTE E INSTALACION MESON EN GRANITO NATURAL CRISTAL PULIDO Y BRILLADO, PARA INCRUSTAR LAVAMANOS A=0.60M</v>
          </cell>
          <cell r="C2427" t="str">
            <v>Actividad</v>
          </cell>
          <cell r="D2427" t="str">
            <v>ML</v>
          </cell>
          <cell r="E2427">
            <v>628923</v>
          </cell>
        </row>
        <row r="2428">
          <cell r="A2428" t="str">
            <v>032.126</v>
          </cell>
          <cell r="B2428" t="str">
            <v>SUMINISTRO,TRANSPORTE E INSTALACION DE SIKAFLEX SELLO PARA VENTANAS</v>
          </cell>
          <cell r="C2428" t="str">
            <v>Actividad</v>
          </cell>
          <cell r="D2428" t="str">
            <v>ML</v>
          </cell>
          <cell r="E2428">
            <v>10077</v>
          </cell>
        </row>
        <row r="2429">
          <cell r="A2429" t="str">
            <v>032.127</v>
          </cell>
          <cell r="B2429" t="str">
            <v>BANCA EN CONCRETO DE 21 MPA - ANCHO 0,3 MTS</v>
          </cell>
          <cell r="C2429" t="str">
            <v>Actividad</v>
          </cell>
          <cell r="D2429" t="str">
            <v>ML</v>
          </cell>
          <cell r="E2429">
            <v>168979</v>
          </cell>
        </row>
        <row r="2430">
          <cell r="A2430" t="str">
            <v>032.128</v>
          </cell>
          <cell r="B2430" t="str">
            <v>SUMINISTRO TRANSPORTE E INSTALACION DE MEDIA CAÑA EN PVC</v>
          </cell>
          <cell r="C2430" t="str">
            <v>Actividad</v>
          </cell>
          <cell r="D2430" t="str">
            <v>ML</v>
          </cell>
          <cell r="E2430">
            <v>37354</v>
          </cell>
        </row>
        <row r="2431">
          <cell r="A2431" t="str">
            <v>032.129</v>
          </cell>
          <cell r="B2431" t="str">
            <v>SUMINISTRO TRANSPORTE E INSTALACION DE MESON EN ACERO INOXIDABLE CAL. 18 ANCHO=0,60 M</v>
          </cell>
          <cell r="C2431" t="str">
            <v>Actividad</v>
          </cell>
          <cell r="D2431" t="str">
            <v>ML</v>
          </cell>
          <cell r="E2431">
            <v>604357</v>
          </cell>
        </row>
        <row r="2432">
          <cell r="A2432" t="str">
            <v>032.130</v>
          </cell>
          <cell r="B2432" t="str">
            <v>SUMINISTRO TRANSPORTE E INSTALACION DE LAVAOLLAS EN ACERO INOXIDABLE CAL. 18 MEDIDAS HASTA 0,80X0,80X0,45 M</v>
          </cell>
          <cell r="C2432" t="str">
            <v>Actividad</v>
          </cell>
          <cell r="D2432" t="str">
            <v>UND</v>
          </cell>
          <cell r="E2432">
            <v>1023922</v>
          </cell>
        </row>
        <row r="2433">
          <cell r="A2433" t="str">
            <v>032.131</v>
          </cell>
          <cell r="B2433" t="str">
            <v>SUMINISTRO, TRANSPORTE E INSTALACIÓN MESON ACERO INOXIDABLE CAL. 20 ANCHO = 0,60M</v>
          </cell>
          <cell r="C2433" t="str">
            <v>Actividad</v>
          </cell>
          <cell r="D2433" t="str">
            <v>ML</v>
          </cell>
          <cell r="E2433">
            <v>352932</v>
          </cell>
        </row>
        <row r="2434">
          <cell r="A2434" t="str">
            <v>032.132</v>
          </cell>
          <cell r="B2434" t="str">
            <v>SUMINISTRO, TRANSPORTE E INSTALACIÓN LAVAPLATO ACERO INOXIDABLE CA. 20 POCETA .70X.40X.35M</v>
          </cell>
          <cell r="C2434" t="str">
            <v>Actividad</v>
          </cell>
          <cell r="D2434" t="str">
            <v>UND</v>
          </cell>
          <cell r="E2434">
            <v>475706</v>
          </cell>
        </row>
        <row r="2435">
          <cell r="A2435" t="str">
            <v>032.133</v>
          </cell>
          <cell r="B2435" t="str">
            <v>SUMINISTRO, TRANSPORTE E INSTALACIÓN BARRA DISCAPACITADOS EN ACERO INOXIDABLE CAL. 18 Ø 1 1/2"</v>
          </cell>
          <cell r="C2435" t="str">
            <v>Actividad</v>
          </cell>
          <cell r="D2435" t="str">
            <v>ML</v>
          </cell>
          <cell r="E2435">
            <v>511278</v>
          </cell>
        </row>
        <row r="2436">
          <cell r="A2436" t="str">
            <v>032.134</v>
          </cell>
          <cell r="B2436" t="str">
            <v>SUMINISTRO, TRANSPORTE E INSTALACIÓN BARRA DISCAPACITADOS ABATIBLE EN ACERO INOXIDABLE CAL. 18 Ø 1 1/2"</v>
          </cell>
          <cell r="C2436" t="str">
            <v>Actividad</v>
          </cell>
          <cell r="D2436" t="str">
            <v>UND</v>
          </cell>
          <cell r="E2436">
            <v>600177</v>
          </cell>
        </row>
        <row r="2437">
          <cell r="A2437" t="str">
            <v>032.135</v>
          </cell>
          <cell r="B2437" t="str">
            <v>SUMINISTRO, TRANSPORTE E INSTALACIÓN DIVISION ORINAL EN ACERO INOXIDABLE CAL. 20; 0,9X0,45X0,10 M (DOBLE HOJA)</v>
          </cell>
          <cell r="C2437" t="str">
            <v>Actividad</v>
          </cell>
          <cell r="D2437" t="str">
            <v>UND</v>
          </cell>
          <cell r="E2437">
            <v>662415</v>
          </cell>
        </row>
        <row r="2438">
          <cell r="A2438" t="str">
            <v>032.136</v>
          </cell>
          <cell r="B2438" t="str">
            <v>INSTALACION DE REJA EN ACERO</v>
          </cell>
          <cell r="C2438" t="str">
            <v>Actividad</v>
          </cell>
          <cell r="D2438" t="str">
            <v>M2</v>
          </cell>
          <cell r="E2438">
            <v>25443</v>
          </cell>
        </row>
        <row r="2439">
          <cell r="A2439" t="str">
            <v>032.137</v>
          </cell>
          <cell r="B2439" t="str">
            <v>INSTALACION DE CERCHA METALICA</v>
          </cell>
          <cell r="C2439" t="str">
            <v>Actividad</v>
          </cell>
          <cell r="D2439" t="str">
            <v>ML</v>
          </cell>
          <cell r="E2439">
            <v>88245</v>
          </cell>
        </row>
        <row r="2440">
          <cell r="A2440" t="str">
            <v>032.139</v>
          </cell>
          <cell r="B2440" t="str">
            <v>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2440" t="str">
            <v>Actividad</v>
          </cell>
          <cell r="D2440" t="str">
            <v>UND</v>
          </cell>
          <cell r="E2440">
            <v>9161259</v>
          </cell>
        </row>
        <row r="2441">
          <cell r="A2441" t="str">
            <v>032.140</v>
          </cell>
          <cell r="B2441" t="str">
            <v>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v>
          </cell>
          <cell r="C2441" t="str">
            <v>Actividad</v>
          </cell>
          <cell r="D2441" t="str">
            <v>UND</v>
          </cell>
          <cell r="E2441">
            <v>4562956</v>
          </cell>
        </row>
        <row r="2442">
          <cell r="A2442" t="str">
            <v>032.141</v>
          </cell>
          <cell r="B2442" t="str">
            <v>SUMINISTRO, TRANSPORTE E INSTALACION DE DUCTO PARA CAMPANA INDUSTRIAL EXTRACTORA ACERO INOXIDABE CAL. 20</v>
          </cell>
          <cell r="C2442" t="str">
            <v>Actividad</v>
          </cell>
          <cell r="D2442" t="str">
            <v>ML</v>
          </cell>
          <cell r="E2442">
            <v>296792</v>
          </cell>
        </row>
        <row r="2443">
          <cell r="A2443" t="str">
            <v>032.142</v>
          </cell>
          <cell r="B2443" t="str">
            <v>SUMINISTRO, TRANSPORTE E INSTALACION DE LAVAOLLAS EN ACERO INOXIDABLE CAL. 20 DIMENSIONES DE POCETA 80X80X40 CMS</v>
          </cell>
          <cell r="C2443" t="str">
            <v>Actividad</v>
          </cell>
          <cell r="D2443" t="str">
            <v>UND</v>
          </cell>
          <cell r="E2443">
            <v>1435206</v>
          </cell>
        </row>
        <row r="2444">
          <cell r="A2444" t="str">
            <v>032.143</v>
          </cell>
          <cell r="B2444" t="str">
            <v>SUMINISTRO, TRANSPORTE E INSTALACION DE MESA ELABORADA EN ACERO INOXIDABLE CAL. 18, ESTRUCTURA EN TUBERIA DE 2" CON ENTREPAÑO INFERIOR Y PATAS NIVELADORAS TIPO EMPACK. DIMENSIONES 143 CMS</v>
          </cell>
          <cell r="C2444" t="str">
            <v>Actividad</v>
          </cell>
          <cell r="D2444" t="str">
            <v>UND</v>
          </cell>
          <cell r="E2444">
            <v>1835706</v>
          </cell>
        </row>
        <row r="2445">
          <cell r="A2445" t="str">
            <v>032.144</v>
          </cell>
          <cell r="B2445" t="str">
            <v>SUMINISTRO, TRANSPORTE E INSTALACION CANAL EN CONCRETO 3000 PSI; E=0,08, DESARROLLO 1,2</v>
          </cell>
          <cell r="C2445" t="str">
            <v>Actividad</v>
          </cell>
          <cell r="D2445" t="str">
            <v>ML</v>
          </cell>
          <cell r="E2445">
            <v>185953</v>
          </cell>
        </row>
        <row r="2446">
          <cell r="A2446" t="str">
            <v>032.145</v>
          </cell>
          <cell r="B2446" t="str">
            <v>SUMINISTRO E INSTALACION REJA ACERO NO. 5 PARA CANAL EN CONCRETO ANCHO ENTRE 0,5 Y 0,6 MT</v>
          </cell>
          <cell r="C2446" t="str">
            <v>Actividad</v>
          </cell>
          <cell r="D2446" t="str">
            <v>ML</v>
          </cell>
          <cell r="E2446">
            <v>240117</v>
          </cell>
        </row>
        <row r="2447">
          <cell r="A2447" t="str">
            <v>032.159</v>
          </cell>
          <cell r="B2447" t="str">
            <v>MORTERO DE NIVELACION E=0,05 M</v>
          </cell>
          <cell r="C2447" t="str">
            <v>Actividad</v>
          </cell>
          <cell r="D2447" t="str">
            <v>M2</v>
          </cell>
          <cell r="E2447">
            <v>37436</v>
          </cell>
        </row>
        <row r="2448">
          <cell r="A2448" t="str">
            <v>032.160</v>
          </cell>
          <cell r="B2448" t="str">
            <v>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v>
          </cell>
          <cell r="C2448" t="str">
            <v>Actividad</v>
          </cell>
          <cell r="D2448" t="str">
            <v>UND</v>
          </cell>
          <cell r="E2448">
            <v>111466083</v>
          </cell>
        </row>
        <row r="2449">
          <cell r="A2449" t="str">
            <v>032.161</v>
          </cell>
          <cell r="B2449" t="str">
            <v>DESMONTE DE JUEGO INFANTIL (INCLUYE RETIRO)</v>
          </cell>
          <cell r="C2449" t="str">
            <v>Actividad</v>
          </cell>
          <cell r="D2449" t="str">
            <v>UND</v>
          </cell>
          <cell r="E2449">
            <v>146313</v>
          </cell>
        </row>
        <row r="2450">
          <cell r="A2450" t="str">
            <v>032.162</v>
          </cell>
          <cell r="B2450" t="str">
            <v>SUMINISTRO, TRANSPORTE E INSTALACIÓN DE SELLANTE SIKAFLEX-1A PARA ELEMENTOS PREFABRICADOS</v>
          </cell>
          <cell r="C2450" t="str">
            <v>Actividad</v>
          </cell>
          <cell r="D2450" t="str">
            <v>ML</v>
          </cell>
          <cell r="E2450">
            <v>7942</v>
          </cell>
        </row>
        <row r="2451">
          <cell r="A2451" t="str">
            <v>032.163</v>
          </cell>
          <cell r="B2451" t="str">
            <v>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2451" t="str">
            <v>Actividad</v>
          </cell>
          <cell r="D2451" t="str">
            <v>UND</v>
          </cell>
          <cell r="E2451">
            <v>9712051</v>
          </cell>
        </row>
        <row r="2452">
          <cell r="A2452" t="str">
            <v>032.164</v>
          </cell>
          <cell r="B2452" t="str">
            <v>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v>
          </cell>
          <cell r="C2452" t="str">
            <v>Actividad</v>
          </cell>
          <cell r="D2452" t="str">
            <v>M2</v>
          </cell>
          <cell r="E2452">
            <v>136769</v>
          </cell>
        </row>
        <row r="2453">
          <cell r="A2453" t="str">
            <v>032.165</v>
          </cell>
          <cell r="B2453" t="str">
            <v>SUMINISTRO, TRANSPORTE E INSTALACION DE LAMINAS DIFUSORAS DE LUZ DE 0.61 X 2.45 M CON ESTRUCTURA EN ALUMINIO NATURAL SUSPENDIDA A LA ESTRUCTURA INCLUYE ADECUACIÓN DE LÁMPARAS A LA MODULACIÓN DEL CIELO RASO</v>
          </cell>
          <cell r="C2453" t="str">
            <v>Actividad</v>
          </cell>
          <cell r="D2453" t="str">
            <v>M2</v>
          </cell>
          <cell r="E2453">
            <v>113473</v>
          </cell>
        </row>
        <row r="2454">
          <cell r="A2454" t="str">
            <v>032.166</v>
          </cell>
          <cell r="B2454" t="str">
            <v>SUMINISTRO, TRANSPORTE E INSTALACION MALLA TRIPLE TORSION ANTIPAJARERA OJO PEQUEÑO O SIMILAR   ALTURA &gt; 3 M. ( INCLUYE CHAZO, TORNILLO, ARANDELA BROCA DE TUNGSTENO PARA PARED)</v>
          </cell>
          <cell r="C2454" t="str">
            <v>Actividad</v>
          </cell>
          <cell r="D2454" t="str">
            <v>M2</v>
          </cell>
          <cell r="E2454">
            <v>15377</v>
          </cell>
        </row>
        <row r="2455">
          <cell r="A2455" t="str">
            <v>032.167</v>
          </cell>
          <cell r="B2455" t="str">
            <v>RECORRIDO DE CUBIERTA EN TEJA DE BARRO (ESTRUCTURA DE MADERA Y GUADUA) PARA ALTURAS SUPERIORES A 10 METROS. INCLUYE MONTAJE Y DESMONTE DE CUERPOS DE ANDAMIOS CERTIFICADOS. INCLUYE LAVADO DE CUBIERTA</v>
          </cell>
          <cell r="C2455" t="str">
            <v>Actividad</v>
          </cell>
          <cell r="D2455" t="str">
            <v>M2</v>
          </cell>
          <cell r="E2455">
            <v>39766</v>
          </cell>
        </row>
        <row r="2456">
          <cell r="A2456" t="str">
            <v>032.168</v>
          </cell>
          <cell r="B2456" t="str">
            <v>SEÑALIZACIÓN Y AISLAMIENTO DE ZONAS CON CINTA (3 HILOS)</v>
          </cell>
          <cell r="C2456" t="str">
            <v>Actividad</v>
          </cell>
          <cell r="D2456" t="str">
            <v>ML</v>
          </cell>
          <cell r="E2456">
            <v>1376</v>
          </cell>
        </row>
        <row r="2457">
          <cell r="A2457" t="str">
            <v>032.169</v>
          </cell>
          <cell r="B2457" t="str">
            <v>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v>
          </cell>
          <cell r="C2457" t="str">
            <v>Actividad</v>
          </cell>
          <cell r="D2457" t="str">
            <v>M2</v>
          </cell>
          <cell r="E2457">
            <v>3847</v>
          </cell>
        </row>
        <row r="2458">
          <cell r="A2458" t="str">
            <v>032.170</v>
          </cell>
          <cell r="B2458" t="str">
            <v>SUMINISTRO, TRANSPORTE E INSTALACIÓN DE ANDAMIOS METÁLICOS CERTIFICADOS PARA UNA ALTURA MAYOR A 6.0 MTS. INCLUYE ESCALERILLA CON BARANDAS Y PLATAFORMAS DE TRABAJO.</v>
          </cell>
          <cell r="C2458" t="str">
            <v>Actividad</v>
          </cell>
          <cell r="D2458" t="str">
            <v>DIA</v>
          </cell>
          <cell r="E2458">
            <v>53105</v>
          </cell>
        </row>
        <row r="2459">
          <cell r="A2459" t="str">
            <v>032.171</v>
          </cell>
          <cell r="B2459" t="str">
            <v>SUMINISTRO, TRANSPORTE E INSTALACION DE PLÁSTICOS DE PROTECCIÓN PARA MUROS ALTURA &gt; 3M.</v>
          </cell>
          <cell r="C2459" t="str">
            <v>Actividad</v>
          </cell>
          <cell r="D2459" t="str">
            <v>M2</v>
          </cell>
          <cell r="E2459">
            <v>16357</v>
          </cell>
        </row>
        <row r="2460">
          <cell r="A2460" t="str">
            <v>032.172</v>
          </cell>
          <cell r="B2460" t="str">
            <v>SUMINISTRO, TRANSPORTE E INSTALACIÓN DE CHORRO TIPO LAMINAR DE COLORES. INSTALACIÓN A TODO COSTO.</v>
          </cell>
          <cell r="C2460" t="str">
            <v>Actividad</v>
          </cell>
          <cell r="D2460" t="str">
            <v>UND</v>
          </cell>
          <cell r="E2460">
            <v>4484277</v>
          </cell>
        </row>
        <row r="2461">
          <cell r="A2461" t="str">
            <v>032.173</v>
          </cell>
          <cell r="B2461" t="str">
            <v>SUMINISTRO, TRANSPORTE E INSTALACIÓN DE FILTRO DE CARTUCHO. INSTALACIÓN A TODO COSTO.</v>
          </cell>
          <cell r="C2461" t="str">
            <v>Actividad</v>
          </cell>
          <cell r="D2461" t="str">
            <v>UND</v>
          </cell>
          <cell r="E2461">
            <v>81613</v>
          </cell>
        </row>
        <row r="2462">
          <cell r="A2462" t="str">
            <v>032.174</v>
          </cell>
          <cell r="B2462" t="str">
            <v>SUMINISTRO, TRANSPORTE E INSTALACIÓN DE MURO VERDE, MALLA ELECTROSOLDADA F7, MÓDULOS 1,2 X 2,4 M, CON MARCO EN ÁNGULO 2" X 3/16", PLANTAS ORNAMENTALES, SISTEMA DE RIEGO TEMPORIZADO AUTOMÁTICO, ACOMETIDA AGUA 1" Y 1/2", SUJETO A PISO CON DADOS DE CONCRETO, PLATINA Y PERNOS.</v>
          </cell>
          <cell r="C2462" t="str">
            <v>Actividad</v>
          </cell>
          <cell r="D2462" t="str">
            <v>M2</v>
          </cell>
          <cell r="E2462">
            <v>355136</v>
          </cell>
        </row>
        <row r="2463">
          <cell r="A2463" t="str">
            <v>032.175</v>
          </cell>
          <cell r="B2463" t="str">
            <v>SUMINISTRO, TRANSPORTE E INSTALACIÓN DE SIKATOP-121 PARA REPARACIÓN DE SUPERFICIES EN CONCRETO O MAMPOSTERIA. INCLUYE TODO LO NECESARIO PARA SU CORRECTA INSTALACIÓN</v>
          </cell>
          <cell r="C2463" t="str">
            <v>Actividad</v>
          </cell>
          <cell r="D2463" t="str">
            <v>M2</v>
          </cell>
          <cell r="E2463">
            <v>110983</v>
          </cell>
        </row>
        <row r="2464">
          <cell r="A2464" t="str">
            <v>032.319</v>
          </cell>
          <cell r="B2464" t="str">
            <v>SUMINISTRO, TRANSPORTE E INSTALACIÓN DE CAJA (ÍTEM INCOMPLETO)</v>
          </cell>
          <cell r="C2464" t="str">
            <v>Actividad</v>
          </cell>
          <cell r="D2464" t="str">
            <v>UND</v>
          </cell>
          <cell r="E2464">
            <v>30689</v>
          </cell>
        </row>
        <row r="2465">
          <cell r="A2465" t="str">
            <v>032.320</v>
          </cell>
          <cell r="B2465" t="str">
            <v>SUMINISTRO, TRANSPORE E INSTALACIÓN DE LUMINARIA LED 80W TIPO FAROL PRIMAVERA TEMPERATURA DE COLOR 4100K. INCLUYE POSTE Y ACCESORIOS. ALTURA = 4 MTS. INSTALACIÓN A TODO COSTO.</v>
          </cell>
          <cell r="C2465" t="str">
            <v>Actividad</v>
          </cell>
          <cell r="D2465" t="str">
            <v>UND</v>
          </cell>
          <cell r="E2465">
            <v>1611337</v>
          </cell>
        </row>
        <row r="2466">
          <cell r="A2466" t="str">
            <v>032.321</v>
          </cell>
          <cell r="B2466" t="str">
            <v>SUMINISTRO, TRANSPORTE E INSTALACIÓN DE MATERO PREFABRICADO EN CONCRETO (INCLUYE PLANTA ORNAMENTAL, TIERRA NEGRA). INSTALACIÓN A TODO COSTO.</v>
          </cell>
          <cell r="C2466" t="str">
            <v>Actividad</v>
          </cell>
          <cell r="D2466" t="str">
            <v>UND</v>
          </cell>
          <cell r="E2466">
            <v>327438</v>
          </cell>
        </row>
        <row r="2467">
          <cell r="A2467" t="str">
            <v>032.322</v>
          </cell>
          <cell r="B2467" t="str">
            <v>SUMINISTRO E INSTALACIÓN DE BASURERA PIVOTANTE EN ACERO INOXIDABLE TIPO EXTERIOR. INSTALACIÓN A TODO COSTO.</v>
          </cell>
          <cell r="C2467" t="str">
            <v>Actividad</v>
          </cell>
          <cell r="D2467" t="str">
            <v>UND</v>
          </cell>
          <cell r="E2467">
            <v>1316460</v>
          </cell>
        </row>
        <row r="2468">
          <cell r="A2468" t="str">
            <v>032.323</v>
          </cell>
          <cell r="B2468" t="str">
            <v>SUMINISTRO, TRANSPORTE E INSTALACIÓN DE BANCA INDIVIDUAL TIPO CUBO EN A=0,40 B=0,40 H=0,50</v>
          </cell>
          <cell r="C2468" t="str">
            <v>Actividad</v>
          </cell>
          <cell r="D2468" t="str">
            <v>UND</v>
          </cell>
          <cell r="E2468">
            <v>223546</v>
          </cell>
        </row>
        <row r="2469">
          <cell r="A2469" t="str">
            <v>032.324</v>
          </cell>
          <cell r="B2469" t="str">
            <v>SUMINISTRO, TRANSPORTE E INSTALACIÓN DE CONTENEDOR DE RAICES TIPO B20 (TIPO A) (1.2X1.2X1M. INC. SUMINISTRO, CONSTRUCCIÓN, ALCOQUE Y FILTRO EN GRAVILLA. NO INCLUYE. TIERRA). INSTALACIÓN A TODO COSTO.</v>
          </cell>
          <cell r="C2469" t="str">
            <v>Actividad</v>
          </cell>
          <cell r="D2469" t="str">
            <v>UND</v>
          </cell>
          <cell r="E2469">
            <v>741099</v>
          </cell>
        </row>
        <row r="2470">
          <cell r="A2470" t="str">
            <v>032.325</v>
          </cell>
          <cell r="B2470" t="str">
            <v>DESMONTE Y REINSTALACION TEJA ONDULADA FIBROCEMENTO PERFIL 7</v>
          </cell>
          <cell r="C2470" t="str">
            <v>Actividad</v>
          </cell>
          <cell r="D2470" t="str">
            <v>M2</v>
          </cell>
          <cell r="E2470">
            <v>22727</v>
          </cell>
        </row>
        <row r="2471">
          <cell r="A2471" t="str">
            <v>032.326</v>
          </cell>
          <cell r="B2471" t="str">
            <v>COMPRA DE SIEMBRA (PROYECTO ESCUELA LA CAPILLA 2019)</v>
          </cell>
          <cell r="C2471" t="str">
            <v>Actividad</v>
          </cell>
          <cell r="D2471" t="str">
            <v>UND</v>
          </cell>
          <cell r="E2471">
            <v>289739</v>
          </cell>
        </row>
        <row r="2472">
          <cell r="A2472" t="str">
            <v>032.327</v>
          </cell>
          <cell r="B2472" t="str">
            <v>SUMINISTRO, TRANSPORTE E INSTALACIÓN RECUBRIMIENTO RETARDATE AL FUEGO TIPO SIKA UNITHERM O SIMILAR.</v>
          </cell>
          <cell r="C2472" t="str">
            <v>Actividad</v>
          </cell>
          <cell r="D2472" t="str">
            <v>M2</v>
          </cell>
          <cell r="E2472">
            <v>54658</v>
          </cell>
        </row>
        <row r="2473">
          <cell r="A2473" t="str">
            <v>032.328</v>
          </cell>
          <cell r="B2473" t="str">
            <v>SUMINISTRO, TRANSPORTE E INSTALACIÓN DE POLISOMBRA AL 35%. INCLUYE ELEMENTOS DE FIJACIÓN Y TODO LO NECESARIO PARA SU CORRECTA INSTALACIÓN.</v>
          </cell>
          <cell r="C2473" t="str">
            <v>Actividad</v>
          </cell>
          <cell r="D2473" t="str">
            <v>M2</v>
          </cell>
          <cell r="E2473">
            <v>7528</v>
          </cell>
        </row>
        <row r="2474">
          <cell r="A2474" t="str">
            <v>032.329</v>
          </cell>
          <cell r="B2474" t="str">
            <v>SUMINISTRO, TRANSPORTE E INSTALACIÓN DE PUNTO DE GAS.</v>
          </cell>
          <cell r="C2474" t="str">
            <v>Actividad</v>
          </cell>
          <cell r="D2474" t="str">
            <v>UND</v>
          </cell>
          <cell r="E2474">
            <v>40473</v>
          </cell>
        </row>
        <row r="2475">
          <cell r="A2475" t="str">
            <v>032.330</v>
          </cell>
          <cell r="B2475" t="str">
            <v>SUMINISTRO, TRANSPORTE E INSTALACIÓN DE ANTISOL PARA LOSA DE CONCRETO.</v>
          </cell>
          <cell r="C2475" t="str">
            <v>Actividad</v>
          </cell>
          <cell r="D2475" t="str">
            <v>M2</v>
          </cell>
          <cell r="E2475">
            <v>6969</v>
          </cell>
        </row>
        <row r="2476">
          <cell r="A2476" t="str">
            <v>032.331</v>
          </cell>
          <cell r="B2476" t="str">
            <v>SUMINISTRO, TRANSPORTE E INSTALACIÓN DE MATERIAL GRANULAR (TRITURADO) PARA PARQUEADEROS.</v>
          </cell>
          <cell r="C2476" t="str">
            <v>Actividad</v>
          </cell>
          <cell r="D2476" t="str">
            <v>M3</v>
          </cell>
          <cell r="E2476">
            <v>124949</v>
          </cell>
        </row>
        <row r="2477">
          <cell r="A2477" t="str">
            <v>032.332</v>
          </cell>
          <cell r="B2477" t="str">
            <v>DESMONTE E INSTALACION TABLEROS ACRILICOS</v>
          </cell>
          <cell r="C2477" t="str">
            <v>Actividad</v>
          </cell>
          <cell r="D2477" t="str">
            <v>UND</v>
          </cell>
          <cell r="E2477">
            <v>65360</v>
          </cell>
        </row>
        <row r="2478">
          <cell r="A2478" t="str">
            <v>032.333</v>
          </cell>
          <cell r="B2478" t="str">
            <v>SUMINISTRO, TRANSPORTE E INSTALACION MALLA DE GALLINERO O SIMILAR   ALTURA &gt; 3 M. ( INCLUYE CHAZO, TORNILLO, ARANDELA BROCA DE TUNGSTENO PARA PARED)</v>
          </cell>
          <cell r="C2478" t="str">
            <v>Actividad</v>
          </cell>
          <cell r="D2478" t="str">
            <v>M2</v>
          </cell>
          <cell r="E2478">
            <v>7512</v>
          </cell>
        </row>
        <row r="2479">
          <cell r="A2479" t="str">
            <v>032.334</v>
          </cell>
          <cell r="B2479" t="str">
            <v>DESMONTE MARCO TABLEROS VERDES TIZA</v>
          </cell>
          <cell r="C2479" t="str">
            <v>Actividad</v>
          </cell>
          <cell r="D2479" t="str">
            <v>UND</v>
          </cell>
          <cell r="E2479">
            <v>59609</v>
          </cell>
        </row>
        <row r="2480">
          <cell r="A2480" t="str">
            <v>032.336</v>
          </cell>
          <cell r="B2480" t="str">
            <v>SUMINISTRO TRANSPORTE E INSTALACION DE PUNTO DE GAS 1/2"INCLUYE VALVULA Y 3 MTS DE TUBERIA</v>
          </cell>
          <cell r="C2480" t="str">
            <v>Actividad</v>
          </cell>
          <cell r="D2480" t="str">
            <v>UND</v>
          </cell>
          <cell r="E2480">
            <v>241658</v>
          </cell>
        </row>
        <row r="2481">
          <cell r="A2481" t="str">
            <v>032.337</v>
          </cell>
          <cell r="B2481" t="str">
            <v>SUMINISTRO, TRANSPORTE E INSTALACION CARTERA VENTANAS Y PUERTAS EN MORTERO 1:3 ANCHO 15-20 CMS.</v>
          </cell>
          <cell r="C2481" t="str">
            <v>Actividad</v>
          </cell>
          <cell r="D2481" t="str">
            <v>ML</v>
          </cell>
          <cell r="E2481">
            <v>26916</v>
          </cell>
        </row>
        <row r="2482">
          <cell r="A2482" t="str">
            <v>032.338</v>
          </cell>
          <cell r="B2482" t="str">
            <v>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v>
          </cell>
          <cell r="C2482" t="str">
            <v>Actividad</v>
          </cell>
          <cell r="D2482" t="str">
            <v>UND</v>
          </cell>
          <cell r="E2482">
            <v>5717869</v>
          </cell>
        </row>
        <row r="2483">
          <cell r="A2483" t="str">
            <v>032.339</v>
          </cell>
          <cell r="B2483"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v>
          </cell>
          <cell r="C2483" t="str">
            <v>Actividad</v>
          </cell>
          <cell r="D2483" t="str">
            <v>UND</v>
          </cell>
          <cell r="E2483">
            <v>3342460</v>
          </cell>
        </row>
        <row r="2484">
          <cell r="A2484" t="str">
            <v>032.340</v>
          </cell>
          <cell r="B2484"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v>
          </cell>
          <cell r="C2484" t="str">
            <v>Actividad</v>
          </cell>
          <cell r="D2484" t="str">
            <v>UND</v>
          </cell>
          <cell r="E2484">
            <v>1726875</v>
          </cell>
        </row>
        <row r="2485">
          <cell r="A2485" t="str">
            <v>032.341</v>
          </cell>
          <cell r="B2485" t="str">
            <v>CORTE MECANIZADO PARA PISOS</v>
          </cell>
          <cell r="C2485" t="str">
            <v>Actividad</v>
          </cell>
          <cell r="D2485" t="str">
            <v>ML</v>
          </cell>
          <cell r="E2485">
            <v>9341</v>
          </cell>
        </row>
        <row r="2486">
          <cell r="A2486" t="str">
            <v>032.342</v>
          </cell>
          <cell r="B2486" t="str">
            <v>SUMINISTRO TRANSPORTE E INSTALACION DEPOSITO EN “L” 1.861.55*0.55: 6 ENTREPAÑOS ELABORADOS EN LAMINA INOX 304 C-20 SATINADA CON REFUERZOS EN LAMINA Y TUBO CUADRADO INOX DE 1” PARA UNION EN VERTICE.</v>
          </cell>
          <cell r="C2486" t="str">
            <v>Actividad</v>
          </cell>
          <cell r="D2486" t="str">
            <v>ML</v>
          </cell>
          <cell r="E2486">
            <v>304226</v>
          </cell>
        </row>
        <row r="2487">
          <cell r="A2487" t="str">
            <v>032.343</v>
          </cell>
          <cell r="B2487" t="str">
            <v>SUMINISTRO TRANSPORTE E INSTALACION DEPOSITO EN “L” 1.861.55*0.55: 6 ENTREPAÑOS ELABORADOS EN LAMINA INOX 304 C-20 SATINADA CON REFUERZOS EN LAMINA Y TUBO CUADRADO INOX DE 1” PARA UNION EN VERTICE.</v>
          </cell>
          <cell r="C2487" t="str">
            <v>Actividad</v>
          </cell>
          <cell r="D2487" t="str">
            <v>ML</v>
          </cell>
          <cell r="E2487">
            <v>304226</v>
          </cell>
        </row>
        <row r="2488">
          <cell r="A2488" t="str">
            <v>032.344</v>
          </cell>
          <cell r="B2488" t="str">
            <v>SUMINISTRO, TRANSPORTE E INSTALACION REJILLA RECTANGULAR PEATONAL</v>
          </cell>
          <cell r="C2488" t="str">
            <v>Actividad</v>
          </cell>
          <cell r="D2488" t="str">
            <v>ML</v>
          </cell>
          <cell r="E2488">
            <v>87001</v>
          </cell>
        </row>
        <row r="2489">
          <cell r="A2489" t="str">
            <v>032.345</v>
          </cell>
          <cell r="B2489" t="str">
            <v>SUMINISTRO, TRANSPORTE E INSTALACION DE BANCA EN CONCRETO PULIDO TRES PIEZAS</v>
          </cell>
          <cell r="C2489" t="str">
            <v>Actividad</v>
          </cell>
          <cell r="D2489" t="str">
            <v>UND</v>
          </cell>
          <cell r="E2489">
            <v>478837</v>
          </cell>
        </row>
        <row r="2490">
          <cell r="A2490" t="str">
            <v>032.346</v>
          </cell>
          <cell r="B2490" t="str">
            <v xml:space="preserve">SUMINISTRO, TRANSPORTE E INSTALACION BLOQUE BASE EN CEMENTO PLAQUETA ABUJARDADA GRIS 50 X 50 CM PEATONAL </v>
          </cell>
          <cell r="C2490" t="str">
            <v>Actividad</v>
          </cell>
          <cell r="D2490" t="str">
            <v>M2</v>
          </cell>
          <cell r="E2490">
            <v>170027</v>
          </cell>
        </row>
        <row r="2491">
          <cell r="A2491" t="str">
            <v>032.347</v>
          </cell>
          <cell r="B2491" t="str">
            <v>SUMINISTRO, TRANSPORTE E INSTALACION BLOQUE BASE EN CEMENTO PLAQUETA ABUJARDADA GRIS 50 X 50 CM VEHICULAR</v>
          </cell>
          <cell r="C2491" t="str">
            <v>Actividad</v>
          </cell>
          <cell r="D2491" t="str">
            <v>M2</v>
          </cell>
          <cell r="E2491">
            <v>236389</v>
          </cell>
        </row>
        <row r="2492">
          <cell r="A2492" t="str">
            <v>032.348</v>
          </cell>
          <cell r="B2492" t="str">
            <v xml:space="preserve">SUMINISTRO, TRANSPORTE E INSTALACION BLOQUE BASE EN CEMENTO PLAQUETA ABUJARDADA COLOR 50 X 50 CM PEATONAL </v>
          </cell>
          <cell r="C2492" t="str">
            <v>Actividad</v>
          </cell>
          <cell r="D2492" t="str">
            <v>M2</v>
          </cell>
          <cell r="E2492">
            <v>190908</v>
          </cell>
        </row>
        <row r="2493">
          <cell r="A2493" t="str">
            <v>032.349</v>
          </cell>
          <cell r="B2493" t="str">
            <v>SUMINISTRO, TRANSPORTE E INSTALACION BLOQUE BASE EN CEMENTO PLAQUETA ABUJARDADA COLOR 50 X 50 CM VEHICULAR</v>
          </cell>
          <cell r="C2493" t="str">
            <v>Actividad</v>
          </cell>
          <cell r="D2493" t="str">
            <v>M2</v>
          </cell>
          <cell r="E2493">
            <v>261211</v>
          </cell>
        </row>
        <row r="2494">
          <cell r="A2494" t="str">
            <v>032.350</v>
          </cell>
          <cell r="B2494" t="str">
            <v>SUMINISTRO DE ELEMENTO SANITARIOS Y DESINFECCION PARA EL PERSONAL EN OBRA COMO MEDIDA PARA LA IMPLEMENTACION DEL PAPSO (PLAN DE APLICACION DEL PROTOCOLO SANITARIO PARA LA OBRA) "SUMINISTRO TAPABOCAS DESECHABLES (2 UND), LAVADAS DE MANOS (6 VECES), APLICACION GEL ANTIBACTERIAL (2 VECES)"</v>
          </cell>
          <cell r="C2494" t="str">
            <v>Actividad</v>
          </cell>
          <cell r="D2494" t="str">
            <v>DIA</v>
          </cell>
          <cell r="E2494">
            <v>2213</v>
          </cell>
        </row>
        <row r="2495">
          <cell r="A2495" t="str">
            <v>032.351</v>
          </cell>
          <cell r="B2495" t="str">
            <v>SUMINISTRO, TRANSPORTE E INSTALACION TUNEL DE DESINFECCION COMO MEDIDA PARA LA IMPLEMENTACION DEL PAPSO (PLAN DE APLICACION DEL PROTOCOLO SANITARIO PARA LA OBRA)</v>
          </cell>
          <cell r="C2495" t="str">
            <v>Actividad</v>
          </cell>
          <cell r="D2495" t="str">
            <v>UND</v>
          </cell>
          <cell r="E2495">
            <v>4597733</v>
          </cell>
        </row>
        <row r="2496">
          <cell r="A2496" t="str">
            <v>032.352</v>
          </cell>
          <cell r="B2496" t="str">
            <v>SUMINISTRO TERMOMETRO LASER COMO MEDIDA PARA LA IMPLEMENTACION DEL PAPSO (PLAN DE APLICACION DEL PROTOCOLO SANITARIO PARA LA OBRA)</v>
          </cell>
          <cell r="C2496" t="str">
            <v>Actividad</v>
          </cell>
          <cell r="D2496" t="str">
            <v>UND</v>
          </cell>
          <cell r="E2496">
            <v>674452</v>
          </cell>
        </row>
        <row r="2497">
          <cell r="A2497" t="str">
            <v>032.353</v>
          </cell>
          <cell r="B2497" t="str">
            <v>VIGIA DE SALUD (AUXILIAR DE ENFERMERIA) PERSONAL ENCARGADO DE GESTIONAR, IMPLEMENTAR, CONTROLAR, REALIZAR REGISTROS DEL PAPSO (LAN DE APLICACION DEL PROTOCOLO SANITARIO PARA LA OBRA)</v>
          </cell>
          <cell r="C2497" t="str">
            <v>Actividad</v>
          </cell>
          <cell r="D2497" t="str">
            <v>DIA</v>
          </cell>
          <cell r="E2497">
            <v>12573</v>
          </cell>
        </row>
        <row r="2498">
          <cell r="A2498" t="str">
            <v>032.354</v>
          </cell>
          <cell r="B2498" t="str">
            <v>SUMINISTRO DE TRANSPORTE PARA EL PERSONAL DE LA OBRA COMO MEDIDA PARA LA IMPLEMENTACION DEL PAPSO (PLAN DE AMPLIACION DEL PROTOCOLO SANITARIO PARA LA OBRA) EL SERVICIO SE PRESTARA EN BUS DE 40 PASAJEROS PARA PODER TRANSPORTAR 20 PERSONAS GUARDANDO ASI EL DISTANCIAMIENTO SOCIAL</v>
          </cell>
          <cell r="C2498" t="str">
            <v>Actividad</v>
          </cell>
          <cell r="D2498" t="str">
            <v>DIA</v>
          </cell>
          <cell r="E2498">
            <v>418698</v>
          </cell>
        </row>
        <row r="2499">
          <cell r="A2499" t="str">
            <v>032.355</v>
          </cell>
          <cell r="B2499" t="str">
            <v>PUNTO BIOSEGURIDAD PARA DESCONTAMINACION DE PERSONAS FUMIGADORA PARA ASPERSION INCLUYE GASOLINA, DESINFECTANTE AMONIO CUATERNARIO, AGUA Y OPERARIO</v>
          </cell>
          <cell r="C2499" t="str">
            <v>Actividad</v>
          </cell>
          <cell r="D2499" t="str">
            <v>DIA</v>
          </cell>
          <cell r="E2499">
            <v>20935</v>
          </cell>
        </row>
        <row r="2500">
          <cell r="A2500" t="str">
            <v>032.356</v>
          </cell>
          <cell r="B2500" t="str">
            <v>LAVAMANOS CON ACCESORIOS, GRIFERIA Y MANO DE OBRA DE INSTALACION</v>
          </cell>
          <cell r="C2500" t="str">
            <v>Actividad</v>
          </cell>
          <cell r="D2500" t="str">
            <v>UND</v>
          </cell>
          <cell r="E2500">
            <v>418698</v>
          </cell>
        </row>
        <row r="2501">
          <cell r="A2501" t="str">
            <v>032.357</v>
          </cell>
          <cell r="B2501" t="str">
            <v>CORTE MECANIZADO PARA MUROS</v>
          </cell>
          <cell r="C2501" t="str">
            <v>Actividad</v>
          </cell>
          <cell r="D2501" t="str">
            <v>ML</v>
          </cell>
          <cell r="E2501">
            <v>9341</v>
          </cell>
        </row>
        <row r="2502">
          <cell r="A2502" t="str">
            <v>032.358</v>
          </cell>
          <cell r="B2502" t="str">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ell>
          <cell r="C2502" t="str">
            <v>Actividad</v>
          </cell>
          <cell r="D2502" t="str">
            <v>UND</v>
          </cell>
          <cell r="E2502">
            <v>223305</v>
          </cell>
        </row>
        <row r="2503">
          <cell r="A2503" t="str">
            <v>032.359</v>
          </cell>
          <cell r="B2503" t="str">
            <v>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v>
          </cell>
          <cell r="C2503" t="str">
            <v>Actividad</v>
          </cell>
          <cell r="D2503" t="str">
            <v>UND</v>
          </cell>
          <cell r="E2503">
            <v>209347</v>
          </cell>
        </row>
        <row r="2504">
          <cell r="A2504" t="str">
            <v>032.360</v>
          </cell>
          <cell r="B2504" t="str">
            <v>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v>
          </cell>
          <cell r="C2504" t="str">
            <v>Actividad</v>
          </cell>
          <cell r="D2504" t="str">
            <v>M2</v>
          </cell>
          <cell r="E2504">
            <v>383123</v>
          </cell>
        </row>
        <row r="2505">
          <cell r="A2505" t="str">
            <v>032.361</v>
          </cell>
          <cell r="B2505" t="str">
            <v>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v>
          </cell>
          <cell r="C2505" t="str">
            <v>Actividad</v>
          </cell>
          <cell r="D2505" t="str">
            <v>UND</v>
          </cell>
          <cell r="E2505">
            <v>411718</v>
          </cell>
        </row>
        <row r="2506">
          <cell r="A2506" t="str">
            <v>032.362</v>
          </cell>
          <cell r="B2506"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506" t="str">
            <v>Actividad</v>
          </cell>
          <cell r="D2506" t="str">
            <v>M2</v>
          </cell>
          <cell r="E2506">
            <v>302408</v>
          </cell>
        </row>
        <row r="2507">
          <cell r="A2507" t="str">
            <v>032.363</v>
          </cell>
          <cell r="B2507"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507" t="str">
            <v>Actividad</v>
          </cell>
          <cell r="D2507" t="str">
            <v>UND</v>
          </cell>
          <cell r="E2507">
            <v>302408</v>
          </cell>
        </row>
        <row r="2508">
          <cell r="A2508" t="str">
            <v>032.364</v>
          </cell>
          <cell r="B2508" t="str">
            <v>SUMINISTRO, TRANSPORTE E INSTALACION DE LAVADO CON ACCIONAMIENTO DE PEDAL, ELABORADO MEDIANTE LAMINA INOXIDABLE AISI304 CAL. 18 SATINADA</v>
          </cell>
          <cell r="C2508" t="str">
            <v>Actividad</v>
          </cell>
          <cell r="D2508" t="str">
            <v>UND</v>
          </cell>
          <cell r="E2508">
            <v>1605005</v>
          </cell>
        </row>
        <row r="2509">
          <cell r="A2509" t="str">
            <v>032.365</v>
          </cell>
          <cell r="B2509" t="str">
            <v>SUMINISTRO, TRANSPORTE E INSTALACION CUBIERTA EN ACERO INOXIDABLE, SUPERFICIE PRINCIPAL EN LAMINA INOXIDABLE AISI 304 CAL. 20 SATINADA CON REFUERZOS EN LAMINA CON SALPICADEROS DE 100MM ANCHO=0.60, INCLUYE REFUERZO EN MADERA RH DE 12 MM</v>
          </cell>
          <cell r="C2509" t="str">
            <v>Actividad</v>
          </cell>
          <cell r="D2509" t="str">
            <v>ML</v>
          </cell>
          <cell r="E2509">
            <v>390783</v>
          </cell>
        </row>
        <row r="2510">
          <cell r="A2510" t="str">
            <v>032.366</v>
          </cell>
          <cell r="B2510" t="str">
            <v>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510" t="str">
            <v>Actividad</v>
          </cell>
          <cell r="D2510" t="str">
            <v>UND</v>
          </cell>
          <cell r="E2510">
            <v>4466100</v>
          </cell>
        </row>
        <row r="2511">
          <cell r="A2511" t="str">
            <v>032.367</v>
          </cell>
          <cell r="B2511" t="str">
            <v>SUMINISTRO, TRANSPORTE E INSTALACION DE DUCTO PARA CAMPANA INDUSTRIAL EXTRACTORA ACERO INOXIDABLE CAL. 20</v>
          </cell>
          <cell r="C2511" t="str">
            <v>Actividad</v>
          </cell>
          <cell r="D2511" t="str">
            <v>ML</v>
          </cell>
          <cell r="E2511">
            <v>237262</v>
          </cell>
        </row>
        <row r="2512">
          <cell r="A2512" t="str">
            <v>032.368</v>
          </cell>
          <cell r="B2512" t="str">
            <v>SUMINISTRO, TRANSPORTE E INSTALACION BASE PASA ALIMENTOS Y RECIBO DE BANDEJAS, ELABORADA EN LAMINA INOXIDABLE AISI 304 CAL. 20 SATINADA CON REFUERZO EN MADERA RH, ANCHO 0.60 M</v>
          </cell>
          <cell r="C2512" t="str">
            <v>Actividad</v>
          </cell>
          <cell r="D2512" t="str">
            <v>ML</v>
          </cell>
          <cell r="E2512">
            <v>293088</v>
          </cell>
        </row>
        <row r="2513">
          <cell r="A2513" t="str">
            <v>032.369</v>
          </cell>
          <cell r="B2513" t="str">
            <v>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v>
          </cell>
          <cell r="C2513" t="str">
            <v>Actividad</v>
          </cell>
          <cell r="D2513" t="str">
            <v>UND</v>
          </cell>
          <cell r="E2513">
            <v>3454249</v>
          </cell>
        </row>
        <row r="2514">
          <cell r="A2514" t="str">
            <v>032.370</v>
          </cell>
          <cell r="B2514" t="str">
            <v>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v>
          </cell>
          <cell r="C2514" t="str">
            <v>Actividad</v>
          </cell>
          <cell r="D2514" t="str">
            <v>UND</v>
          </cell>
          <cell r="E2514">
            <v>1697121</v>
          </cell>
        </row>
        <row r="2515">
          <cell r="A2515" t="str">
            <v>032.371</v>
          </cell>
          <cell r="B2515" t="str">
            <v>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v>
          </cell>
          <cell r="C2515" t="str">
            <v>Actividad</v>
          </cell>
          <cell r="D2515" t="str">
            <v>M2</v>
          </cell>
          <cell r="E2515">
            <v>711787</v>
          </cell>
        </row>
        <row r="2516">
          <cell r="A2516" t="str">
            <v>032.372</v>
          </cell>
          <cell r="B2516" t="str">
            <v>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516" t="str">
            <v>Actividad</v>
          </cell>
          <cell r="D2516" t="str">
            <v>UND</v>
          </cell>
          <cell r="E2516">
            <v>3279792</v>
          </cell>
        </row>
        <row r="2517">
          <cell r="A2517" t="str">
            <v>032.373</v>
          </cell>
          <cell r="B2517" t="str">
            <v>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v>
          </cell>
          <cell r="C2517" t="str">
            <v>Actividad</v>
          </cell>
          <cell r="D2517" t="str">
            <v>UND</v>
          </cell>
          <cell r="E2517">
            <v>1272839</v>
          </cell>
        </row>
        <row r="2518">
          <cell r="A2518" t="str">
            <v>032.374</v>
          </cell>
          <cell r="B2518" t="str">
            <v>PUNTO DE HIDRATACION PARA CONSUMO (AGUA EN BOLSA, BOTELLON O SIMILAR)</v>
          </cell>
          <cell r="C2518" t="str">
            <v>Actividad</v>
          </cell>
          <cell r="D2518" t="str">
            <v>DIA</v>
          </cell>
          <cell r="E2518">
            <v>698</v>
          </cell>
        </row>
        <row r="2519">
          <cell r="A2519" t="str">
            <v>032.375</v>
          </cell>
          <cell r="B2519" t="str">
            <v>AYUDANTE PARA DESINFECCION CONTINUA DE ESPACIOS MEDIO - TIEMPO</v>
          </cell>
          <cell r="C2519" t="str">
            <v>Actividad</v>
          </cell>
          <cell r="D2519" t="str">
            <v>DIA</v>
          </cell>
          <cell r="E2519">
            <v>86786</v>
          </cell>
        </row>
        <row r="2520">
          <cell r="A2520" t="str">
            <v>032.376</v>
          </cell>
          <cell r="B2520" t="str">
            <v>PEDILUVIO PARA DESINFECTAR AL INGRESO Y SALIDA DE PERSONAL</v>
          </cell>
          <cell r="C2520" t="str">
            <v>Actividad</v>
          </cell>
          <cell r="D2520" t="str">
            <v>UND</v>
          </cell>
          <cell r="E2520">
            <v>90718</v>
          </cell>
        </row>
        <row r="2521">
          <cell r="A2521" t="str">
            <v>032.377</v>
          </cell>
          <cell r="B2521" t="str">
            <v>CANECA CON PEDAL PARA RESIDUOS ORDINARIOS O BIOLOGICOS</v>
          </cell>
          <cell r="C2521" t="str">
            <v>Actividad</v>
          </cell>
          <cell r="D2521" t="str">
            <v>UND</v>
          </cell>
          <cell r="E2521">
            <v>250941</v>
          </cell>
        </row>
        <row r="2522">
          <cell r="A2522" t="str">
            <v>032.378</v>
          </cell>
          <cell r="B2522" t="str">
            <v>CARETA CON VISOR</v>
          </cell>
          <cell r="C2522" t="str">
            <v>Actividad</v>
          </cell>
          <cell r="D2522" t="str">
            <v>UND</v>
          </cell>
          <cell r="E2522">
            <v>27916</v>
          </cell>
        </row>
        <row r="2523">
          <cell r="A2523" t="str">
            <v>032.379</v>
          </cell>
          <cell r="B2523" t="str">
            <v>BOLSAS ROJAS</v>
          </cell>
          <cell r="C2523" t="str">
            <v>Actividad</v>
          </cell>
          <cell r="D2523" t="str">
            <v>UND</v>
          </cell>
          <cell r="E2523">
            <v>602</v>
          </cell>
        </row>
        <row r="2524">
          <cell r="A2524" t="str">
            <v>032.380</v>
          </cell>
          <cell r="B2524" t="str">
            <v>DELANTAL</v>
          </cell>
          <cell r="C2524" t="str">
            <v>Actividad</v>
          </cell>
          <cell r="D2524" t="str">
            <v>UND</v>
          </cell>
          <cell r="E2524">
            <v>27916</v>
          </cell>
        </row>
        <row r="2525">
          <cell r="A2525" t="str">
            <v>032.381</v>
          </cell>
          <cell r="B2525" t="str">
            <v>SUMINISTRO, TRANSPORTE E INSTALACION DE ESTRUCTURA PARA BALONCESTO, INCLUYE TABLEROS Y TODOS LOS ADITAMENTOS NECESARIOS PARA SU FUNCIONAMIENTO. (TUBOS AN Ø 2 - 1/2", TABLERO ACRILICO DE 10 MM, CON REFUERZO METALICO)</v>
          </cell>
          <cell r="C2525" t="str">
            <v>Actividad</v>
          </cell>
          <cell r="D2525" t="str">
            <v>UND</v>
          </cell>
          <cell r="E2525">
            <v>2372616</v>
          </cell>
        </row>
        <row r="2526">
          <cell r="A2526" t="str">
            <v>032.382</v>
          </cell>
          <cell r="B2526" t="str">
            <v>SUMINISTRO, TRANSORTE E INSTALACION DE TUBOS Y MALLA PARA VOLEIBOL, INCLUYE TODOS LOS ADITAMENTOS, HUECOS PARA HINCAR LOS TUBOS Y DEMAS ACTIVIDADES Y MATERIALES PARA SU FUNCIONAMIENTO. (TUBOS AN Ø 2")</v>
          </cell>
          <cell r="C2526" t="str">
            <v>Actividad</v>
          </cell>
          <cell r="D2526" t="str">
            <v>UND</v>
          </cell>
          <cell r="E2526">
            <v>628043</v>
          </cell>
        </row>
        <row r="2527">
          <cell r="A2527" t="str">
            <v>032.383</v>
          </cell>
          <cell r="B2527" t="str">
            <v>SUMINISTRO, TRANSPORTE E INSTALACION DE ARCOS DE MICRO FUTBOL, INCLUYE LOS ADITAMENTOS NECESARIOS PARA SU FUNCIONAMIENTO. (TUBOS AN Ø 2-1/2")</v>
          </cell>
          <cell r="C2527" t="str">
            <v>Actividad</v>
          </cell>
          <cell r="D2527" t="str">
            <v>UND</v>
          </cell>
          <cell r="E2527">
            <v>1256092</v>
          </cell>
        </row>
        <row r="2528">
          <cell r="A2528" t="str">
            <v>032.384</v>
          </cell>
          <cell r="B2528" t="str">
            <v>ADECUACIONES CIVILES</v>
          </cell>
          <cell r="C2528" t="str">
            <v>Actividad</v>
          </cell>
          <cell r="D2528" t="str">
            <v>M2</v>
          </cell>
          <cell r="E2528">
            <v>25316</v>
          </cell>
        </row>
        <row r="2529">
          <cell r="A2529" t="str">
            <v>032.385</v>
          </cell>
          <cell r="B2529" t="str">
            <v>PROTOCOLO DE BIOSEGURIDAD MAYO 2022</v>
          </cell>
          <cell r="C2529" t="str">
            <v>Actividad</v>
          </cell>
          <cell r="D2529" t="str">
            <v>DIA</v>
          </cell>
          <cell r="E2529">
            <v>1934</v>
          </cell>
        </row>
        <row r="2530">
          <cell r="A2530" t="str">
            <v>032.386</v>
          </cell>
          <cell r="B2530" t="str">
            <v>SUMINISTRO, TRANSPORTE E INSTALACIÓN DE MALLA MOSQUITERA O SIMILAR, INCLUYE TODOS LOS ELEMENTOS Y MATERIALES PÁRA SU INSTALACIÓN</v>
          </cell>
          <cell r="C2530" t="str">
            <v>Actividad</v>
          </cell>
          <cell r="D2530" t="str">
            <v>M2</v>
          </cell>
          <cell r="E2530">
            <v>49039</v>
          </cell>
        </row>
        <row r="2531">
          <cell r="A2531" t="str">
            <v>032.387</v>
          </cell>
          <cell r="B2531" t="str">
            <v>SUMINISTRO, TRANSPORTE E INSTALACION ANDEN Y/O SENDEROS CONCRETO PERMEABLE MR41  E= 0.10M.</v>
          </cell>
          <cell r="C2531" t="str">
            <v>Actividad</v>
          </cell>
          <cell r="D2531" t="str">
            <v>M2</v>
          </cell>
          <cell r="E2531">
            <v>133343</v>
          </cell>
        </row>
        <row r="2532">
          <cell r="A2532" t="str">
            <v>032.388</v>
          </cell>
          <cell r="B2532" t="str">
            <v>TRANSPORTE DE AGREGADOS, ESCOMBROS, SOBRANTES</v>
          </cell>
          <cell r="C2532" t="str">
            <v>Actividad</v>
          </cell>
          <cell r="D2532" t="str">
            <v>M3-KM</v>
          </cell>
          <cell r="E2532">
            <v>1490</v>
          </cell>
        </row>
        <row r="2533">
          <cell r="A2533" t="str">
            <v>032.389</v>
          </cell>
          <cell r="B2533" t="str">
            <v>FRESADO PAVIMENTO ASFÁLTICO, INCLUYE CARGUE MECÁNICO Y RETIRO HASTA 15KM</v>
          </cell>
          <cell r="C2533" t="str">
            <v>Actividad</v>
          </cell>
          <cell r="D2533" t="str">
            <v>M3-SUELTO</v>
          </cell>
          <cell r="E2533">
            <v>104967</v>
          </cell>
        </row>
        <row r="2534">
          <cell r="A2534" t="str">
            <v>032.390</v>
          </cell>
          <cell r="B2534" t="str">
            <v>RECARGO DE OFICIAL EN DIA DOMNIICAL Y FESTIVO</v>
          </cell>
          <cell r="C2534" t="str">
            <v>Actividad</v>
          </cell>
          <cell r="D2534" t="str">
            <v>HR</v>
          </cell>
          <cell r="E2534">
            <v>18943</v>
          </cell>
        </row>
        <row r="2535">
          <cell r="A2535" t="str">
            <v>032.391</v>
          </cell>
          <cell r="B2535" t="str">
            <v>RECARGO DE AYUDANTE EN DIA DOMNIICAL Y FESTIVO</v>
          </cell>
          <cell r="C2535" t="str">
            <v>Actividad</v>
          </cell>
          <cell r="D2535" t="str">
            <v>HR</v>
          </cell>
          <cell r="E2535">
            <v>11839</v>
          </cell>
        </row>
        <row r="2536">
          <cell r="A2536" t="str">
            <v>032.392</v>
          </cell>
          <cell r="B2536" t="str">
            <v>RECARGO DE OFICIAL EN JORNADA NOCTURNA</v>
          </cell>
          <cell r="C2536" t="str">
            <v>Actividad</v>
          </cell>
          <cell r="D2536" t="str">
            <v>HR</v>
          </cell>
          <cell r="E2536">
            <v>14207</v>
          </cell>
        </row>
        <row r="2537">
          <cell r="A2537" t="str">
            <v>032.393</v>
          </cell>
          <cell r="B2537" t="str">
            <v>RECARGO DE OFICIAL EN JORNADA NOCTURNA</v>
          </cell>
          <cell r="C2537" t="str">
            <v>Actividad</v>
          </cell>
          <cell r="D2537" t="str">
            <v>HR</v>
          </cell>
          <cell r="E2537">
            <v>8879</v>
          </cell>
        </row>
        <row r="2538">
          <cell r="A2538" t="str">
            <v>032.394</v>
          </cell>
          <cell r="B2538" t="str">
            <v>INSTALACION PROVISIONAL DE ACUEDUCTO - PROYECTO SAN SEBASTIAN</v>
          </cell>
          <cell r="C2538" t="str">
            <v>Actividad</v>
          </cell>
          <cell r="D2538" t="str">
            <v>UND</v>
          </cell>
          <cell r="E2538">
            <v>3970281</v>
          </cell>
        </row>
        <row r="2539">
          <cell r="A2539" t="str">
            <v>032.395</v>
          </cell>
          <cell r="B2539" t="str">
            <v>INSTALACION PROVISIONAL DE ENERGIA - PROYECTO SAN SEBASTIAN</v>
          </cell>
          <cell r="C2539" t="str">
            <v>Actividad</v>
          </cell>
          <cell r="D2539" t="str">
            <v>UND</v>
          </cell>
          <cell r="E2539">
            <v>3531168</v>
          </cell>
        </row>
        <row r="2540">
          <cell r="A2540" t="str">
            <v>033</v>
          </cell>
          <cell r="B2540" t="str">
            <v>ACUEDUCTOS Y ALCANTARILLADOS</v>
          </cell>
          <cell r="C2540" t="str">
            <v>Capitulo</v>
          </cell>
          <cell r="D2540"/>
          <cell r="E2540" t="str">
            <v>--</v>
          </cell>
        </row>
        <row r="2541">
          <cell r="A2541" t="str">
            <v>033.087</v>
          </cell>
          <cell r="B2541" t="str">
            <v>DEMOLICION DE ESTRUCTURAS DE CONCRETO REFORZADO</v>
          </cell>
          <cell r="C2541" t="str">
            <v>Actividad</v>
          </cell>
          <cell r="D2541" t="str">
            <v>M3</v>
          </cell>
          <cell r="E2541">
            <v>200131</v>
          </cell>
        </row>
        <row r="2542">
          <cell r="A2542" t="str">
            <v>033.088</v>
          </cell>
          <cell r="B2542" t="str">
            <v>SOBREACARREO AL HOMBRO EN FUERTE PENDIENTE Y/O ESCALAS (ACARREO LIBRE 50m)</v>
          </cell>
          <cell r="C2542" t="str">
            <v>Actividad</v>
          </cell>
          <cell r="D2542" t="str">
            <v>M3 - HM</v>
          </cell>
          <cell r="E2542">
            <v>164477</v>
          </cell>
        </row>
        <row r="2543">
          <cell r="A2543" t="str">
            <v>033.089</v>
          </cell>
          <cell r="B2543" t="str">
            <v>SOBREACARREO EN VEHICULO NO AUTOMOTOR AL HOMBRO DE ACERO DE REFUERZO</v>
          </cell>
          <cell r="C2543" t="str">
            <v>Actividad</v>
          </cell>
          <cell r="D2543" t="str">
            <v>KG - HM</v>
          </cell>
          <cell r="E2543">
            <v>857</v>
          </cell>
        </row>
        <row r="2544">
          <cell r="A2544" t="str">
            <v>033.090</v>
          </cell>
          <cell r="B2544" t="str">
            <v>CONFORMACION TALUDES SISTEMA MANUAL</v>
          </cell>
          <cell r="C2544" t="str">
            <v>Actividad</v>
          </cell>
          <cell r="D2544" t="str">
            <v>M3</v>
          </cell>
          <cell r="E2544">
            <v>39012</v>
          </cell>
        </row>
        <row r="2545">
          <cell r="A2545" t="str">
            <v>033.091</v>
          </cell>
          <cell r="B2545" t="str">
            <v>SUMINISTRO, TRANSPORTE E INSTALACION TUBERÍA PVC CORRUGADA DE 33" PARA ALCANTARILLADO</v>
          </cell>
          <cell r="C2545" t="str">
            <v>Actividad</v>
          </cell>
          <cell r="D2545" t="str">
            <v>ML</v>
          </cell>
          <cell r="E2545">
            <v>1441219</v>
          </cell>
        </row>
        <row r="2546">
          <cell r="A2546" t="str">
            <v>033.092</v>
          </cell>
          <cell r="B2546" t="str">
            <v>TRANSPORTE E INSTALACION TUBERÍA PVC CORRUGADA DE 33" PARA ALCANTARILLADO</v>
          </cell>
          <cell r="C2546" t="str">
            <v>Actividad</v>
          </cell>
          <cell r="D2546" t="str">
            <v>ML</v>
          </cell>
          <cell r="E2546">
            <v>161928</v>
          </cell>
        </row>
        <row r="2547">
          <cell r="A2547" t="str">
            <v>033.093</v>
          </cell>
          <cell r="B2547" t="str">
            <v>SUMINISTRO, TRANSPORTE E INSTALACION TUBERÍA PVC CORRUGADA DE 36" PARA ALCANTARILLADO</v>
          </cell>
          <cell r="C2547" t="str">
            <v>Actividad</v>
          </cell>
          <cell r="D2547" t="str">
            <v>ML</v>
          </cell>
          <cell r="E2547">
            <v>1914266</v>
          </cell>
        </row>
        <row r="2548">
          <cell r="A2548" t="str">
            <v>033.094</v>
          </cell>
          <cell r="B2548" t="str">
            <v>TRANSPORTE E INSTALACION TUBERÍA PVC CORRUGADA DE 36" PARA ALCANTARILLADO</v>
          </cell>
          <cell r="C2548" t="str">
            <v>Actividad</v>
          </cell>
          <cell r="D2548" t="str">
            <v>ML</v>
          </cell>
          <cell r="E2548">
            <v>175648</v>
          </cell>
        </row>
        <row r="2549">
          <cell r="A2549" t="str">
            <v>033.095</v>
          </cell>
          <cell r="B2549" t="str">
            <v>SUMINISTRO, TRANSPORTE E INSTALACION  EMPALME PARA PVC CORRUGADA DE 355 X 160 M.M</v>
          </cell>
          <cell r="C2549" t="str">
            <v>Actividad</v>
          </cell>
          <cell r="D2549" t="str">
            <v>UND</v>
          </cell>
          <cell r="E2549">
            <v>501714</v>
          </cell>
        </row>
        <row r="2550">
          <cell r="A2550" t="str">
            <v>033.096</v>
          </cell>
          <cell r="B2550" t="str">
            <v>SUMINISTRO, TRANSPORTE E INSTALACION DE LAMINA DE POLIPROPILENO PARA CAMARAS DE INSPECCIÓN/ CAIDA</v>
          </cell>
          <cell r="C2550" t="str">
            <v>Actividad</v>
          </cell>
          <cell r="D2550" t="str">
            <v>M2</v>
          </cell>
          <cell r="E2550">
            <v>351715</v>
          </cell>
        </row>
        <row r="2551">
          <cell r="A2551" t="str">
            <v>033.097</v>
          </cell>
          <cell r="B2551" t="str">
            <v>SUMINISTRO, TRANSPORTE E INSTALACION RELLENO COMPACTADO CON MATERIAL DE OBRA</v>
          </cell>
          <cell r="C2551" t="str">
            <v>Actividad</v>
          </cell>
          <cell r="D2551" t="str">
            <v>M3</v>
          </cell>
          <cell r="E2551">
            <v>36956</v>
          </cell>
        </row>
        <row r="2552">
          <cell r="A2552" t="str">
            <v>033.098</v>
          </cell>
          <cell r="B2552" t="str">
            <v>SUMINISTRO, TRANSPORTE E INSTALACION FILTRO DRENAJE (0.60 x 0.60 m) Tubo Drenaje Corrugado de 4" con filtro. Incluye relleno piedra filtro, Geotextil NT 3000</v>
          </cell>
          <cell r="C2552" t="str">
            <v>Actividad</v>
          </cell>
          <cell r="D2552" t="str">
            <v>ML</v>
          </cell>
          <cell r="E2552">
            <v>137360</v>
          </cell>
        </row>
        <row r="2553">
          <cell r="A2553" t="str">
            <v>033.099</v>
          </cell>
          <cell r="B2553" t="str">
            <v>TRANSPORTE E INSTALACION FILTRO DRENAJE (0.60 X 0.60 M) TUBO DRENAJE CORRUGADO DE 4" CON FILTRO. INCLUYE RELLENO PIEDRA FILTRO, GEOTEXTIL NT 3000</v>
          </cell>
          <cell r="C2553" t="str">
            <v>Actividad</v>
          </cell>
          <cell r="D2553" t="str">
            <v>ML</v>
          </cell>
          <cell r="E2553">
            <v>43182</v>
          </cell>
        </row>
        <row r="2554">
          <cell r="A2554" t="str">
            <v>033.100</v>
          </cell>
          <cell r="B2554" t="str">
            <v>SUMINISTRO, TRANSPORTE E INSTALACION FILTRO DRENAJE (0.60 x 0.60 m). Incluye relleno piedra filtro, Geotextil NT 3000</v>
          </cell>
          <cell r="C2554" t="str">
            <v>Actividad</v>
          </cell>
          <cell r="D2554" t="str">
            <v>ML</v>
          </cell>
          <cell r="E2554">
            <v>118289</v>
          </cell>
        </row>
        <row r="2555">
          <cell r="A2555" t="str">
            <v>033.101</v>
          </cell>
          <cell r="B2555" t="str">
            <v>SUMINISTRO, TRANSPORTE E INSTALACION FILTRO DRENAJE (0.60 x 0.40 m.) Tubo Drenaje Corrugado de 4" con filtro. Incluye relleno piedra filtro, Geotextil NT 3000</v>
          </cell>
          <cell r="C2555" t="str">
            <v>Actividad</v>
          </cell>
          <cell r="D2555" t="str">
            <v>ML</v>
          </cell>
          <cell r="E2555">
            <v>110447</v>
          </cell>
        </row>
        <row r="2556">
          <cell r="A2556" t="str">
            <v>033.102</v>
          </cell>
          <cell r="B2556" t="str">
            <v>SUMINISTRO, TRANSPORTE E INSTALACION FILTRO DRENAJE (0.60 x 0.40 m.) Incluye relleno piedra filtro, Geotextil NT 3000</v>
          </cell>
          <cell r="C2556" t="str">
            <v>Actividad</v>
          </cell>
          <cell r="D2556" t="str">
            <v>ML</v>
          </cell>
          <cell r="E2556">
            <v>91556</v>
          </cell>
        </row>
        <row r="2557">
          <cell r="A2557" t="str">
            <v>033.103</v>
          </cell>
          <cell r="B2557" t="str">
            <v>SUMINISTRO, TRANSPORTE E INSTALACION GEOTEXTIL NO TEJIDO 2000</v>
          </cell>
          <cell r="C2557" t="str">
            <v>Actividad</v>
          </cell>
          <cell r="D2557" t="str">
            <v>M2</v>
          </cell>
          <cell r="E2557">
            <v>11513</v>
          </cell>
        </row>
        <row r="2558">
          <cell r="A2558" t="str">
            <v>033.104</v>
          </cell>
          <cell r="B2558" t="str">
            <v>SUMINISTRO, TRANSPORTE E INSTALACION RELLENO COMPACTADO CON MATERIAL MEZCLADO DE ARENA Y GRAVILLA (SUCIO DE RIO)</v>
          </cell>
          <cell r="C2558" t="str">
            <v>Actividad</v>
          </cell>
          <cell r="D2558" t="str">
            <v>M3</v>
          </cell>
          <cell r="E2558">
            <v>143851</v>
          </cell>
        </row>
        <row r="2559">
          <cell r="A2559" t="str">
            <v>033.105</v>
          </cell>
          <cell r="B2559" t="str">
            <v>SUMINISTRO, TRANSPORTE E INSTALACION MALLA ELECTROSOLDADA H-084 R-21 F  4 MM C/.15 X 25M  (INCLUYE ALAMBRE NEGRO, COLOCACIÓN Y TRASLAPO).</v>
          </cell>
          <cell r="C2559" t="str">
            <v>Actividad</v>
          </cell>
          <cell r="D2559" t="str">
            <v>M2</v>
          </cell>
          <cell r="E2559">
            <v>10299</v>
          </cell>
        </row>
        <row r="2560">
          <cell r="A2560" t="str">
            <v>033.106</v>
          </cell>
          <cell r="B2560" t="str">
            <v>SUMINISTRO, TRANSPORTE E INSTALACION MALLA ELECTROSOLDADA M-084 Q-2 F  4 mm c/.15m en ambos sentidos (Incluye alambre negro, colocación y traslapo).</v>
          </cell>
          <cell r="C2560" t="str">
            <v>Actividad</v>
          </cell>
          <cell r="D2560" t="str">
            <v>M2</v>
          </cell>
          <cell r="E2560">
            <v>10649</v>
          </cell>
        </row>
        <row r="2561">
          <cell r="A2561" t="str">
            <v>033.107</v>
          </cell>
          <cell r="B2561" t="str">
            <v>SUMINISTRO, TRANSPORTE E INSTALACION MALLA ELECTROSOLDADA M-106  Q-3F  4.5 mm c/.15m en ambos sentidos (Incluye alambre negro, colocación y traslapo).</v>
          </cell>
          <cell r="C2561" t="str">
            <v>Actividad</v>
          </cell>
          <cell r="D2561" t="str">
            <v>M2</v>
          </cell>
          <cell r="E2561">
            <v>12690</v>
          </cell>
        </row>
        <row r="2562">
          <cell r="A2562" t="str">
            <v>033.108</v>
          </cell>
          <cell r="B2562" t="str">
            <v>SUMINISTRO, TRANSPORTE E INSTALACION MALLA ELECTROSOLDADA M-131 Q-3.1 F 5.0mm c/.15m en ambos sentidos (Incluye alambre negro, colocación y traslapo).</v>
          </cell>
          <cell r="C2562" t="str">
            <v>Actividad</v>
          </cell>
          <cell r="D2562" t="str">
            <v>M2</v>
          </cell>
          <cell r="E2562">
            <v>15057</v>
          </cell>
        </row>
        <row r="2563">
          <cell r="A2563" t="str">
            <v>033.109</v>
          </cell>
          <cell r="B2563" t="str">
            <v>SUMINISTRO, TRANSPORTE E INSTALACION MALLA ELECTROSOLDADA M-159 Q-4 F 5.5mm c/.15m en ambos sentidos (Incluye alambre negro, colocación y traslapo).</v>
          </cell>
          <cell r="C2563" t="str">
            <v>Actividad</v>
          </cell>
          <cell r="D2563" t="str">
            <v>M2</v>
          </cell>
          <cell r="E2563">
            <v>19969</v>
          </cell>
        </row>
        <row r="2564">
          <cell r="A2564" t="str">
            <v>033.110</v>
          </cell>
          <cell r="B2564" t="str">
            <v>SUMINISTRO, TRANSPORTE E INSTALACION MALLA ELECTROSOLDADA M-188 Q-5 F  6 mm c/.15m en ambos sentidos (Incluye alambre negro, colocación y traslapo).</v>
          </cell>
          <cell r="C2564" t="str">
            <v>Actividad</v>
          </cell>
          <cell r="D2564" t="str">
            <v>M2</v>
          </cell>
          <cell r="E2564">
            <v>23835</v>
          </cell>
        </row>
        <row r="2565">
          <cell r="A2565" t="str">
            <v>033.111</v>
          </cell>
          <cell r="B2565" t="str">
            <v>SUMINISTRO, TRANSPORTE E INSTALACION MALLA ELECTROSOLDADA M-221 Q-6 F 6.5mm c/.15m en ambos sentidos (Incluye alambre negro, colocación y traslapo).</v>
          </cell>
          <cell r="C2565" t="str">
            <v>Actividad</v>
          </cell>
          <cell r="D2565" t="str">
            <v>M2</v>
          </cell>
          <cell r="E2565">
            <v>27248</v>
          </cell>
        </row>
        <row r="2566">
          <cell r="A2566" t="str">
            <v>033.112</v>
          </cell>
          <cell r="B2566" t="str">
            <v>SUMINISTRO, TRANSPORTE E INSTALACION MALLA ELECTROSOLDADA M-257  F 7,0mm c/.15m en ambos sentidos (Incluye alambre negro, colocación y traslapo).</v>
          </cell>
          <cell r="C2566" t="str">
            <v>Actividad</v>
          </cell>
          <cell r="D2566" t="str">
            <v>M2</v>
          </cell>
          <cell r="E2566">
            <v>31944</v>
          </cell>
        </row>
        <row r="2567">
          <cell r="A2567" t="str">
            <v>033.113</v>
          </cell>
          <cell r="B2567" t="str">
            <v xml:space="preserve">SUMINISTRO, TRANSPORTE E INSTALACION PAVIMENTO DE FRANJAS EN CONCRETO PREMEZCLADO MR 42 </v>
          </cell>
          <cell r="C2567" t="str">
            <v>Actividad</v>
          </cell>
          <cell r="D2567" t="str">
            <v>M3</v>
          </cell>
          <cell r="E2567">
            <v>1022691</v>
          </cell>
        </row>
        <row r="2568">
          <cell r="A2568" t="str">
            <v>033.114</v>
          </cell>
          <cell r="B2568" t="str">
            <v>SUMINISTRO, TRANSPORTE E INSTALACION PAVIMENTO DE FRANJAS EN CONCRETO PREMEZCLADO 4000 psi - 28 Mpa</v>
          </cell>
          <cell r="C2568" t="str">
            <v>Actividad</v>
          </cell>
          <cell r="D2568" t="str">
            <v>M3</v>
          </cell>
          <cell r="E2568">
            <v>963433</v>
          </cell>
        </row>
        <row r="2569">
          <cell r="A2569" t="str">
            <v>033.115</v>
          </cell>
          <cell r="B2569" t="str">
            <v>SUMINISTRO, TRANSPORTE E INSTALACION PAVIMENTO DE FRANJAS EN CONCRETO PRODUCIDO EN OBRA 4000 psi - 28 Mpa</v>
          </cell>
          <cell r="C2569" t="str">
            <v>Actividad</v>
          </cell>
          <cell r="D2569" t="str">
            <v>M3</v>
          </cell>
          <cell r="E2569">
            <v>929732</v>
          </cell>
        </row>
        <row r="2570">
          <cell r="A2570" t="str">
            <v>033.116</v>
          </cell>
          <cell r="B2570" t="str">
            <v>SUMINISTRO, TRANSPORTE E INSTALACION PAVIMENTO DE FRANJAS EN CONCRETO PRODUCIDO EN OBRA  MR 42</v>
          </cell>
          <cell r="C2570" t="str">
            <v>Actividad</v>
          </cell>
          <cell r="D2570" t="str">
            <v>M3</v>
          </cell>
          <cell r="E2570">
            <v>988182</v>
          </cell>
        </row>
        <row r="2571">
          <cell r="A2571" t="str">
            <v>033.117</v>
          </cell>
          <cell r="B2571" t="str">
            <v>SUMINISTRO, TRANSPORTE E INSTALACION PAVIMENTO EN CONCRETO PREMEZCLADO MR 42</v>
          </cell>
          <cell r="C2571" t="str">
            <v>Actividad</v>
          </cell>
          <cell r="D2571" t="str">
            <v>M3</v>
          </cell>
          <cell r="E2571">
            <v>1049621</v>
          </cell>
        </row>
        <row r="2572">
          <cell r="A2572" t="str">
            <v>033.118</v>
          </cell>
          <cell r="B2572" t="str">
            <v>SUMINISTRO, TRANSPORTE E INSTALACION PAVIMENTO EN CONCRETO PREMEZCLADO MR 42 ACELERADO 7 DIAS</v>
          </cell>
          <cell r="C2572" t="str">
            <v>Actividad</v>
          </cell>
          <cell r="D2572" t="str">
            <v>M3</v>
          </cell>
          <cell r="E2572">
            <v>1205276</v>
          </cell>
        </row>
        <row r="2573">
          <cell r="A2573" t="str">
            <v>033.119</v>
          </cell>
          <cell r="B2573" t="str">
            <v>SUMINISTRO, TRANSPORTE E INSTALACION PAVIMENTO EN CONCRETO PREMEZCLADO MR 42 ACELERADO 3 DIAS</v>
          </cell>
          <cell r="C2573" t="str">
            <v>Actividad</v>
          </cell>
          <cell r="D2573" t="str">
            <v>M3</v>
          </cell>
          <cell r="E2573">
            <v>1284360</v>
          </cell>
        </row>
        <row r="2574">
          <cell r="A2574" t="str">
            <v>033.120</v>
          </cell>
          <cell r="B2574" t="str">
            <v>SUMINISTRO, TRANSPORTE E INSTALACION PAVIMENTO EN CONCRETO PRODUCIDO EN OBRA  MR 42 CON ACELERANTE A 7 DIAS</v>
          </cell>
          <cell r="C2574" t="str">
            <v>Actividad</v>
          </cell>
          <cell r="D2574" t="str">
            <v>M3</v>
          </cell>
          <cell r="E2574">
            <v>1202006</v>
          </cell>
        </row>
        <row r="2575">
          <cell r="A2575" t="str">
            <v>033.121</v>
          </cell>
          <cell r="B2575" t="str">
            <v>SUMINISTRO, TRANSPORTE E INSTALACION PAVIMENTO EN CONCRETO PRODUCIDO EN OBRA  MR 42 CON ACELERANTE A 3 DIAS</v>
          </cell>
          <cell r="C2575" t="str">
            <v>Actividad</v>
          </cell>
          <cell r="D2575" t="str">
            <v>M3</v>
          </cell>
          <cell r="E2575">
            <v>1297281</v>
          </cell>
        </row>
        <row r="2576">
          <cell r="A2576" t="str">
            <v>033.122</v>
          </cell>
          <cell r="B2576" t="str">
            <v>SUMINISTRO, TRANSPORTE E INSTALACION DE RAMPAS Y BADOS PEATONALES CONCRETO PRODUCIDO EN OBRA 3000 PSI ACABADO:  ESCOBIADO</v>
          </cell>
          <cell r="C2576" t="str">
            <v>Actividad</v>
          </cell>
          <cell r="D2576" t="str">
            <v>M3</v>
          </cell>
          <cell r="E2576">
            <v>819613</v>
          </cell>
        </row>
        <row r="2577">
          <cell r="A2577" t="str">
            <v>033.123</v>
          </cell>
          <cell r="B2577" t="str">
            <v>SUMINISTRO, TRANSPORTE E INSTALACION MUROS Y PANTALLAS DE CONTENCION CONCRETO REFORZADO DE 4000 PSI  .</v>
          </cell>
          <cell r="C2577" t="str">
            <v>Actividad</v>
          </cell>
          <cell r="D2577" t="str">
            <v>M3</v>
          </cell>
          <cell r="E2577">
            <v>1345690</v>
          </cell>
        </row>
        <row r="2578">
          <cell r="A2578" t="str">
            <v>033.124</v>
          </cell>
          <cell r="B2578" t="str">
            <v>SUMINISTRO, TRANSPORTE E INSTALACION PANTALLA PASIVA CONCRETO de 3000 PSI e=0,12m</v>
          </cell>
          <cell r="C2578" t="str">
            <v>Actividad</v>
          </cell>
          <cell r="D2578" t="str">
            <v>M2</v>
          </cell>
          <cell r="E2578">
            <v>143222</v>
          </cell>
        </row>
        <row r="2579">
          <cell r="A2579" t="str">
            <v>033.125</v>
          </cell>
          <cell r="B2579" t="str">
            <v>SUMINISTRO, TRANSPORTE E INSTALACION PANTALLA PASIVA CONCRETO de 3000 PSI e=0,15m</v>
          </cell>
          <cell r="C2579" t="str">
            <v>Actividad</v>
          </cell>
          <cell r="D2579" t="str">
            <v>M2</v>
          </cell>
          <cell r="E2579">
            <v>160416</v>
          </cell>
        </row>
        <row r="2580">
          <cell r="A2580" t="str">
            <v>033.126</v>
          </cell>
          <cell r="B2580" t="str">
            <v>SUMINISTRO, TRANSPORTE E INSTALACION PERFORACION PARA ANCLAJE EN TIERRA CON EQUIPO MANUAL LONGITUD &lt; DE 10 METROS, Tuberia 2"-4"</v>
          </cell>
          <cell r="C2580" t="str">
            <v>Actividad</v>
          </cell>
          <cell r="D2580" t="str">
            <v>ML</v>
          </cell>
          <cell r="E2580">
            <v>44741</v>
          </cell>
        </row>
        <row r="2581">
          <cell r="A2581" t="str">
            <v>033.127</v>
          </cell>
          <cell r="B2581" t="str">
            <v>SUMINISTRO, TRANSPORTE E INSTALACION BASE ALCANTARILLA DE CAJON O BOX COULVERT EN CONCRETO PRODUCIDO EN OBRA DE 3000 PSI</v>
          </cell>
          <cell r="C2581" t="str">
            <v>Actividad</v>
          </cell>
          <cell r="D2581" t="str">
            <v>M3</v>
          </cell>
          <cell r="E2581">
            <v>984452</v>
          </cell>
        </row>
        <row r="2582">
          <cell r="A2582" t="str">
            <v>033.128</v>
          </cell>
          <cell r="B2582" t="str">
            <v>SUMINISTRO, TRANSPORTE E INSTALACION BASE ALCANTARILLA DE CAJON O BOX COULVERT EN CONCRETO PREMEZCLADO DE 3000 PSI</v>
          </cell>
          <cell r="C2582" t="str">
            <v>Actividad</v>
          </cell>
          <cell r="D2582" t="str">
            <v>M3</v>
          </cell>
          <cell r="E2582">
            <v>1078953</v>
          </cell>
        </row>
        <row r="2583">
          <cell r="A2583" t="str">
            <v>033.129</v>
          </cell>
          <cell r="B2583" t="str">
            <v>SUMINISTRO, TRANSPORTE E INSTALACION BASE ALCANTARILLA DE CAJON O BOX COULVERT EN CONCRETO PRODUCIDO EN OBRA DE 4000 PSI</v>
          </cell>
          <cell r="C2583" t="str">
            <v>Actividad</v>
          </cell>
          <cell r="D2583" t="str">
            <v>M3</v>
          </cell>
          <cell r="E2583">
            <v>1067920</v>
          </cell>
        </row>
        <row r="2584">
          <cell r="A2584" t="str">
            <v>033.130</v>
          </cell>
          <cell r="B2584" t="str">
            <v>SUMINISTRO, TRANSPORTE E INSTALACION BASE ALCANTARILLA DE CAJON O BOX COULVERT EN CONCRETO PREMEZCLADO DE 4000 PSI</v>
          </cell>
          <cell r="C2584" t="str">
            <v>Actividad</v>
          </cell>
          <cell r="D2584" t="str">
            <v>M3</v>
          </cell>
          <cell r="E2584">
            <v>1148532</v>
          </cell>
        </row>
        <row r="2585">
          <cell r="A2585" t="str">
            <v>033.131</v>
          </cell>
          <cell r="B2585" t="str">
            <v>SUMINISTRO, TRANSPORTE E INSTALACION PAREDES ALCANTARILLA DE CAJON O BOX COULVERT EN CONCRETO PRODUCIDO EN OBRA DE 3000 PSI</v>
          </cell>
          <cell r="C2585" t="str">
            <v>Actividad</v>
          </cell>
          <cell r="D2585" t="str">
            <v>M3</v>
          </cell>
          <cell r="E2585">
            <v>1062944</v>
          </cell>
        </row>
        <row r="2586">
          <cell r="A2586" t="str">
            <v>033.132</v>
          </cell>
          <cell r="B2586" t="str">
            <v>SUMINISTRO, TRANSPORTE E INSTALACION PAREDES ALCANTARILLA DE CAJON O BOX COULVERT EN CONCRETO PREMEZCLADO DE 3000 PSI</v>
          </cell>
          <cell r="C2586" t="str">
            <v>Actividad</v>
          </cell>
          <cell r="D2586" t="str">
            <v>M3</v>
          </cell>
          <cell r="E2586">
            <v>1157427</v>
          </cell>
        </row>
        <row r="2587">
          <cell r="A2587" t="str">
            <v>033.133</v>
          </cell>
          <cell r="B2587" t="str">
            <v>SUMINISTRO, TRANSPORTE E INSTALACION PAREDES ALCANTARILLA DE CAJON O BOX COULVERT EN CONCRETO PRODUCIDO EN OBRA DE 4000 PSI</v>
          </cell>
          <cell r="C2587" t="str">
            <v>Actividad</v>
          </cell>
          <cell r="D2587" t="str">
            <v>M3</v>
          </cell>
          <cell r="E2587">
            <v>1146412</v>
          </cell>
        </row>
        <row r="2588">
          <cell r="A2588" t="str">
            <v>033.134</v>
          </cell>
          <cell r="B2588" t="str">
            <v>SUMINISTRO, TRANSPORTE E INSTALACION PAREDES ALCANTARILLA DE CAJON O BOX COULVERT EN CONCRETO PREMEZCLADO DE 4000 PSI</v>
          </cell>
          <cell r="C2588" t="str">
            <v>Actividad</v>
          </cell>
          <cell r="D2588" t="str">
            <v>M3</v>
          </cell>
          <cell r="E2588">
            <v>1227006</v>
          </cell>
        </row>
        <row r="2589">
          <cell r="A2589" t="str">
            <v>033.135</v>
          </cell>
          <cell r="B2589" t="str">
            <v>SUMINISTRO, TRANSPORTE E INSTALACION LOSA DE TECHO ALCANTARILLA DE CAJON O BOX COULVERT EN CONCRETO PRODUCIDO EN OBRA DE 3000 PSI</v>
          </cell>
          <cell r="C2589" t="str">
            <v>Actividad</v>
          </cell>
          <cell r="D2589" t="str">
            <v>M3</v>
          </cell>
          <cell r="E2589">
            <v>996071</v>
          </cell>
        </row>
        <row r="2590">
          <cell r="A2590" t="str">
            <v>033.136</v>
          </cell>
          <cell r="B2590" t="str">
            <v>SUMINISTRO, TRANSPORTE E INSTALACION LOSA DE TECHO ALCANTARILLA DE CAJON O BOX COULVERT EN CONCRETO PREMEZCLADO DE 3000 PSI</v>
          </cell>
          <cell r="C2590" t="str">
            <v>Actividad</v>
          </cell>
          <cell r="D2590" t="str">
            <v>M3</v>
          </cell>
          <cell r="E2590">
            <v>1090655</v>
          </cell>
        </row>
        <row r="2591">
          <cell r="A2591" t="str">
            <v>033.137</v>
          </cell>
          <cell r="B2591" t="str">
            <v>SUMINISTRO, TRANSPORTE E INSTALACION LOSA DE TECHO ALCANTARILLA DE CAJON O BOX COULVERT EN CONCRETO PRODUCIDO EN OBRA DE 4000 PSI</v>
          </cell>
          <cell r="C2591" t="str">
            <v>Actividad</v>
          </cell>
          <cell r="D2591" t="str">
            <v>M3</v>
          </cell>
          <cell r="E2591">
            <v>1079066</v>
          </cell>
        </row>
        <row r="2592">
          <cell r="A2592" t="str">
            <v>033.138</v>
          </cell>
          <cell r="B2592" t="str">
            <v>SUMINISTRO, TRANSPORTE E INSTALACION LOSA DE TECHO ALCANTARILLA DE CAJON O BOX COULVERT EN CONCRETO PREMEZCLADO DE 4000 PSI</v>
          </cell>
          <cell r="C2592" t="str">
            <v>Actividad</v>
          </cell>
          <cell r="D2592" t="str">
            <v>M3</v>
          </cell>
          <cell r="E2592">
            <v>1160284</v>
          </cell>
        </row>
        <row r="2593">
          <cell r="A2593" t="str">
            <v>033.139</v>
          </cell>
          <cell r="B2593" t="str">
            <v>SUMINISTRO, TRANSPORTE E INSTALACION ZANJA COLECTORA EN CONCRETO DE 3000 PSI PRODUCIDO EN OBRA</v>
          </cell>
          <cell r="C2593" t="str">
            <v>Actividad</v>
          </cell>
          <cell r="D2593" t="str">
            <v>M3</v>
          </cell>
          <cell r="E2593">
            <v>1002512</v>
          </cell>
        </row>
        <row r="2594">
          <cell r="A2594" t="str">
            <v>033.140</v>
          </cell>
          <cell r="B2594" t="str">
            <v>SUMINISTRO, TRANSPORTE E INSTALACION CUNETA PARA VIA PEATONAL CONCRETO DE 3000 PSI PRODUCIDO EN OBRA</v>
          </cell>
          <cell r="C2594" t="str">
            <v>Actividad</v>
          </cell>
          <cell r="D2594" t="str">
            <v>M3</v>
          </cell>
          <cell r="E2594">
            <v>914974</v>
          </cell>
        </row>
        <row r="2595">
          <cell r="A2595" t="str">
            <v>033.141</v>
          </cell>
          <cell r="B2595" t="str">
            <v>SUMINISTRO, TRANSPORTE E INSTALACION PASES EN TUBERIA PVC AGUAS LLUVIAS DE 4" PARA MUROS</v>
          </cell>
          <cell r="C2595" t="str">
            <v>Actividad</v>
          </cell>
          <cell r="D2595" t="str">
            <v>ML</v>
          </cell>
          <cell r="E2595">
            <v>28375</v>
          </cell>
        </row>
        <row r="2596">
          <cell r="A2596" t="str">
            <v>033.142</v>
          </cell>
          <cell r="B2596" t="str">
            <v>SUMINISTRO, TRANSPORTE E INSTALACION PASES EN TUBERIA PVC AGUAS LLUVIAS DE 4" PARA MUROS</v>
          </cell>
          <cell r="C2596" t="str">
            <v>Actividad</v>
          </cell>
          <cell r="D2596" t="str">
            <v>ML</v>
          </cell>
          <cell r="E2596">
            <v>19165</v>
          </cell>
        </row>
        <row r="2597">
          <cell r="A2597" t="str">
            <v>033.143</v>
          </cell>
          <cell r="B2597" t="str">
            <v>SUMINISTRO, TRANSPORTE E INSTALACION TRINCHOS PROVISIONALES EN GUADUA</v>
          </cell>
          <cell r="C2597" t="str">
            <v>Actividad</v>
          </cell>
          <cell r="D2597" t="str">
            <v>ML</v>
          </cell>
          <cell r="E2597">
            <v>26115</v>
          </cell>
        </row>
        <row r="2598">
          <cell r="A2598" t="str">
            <v>033.144</v>
          </cell>
          <cell r="B2598" t="str">
            <v>SUMINISTRO, TRANSPORTE E INSTALACION CABEZAL DE ENTREGA DE AGUAS LLUVIAS EN CONCRETO DE 3000 PSI 200 MM. (8").</v>
          </cell>
          <cell r="C2598" t="str">
            <v>Actividad</v>
          </cell>
          <cell r="D2598" t="str">
            <v>M3</v>
          </cell>
          <cell r="E2598">
            <v>1040431</v>
          </cell>
        </row>
        <row r="2599">
          <cell r="A2599" t="str">
            <v>033.145</v>
          </cell>
          <cell r="B2599" t="str">
            <v>SUMINISTRO, TRANSPORTE E INSTALACION PINTURA INTERNA DE ALTOS SOLIDOS EPOXICA ATOXICA PARA TUBERIAS METALICAS</v>
          </cell>
          <cell r="C2599" t="str">
            <v>Actividad</v>
          </cell>
          <cell r="D2599" t="str">
            <v>M2</v>
          </cell>
          <cell r="E2599">
            <v>181173</v>
          </cell>
        </row>
        <row r="2600">
          <cell r="A2600" t="str">
            <v>033.146</v>
          </cell>
          <cell r="B2600" t="str">
            <v>SUMINISTRO, TRANSPORTE E INSTALACION PINTURA EXTERNA DE ALTOS SOLIDOS EPOXICA PARA TUBERIAS METALICAS</v>
          </cell>
          <cell r="C2600" t="str">
            <v>Actividad</v>
          </cell>
          <cell r="D2600" t="str">
            <v>M2</v>
          </cell>
          <cell r="E2600">
            <v>121558</v>
          </cell>
        </row>
        <row r="2601">
          <cell r="A2601" t="str">
            <v>033.147</v>
          </cell>
          <cell r="B2601" t="str">
            <v>SUMINISTRO, TRANSPORTE E INSTALACION  RELLENO FLUIDO MORTERO 1:5</v>
          </cell>
          <cell r="C2601" t="str">
            <v>Actividad</v>
          </cell>
          <cell r="D2601" t="str">
            <v>M3</v>
          </cell>
          <cell r="E2601">
            <v>555347</v>
          </cell>
        </row>
        <row r="2602">
          <cell r="A2602" t="str">
            <v>033.148</v>
          </cell>
          <cell r="B2602" t="str">
            <v>SUMINISTRO, TRANSPORTE E INSTALACION IMPRIMANTE Y PUENTE DE ADHERENCIA NORMAL</v>
          </cell>
          <cell r="C2602" t="str">
            <v>Actividad</v>
          </cell>
          <cell r="D2602" t="str">
            <v>KG</v>
          </cell>
          <cell r="E2602">
            <v>187011</v>
          </cell>
        </row>
        <row r="2603">
          <cell r="A2603" t="str">
            <v>033.150</v>
          </cell>
          <cell r="B2603" t="str">
            <v>SUMINISTRO, TRANSPORTE E INSTALACIÓN DE ACELERANTE DE FRAGUADO Y RESISTENCIA PARA CONCRETO</v>
          </cell>
          <cell r="C2603" t="str">
            <v>Actividad</v>
          </cell>
          <cell r="D2603" t="str">
            <v>KG</v>
          </cell>
          <cell r="E2603">
            <v>25970</v>
          </cell>
        </row>
        <row r="2604">
          <cell r="A2604" t="str">
            <v>033.152</v>
          </cell>
          <cell r="B2604" t="str">
            <v>SUMINISTRO, TRANSPORTE E INSTALACION HASTA EL SITIO DE UBICACIÓN DE ESTRUCTURA MÉTALICA. CALIBRE SEGÚN DISEÑO (INCLUYE VIGAS, CERCHAS, CUNAS, ABRAZADERAS, NEOPRENO, PLATINA DE SUJECIÓN Y DE GUIA, PERNOS, ANTICORROSIVO Y ESMALTE)</v>
          </cell>
          <cell r="C2604" t="str">
            <v>Actividad</v>
          </cell>
          <cell r="D2604" t="str">
            <v>KG</v>
          </cell>
          <cell r="E2604">
            <v>27255</v>
          </cell>
        </row>
        <row r="2605">
          <cell r="A2605" t="str">
            <v>033.153</v>
          </cell>
          <cell r="B2605" t="str">
            <v>SUMINISTRO, TRANSPORTE E INSTALACION PELDAÑOS PARA CAMARA EN ACERO DE 3/4", DESARROLLO 75CM. INCLUYE PERFORACION CON BROCA 7/8"Y EPOXICO SIKADUR 42 ANCLAJE</v>
          </cell>
          <cell r="C2605" t="str">
            <v>Actividad</v>
          </cell>
          <cell r="D2605" t="str">
            <v>UND</v>
          </cell>
          <cell r="E2605">
            <v>99880</v>
          </cell>
        </row>
        <row r="2606">
          <cell r="A2606" t="str">
            <v>033.154</v>
          </cell>
          <cell r="B2606" t="str">
            <v>SUMINISTRO DE EEPP PARA TAREAS DE ALTO RIESGO: TRABAJO SEGURO EN ALTURAS, INCLUYE ARNÉS DE 6 ARGOLLAS (ESPACIO CONFINADO), LÍNEA DE VIDA EN POLIAMIDA, ARRESTADOR DE CAÍDA, ESLINGA EN Y, 3 MOSQUETONES CON CIERRE AUTOMÁTICO DE TRES PASOS</v>
          </cell>
          <cell r="C2606" t="str">
            <v>Actividad</v>
          </cell>
          <cell r="D2606" t="str">
            <v>UND</v>
          </cell>
          <cell r="E2606">
            <v>5202</v>
          </cell>
        </row>
        <row r="2607">
          <cell r="A2607" t="str">
            <v>033.155</v>
          </cell>
          <cell r="B2607" t="str">
            <v>SUMINISTRO, TRANSPORTE E INSTALACION VIGA AEREA EN CONCRETO 3000 PSI  .</v>
          </cell>
          <cell r="C2607" t="str">
            <v>Actividad</v>
          </cell>
          <cell r="D2607" t="str">
            <v>M3</v>
          </cell>
          <cell r="E2607">
            <v>1348566</v>
          </cell>
        </row>
        <row r="2608">
          <cell r="A2608" t="str">
            <v>033.156</v>
          </cell>
          <cell r="B2608" t="str">
            <v>SUMINISTRO, TRANSPORTE E INSTALACIÓN DE MATERIAL GRANULAR PARA SUBDRENES Y DRENAJES</v>
          </cell>
          <cell r="C2608" t="str">
            <v>Actividad</v>
          </cell>
          <cell r="D2608" t="str">
            <v>M3</v>
          </cell>
          <cell r="E2608">
            <v>112321</v>
          </cell>
        </row>
        <row r="2609">
          <cell r="A2609" t="str">
            <v>033.157</v>
          </cell>
          <cell r="B2609" t="str">
            <v>SUMINISTRO, TRANSPORTE E INSTALACIÓN DE TUBERÍA PVC TIPO PAVCO DE 100 MM PARA SUBDRENES Y DRENAJES</v>
          </cell>
          <cell r="C2609" t="str">
            <v>Actividad</v>
          </cell>
          <cell r="D2609" t="str">
            <v>M</v>
          </cell>
          <cell r="E2609">
            <v>28285</v>
          </cell>
        </row>
        <row r="2610">
          <cell r="A2610" t="str">
            <v>033.159</v>
          </cell>
          <cell r="B2610" t="str">
            <v>SUMINISTRO, TRANSPORTE E INSTALACION DE DIVISIONES SANITARIAS EN ACERO INOXIDABLE CAL. 20 SATINADAS, LAMINA CONFORMADO EN PANELES TIPO SANDWICH, COMPUESTA DE 3 PIEZAS BASICAS: PUERTA, PARAL Y TABIQUE (INCLUYE PIEZAS PARA EL EMSANBLE ENTRE SI Y ACCESOSRIOS PARA EL CORRECTO MONTAJE)</v>
          </cell>
          <cell r="C2610" t="str">
            <v>Actividad</v>
          </cell>
          <cell r="D2610" t="str">
            <v>M2</v>
          </cell>
          <cell r="E2610">
            <v>964669</v>
          </cell>
        </row>
        <row r="2611">
          <cell r="A2611" t="str">
            <v>033.160</v>
          </cell>
          <cell r="B2611" t="str">
            <v>SUMINISTRO, TRANSPORTE E INSTALACION REJILLA 30X30 CM VENTILACION EN CIELO RASO</v>
          </cell>
          <cell r="C2611" t="str">
            <v>Actividad</v>
          </cell>
          <cell r="D2611" t="str">
            <v>UND</v>
          </cell>
          <cell r="E2611">
            <v>71909</v>
          </cell>
        </row>
        <row r="2612">
          <cell r="A2612" t="str">
            <v>033.161</v>
          </cell>
          <cell r="B2612" t="str">
            <v>DEMOLICIÓN MANUAL DE ELEMENTOS EN CONCRETO</v>
          </cell>
          <cell r="C2612" t="str">
            <v>Actividad</v>
          </cell>
          <cell r="D2612" t="str">
            <v>M3</v>
          </cell>
          <cell r="E2612">
            <v>231776</v>
          </cell>
        </row>
        <row r="2613">
          <cell r="A2613" t="str">
            <v>034</v>
          </cell>
          <cell r="B2613" t="str">
            <v>MOBILIARIO (PARQUES Y ESPACIO PUBLICO)</v>
          </cell>
          <cell r="C2613" t="str">
            <v>Capitulo</v>
          </cell>
          <cell r="D2613"/>
          <cell r="E2613" t="str">
            <v>--</v>
          </cell>
        </row>
        <row r="2614">
          <cell r="A2614" t="str">
            <v>034.001</v>
          </cell>
          <cell r="B2614" t="str">
            <v>SUMINISTRO, TRANSPORTE E INSTALACION DE PISO EN CAUCHO GRANULADO, ESPESOR TOTAL DE 1,30MM: BASE ELASTICA SBR NEGRA DE 120 MM Y CAPA DE USO EN EPDM DE 10MM. Incluye todos los elementos necesarios para su correcta instalación y funcionamiento.</v>
          </cell>
          <cell r="C2614" t="str">
            <v>Actividad</v>
          </cell>
          <cell r="D2614" t="str">
            <v>m2</v>
          </cell>
          <cell r="E2614">
            <v>825878</v>
          </cell>
        </row>
        <row r="2615">
          <cell r="A2615" t="str">
            <v>034.002</v>
          </cell>
          <cell r="B2615" t="str">
            <v>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v>
          </cell>
          <cell r="C2615" t="str">
            <v>Actividad</v>
          </cell>
          <cell r="D2615" t="str">
            <v>und</v>
          </cell>
          <cell r="E2615">
            <v>189265308</v>
          </cell>
        </row>
        <row r="2616">
          <cell r="A2616" t="str">
            <v>034.003</v>
          </cell>
          <cell r="B2616" t="str">
            <v>SUMINISTRO, TRANSPORTE E INSTALACIÓN JUEGO INFANTIL TIPO DOMO JUNIOR, IGUAL O SIMILAR A: MARCA ESTRUCTURAS INFANTILES, REFERENCIA M 50154 C. Dimensiones del juego LA: 2m, A: 29m H: 19m (MU 19). INCLUYE DADOS DE ANCLAJE, PERNOS Y DEMÁS ELEMENTOS PARA SU CORRECTA INSTALACION Y FUNCIONAMIENTO.</v>
          </cell>
          <cell r="C2616" t="str">
            <v>Actividad</v>
          </cell>
          <cell r="D2616" t="str">
            <v>und</v>
          </cell>
          <cell r="E2616">
            <v>12017408</v>
          </cell>
        </row>
        <row r="2617">
          <cell r="A2617" t="str">
            <v>034.004</v>
          </cell>
          <cell r="B2617" t="str">
            <v>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v>
          </cell>
          <cell r="C2617" t="str">
            <v>Actividad</v>
          </cell>
          <cell r="D2617" t="str">
            <v>und</v>
          </cell>
          <cell r="E2617">
            <v>87729685</v>
          </cell>
        </row>
        <row r="2618">
          <cell r="A2618" t="str">
            <v>034.005</v>
          </cell>
          <cell r="B2618" t="str">
            <v>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v>
          </cell>
          <cell r="C2618" t="str">
            <v>Actividad</v>
          </cell>
          <cell r="D2618" t="str">
            <v>und</v>
          </cell>
          <cell r="E2618">
            <v>8823408</v>
          </cell>
        </row>
        <row r="2619">
          <cell r="A2619" t="str">
            <v>034.006</v>
          </cell>
          <cell r="B2619" t="str">
            <v>SUMINISTRO, TRANSPORTE E INSTALACIÓN CIRCUITO DE CALISTENIA, IGUAL O SIMILAR A: MARCA PARQUES INFANTILES HOLDING KIDS (MU 22). INCLUYE DADOS DE ANCLAJE, PERNOS Y DEMÁS ELEMENTOS PARA SU CORRECTA INSTALACION Y FUNCIONAMIENTO.</v>
          </cell>
          <cell r="C2619" t="str">
            <v>Actividad</v>
          </cell>
          <cell r="D2619" t="str">
            <v>und</v>
          </cell>
          <cell r="E2619">
            <v>10113630</v>
          </cell>
        </row>
        <row r="2620">
          <cell r="A2620" t="str">
            <v>034.007</v>
          </cell>
          <cell r="B2620" t="str">
            <v>SUMINISTRO, TRANSPORTE E INSTALACIÓN DE MAQUINA PARA GIMNASIO BIOSALUDABLE, IGUAL O SIMILAR A: MARCA PARQUES INFANTILES HOLDING KIDS REFERENCIA PONY (MU 23). INCLUYE DADOS DE ANCLAJE, PERNOS Y DEMÁS ELEMENTOS PARA SU CORRECTA INSTALACION Y FUNCIONAMIENTO.</v>
          </cell>
          <cell r="C2620" t="str">
            <v>Actividad</v>
          </cell>
          <cell r="D2620" t="str">
            <v>und</v>
          </cell>
          <cell r="E2620">
            <v>2459874</v>
          </cell>
        </row>
        <row r="2621">
          <cell r="A2621" t="str">
            <v>034.008</v>
          </cell>
          <cell r="B2621" t="str">
            <v>SUMINISTRO, TRANSPORTE E INSTALACIÓN DE MAQUINA PARA GIMNASIO BIOSALUDABLE, IGUAL O SIMILAR A: MARCA PARQUES INFANTILES HOLDING KIDS REFERENCIA TWISTER (MU 24). INCLUYE DADOS DE ANCLAJE, PERNOS Y DEMÁS ELEMENTOS PARA SU CORRECTA INSTALACION Y FUNCIONAMIENTO.</v>
          </cell>
          <cell r="C2621" t="str">
            <v>Actividad</v>
          </cell>
          <cell r="D2621" t="str">
            <v>und</v>
          </cell>
          <cell r="E2621">
            <v>2459874</v>
          </cell>
        </row>
        <row r="2622">
          <cell r="A2622" t="str">
            <v>034.009</v>
          </cell>
          <cell r="B2622" t="str">
            <v>SUMINISTRO, TRANSPORTE E INSTALACIÓN DE MAQUINA PARA GIMNASIO BIOSALUDABLE, IGUAL O SIMILAR A: MARCA PARQUES INFANTILES HOLDING KIDS REFERENCIA SURF/PENDULO (MU 25). INCLUYE DADOS DE ANCLAJE, PERNOS Y DEMÁS ELEMENTOS PARA SU CORRECTA INSTALACION Y FUNCIONAMIENTO.</v>
          </cell>
          <cell r="C2622" t="str">
            <v>Actividad</v>
          </cell>
          <cell r="D2622" t="str">
            <v>und</v>
          </cell>
          <cell r="E2622">
            <v>2459874</v>
          </cell>
        </row>
        <row r="2623">
          <cell r="A2623" t="str">
            <v>034.010</v>
          </cell>
          <cell r="B2623" t="str">
            <v>SUMINISTRO, TRANSPORTE E INSTALACIÓN DE MAQUINA PARA GIMNASIO BIOSALUDABLE, IGUAL O SIMILAR A: MARCA PARQUES INFANTILES HOLDING KIDS REFERENCIA CAMINADOR AEREO (MU 26). INCLUYE DADOS DE ANCLAJE, PERNOS Y DEMÁS ELEMENTOS PARA SU CORRECTA INSTALACION Y FUNCIONAMIENTO.</v>
          </cell>
          <cell r="C2623" t="str">
            <v>Actividad</v>
          </cell>
          <cell r="D2623" t="str">
            <v>und</v>
          </cell>
          <cell r="E2623">
            <v>2459874</v>
          </cell>
        </row>
        <row r="2624">
          <cell r="A2624" t="str">
            <v>034.011</v>
          </cell>
          <cell r="B2624" t="str">
            <v>SUMINISTRO, TRANSPORTE E INSTALACIÓN DE MAQUINA PARA GIMNASIO BIOSALUDABLE, IGUAL O SIMILAR A: MARCA PARQUES INFANTILES HOLDING KIDS REFERENCIA BARRAS (MU 27). INCLUYE DADOS DE ANCLAJE, PERNOS Y DEMÁS ELEMENTOS PARA SU CORRECTA INSTALACION Y FUNCIONAMIENTO.</v>
          </cell>
          <cell r="C2624" t="str">
            <v>Actividad</v>
          </cell>
          <cell r="D2624" t="str">
            <v>und</v>
          </cell>
          <cell r="E2624">
            <v>2459874</v>
          </cell>
        </row>
        <row r="2625">
          <cell r="A2625" t="str">
            <v>034.012</v>
          </cell>
          <cell r="B2625" t="str">
            <v>SUMINISTRO, TRANSPORTE E INSTALACIÓN DE MAQUINA PARA GIMNASIO BIOSALUDABLE, IGUAL O SIMILAR A: MARCA PARQUES INFANTILES HOLDING KIDS REFERENCIA VOLANTE (MU 28). INCLUYE DADOS DE ANCLAJE, PERNOS Y DEMÁS ELEMENTOS PARA SU CORRECTA INSTALACION Y FUNCIONAMIENTO.</v>
          </cell>
          <cell r="C2625" t="str">
            <v>Actividad</v>
          </cell>
          <cell r="D2625" t="str">
            <v>und</v>
          </cell>
          <cell r="E2625">
            <v>2459874</v>
          </cell>
        </row>
        <row r="2626">
          <cell r="A2626" t="str">
            <v>034.013</v>
          </cell>
          <cell r="B2626" t="str">
            <v>SUMINISTRO, TRANSPORTE E INSTALACIÓN JUEGO INFANTIL TIPO PLAYGROUND 001B, IGUAL O SIMILAR A: MARCA ESTRUCTURAS INFANTILES, REFERENCIA PG 001B. Dimensiones del juego LA: 7m, A: 5m H: 6m (MU 29). INCLUYE DADOS DE ANCLAJE, PERNOS Y DEMÁS ELEMENTOS PARA SU CORRECTA INSTALACION Y FUNCIONAMIENTO.</v>
          </cell>
          <cell r="C2626" t="str">
            <v>Actividad</v>
          </cell>
          <cell r="D2626" t="str">
            <v>und</v>
          </cell>
          <cell r="E2626">
            <v>153763408</v>
          </cell>
        </row>
        <row r="2627">
          <cell r="A2627" t="str">
            <v>034.014</v>
          </cell>
          <cell r="B2627" t="str">
            <v>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v>
          </cell>
          <cell r="C2627" t="str">
            <v>Actividad</v>
          </cell>
          <cell r="D2627" t="str">
            <v>und</v>
          </cell>
          <cell r="E2627">
            <v>60482308</v>
          </cell>
        </row>
        <row r="2628">
          <cell r="A2628" t="str">
            <v>034.015</v>
          </cell>
          <cell r="B2628" t="str">
            <v>SUMINISTRO, TRANSPORTE E INSTALACIÓN PARQUE INFANTIL, IGUAL O SIMILAR A: MARCA ESTRUCTURAS INFANTILES, REFERENCIA PI 021 P. Dimensiones del juego LA: 9,30m, A: 6,4m H: 4,3m (MU 31). INCLUYE DADOS DE ANCLAJE, PERNOS Y DEMÁS ELEMENTOS PARA SU CORRECTA INSTALACION Y FUNCIONAMIENTO.</v>
          </cell>
          <cell r="C2628" t="str">
            <v>Actividad</v>
          </cell>
          <cell r="D2628" t="str">
            <v>und</v>
          </cell>
          <cell r="E2628">
            <v>60113408</v>
          </cell>
        </row>
        <row r="2629">
          <cell r="A2629" t="str">
            <v>034.016</v>
          </cell>
          <cell r="B2629" t="str">
            <v>SUMINISTRO, TRANSPORTE E INSTALACIÓN BANCA MODULAR CORRIDA CON ESPALDAR, EN CONCRETO PULIDO, IGUAL O SIMILAR A: TIPO KÖNKRETUS REFERENCIA: BANCA OLAND CON ESPALDAR. A:1,8 M X H:0,79 M X P:0,57 M. (369 KG/UN) (MU 03). INCLUYE TODOS LOS ELEMENTOS PARA SU CORRECTA INSTALACION Y FUNCIONAMIENTO.</v>
          </cell>
          <cell r="C2629" t="str">
            <v>Actividad</v>
          </cell>
          <cell r="D2629" t="str">
            <v>und</v>
          </cell>
          <cell r="E2629">
            <v>2188023</v>
          </cell>
        </row>
        <row r="2630">
          <cell r="A2630" t="str">
            <v>034.017</v>
          </cell>
          <cell r="B2630" t="str">
            <v>SUMINISTRO, TRANSPORTE E INSTALACIÓN BICIPARQUEADEROS, EN CONCRETO PULIDO, IGUAL O SIMILAR A: TIPO KÖNKRETUS REFERENCIA: BICIPARQUEADERO MC 60. A:0,13 M X H:0,80 M X P:0,69 M. (41 KG/UN) (MU 10). INCLUYE DADOS DE CONCRETO, ACERO Y DEMÁS ELEMENTOS PARA SU CORRECTA INSTALACION Y FUNCIONAMIENTO.</v>
          </cell>
          <cell r="C2630" t="str">
            <v>Actividad</v>
          </cell>
          <cell r="D2630" t="str">
            <v>und</v>
          </cell>
          <cell r="E2630">
            <v>729959</v>
          </cell>
        </row>
        <row r="2631">
          <cell r="A2631" t="str">
            <v>034.018</v>
          </cell>
          <cell r="B2631" t="str">
            <v>SUMINISTRO, TRANSPORTE E INSTALACIÓN DE TOTEM, EN CONCRETO PULIDO, IGUAL O SIMILAR A: TIPO CALIZO REFERENCIA: MOBILE A LA MEDIDA. A:2,40 M X H:0,50 M X P:0,50 M. (745KG/UN) (MU 14). INCLUYE DADOS DE ANCLAJE, ACERO, PERNOS Y DEMÁS ELEMENTOS PARA SU CORRECTA INSTALACION Y FUNCIONAMIENTO.</v>
          </cell>
          <cell r="C2631" t="str">
            <v>Actividad</v>
          </cell>
          <cell r="D2631" t="str">
            <v>und</v>
          </cell>
          <cell r="E2631">
            <v>7664096</v>
          </cell>
        </row>
        <row r="2632">
          <cell r="A2632" t="str">
            <v>034.019</v>
          </cell>
          <cell r="B2632" t="str">
            <v>SUMINISTRO, TRANSPORTE E INSTALACIÓN BANCA MODULAR EN CONCRETO PULIDO, IGUAL O SIMILAR A: TIPO KÖNKRETUS REFERENCIA: BANCA SAMLE. A:1,82 M X H:0,43 M X P:0,78 M. (251 KG/UN) (MU 04)</v>
          </cell>
          <cell r="C2632" t="str">
            <v>Actividad</v>
          </cell>
          <cell r="D2632" t="str">
            <v xml:space="preserve">UND </v>
          </cell>
          <cell r="E2632">
            <v>2158023</v>
          </cell>
        </row>
        <row r="2633">
          <cell r="A2633" t="str">
            <v>034.020</v>
          </cell>
          <cell r="B2633" t="str">
            <v>SUMINISTRO, TRANSPORTE E INSTALACIÓN BANCA MODULAR EN CONCRETO PULIDO CON ESPALDAR, IGUAL O SIMILAR A: TIPO KÖNKRETUS REFERENCIA: BANCA SAMLE CON ESPALDAR. A:0,81 M X H:0,64 M X P:0,78 M. (251 KG/UN) (MU 05). INCLUYE TODOS LOS ELEMENTOS PARA SU CORRECTA INSTALACION Y FUNCIONAMIENTO.</v>
          </cell>
          <cell r="C2633" t="str">
            <v>Actividad</v>
          </cell>
          <cell r="D2633" t="str">
            <v xml:space="preserve">UND </v>
          </cell>
          <cell r="E2633">
            <v>2245933</v>
          </cell>
        </row>
        <row r="2634">
          <cell r="A2634" t="str">
            <v>034.021</v>
          </cell>
          <cell r="B2634" t="str">
            <v>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v>
          </cell>
          <cell r="C2634" t="str">
            <v>Actividad</v>
          </cell>
          <cell r="D2634" t="str">
            <v>UND</v>
          </cell>
          <cell r="E2634">
            <v>3209994</v>
          </cell>
        </row>
        <row r="2635">
          <cell r="A2635" t="str">
            <v>034.022</v>
          </cell>
          <cell r="B2635" t="str">
            <v>SUMINISTRO, TRANSPORTE E INSTALACIÓN JARDINERA EN CONCRETO PULIDO, IGUAL O SIMILAR A: TIPO KÖNKRETUS REFERENCIA: JARDINERA SAMLE. A:0,81 M X H:0,44 M X P:0,78 M. (133 KG/UN) (MU 09). INCLUYE TODOS LOS ELEMENTOS PARA SU CORRECTA INSTALACION Y FUNCIONAMIENTO.</v>
          </cell>
          <cell r="C2635" t="str">
            <v>Actividad</v>
          </cell>
          <cell r="D2635" t="str">
            <v xml:space="preserve">UND </v>
          </cell>
          <cell r="E2635">
            <v>1299173</v>
          </cell>
        </row>
        <row r="2636">
          <cell r="A2636" t="str">
            <v>034.023</v>
          </cell>
          <cell r="B2636" t="str">
            <v>SUMINISTRO, TRANSPORTE E INSTALACIÓN DE JUEGO PARA MASCOTAS TIPO TORRE DE ESCALADA, IGUAL O SIMILAR A: MARCA ESTRUCTURAS INFANTILES, REFERENCIA KDP 07. Dimensiones del juego LA: 6,6m, A: 1,05m H: 2,3m (MU 17). INCLUYE TODOS LOS ELEMENTOS PARA SU CORRECTA INSTALACIÓN Y FUNCIONAMIENTO.</v>
          </cell>
          <cell r="C2636" t="str">
            <v>Actividad</v>
          </cell>
          <cell r="D2636" t="str">
            <v xml:space="preserve">UND </v>
          </cell>
          <cell r="E2636">
            <v>10529824</v>
          </cell>
        </row>
        <row r="2637">
          <cell r="A2637" t="str">
            <v>034.024</v>
          </cell>
          <cell r="B2637" t="str">
            <v>SUMINISTRO, TRANSPORTE E INSTALACIÓN DE PAPELERA, EN CONCRETO PULIDO, IGUAL O SIMILAR A: MARCA KÖNKRETUS - REFERENCIA: PAPELERA FLIM. A:0,52 M X H:0,93 M X P:0,76 M. (220 KG/UN) (MU 11)</v>
          </cell>
          <cell r="C2637" t="str">
            <v>Actividad</v>
          </cell>
          <cell r="D2637" t="str">
            <v xml:space="preserve">UND </v>
          </cell>
          <cell r="E2637">
            <v>2629023</v>
          </cell>
        </row>
        <row r="2638">
          <cell r="A2638" t="str">
            <v>034.025</v>
          </cell>
          <cell r="B2638" t="str">
            <v>SUMINSTRO, TRANSPORTE E INSTALACIÓN DE BALANCIN CABALLO RESORTE REF KDM70 DE ESTRUCTURAS INFANTILES o SIMILAR, INCLUYE TODOS LOS ELEMENTOS PARA SU CORRECTA INSTALACIÓN Y FUNCIONAMIENTO.</v>
          </cell>
          <cell r="C2638" t="str">
            <v>Actividad</v>
          </cell>
          <cell r="D2638" t="str">
            <v xml:space="preserve">UND </v>
          </cell>
          <cell r="E2638">
            <v>3146724</v>
          </cell>
        </row>
        <row r="2639">
          <cell r="A2639" t="str">
            <v>034.026</v>
          </cell>
          <cell r="B2639" t="str">
            <v>SUMINISTRO, TRANSPORTE E INSTALACIÓN DE PARQUE INFANTIL REF KDS 07 DE ESTRUCTURAS INFANTILES O SIMILAR o SIMILAR. INCLUYE TODOS LOS ELEMENTOS PARA SU CORRECTA INSTALACIÓN Y FUNCIONAMIENTO.</v>
          </cell>
          <cell r="C2639" t="str">
            <v>Actividad</v>
          </cell>
          <cell r="D2639" t="str">
            <v xml:space="preserve">UND </v>
          </cell>
          <cell r="E2639">
            <v>12402724</v>
          </cell>
        </row>
        <row r="2640">
          <cell r="A2640" t="str">
            <v>034.027</v>
          </cell>
          <cell r="B2640" t="str">
            <v>SUMINISTRO, TRANSPORTE E INSTALACIÓN DE PARQUE INFANTIL REF PI00 2P DE ESTRUCTURAS INFANTILES O SIMILAR o SIMILAR. INCLUYE TODOS LOS ELEMENTOS PARA SU CORRECTA INSTALACIÓN Y FUNCIONAMIENTO.</v>
          </cell>
          <cell r="C2640" t="str">
            <v>Actividad</v>
          </cell>
          <cell r="D2640" t="str">
            <v xml:space="preserve">UND </v>
          </cell>
          <cell r="E2640">
            <v>28692724</v>
          </cell>
        </row>
        <row r="2641">
          <cell r="A2641" t="str">
            <v>034.028</v>
          </cell>
          <cell r="B2641" t="str">
            <v>SUMINISTRO, TRANSPORTE E INSTALACIÓN DE PISTA DE AGILITY PARA MASCOTAS REF IDEANDO O SIMILAR. INCLUYE TODOS LOS ELEMENTOS PARA SU CORRECTA INSTALACIÓN Y FUNCIONAMIENTO.</v>
          </cell>
          <cell r="C2641" t="str">
            <v>Actividad</v>
          </cell>
          <cell r="D2641" t="str">
            <v xml:space="preserve">UND </v>
          </cell>
          <cell r="E2641">
            <v>3892224</v>
          </cell>
        </row>
        <row r="2642">
          <cell r="A2642" t="str">
            <v>034.029</v>
          </cell>
          <cell r="B2642" t="str">
            <v>SUMINISTRO, TRANSPORTE E INSTALACIÓN DE TUNEL RECTO REF PET PARK DE ESTRUCTURAS INFANTILES O SIMILAR. INCLUYE TODOS LOS ELEMENTOS PARA SU CORRECTA INSTALACIÓN Y FUNCIONAMIENTO.</v>
          </cell>
          <cell r="C2642" t="str">
            <v>Actividad</v>
          </cell>
          <cell r="D2642" t="str">
            <v xml:space="preserve">UND </v>
          </cell>
          <cell r="E2642">
            <v>6033824</v>
          </cell>
        </row>
        <row r="2643">
          <cell r="A2643" t="str">
            <v>034.030</v>
          </cell>
          <cell r="B2643" t="str">
            <v>SUMINISTRO, TRANSPORTE E INSTALACIÓN DE TOPE MARIPOSA CON ASPERSOR DE AGUA REF M-A001 DE ESTRUCTURAS INFANTILES O SIMILAR. INCLUYE TODOS LOS ELEMENTOS PARA SU CORRECTA INSTALACIÓN Y FUNCIONAMIENTO.</v>
          </cell>
          <cell r="C2643" t="str">
            <v>Actividad</v>
          </cell>
          <cell r="D2643" t="str">
            <v xml:space="preserve">UND </v>
          </cell>
          <cell r="E2643">
            <v>4605824</v>
          </cell>
        </row>
        <row r="2644">
          <cell r="A2644" t="str">
            <v>034.031</v>
          </cell>
          <cell r="B2644" t="str">
            <v>SUMINISTRO, TRANSPORTE E INSTALACIÓN DE CIRCUITO DE SALTOS X6 REF KDP 03-6 DE ESTRUCTURAS INFANTILES O SIMILAR. INCLUYE TODOS LOS ELEMENTOS PARA SU CORRECTA INSTALACIÓN Y FUNCIONAMIENTO.</v>
          </cell>
          <cell r="C2644" t="str">
            <v>Actividad</v>
          </cell>
          <cell r="D2644" t="str">
            <v xml:space="preserve">UND </v>
          </cell>
          <cell r="E2644">
            <v>6646824</v>
          </cell>
        </row>
        <row r="2645">
          <cell r="A2645" t="str">
            <v>034.032</v>
          </cell>
          <cell r="B2645" t="str">
            <v>SUMINISTRO, TRANSPORTE E INSTALACIÓN DE SOTERRADO DE CARGA TRASERA 3 BUZONES REF CONTENUR O SIMILAR. INCLUYE TODOS LOS ELEMENTOS PARA SU CORRECTA INSTALACIÓN Y FUNCIONAMIENTO.</v>
          </cell>
          <cell r="C2645" t="str">
            <v>Actividad</v>
          </cell>
          <cell r="D2645" t="str">
            <v xml:space="preserve">UND </v>
          </cell>
          <cell r="E2645">
            <v>274083900</v>
          </cell>
        </row>
        <row r="2646">
          <cell r="A2646" t="str">
            <v>034.033</v>
          </cell>
          <cell r="B2646" t="str">
            <v>SUMINISTRO, TRANSPORTE E INSTALACIÓN DE TOTEM, EN CONCRETO PULIDO, IGUAL O SIMILAR A: TIPO CALIZO REFERENCIA: MOBILE A LA MEDIDA. A:2.5 M X H:0,50 M X P1.00 M. (575kg). INCLUYE DADOS DE ANCLAJE, ACERO, PERNOS Y DEMÁS ELEMENTOS PARA SU CORRECTA INSTALACION Y FUNCIONAMIENTO.</v>
          </cell>
          <cell r="C2646" t="str">
            <v>Actividad</v>
          </cell>
          <cell r="D2646" t="str">
            <v>und</v>
          </cell>
          <cell r="E2646">
            <v>7073211</v>
          </cell>
        </row>
        <row r="2647">
          <cell r="A2647" t="str">
            <v>034.034</v>
          </cell>
          <cell r="B2647" t="str">
            <v>SUMINISTRO, TRANSPORTE E INSTALACIÓN DE EQUIPO PARA GIMNASIO AL AIRE (ESQUI O BICICLETA O ELIPTICA O EXTENSOR O BANCO ABDOMINAL DOBLE O BANCA ABDOMINAL INCLINADO O VAIVEN. REF. XTENSOR O SIMILAR) - Incluye todos los elementos para anclaje y su correcta instalación y funcionamiento)</v>
          </cell>
          <cell r="C2647" t="str">
            <v>Actividad</v>
          </cell>
          <cell r="D2647" t="str">
            <v>und</v>
          </cell>
          <cell r="E2647">
            <v>3151308</v>
          </cell>
        </row>
        <row r="2648">
          <cell r="A2648" t="str">
            <v>034.035</v>
          </cell>
          <cell r="B2648" t="str">
            <v>SUMINISTRO, TRANSPORTE E INSTALACIÓN DE EQUIPO PARA GIMNASIO AL AIRE (PRENSA DE PIERNA DOBLE O PRESS DE PRECHO DOBLE O PRESS DE ESPALDA DOBLW. REF. XTENSOR O SIMILAR) - Incluye todos los elementos para anclaje y su correcta instalación y funcionamiento)</v>
          </cell>
          <cell r="C2648" t="str">
            <v>Actividad</v>
          </cell>
          <cell r="D2648" t="str">
            <v>und</v>
          </cell>
          <cell r="E2648">
            <v>3700402</v>
          </cell>
        </row>
        <row r="2649">
          <cell r="A2649" t="str">
            <v>034.036</v>
          </cell>
          <cell r="B2649" t="str">
            <v>SUMINISTRO, TRANPORTE E INSTALACION DE JUEGO INFANTIL BALANCIN TORTURGA O PEZ O LEON MARINO O SUBE Y BAJA DOBLE TIPO OCE013  O CUERDAS ATI040. Incluye todos los elementos para su correcta instalacion y funcionamiento.</v>
          </cell>
          <cell r="C2649" t="str">
            <v>Actividad</v>
          </cell>
          <cell r="D2649" t="str">
            <v>und</v>
          </cell>
          <cell r="E2649">
            <v>2806022</v>
          </cell>
        </row>
        <row r="2650">
          <cell r="A2650" t="str">
            <v>034.037</v>
          </cell>
          <cell r="B2650" t="str">
            <v>SUMINISTRO, TRANSPORTE E INSTALACION DE LETRERO WIFI CON LA MARCA CIUDAD MZL MANIZALES DEL ALMA</v>
          </cell>
          <cell r="C2650" t="str">
            <v>Actividad</v>
          </cell>
          <cell r="D2650" t="str">
            <v>und</v>
          </cell>
          <cell r="E2650">
            <v>7334004</v>
          </cell>
        </row>
        <row r="2651">
          <cell r="A2651" t="str">
            <v>034.038</v>
          </cell>
          <cell r="B2651" t="str">
            <v>SUMINISTRO, TRANSPORTE E INSTALACION DE MOGADOR, INSIGNIA BULEVAR</v>
          </cell>
          <cell r="C2651" t="str">
            <v>Actividad</v>
          </cell>
          <cell r="D2651" t="str">
            <v>und</v>
          </cell>
          <cell r="E2651">
            <v>10502304</v>
          </cell>
        </row>
        <row r="2652">
          <cell r="A2652" t="str">
            <v>034.039</v>
          </cell>
          <cell r="B2652" t="str">
            <v>SUMINISTRO, TRANSPORTE E INSTALACION DE ALCORQUE ECOLOGICO FABRICADO EN REBNEW PLASTICO RECICLADO DE ALTA CALIDAD</v>
          </cell>
          <cell r="C2652" t="str">
            <v>Actividad</v>
          </cell>
          <cell r="D2652" t="str">
            <v>und</v>
          </cell>
          <cell r="E2652">
            <v>960799</v>
          </cell>
        </row>
        <row r="2653">
          <cell r="A2653" t="str">
            <v>034.040</v>
          </cell>
          <cell r="B2653" t="str">
            <v>SUMINISTRO, TRANSPORTE E INSTALACION DE CANECA PIVOTANTE URBANA EN ACERO INOXIDABLE CAL. 18</v>
          </cell>
          <cell r="C2653" t="str">
            <v>Actividad</v>
          </cell>
          <cell r="D2653" t="str">
            <v>und</v>
          </cell>
          <cell r="E2653">
            <v>1012049</v>
          </cell>
        </row>
        <row r="2654">
          <cell r="A2654" t="str">
            <v>034.041</v>
          </cell>
          <cell r="B2654" t="str">
            <v>SUMINISTRO, TRANSPORTE E INSTALACION DE BICICLETERO TIPO GENESIS</v>
          </cell>
          <cell r="C2654" t="str">
            <v>Actividad</v>
          </cell>
          <cell r="D2654" t="str">
            <v>und</v>
          </cell>
          <cell r="E2654">
            <v>2061232</v>
          </cell>
        </row>
        <row r="2655">
          <cell r="A2655" t="str">
            <v>034.042</v>
          </cell>
          <cell r="B2655" t="str">
            <v>SUMINISTRO, TRANSPORTE E INSTALACION DE MATERA BANCA CONCRETO ARTECONCRETO TIPO SOLUT O SIMILAR</v>
          </cell>
          <cell r="C2655" t="str">
            <v>Actividad</v>
          </cell>
          <cell r="D2655" t="str">
            <v>und</v>
          </cell>
          <cell r="E2655">
            <v>2431259</v>
          </cell>
        </row>
        <row r="2656">
          <cell r="A2656" t="str">
            <v>034.043</v>
          </cell>
          <cell r="B2656" t="str">
            <v>SUMINISTRO, TRANSPORTE E INSTALACION DE BANCA INDIVIDUAL ARTECONCRETO TIPO UNIVERSAL 60 O SIMILAR</v>
          </cell>
          <cell r="C2656" t="str">
            <v>Actividad</v>
          </cell>
          <cell r="D2656" t="str">
            <v>und</v>
          </cell>
          <cell r="E2656">
            <v>598345</v>
          </cell>
        </row>
        <row r="2657">
          <cell r="A2657" t="str">
            <v>034.044</v>
          </cell>
          <cell r="B2657" t="str">
            <v>SUMINISTRO, TRANSPORTE E INSTALACION DE BANCA CONCRETO ARTECONCRETO TIPO SOLUT O SIMILAR</v>
          </cell>
          <cell r="C2657" t="str">
            <v>Actividad</v>
          </cell>
          <cell r="D2657" t="str">
            <v>und</v>
          </cell>
          <cell r="E2657">
            <v>598345</v>
          </cell>
        </row>
        <row r="2658">
          <cell r="A2658" t="str">
            <v>034.045</v>
          </cell>
          <cell r="B2658" t="str">
            <v>SUMINISTRO, TRANSPORTE E INSTALACION DE BANCA CONCRETO ARTECONCRETO TIPO MODULACION GENESIS O SIMILAR (PARA PARADERO)</v>
          </cell>
          <cell r="C2658" t="str">
            <v>Actividad</v>
          </cell>
          <cell r="D2658" t="str">
            <v>und</v>
          </cell>
          <cell r="E2658">
            <v>5691869</v>
          </cell>
        </row>
        <row r="2659">
          <cell r="A2659" t="str">
            <v>034.046</v>
          </cell>
          <cell r="B2659" t="str">
            <v>SUMINISTRO, TRANSPORTE E INSTALACION DE MESA CONCRETO ARTECONCRETO TIPO ICEBERG 80 O SIMILAR (PARA PARADERO)</v>
          </cell>
          <cell r="C2659" t="str">
            <v>Actividad</v>
          </cell>
          <cell r="D2659" t="str">
            <v>und</v>
          </cell>
          <cell r="E2659">
            <v>1527094</v>
          </cell>
        </row>
        <row r="2660">
          <cell r="A2660" t="str">
            <v>034.047</v>
          </cell>
          <cell r="B2660" t="str">
            <v>SUMINISTRO, TRANSPORTE E INSTALACION ANDEN CONCRETO PREMEZCLADO DE 3500 PSI  E= 0.08M.  ACABADO:  PALETEADO, DILATADO CADA 1,20 Y CON FRANJA DE CONCRETO COLOR DE A=10cm CAD 1,2 M SEGÚN DISEÑO</v>
          </cell>
          <cell r="C2660" t="str">
            <v>Actividad</v>
          </cell>
          <cell r="D2660" t="str">
            <v>M2</v>
          </cell>
          <cell r="E2660">
            <v>121217</v>
          </cell>
        </row>
        <row r="2661">
          <cell r="A2661" t="str">
            <v>035</v>
          </cell>
          <cell r="B2661" t="str">
            <v>JUAN XXIII</v>
          </cell>
          <cell r="C2661" t="str">
            <v>Capitulo</v>
          </cell>
          <cell r="D2661"/>
          <cell r="E2661" t="str">
            <v>--</v>
          </cell>
        </row>
        <row r="2662">
          <cell r="A2662" t="str">
            <v>035.001</v>
          </cell>
          <cell r="B2662" t="str">
            <v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v>
          </cell>
          <cell r="C2662" t="str">
            <v>Actividad</v>
          </cell>
          <cell r="D2662" t="str">
            <v>UND</v>
          </cell>
          <cell r="E2662">
            <v>102784</v>
          </cell>
        </row>
        <row r="2663">
          <cell r="A2663" t="str">
            <v>035.002</v>
          </cell>
          <cell r="B2663" t="str">
            <v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663" t="str">
            <v>Actividad</v>
          </cell>
          <cell r="D2663" t="str">
            <v>UND</v>
          </cell>
          <cell r="E2663">
            <v>81666</v>
          </cell>
        </row>
        <row r="2664">
          <cell r="A2664" t="str">
            <v>035.003</v>
          </cell>
          <cell r="B2664" t="str">
            <v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v>
          </cell>
          <cell r="C2664" t="str">
            <v>Actividad</v>
          </cell>
          <cell r="D2664" t="str">
            <v>ML</v>
          </cell>
          <cell r="E2664">
            <v>12566</v>
          </cell>
        </row>
        <row r="2665">
          <cell r="A2665" t="str">
            <v>035.004</v>
          </cell>
          <cell r="B2665" t="str">
            <v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665" t="str">
            <v>Actividad</v>
          </cell>
          <cell r="D2665" t="str">
            <v>M2</v>
          </cell>
          <cell r="E2665">
            <v>154567</v>
          </cell>
        </row>
        <row r="2666">
          <cell r="A2666" t="str">
            <v>035.005</v>
          </cell>
          <cell r="B2666" t="str">
            <v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66" t="str">
            <v>Actividad</v>
          </cell>
          <cell r="D2666" t="str">
            <v>ML</v>
          </cell>
          <cell r="E2666">
            <v>35041</v>
          </cell>
        </row>
        <row r="2667">
          <cell r="A2667" t="str">
            <v>035.006</v>
          </cell>
          <cell r="B2667" t="str">
            <v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67" t="str">
            <v>Actividad</v>
          </cell>
          <cell r="D2667" t="str">
            <v>UND</v>
          </cell>
          <cell r="E2667">
            <v>98093</v>
          </cell>
        </row>
        <row r="2668">
          <cell r="A2668" t="str">
            <v>035.007</v>
          </cell>
          <cell r="B2668" t="str">
            <v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v>
          </cell>
          <cell r="C2668" t="str">
            <v>Actividad</v>
          </cell>
          <cell r="D2668" t="str">
            <v>M2</v>
          </cell>
          <cell r="E2668">
            <v>36425</v>
          </cell>
        </row>
        <row r="2669">
          <cell r="A2669" t="str">
            <v>035.008</v>
          </cell>
          <cell r="B2669" t="str">
            <v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69" t="str">
            <v>Actividad</v>
          </cell>
          <cell r="D2669" t="str">
            <v>M2</v>
          </cell>
          <cell r="E2669">
            <v>29916</v>
          </cell>
        </row>
        <row r="2670">
          <cell r="A2670" t="str">
            <v>035.009</v>
          </cell>
          <cell r="B2670" t="str">
            <v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v>
          </cell>
          <cell r="C2670" t="str">
            <v>Actividad</v>
          </cell>
          <cell r="D2670" t="str">
            <v>UND</v>
          </cell>
          <cell r="E2670">
            <v>34046</v>
          </cell>
        </row>
        <row r="2671">
          <cell r="A2671" t="str">
            <v>035.010</v>
          </cell>
          <cell r="B2671" t="str">
            <v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1" t="str">
            <v>Actividad</v>
          </cell>
          <cell r="D2671" t="str">
            <v>UND</v>
          </cell>
          <cell r="E2671">
            <v>52440</v>
          </cell>
        </row>
        <row r="2672">
          <cell r="A2672" t="str">
            <v>035.011</v>
          </cell>
          <cell r="B2672" t="str">
            <v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2" t="str">
            <v>Actividad</v>
          </cell>
          <cell r="D2672" t="str">
            <v>UND</v>
          </cell>
          <cell r="E2672">
            <v>37269</v>
          </cell>
        </row>
        <row r="2673">
          <cell r="A2673" t="str">
            <v>035.012</v>
          </cell>
          <cell r="B2673" t="str">
            <v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73" t="str">
            <v>Actividad</v>
          </cell>
          <cell r="D2673" t="str">
            <v>M2</v>
          </cell>
          <cell r="E2673">
            <v>18289</v>
          </cell>
        </row>
        <row r="2674">
          <cell r="A2674" t="str">
            <v>035.013</v>
          </cell>
          <cell r="B2674" t="str">
            <v>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v>
          </cell>
          <cell r="C2674" t="str">
            <v>Actividad</v>
          </cell>
          <cell r="D2674" t="str">
            <v>M2</v>
          </cell>
          <cell r="E2674">
            <v>39439</v>
          </cell>
        </row>
        <row r="2675">
          <cell r="A2675" t="str">
            <v>035.014</v>
          </cell>
          <cell r="B2675" t="str">
            <v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v>
          </cell>
          <cell r="C2675" t="str">
            <v>Actividad</v>
          </cell>
          <cell r="D2675" t="str">
            <v>M2</v>
          </cell>
          <cell r="E2675">
            <v>125474</v>
          </cell>
        </row>
        <row r="2676">
          <cell r="A2676" t="str">
            <v>035.015</v>
          </cell>
          <cell r="B2676" t="str">
            <v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676" t="str">
            <v>Actividad</v>
          </cell>
          <cell r="D2676" t="str">
            <v>UND</v>
          </cell>
          <cell r="E2676">
            <v>120304</v>
          </cell>
        </row>
        <row r="2677">
          <cell r="A2677" t="str">
            <v>035.016</v>
          </cell>
          <cell r="B2677" t="str">
            <v>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v>
          </cell>
          <cell r="C2677" t="str">
            <v>Actividad</v>
          </cell>
          <cell r="D2677" t="str">
            <v>M2</v>
          </cell>
          <cell r="E2677">
            <v>25078</v>
          </cell>
        </row>
        <row r="2678">
          <cell r="A2678" t="str">
            <v>035.017</v>
          </cell>
          <cell r="B2678" t="str">
            <v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678" t="str">
            <v>Actividad</v>
          </cell>
          <cell r="D2678" t="str">
            <v>UND</v>
          </cell>
          <cell r="E2678">
            <v>48476</v>
          </cell>
        </row>
        <row r="2679">
          <cell r="A2679" t="str">
            <v>035.018</v>
          </cell>
          <cell r="B2679" t="str">
            <v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679" t="str">
            <v>Actividad</v>
          </cell>
          <cell r="D2679" t="str">
            <v>ML</v>
          </cell>
          <cell r="E2679">
            <v>137654</v>
          </cell>
        </row>
        <row r="2680">
          <cell r="A2680" t="str">
            <v>035.019</v>
          </cell>
          <cell r="B2680" t="str">
            <v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80" t="str">
            <v>Actividad</v>
          </cell>
          <cell r="D2680" t="str">
            <v>ML</v>
          </cell>
          <cell r="E2680">
            <v>35556</v>
          </cell>
        </row>
        <row r="2681">
          <cell r="A2681" t="str">
            <v>035.020</v>
          </cell>
          <cell r="B2681" t="str">
            <v>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v>
          </cell>
          <cell r="C2681" t="str">
            <v>Actividad</v>
          </cell>
          <cell r="D2681" t="str">
            <v>M2</v>
          </cell>
          <cell r="E2681">
            <v>12631</v>
          </cell>
        </row>
        <row r="2682">
          <cell r="A2682" t="str">
            <v>035.021</v>
          </cell>
          <cell r="B2682" t="str">
            <v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v>
          </cell>
          <cell r="C2682" t="str">
            <v>Actividad</v>
          </cell>
          <cell r="D2682" t="str">
            <v>M2</v>
          </cell>
          <cell r="E2682">
            <v>497534</v>
          </cell>
        </row>
        <row r="2683">
          <cell r="A2683" t="str">
            <v>035.022</v>
          </cell>
          <cell r="B2683" t="str">
            <v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v>
          </cell>
          <cell r="C2683" t="str">
            <v>Actividad</v>
          </cell>
          <cell r="D2683" t="str">
            <v>ML</v>
          </cell>
          <cell r="E2683">
            <v>118058</v>
          </cell>
        </row>
        <row r="2684">
          <cell r="A2684" t="str">
            <v>035.023</v>
          </cell>
          <cell r="B2684" t="str">
            <v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v>
          </cell>
          <cell r="C2684" t="str">
            <v>Actividad</v>
          </cell>
          <cell r="D2684" t="str">
            <v>UND</v>
          </cell>
          <cell r="E2684">
            <v>38164</v>
          </cell>
        </row>
        <row r="2685">
          <cell r="A2685" t="str">
            <v>035.024</v>
          </cell>
          <cell r="B2685" t="str">
            <v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685" t="str">
            <v>Actividad</v>
          </cell>
          <cell r="D2685" t="str">
            <v>M2</v>
          </cell>
          <cell r="E2685">
            <v>518526</v>
          </cell>
        </row>
        <row r="2686">
          <cell r="A2686" t="str">
            <v>035.025</v>
          </cell>
          <cell r="B2686" t="str">
            <v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686" t="str">
            <v>Actividad</v>
          </cell>
          <cell r="D2686" t="str">
            <v>M2</v>
          </cell>
          <cell r="E2686">
            <v>177316</v>
          </cell>
        </row>
        <row r="2687">
          <cell r="A2687" t="str">
            <v>035.026</v>
          </cell>
          <cell r="B2687" t="str">
            <v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v>
          </cell>
          <cell r="C2687" t="str">
            <v>Actividad</v>
          </cell>
          <cell r="D2687" t="str">
            <v>ML</v>
          </cell>
          <cell r="E2687">
            <v>124278</v>
          </cell>
        </row>
        <row r="2688">
          <cell r="A2688" t="str">
            <v>035.027</v>
          </cell>
          <cell r="B2688" t="str">
            <v xml:space="preserve">SUMINISTRO E INSTALACIÓN DE MOLDURA FIGURADA EN LÁMINA GALVANIZADA CAL 22 , PARA PROTECCIÓN NUDO DE ENTREPISO EN MUROS DE FACHADA D=0,7 M -  INCLUYE PINTURA DE ACABADO TIPO 3 EN 1 COLOR SEGÚN DISEÑO DE FACHADA(INCLUYE CIMBRADO Y NIVELACIÓN) </v>
          </cell>
          <cell r="C2688" t="str">
            <v>Actividad</v>
          </cell>
          <cell r="D2688" t="str">
            <v>ML</v>
          </cell>
          <cell r="E2688">
            <v>137688</v>
          </cell>
        </row>
        <row r="2689">
          <cell r="A2689" t="str">
            <v>035.028</v>
          </cell>
          <cell r="B2689" t="str">
            <v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689" t="str">
            <v>Actividad</v>
          </cell>
          <cell r="D2689" t="str">
            <v>M2</v>
          </cell>
          <cell r="E2689">
            <v>443470</v>
          </cell>
        </row>
        <row r="2690">
          <cell r="A2690" t="str">
            <v>035.029</v>
          </cell>
          <cell r="B2690" t="str">
            <v>SUMINSTRO Y APLICACÓN DE PINTURA PARA EXTERIORES TIPO KORAZA, INCLUYE SELLO DE REVOQUE CON SELLOMAX, INCLUYE FILOS Y DILATACIONES Y TODOS LOS ELEMENTOS Y ACCESORIOS NECESARIOS PARA SU CORRECTA INSTALACION.</v>
          </cell>
          <cell r="C2690" t="str">
            <v>Actividad</v>
          </cell>
          <cell r="D2690" t="str">
            <v>M2</v>
          </cell>
          <cell r="E2690">
            <v>70626</v>
          </cell>
        </row>
        <row r="2691">
          <cell r="A2691" t="str">
            <v>035.030</v>
          </cell>
          <cell r="B2691" t="str">
            <v>SUMINSTRO Y APLICACÓN DE PINTURA EN ACRILTEX PARA MUROS INTERIORES, INCLUYE TODOS LOS ELEMENTOS Y ACCESORIOS NECESARIOS PARA SU CORRECTA INSTALACIÓN.</v>
          </cell>
          <cell r="C2691" t="str">
            <v>Actividad</v>
          </cell>
          <cell r="D2691" t="str">
            <v>M2</v>
          </cell>
          <cell r="E2691">
            <v>45078</v>
          </cell>
        </row>
        <row r="2692">
          <cell r="A2692" t="str">
            <v>035.031</v>
          </cell>
          <cell r="B2692" t="str">
            <v>DILATACIÓN Y TRATAMIENTO DE JUNTAS EN PAÑETE EXTERIOR (INCLUYE REPLANTEO, CORTE CON PULIDORA 5MM Y APLICACIÓN DE SELLADOR ELÁSTICO CON PISTOLA)</v>
          </cell>
          <cell r="C2692" t="str">
            <v>Actividad</v>
          </cell>
          <cell r="D2692" t="str">
            <v>ML</v>
          </cell>
          <cell r="E2692">
            <v>32399</v>
          </cell>
        </row>
        <row r="2693">
          <cell r="A2693" t="str">
            <v>035.032</v>
          </cell>
          <cell r="B2693" t="str">
            <v xml:space="preserve">SUMINISTRO E INSTALACIÓN DE UNIDAD DE VIGAS DE ENTREPISO DE DOBLE CONFORMACIÓN DE HASTA 7 METROS DE LONGITUD, EMPLEANDO MADERAS ESTRUCTURALES CHANUL SECCIÓN 0,20X0,05 EMPACHADAS POR MEDIO DE PERNOS EN VARILLA ROSCADA DE 3/8". INCLUYE INMUNIZACIÓN DE LA MADERA </v>
          </cell>
          <cell r="C2693" t="str">
            <v>Actividad</v>
          </cell>
          <cell r="D2693" t="str">
            <v>UND</v>
          </cell>
          <cell r="E2693">
            <v>1122220</v>
          </cell>
        </row>
        <row r="2694">
          <cell r="A2694" t="str">
            <v>035.033</v>
          </cell>
          <cell r="B2694" t="str">
            <v xml:space="preserve">SUMINISTRO E INSTALACIÓN DE VIGAS DE ENTREPISO DE CORREDORES DE HASTA 3 METROS DE LONGITUD EMPLEANDO MADERA ESTRUCTURAL CHANUL SECCIÓN 0,10X0,05. INCLUYE INMUNIZACIÓN DE LA MADERA </v>
          </cell>
          <cell r="C2694" t="str">
            <v>Actividad</v>
          </cell>
          <cell r="D2694" t="str">
            <v>UND</v>
          </cell>
          <cell r="E2694">
            <v>258957</v>
          </cell>
        </row>
        <row r="2695">
          <cell r="A2695" t="str">
            <v>035.034</v>
          </cell>
          <cell r="B2695" t="str">
            <v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v>
          </cell>
          <cell r="C2695" t="str">
            <v>Actividad</v>
          </cell>
          <cell r="D2695" t="str">
            <v>UND</v>
          </cell>
          <cell r="E2695">
            <v>234199</v>
          </cell>
        </row>
        <row r="2696">
          <cell r="A2696" t="str">
            <v>035.035</v>
          </cell>
          <cell r="B2696" t="str">
            <v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v>
          </cell>
          <cell r="C2696" t="str">
            <v>Actividad</v>
          </cell>
          <cell r="D2696" t="str">
            <v>UND</v>
          </cell>
          <cell r="E2696">
            <v>69077</v>
          </cell>
        </row>
        <row r="2697">
          <cell r="A2697" t="str">
            <v>035.036</v>
          </cell>
          <cell r="B2697" t="str">
            <v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v>
          </cell>
          <cell r="C2697" t="str">
            <v>Actividad</v>
          </cell>
          <cell r="D2697" t="str">
            <v>ML</v>
          </cell>
          <cell r="E2697">
            <v>160764</v>
          </cell>
        </row>
        <row r="2698">
          <cell r="A2698" t="str">
            <v>035.037</v>
          </cell>
          <cell r="B2698" t="str">
            <v>SUMINISTRO E INSTALACIÓN DE PLATINAS DE ARRIOSTRAMIENTO PARA ENTREPISO, (CUADRALES) EN PLATINA DE 4 1/4"  LONG HASTA 3 M; INCLUYE ANTICORROSIVO, ESMALTE Y TODOS LOS ELEMENTOS Y ACCESORIOS NECESARIOS PARA SU CORRECTA INSTALACION.</v>
          </cell>
          <cell r="C2698" t="str">
            <v>Actividad</v>
          </cell>
          <cell r="D2698" t="str">
            <v>UND</v>
          </cell>
          <cell r="E2698">
            <v>200868</v>
          </cell>
        </row>
        <row r="2699">
          <cell r="A2699" t="str">
            <v>035.038</v>
          </cell>
          <cell r="B2699" t="str">
            <v>REJILLA DE VENTILACIÓN FACHADA NORTE, A NIVEL DE ENTREPISO. - LÁMINA GALVANIZADA MICRO PERFORADA CAL 20 ANCHO 10 -LONG HASTA 40 CM</v>
          </cell>
          <cell r="C2699" t="str">
            <v>Actividad</v>
          </cell>
          <cell r="D2699" t="str">
            <v>UND</v>
          </cell>
          <cell r="E2699">
            <v>61472</v>
          </cell>
        </row>
        <row r="2700">
          <cell r="A2700" t="str">
            <v>035.039</v>
          </cell>
          <cell r="B2700" t="str">
            <v>SUMINISTRO, TRANSPORTE E INSTALACION PLACA EN CONCRETO 3000 PSI SOBRE STEEL DECK  LAMINA 2" CALIBRE 22, ESPESOR DE 0,12M.  INCLUYE MALLA ELECTROSODADA 15 X15 X 6 MM CONECTORES Y TODOS LOS ELEMENTOS NECESARIOS PARA SU CORRECTA INSTALACION</v>
          </cell>
          <cell r="C2700" t="str">
            <v>Actividad</v>
          </cell>
          <cell r="D2700" t="str">
            <v>M2</v>
          </cell>
          <cell r="E2700">
            <v>189516</v>
          </cell>
        </row>
        <row r="2701">
          <cell r="A2701" t="str">
            <v>035.040</v>
          </cell>
          <cell r="B2701" t="str">
            <v>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701" t="str">
            <v>Actividad</v>
          </cell>
          <cell r="D2701" t="str">
            <v>M2</v>
          </cell>
          <cell r="E2701">
            <v>385162</v>
          </cell>
        </row>
        <row r="2702">
          <cell r="A2702" t="str">
            <v>035.041</v>
          </cell>
          <cell r="B2702" t="str">
            <v>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702" t="str">
            <v>Actividad</v>
          </cell>
          <cell r="D2702" t="str">
            <v>M2</v>
          </cell>
          <cell r="E2702">
            <v>221998</v>
          </cell>
        </row>
        <row r="2703">
          <cell r="A2703" t="str">
            <v>035.042</v>
          </cell>
          <cell r="B2703" t="str">
            <v>PISO EN CONCRETO DE 3000 PSI E= 0,08 AFINADO Y DILATADO REFORZADO CON MALLA DE 4MM,  INCLUYE TODOS LOS ELEMENTOS Y ACCESORIOS NECESARIOS PARA SU CORRECTA INSTALACION.</v>
          </cell>
          <cell r="C2703" t="str">
            <v>Actividad</v>
          </cell>
          <cell r="D2703" t="str">
            <v>M2</v>
          </cell>
          <cell r="E2703">
            <v>80859</v>
          </cell>
        </row>
        <row r="2704">
          <cell r="A2704" t="str">
            <v>035.043</v>
          </cell>
          <cell r="B2704" t="str">
            <v>SUMINISTRO E INSTALACIÓN DE PLATINAS DE ARRIOSTRAMIENTO PARA CUBIERTA (ARAÑAS ENTRE CERCHAS) EN PLATINA DE 3¨ 1/4" L=0,5 M ; INCLUYE ANTICORROSIVO, ESMALTE Y TODOS LOS ELEMENTOS Y ACCESORIOS NECESARIOS PARA SU CORRECTA INSTALACION.</v>
          </cell>
          <cell r="C2704" t="str">
            <v>Actividad</v>
          </cell>
          <cell r="D2704" t="str">
            <v>UND</v>
          </cell>
          <cell r="E2704">
            <v>103182</v>
          </cell>
        </row>
        <row r="2705">
          <cell r="A2705" t="str">
            <v>035.044</v>
          </cell>
          <cell r="B2705" t="str">
            <v>SUMINISTRO E INSTALACIÓN DE PLATINAS DE ARRIOSTRAMIENTO PARA CUBIERTA (CONEXIONES A CORREAS) EN PLATINA DE 3 1/8" L= 0,35 M; INCLUYE ANTICORROSIVO, ESMALTE Y TODOS LOS ELEMENTOS Y ACCESORIOS NECESARIOS PARA SU CORRECTA INSTALACION.</v>
          </cell>
          <cell r="C2705" t="str">
            <v>Actividad</v>
          </cell>
          <cell r="D2705" t="str">
            <v>UND</v>
          </cell>
          <cell r="E2705">
            <v>90085</v>
          </cell>
        </row>
        <row r="2706">
          <cell r="A2706" t="str">
            <v>035.045</v>
          </cell>
          <cell r="B2706" t="str">
            <v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v>
          </cell>
          <cell r="C2706" t="str">
            <v>Actividad</v>
          </cell>
          <cell r="D2706" t="str">
            <v>ML</v>
          </cell>
          <cell r="E2706">
            <v>116199</v>
          </cell>
        </row>
        <row r="2707">
          <cell r="A2707" t="str">
            <v>035.046</v>
          </cell>
          <cell r="B2707" t="str">
            <v>SUMINISTRO E INSTALACIÓN DE PLATINAS DE CONEXIÓN EN CUMBRERA LIMATESA EN PLATINA DE 4 1/4"  ; INCLUYE ANTICORROSIVO, ESMALTE PERFORACIONES Y PERNOS EN 3/8", TUERCAS ARANDELAS Y TODOS LOS ELEMENTOS Y ACCESORIOS NECESARIOS PARA SU CORRECTA INSTALACION.</v>
          </cell>
          <cell r="C2707" t="str">
            <v>Actividad</v>
          </cell>
          <cell r="D2707" t="str">
            <v>ML</v>
          </cell>
          <cell r="E2707">
            <v>93436</v>
          </cell>
        </row>
        <row r="2708">
          <cell r="A2708" t="str">
            <v>035.047</v>
          </cell>
          <cell r="B2708" t="str">
            <v>REINSTALACIÓN DE TEJA DE BARRO DESMONTADA DE LA EDIFICACIÓN INCLUYE ALAMBRE DE FIJACIÓN Y TODOS LOS ELEMENTOS NECESARIOS PARA SU CORRECTA INSTALACIÓN</v>
          </cell>
          <cell r="C2708" t="str">
            <v>Actividad</v>
          </cell>
          <cell r="D2708" t="str">
            <v>M2</v>
          </cell>
          <cell r="E2708">
            <v>88505</v>
          </cell>
        </row>
        <row r="2709">
          <cell r="A2709" t="str">
            <v>035.048</v>
          </cell>
          <cell r="B2709" t="str">
            <v>SUMINISTRO E INSTALACION DE TEJA DE BARRO - INCLUYE FIJACION DE TEJAS CON TENDIDO EN ALAMBRE GALVANIZADO TRENZADO DOBLE HILO CAL 14 Y GANCHOS EN ALAMBRE GALVANIZADO CAL 18 LONG 50 CM</v>
          </cell>
          <cell r="C2709" t="str">
            <v>Actividad</v>
          </cell>
          <cell r="D2709" t="str">
            <v>M2</v>
          </cell>
          <cell r="E2709">
            <v>126816</v>
          </cell>
        </row>
        <row r="2710">
          <cell r="A2710" t="str">
            <v>035.049</v>
          </cell>
          <cell r="B2710" t="str">
            <v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2710" t="str">
            <v>Actividad</v>
          </cell>
          <cell r="D2710" t="str">
            <v>M2</v>
          </cell>
          <cell r="E2710">
            <v>383226</v>
          </cell>
        </row>
        <row r="2711">
          <cell r="A2711" t="str">
            <v>035.050</v>
          </cell>
          <cell r="B2711" t="str">
            <v xml:space="preserve">SUMINISTRO Y CONSTRUCCIÓN DE SOLERAS DE CUBIERTA EN MADERA ESTRUCTURAL CHANUL SECCIÓN 0,10X0,10. INCLUYE TODOS LOS ELEMENTOS Y ACCESORIOS NECESARIOS PARA SU CORRECTA INSTALACIÓN. INCLUYE INMUNIZACIÓN DE LA MADERA </v>
          </cell>
          <cell r="C2711" t="str">
            <v>Actividad</v>
          </cell>
          <cell r="D2711" t="str">
            <v>ML</v>
          </cell>
          <cell r="E2711">
            <v>139621</v>
          </cell>
        </row>
        <row r="2712">
          <cell r="A2712" t="str">
            <v>035.051</v>
          </cell>
          <cell r="B2712" t="str">
            <v xml:space="preserve">SUMINISTRO, TRANSPORTE E INSTALACION, DESMONTE Y RETIRO DE TECHADO PROVISIONAL EN GUADUA Y PLÁSTICO  (H= 2 A 6 M)  SOBRECUBIERTA CON TRABAJOS SEGURO EN ALTURAS, ACTIVIDADES DE CUBIERTA, </v>
          </cell>
          <cell r="C2712" t="str">
            <v>Actividad</v>
          </cell>
          <cell r="D2712" t="str">
            <v>M2</v>
          </cell>
          <cell r="E2712">
            <v>65862</v>
          </cell>
        </row>
        <row r="2713">
          <cell r="A2713" t="str">
            <v>035.052</v>
          </cell>
          <cell r="B2713" t="str">
            <v>SUMINISTRO Y CONSTRUCCIÓN DE TIRANTES NUEVOS POR UNIDAD DE CERCHA HASTA 7 M DE LONGITUD EMPLEANDO 2 MADERAS ESTRUCTURALES CHANUL SECCIÓN 0,10X0,10 EMPACHADAS CON PERNOS EN VARILLA ROSCADA DE 3/8"</v>
          </cell>
          <cell r="C2713" t="str">
            <v>Actividad</v>
          </cell>
          <cell r="D2713" t="str">
            <v>UND</v>
          </cell>
          <cell r="E2713">
            <v>321470</v>
          </cell>
        </row>
        <row r="2714">
          <cell r="A2714" t="str">
            <v>035.053</v>
          </cell>
          <cell r="B2714" t="str">
            <v>SUMINISTRO E INSTALACIÓN DE REFUERZO EN MADERA ESTRUCTURAL CHANUL SECCIÓN 0,10X0,10 HASTA DE 7 M DE LONGITUD A TIRANTE EXISTENTE, EMPLEANDO PERNOS EN VARILLA ROSCADA DE 3/8" INCLUYE INMUNIZACION DE MADERA NUEVA Y EXISTENTE</v>
          </cell>
          <cell r="C2714" t="str">
            <v>Actividad</v>
          </cell>
          <cell r="D2714" t="str">
            <v>UND</v>
          </cell>
          <cell r="E2714">
            <v>259532</v>
          </cell>
        </row>
        <row r="2715">
          <cell r="A2715" t="str">
            <v>035.054</v>
          </cell>
          <cell r="B2715" t="str">
            <v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v>
          </cell>
          <cell r="C2715" t="str">
            <v>Actividad</v>
          </cell>
          <cell r="D2715" t="str">
            <v>UND</v>
          </cell>
          <cell r="E2715">
            <v>758697</v>
          </cell>
        </row>
        <row r="2716">
          <cell r="A2716" t="str">
            <v>035.055</v>
          </cell>
          <cell r="B2716" t="str">
            <v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v>
          </cell>
          <cell r="C2716" t="str">
            <v>Actividad</v>
          </cell>
          <cell r="D2716" t="str">
            <v>ML</v>
          </cell>
          <cell r="E2716">
            <v>70215</v>
          </cell>
        </row>
        <row r="2717">
          <cell r="A2717" t="str">
            <v>035.056</v>
          </cell>
          <cell r="B2717" t="str">
            <v>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v>
          </cell>
          <cell r="C2717" t="str">
            <v>Actividad</v>
          </cell>
          <cell r="D2717" t="str">
            <v>UND</v>
          </cell>
          <cell r="E2717">
            <v>153390</v>
          </cell>
        </row>
        <row r="2718">
          <cell r="A2718" t="str">
            <v>035.057</v>
          </cell>
          <cell r="B2718" t="str">
            <v>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v>
          </cell>
          <cell r="C2718" t="str">
            <v>Actividad</v>
          </cell>
          <cell r="D2718" t="str">
            <v>ML</v>
          </cell>
          <cell r="E2718">
            <v>781342</v>
          </cell>
        </row>
        <row r="2719">
          <cell r="A2719" t="str">
            <v>035.058</v>
          </cell>
          <cell r="B2719" t="str">
            <v>SUMINISTRO E INSTALACIÓN DE CANAL EN LAMINA GALVANIZADA CALIBRE 20 D:1,20M PARA CONFORMACIÓN DE LIMA HOYA  MOLDURADA</v>
          </cell>
          <cell r="C2719" t="str">
            <v>Actividad</v>
          </cell>
          <cell r="D2719" t="str">
            <v>ML</v>
          </cell>
          <cell r="E2719">
            <v>144495</v>
          </cell>
        </row>
        <row r="2720">
          <cell r="A2720" t="str">
            <v>035.059</v>
          </cell>
          <cell r="B2720" t="str">
            <v>SUMINISTRO E INSTALACIÓN DE BRAZO METÁLICO TUBULAR SECCIÓN 0,05X0,05 CALIBRE 3MM X 1,5 M PARA SOPORTE DE CABLE ANDAMIO COLGANTE - INCLUYE CORTE DE CAN EN MADERA PARA ISTALACIÓN DEL SOPORTE, PINTURA 3 EN 1, INCLUYE CAJAS Y GUIAS.</v>
          </cell>
          <cell r="C2720" t="str">
            <v>Actividad</v>
          </cell>
          <cell r="D2720" t="str">
            <v>UND</v>
          </cell>
          <cell r="E2720">
            <v>183279</v>
          </cell>
        </row>
        <row r="2721">
          <cell r="A2721" t="str">
            <v>035.060</v>
          </cell>
          <cell r="B2721" t="str">
            <v xml:space="preserve">SUMINISTRO Y CONSTRUCCIÓN DE CABALLETES Y LIMATESAS, INCLUYE BASE EN MORTERO Y MANTO ASFÁLTICO PARA CABALLETE Y LIMATESA EMPLEANDO MORTERO 1:4 Y MANTO ASFÁLTICO, INCLUYE INSTALACIÓN DE TEJA DE BARRO. </v>
          </cell>
          <cell r="C2721" t="str">
            <v>Actividad</v>
          </cell>
          <cell r="D2721" t="str">
            <v>ML</v>
          </cell>
          <cell r="E2721">
            <v>124780</v>
          </cell>
        </row>
        <row r="2722">
          <cell r="A2722" t="str">
            <v>035.061</v>
          </cell>
          <cell r="B2722" t="str">
            <v>SUMINISTRO, TRANSPORTE E INSTALACION CANAL EN LAMINA GALVANIZADA CAL .20 D/ 0,74 M. (INCLUYE PINTURA DE CANAL Y GANCHOS SOPORTE) INCLUYE ANCLAJE CON GANCHO EN PLATINA DE 3/16</v>
          </cell>
          <cell r="C2722" t="str">
            <v>Actividad</v>
          </cell>
          <cell r="D2722" t="str">
            <v>ML</v>
          </cell>
          <cell r="E2722">
            <v>176823</v>
          </cell>
        </row>
        <row r="2723">
          <cell r="A2723" t="str">
            <v>035.062</v>
          </cell>
          <cell r="B2723" t="str">
            <v xml:space="preserve">SUMINISTRO, TRANSPORTE E INSTALACION BAJANTE AGUAS LLUVIAS  EN TUBERIA PVC SANITARIA  4"   (INCLUYE CODO, UNION Y ACCESORIOS DE FIJACION) INCLUYE PLATAFORMA PARA TRABAJO SEGURO EN ALTURAS </v>
          </cell>
          <cell r="C2723" t="str">
            <v>Actividad</v>
          </cell>
          <cell r="D2723" t="str">
            <v>ML</v>
          </cell>
          <cell r="E2723">
            <v>83418</v>
          </cell>
        </row>
        <row r="2724">
          <cell r="A2724" t="str">
            <v>035.063</v>
          </cell>
          <cell r="B2724" t="str">
            <v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v>
          </cell>
          <cell r="C2724" t="str">
            <v>Actividad</v>
          </cell>
          <cell r="D2724" t="str">
            <v>ML</v>
          </cell>
          <cell r="E2724">
            <v>466157</v>
          </cell>
        </row>
        <row r="2725">
          <cell r="A2725" t="str">
            <v>035.064</v>
          </cell>
          <cell r="B2725" t="str">
            <v>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v>
          </cell>
          <cell r="C2725" t="str">
            <v>Actividad</v>
          </cell>
          <cell r="D2725" t="str">
            <v>UND</v>
          </cell>
          <cell r="E2725">
            <v>1146818</v>
          </cell>
        </row>
        <row r="2726">
          <cell r="A2726" t="str">
            <v>035.065</v>
          </cell>
          <cell r="B2726" t="str">
            <v xml:space="preserve">SUMINISTRO, TRANSPORTE E INSTALACIÓN CERRAMIENTO DE VANOS PARA VENTANAS DE FACHADAS </v>
          </cell>
          <cell r="C2726" t="str">
            <v>Actividad</v>
          </cell>
          <cell r="D2726" t="str">
            <v>M2</v>
          </cell>
          <cell r="E2726">
            <v>45866</v>
          </cell>
        </row>
        <row r="2727">
          <cell r="A2727" t="str">
            <v>035.066</v>
          </cell>
          <cell r="B2727" t="str">
            <v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v>
          </cell>
          <cell r="C2727" t="str">
            <v>Actividad</v>
          </cell>
          <cell r="D2727" t="str">
            <v>UND</v>
          </cell>
          <cell r="E2727">
            <v>686414</v>
          </cell>
        </row>
        <row r="2728">
          <cell r="A2728" t="str">
            <v>035.067</v>
          </cell>
          <cell r="B2728" t="str">
            <v>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v>
          </cell>
          <cell r="C2728" t="str">
            <v>Actividad</v>
          </cell>
          <cell r="D2728" t="str">
            <v>ML</v>
          </cell>
          <cell r="E2728">
            <v>726840</v>
          </cell>
        </row>
        <row r="2729">
          <cell r="A2729" t="str">
            <v>035.068</v>
          </cell>
          <cell r="B2729" t="str">
            <v>VISITA TECNICA E INFORME DE ASESOR FITOSANITARIO (INGENIERO FORESTAL O AGRONOMO)</v>
          </cell>
          <cell r="C2729" t="str">
            <v>Actividad</v>
          </cell>
          <cell r="D2729" t="str">
            <v>UND</v>
          </cell>
          <cell r="E2729">
            <v>4339913</v>
          </cell>
        </row>
        <row r="2730">
          <cell r="A2730" t="str">
            <v>035.069</v>
          </cell>
          <cell r="B2730" t="str">
            <v>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v>
          </cell>
          <cell r="C2730" t="str">
            <v>Actividad</v>
          </cell>
          <cell r="D2730" t="str">
            <v>MES</v>
          </cell>
          <cell r="E2730">
            <v>24529140</v>
          </cell>
        </row>
        <row r="2731">
          <cell r="A2731" t="str">
            <v>035.070</v>
          </cell>
          <cell r="B2731" t="str">
            <v>SUMINISTRO, TRANSPORTE E INSTALACIÓN DE CONCRETO DE 4000 PSI IMPERMEABILIZADO PARA MUROS</v>
          </cell>
          <cell r="C2731" t="str">
            <v>Actividad</v>
          </cell>
          <cell r="D2731" t="str">
            <v>M3</v>
          </cell>
          <cell r="E2731">
            <v>1413970</v>
          </cell>
        </row>
        <row r="2732">
          <cell r="A2732" t="str">
            <v>035.071</v>
          </cell>
          <cell r="B2732" t="str">
            <v xml:space="preserve">SUMINISTRO, TRANSPORTE E INSTALACION PLACA MACIZA AEREA CONCRETO IMPERMEABILIZADO DE 4000 PSI E= 0.25M  </v>
          </cell>
          <cell r="C2732" t="str">
            <v>Actividad</v>
          </cell>
          <cell r="D2732" t="str">
            <v>M3</v>
          </cell>
          <cell r="E2732">
            <v>316060</v>
          </cell>
        </row>
        <row r="2733">
          <cell r="A2733" t="str">
            <v>035.072</v>
          </cell>
          <cell r="B2733" t="str">
            <v xml:space="preserve">SUMINISTRO, TRANSPORTE E INSTALACION PLACA DE CONTRAPISO EN CONCRETO IMPERMEABILIZADO DE 4000 PSI E= 0.35M  </v>
          </cell>
          <cell r="C2733" t="str">
            <v>Actividad</v>
          </cell>
          <cell r="D2733" t="str">
            <v>M3</v>
          </cell>
          <cell r="E2733">
            <v>380764</v>
          </cell>
        </row>
        <row r="2734">
          <cell r="A2734" t="str">
            <v>035.073</v>
          </cell>
          <cell r="B2734" t="str">
            <v>SUMINISTRO E INSTALACIÓN DE CINTA PVC SIKA WATERBAR O-22 PARA JUNTA DE EXPANSIÓN O AISLAMIENTO EN TANQUE DE ALMACENAMIENTO.  INCLUYE TRATAMIENTO DE JUNTA CON SELLO ELASTOMÉRICO Y TODOS LOS ELEMENTOS Y ACCESORIOS NECESARIOS PARA SU CORRECTA EJECUCIÓN.</v>
          </cell>
          <cell r="C2734" t="str">
            <v>Actividad</v>
          </cell>
          <cell r="D2734" t="str">
            <v>ML</v>
          </cell>
          <cell r="E2734">
            <v>150633</v>
          </cell>
        </row>
        <row r="2735">
          <cell r="A2735" t="str">
            <v>035.074</v>
          </cell>
          <cell r="B2735" t="str">
            <v xml:space="preserve">SUMINISTRO E INSTALACIÓN DE TAPA CON MARCO, HERMÉTICA EN PLÁSTICO POLIPROPILENO MEDIDA INTERNA 0.80CM X 80CM. MEDIDA EXTERNA 94CM X 94CM X 4,8CM (INCLUYE TAPA CON MARCO, NEOPRENO Y TODOS LOS ACCESORIOS NECESARIOS PARA SU INSTALACIÓN) </v>
          </cell>
          <cell r="C2735" t="str">
            <v>Actividad</v>
          </cell>
          <cell r="D2735" t="str">
            <v>UND</v>
          </cell>
          <cell r="E2735">
            <v>3808095</v>
          </cell>
        </row>
        <row r="2736">
          <cell r="A2736" t="str">
            <v>035.075</v>
          </cell>
          <cell r="B2736" t="str">
            <v>SUMINISTRO, TRANSPORTE E INSTALACIÓN DE ESCALERA TIPO GATO EN POLIPROPILENO DE ALTO IMPACTO. DIMENSIONES 0.71 MT X 2.80 MT , INCLUYE RELIEVE ANTIDESLIZANTE EN LA SUPERFICIE DE LOS PELDAÑOS.</v>
          </cell>
          <cell r="C2736" t="str">
            <v>Actividad</v>
          </cell>
          <cell r="D2736" t="str">
            <v>UND</v>
          </cell>
          <cell r="E2736">
            <v>2387370</v>
          </cell>
        </row>
        <row r="2737">
          <cell r="A2737" t="str">
            <v>035.076</v>
          </cell>
          <cell r="B2737" t="str">
            <v xml:space="preserve">SUMINISTRO, CONSTRUCCIÓN E INSTALACIÓN DE ZOCALO TIPO A PARA CORREDORES EMPLEANDO LÁMINA DE FIBROCEMENTO 8 MM Y MOLDURAS EN MADERA CHOIBA SEGÚN DISEÑO  ALTURA PROMEDIO DE 92 CMS, INCLUYE INMUNIZACIÓN DE LA MADERA Y ACABO SEGÚN DISEÑO </v>
          </cell>
          <cell r="C2737" t="str">
            <v>Actividad</v>
          </cell>
          <cell r="D2737" t="str">
            <v>ML</v>
          </cell>
          <cell r="E2737">
            <v>327528</v>
          </cell>
        </row>
        <row r="2738">
          <cell r="A2738" t="str">
            <v>035.077</v>
          </cell>
          <cell r="B2738" t="str">
            <v>SUMINISTRO EN INSTALACIÓN DE IMPERMEABILIZACIÓN PARA TANQUE CON PINTURA EPOXI-POLIAMIDA REF 13243 COLOR BLANCO INCLUYE CATALIZADOR PARA EPOXI POLIAMIDA REF 13229. INCLUYE AJUSTADOR PARA PINTURA EPÓXICAS REF 21209 . (3 MANOS EN PINTURA  EPOXI POLIAMIDA CON CATALIZADOR) .</v>
          </cell>
          <cell r="C2738" t="str">
            <v>Actividad</v>
          </cell>
          <cell r="D2738" t="str">
            <v>M2</v>
          </cell>
          <cell r="E2738">
            <v>101750</v>
          </cell>
        </row>
        <row r="2739">
          <cell r="A2739" t="str">
            <v>035.078</v>
          </cell>
          <cell r="B2739" t="str">
            <v>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v>
          </cell>
          <cell r="C2739" t="str">
            <v>Actividad</v>
          </cell>
          <cell r="D2739" t="str">
            <v>UN</v>
          </cell>
          <cell r="E2739">
            <v>38668242</v>
          </cell>
        </row>
      </sheetData>
      <sheetData sheetId="1">
        <row r="18399">
          <cell r="I18399">
            <v>101328</v>
          </cell>
        </row>
      </sheetData>
      <sheetData sheetId="2"/>
      <sheetData sheetId="3"/>
      <sheetData sheetId="4">
        <row r="55">
          <cell r="J55">
            <v>0.3038659171798439</v>
          </cell>
        </row>
      </sheetData>
      <sheetData sheetId="5"/>
      <sheetData sheetId="6"/>
      <sheetData sheetId="7"/>
      <sheetData sheetId="8">
        <row r="28">
          <cell r="C28">
            <v>0.82900000000000007</v>
          </cell>
          <cell r="E28">
            <v>0.80870000000000009</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 val="PPTO CD BV SAN JORGE"/>
      <sheetName val="AIU BV SAN JORGE"/>
      <sheetName val="PPTO TOTAL BV SAN JORGE"/>
    </sheetNames>
    <sheetDataSet>
      <sheetData sheetId="0"/>
      <sheetData sheetId="1"/>
      <sheetData sheetId="2"/>
      <sheetData sheetId="3"/>
      <sheetData sheetId="4"/>
      <sheetData sheetId="5"/>
      <sheetData sheetId="6"/>
      <sheetData sheetId="7">
        <row r="28">
          <cell r="D28">
            <v>0.65560000000000007</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7B276-D6A2-4F2A-B153-91E28D7B94D3}">
  <dimension ref="A1:Q161"/>
  <sheetViews>
    <sheetView zoomScale="70" zoomScaleNormal="70" workbookViewId="0">
      <selection activeCell="P21" sqref="P21"/>
    </sheetView>
  </sheetViews>
  <sheetFormatPr baseColWidth="10" defaultColWidth="8.140625" defaultRowHeight="12.75" x14ac:dyDescent="0.2"/>
  <cols>
    <col min="1" max="2" width="3.85546875" style="5" customWidth="1"/>
    <col min="3" max="4" width="11.42578125" style="5" customWidth="1"/>
    <col min="5" max="6" width="11.42578125" style="5" hidden="1" customWidth="1"/>
    <col min="7" max="7" width="73.7109375" style="5" customWidth="1"/>
    <col min="8" max="8" width="11.42578125" style="5" customWidth="1"/>
    <col min="9" max="9" width="11.42578125" style="81" customWidth="1"/>
    <col min="10" max="10" width="16.42578125" style="82" customWidth="1"/>
    <col min="11" max="11" width="26.140625" style="82" customWidth="1"/>
    <col min="12" max="12" width="4.140625" style="5" customWidth="1"/>
    <col min="13" max="13" width="8.140625" style="5"/>
    <col min="14" max="14" width="19.140625" style="66" bestFit="1" customWidth="1"/>
    <col min="15" max="16384" width="8.140625" style="5"/>
  </cols>
  <sheetData>
    <row r="1" spans="1:14" ht="16.5" thickBot="1" x14ac:dyDescent="0.3">
      <c r="A1" s="1"/>
      <c r="B1" s="1"/>
      <c r="C1" s="1"/>
      <c r="D1" s="1"/>
      <c r="E1" s="2"/>
      <c r="F1" s="1"/>
      <c r="G1" s="1"/>
      <c r="H1" s="1"/>
      <c r="I1" s="3"/>
      <c r="J1" s="4"/>
      <c r="K1" s="4"/>
    </row>
    <row r="2" spans="1:14" ht="15.75" x14ac:dyDescent="0.25">
      <c r="A2" s="1"/>
      <c r="B2" s="6"/>
      <c r="C2" s="7"/>
      <c r="D2" s="7"/>
      <c r="E2" s="8"/>
      <c r="F2" s="7"/>
      <c r="G2" s="7"/>
      <c r="H2" s="7"/>
      <c r="I2" s="9"/>
      <c r="J2" s="10"/>
      <c r="K2" s="10"/>
      <c r="L2" s="11"/>
    </row>
    <row r="3" spans="1:14" ht="23.25" thickBot="1" x14ac:dyDescent="0.3">
      <c r="A3" s="1"/>
      <c r="B3" s="12"/>
      <c r="C3" s="13" t="s">
        <v>0</v>
      </c>
      <c r="D3" s="14" t="s">
        <v>1</v>
      </c>
      <c r="E3" s="13" t="s">
        <v>2</v>
      </c>
      <c r="F3" s="14">
        <v>2</v>
      </c>
      <c r="G3" s="1"/>
      <c r="H3" s="1"/>
      <c r="I3" s="3"/>
      <c r="J3" s="4"/>
      <c r="K3" s="4"/>
      <c r="L3" s="15"/>
    </row>
    <row r="4" spans="1:14" ht="15.75" x14ac:dyDescent="0.25">
      <c r="A4" s="1"/>
      <c r="B4" s="12"/>
      <c r="C4" s="398" t="s">
        <v>3</v>
      </c>
      <c r="D4" s="399"/>
      <c r="E4" s="399"/>
      <c r="F4" s="399"/>
      <c r="G4" s="399"/>
      <c r="H4" s="399"/>
      <c r="I4" s="399"/>
      <c r="J4" s="399"/>
      <c r="K4" s="400"/>
      <c r="L4" s="15"/>
    </row>
    <row r="5" spans="1:14" ht="16.5" thickBot="1" x14ac:dyDescent="0.3">
      <c r="A5" s="1"/>
      <c r="B5" s="12"/>
      <c r="C5" s="401" t="s">
        <v>4</v>
      </c>
      <c r="D5" s="402"/>
      <c r="E5" s="402"/>
      <c r="F5" s="402"/>
      <c r="G5" s="402"/>
      <c r="H5" s="402"/>
      <c r="I5" s="402"/>
      <c r="J5" s="402"/>
      <c r="K5" s="403"/>
      <c r="L5" s="15"/>
    </row>
    <row r="6" spans="1:14" ht="15.75" x14ac:dyDescent="0.25">
      <c r="A6" s="1"/>
      <c r="B6" s="16"/>
      <c r="C6" s="404" t="s">
        <v>5</v>
      </c>
      <c r="D6" s="405"/>
      <c r="E6" s="405"/>
      <c r="F6" s="405"/>
      <c r="G6" s="405"/>
      <c r="H6" s="405"/>
      <c r="I6" s="405"/>
      <c r="J6" s="405"/>
      <c r="K6" s="406"/>
      <c r="L6" s="15"/>
    </row>
    <row r="7" spans="1:14" ht="61.5" customHeight="1" x14ac:dyDescent="0.25">
      <c r="A7" s="1"/>
      <c r="B7" s="12"/>
      <c r="C7" s="407"/>
      <c r="D7" s="408"/>
      <c r="E7" s="408"/>
      <c r="F7" s="408"/>
      <c r="G7" s="408"/>
      <c r="H7" s="408"/>
      <c r="I7" s="408"/>
      <c r="J7" s="408"/>
      <c r="K7" s="409"/>
      <c r="L7" s="15"/>
    </row>
    <row r="8" spans="1:14" ht="57.75" customHeight="1" x14ac:dyDescent="0.25">
      <c r="A8" s="1"/>
      <c r="B8" s="12"/>
      <c r="C8" s="410" t="s">
        <v>6</v>
      </c>
      <c r="D8" s="411"/>
      <c r="E8" s="411"/>
      <c r="F8" s="411"/>
      <c r="G8" s="411"/>
      <c r="H8" s="411"/>
      <c r="I8" s="411"/>
      <c r="J8" s="411"/>
      <c r="K8" s="412"/>
      <c r="L8" s="15"/>
    </row>
    <row r="9" spans="1:14" ht="42" customHeight="1" x14ac:dyDescent="0.25">
      <c r="A9" s="1"/>
      <c r="B9" s="12"/>
      <c r="C9" s="413" t="s">
        <v>7</v>
      </c>
      <c r="D9" s="414"/>
      <c r="E9" s="414"/>
      <c r="F9" s="414"/>
      <c r="G9" s="414"/>
      <c r="H9" s="414"/>
      <c r="I9" s="414"/>
      <c r="J9" s="414"/>
      <c r="K9" s="415"/>
      <c r="L9" s="15"/>
    </row>
    <row r="10" spans="1:14" ht="16.5" customHeight="1" thickBot="1" x14ac:dyDescent="0.3">
      <c r="A10" s="1"/>
      <c r="B10" s="12"/>
      <c r="C10" s="395" t="s">
        <v>267</v>
      </c>
      <c r="D10" s="396"/>
      <c r="E10" s="396"/>
      <c r="F10" s="396"/>
      <c r="G10" s="396"/>
      <c r="H10" s="396"/>
      <c r="I10" s="396"/>
      <c r="J10" s="396"/>
      <c r="K10" s="397"/>
      <c r="L10" s="15"/>
    </row>
    <row r="11" spans="1:14" ht="32.25" thickBot="1" x14ac:dyDescent="0.3">
      <c r="A11" s="1"/>
      <c r="B11" s="12"/>
      <c r="C11" s="17" t="s">
        <v>8</v>
      </c>
      <c r="D11" s="18" t="s">
        <v>9</v>
      </c>
      <c r="E11" s="388" t="s">
        <v>10</v>
      </c>
      <c r="F11" s="388"/>
      <c r="G11" s="18" t="s">
        <v>11</v>
      </c>
      <c r="H11" s="18" t="s">
        <v>12</v>
      </c>
      <c r="I11" s="19" t="s">
        <v>13</v>
      </c>
      <c r="J11" s="20" t="s">
        <v>14</v>
      </c>
      <c r="K11" s="21" t="s">
        <v>15</v>
      </c>
      <c r="L11" s="15"/>
    </row>
    <row r="12" spans="1:14" ht="16.5" thickBot="1" x14ac:dyDescent="0.3">
      <c r="A12" s="1"/>
      <c r="B12" s="12"/>
      <c r="C12" s="22" t="s">
        <v>16</v>
      </c>
      <c r="D12" s="23"/>
      <c r="E12" s="389"/>
      <c r="F12" s="390"/>
      <c r="G12" s="24" t="s">
        <v>17</v>
      </c>
      <c r="H12" s="23"/>
      <c r="I12" s="25"/>
      <c r="J12" s="26"/>
      <c r="K12" s="27">
        <f>SUM(K13:K24)</f>
        <v>641668611</v>
      </c>
      <c r="L12" s="15"/>
    </row>
    <row r="13" spans="1:14" ht="24.75" customHeight="1" x14ac:dyDescent="0.25">
      <c r="A13" s="1"/>
      <c r="B13" s="12"/>
      <c r="C13" s="28">
        <v>1.01</v>
      </c>
      <c r="D13" s="29" t="s">
        <v>18</v>
      </c>
      <c r="E13" s="30"/>
      <c r="F13" s="30"/>
      <c r="G13" s="31" t="str">
        <f>VLOOKUP(D13,[1]Actividades!$A$8:$E$2745,2,FALSE)</f>
        <v>LOCALIZACION Y REPLANTEO DE VIAS incluye eje de via y laterales con andenes</v>
      </c>
      <c r="H13" s="32" t="str">
        <f>VLOOKUP(D13,[1]Actividades!$A$8:$E$2745,4,FALSE)</f>
        <v>ML</v>
      </c>
      <c r="I13" s="33">
        <v>1674</v>
      </c>
      <c r="J13" s="34">
        <f>VLOOKUP(D13,[1]Actividades!$A$8:$E$2745,5,FALSE)</f>
        <v>4750</v>
      </c>
      <c r="K13" s="35">
        <f t="shared" ref="K13:K131" si="0">IFERROR(ROUND(I13*J13,0),0)</f>
        <v>7951500</v>
      </c>
      <c r="L13" s="15"/>
      <c r="N13" s="81"/>
    </row>
    <row r="14" spans="1:14" ht="15.75" x14ac:dyDescent="0.25">
      <c r="A14" s="1"/>
      <c r="B14" s="12"/>
      <c r="C14" s="36">
        <v>1.02</v>
      </c>
      <c r="D14" s="37" t="s">
        <v>19</v>
      </c>
      <c r="E14" s="38"/>
      <c r="F14" s="38"/>
      <c r="G14" s="31" t="str">
        <f>VLOOKUP(D14,[1]Actividades!$A$8:$E$2745,2,FALSE)</f>
        <v>LOCALIZACION Y REPLANTEO PLAZOLETA</v>
      </c>
      <c r="H14" s="32" t="str">
        <f>VLOOKUP(D14,[1]Actividades!$A$8:$E$2745,4,FALSE)</f>
        <v>M2</v>
      </c>
      <c r="I14" s="230">
        <v>338</v>
      </c>
      <c r="J14" s="34">
        <f>VLOOKUP(D14,[1]Actividades!$A$8:$E$2745,5,FALSE)</f>
        <v>4726</v>
      </c>
      <c r="K14" s="35">
        <f t="shared" si="0"/>
        <v>1597388</v>
      </c>
      <c r="L14" s="15"/>
      <c r="N14" s="81"/>
    </row>
    <row r="15" spans="1:14" ht="31.5" x14ac:dyDescent="0.25">
      <c r="A15" s="1"/>
      <c r="B15" s="12"/>
      <c r="C15" s="28">
        <v>1.03</v>
      </c>
      <c r="D15" s="39" t="s">
        <v>20</v>
      </c>
      <c r="E15" s="38"/>
      <c r="F15" s="38"/>
      <c r="G15" s="31" t="str">
        <f>VLOOKUP(D15,[1]Actividades!$A$8:$E$2745,2,FALSE)</f>
        <v>DEMOLICIÓN DE ANDENES  EN CONCRETO HIDRÁULICO - INCLUYE CARGUE A MANO, RETIRO Y DISPOSICIÓN EN BOTADERO</v>
      </c>
      <c r="H15" s="32" t="str">
        <f>VLOOKUP(D15,[1]Actividades!$A$8:$E$2745,4,FALSE)</f>
        <v>M3</v>
      </c>
      <c r="I15" s="230">
        <v>660</v>
      </c>
      <c r="J15" s="34">
        <f>VLOOKUP(D15,[1]Actividades!$A$8:$E$2745,5,FALSE)</f>
        <v>116870</v>
      </c>
      <c r="K15" s="35">
        <f t="shared" si="0"/>
        <v>77134200</v>
      </c>
      <c r="L15" s="15"/>
      <c r="N15" s="81"/>
    </row>
    <row r="16" spans="1:14" ht="27.75" customHeight="1" x14ac:dyDescent="0.25">
      <c r="A16" s="1"/>
      <c r="B16" s="12"/>
      <c r="C16" s="36">
        <v>1.04</v>
      </c>
      <c r="D16" s="40" t="s">
        <v>21</v>
      </c>
      <c r="E16" s="38"/>
      <c r="F16" s="38"/>
      <c r="G16" s="31" t="str">
        <f>VLOOKUP(D16,[1]Actividades!$A$8:$E$2745,2,FALSE)</f>
        <v>DEMOLICIÓN DE SARDINELES  EN CONCRETO HIDRÁULICO - INCLUYE CARGUE A MANO, RETIRO Y DISPOSICIÓN EN BOTADERO</v>
      </c>
      <c r="H16" s="32" t="str">
        <f>VLOOKUP(D16,[1]Actividades!$A$8:$E$2745,4,FALSE)</f>
        <v>M3</v>
      </c>
      <c r="I16" s="230">
        <v>283</v>
      </c>
      <c r="J16" s="34">
        <f>VLOOKUP(D16,[1]Actividades!$A$8:$E$2745,5,FALSE)</f>
        <v>116870</v>
      </c>
      <c r="K16" s="35">
        <f t="shared" si="0"/>
        <v>33074210</v>
      </c>
      <c r="L16" s="15"/>
      <c r="N16" s="81"/>
    </row>
    <row r="17" spans="1:14" ht="33.75" customHeight="1" x14ac:dyDescent="0.25">
      <c r="A17" s="1"/>
      <c r="B17" s="12"/>
      <c r="C17" s="28">
        <v>1.05</v>
      </c>
      <c r="D17" s="40" t="s">
        <v>22</v>
      </c>
      <c r="E17" s="38"/>
      <c r="F17" s="38"/>
      <c r="G17" s="31" t="str">
        <f>VLOOKUP(D17,[1]Actividades!$A$8:$E$2745,2,FALSE)</f>
        <v>DEMOLICION MECANICA DE PAVIMENTO CONCRETO ASFALTICO. INCLUYE RETIRO Y DISPOSICION EN SITIO AUTORIZADO</v>
      </c>
      <c r="H17" s="32" t="str">
        <f>VLOOKUP(D17,[1]Actividades!$A$8:$E$2745,4,FALSE)</f>
        <v>M3</v>
      </c>
      <c r="I17" s="230">
        <v>417</v>
      </c>
      <c r="J17" s="34">
        <f>VLOOKUP(D17,[1]Actividades!$A$8:$E$2745,5,FALSE)</f>
        <v>103479</v>
      </c>
      <c r="K17" s="35">
        <f t="shared" si="0"/>
        <v>43150743</v>
      </c>
      <c r="L17" s="15"/>
      <c r="N17" s="81"/>
    </row>
    <row r="18" spans="1:14" ht="33.75" customHeight="1" x14ac:dyDescent="0.25">
      <c r="A18" s="1"/>
      <c r="B18" s="12"/>
      <c r="C18" s="36">
        <v>1.06</v>
      </c>
      <c r="D18" s="40" t="s">
        <v>23</v>
      </c>
      <c r="E18" s="38"/>
      <c r="F18" s="38"/>
      <c r="G18" s="31" t="str">
        <f>VLOOKUP(D18,[1]Actividades!$A$8:$E$2745,2,FALSE)</f>
        <v>EXCAVACIÓN EN ZANJA - MATERIAL COMÚN - 0.0 A 2.0 M</v>
      </c>
      <c r="H18" s="32" t="str">
        <f>VLOOKUP(D18,[1]Actividades!$A$8:$E$2745,4,FALSE)</f>
        <v>M3</v>
      </c>
      <c r="I18" s="230">
        <v>3321</v>
      </c>
      <c r="J18" s="34">
        <f>VLOOKUP(D18,[1]Actividades!$A$8:$E$2745,5,FALSE)</f>
        <v>36872</v>
      </c>
      <c r="K18" s="35">
        <f t="shared" si="0"/>
        <v>122451912</v>
      </c>
      <c r="L18" s="15"/>
      <c r="N18" s="81"/>
    </row>
    <row r="19" spans="1:14" ht="33.75" customHeight="1" x14ac:dyDescent="0.25">
      <c r="A19" s="1"/>
      <c r="B19" s="12"/>
      <c r="C19" s="28">
        <v>1.07</v>
      </c>
      <c r="D19" s="40" t="s">
        <v>24</v>
      </c>
      <c r="E19" s="38"/>
      <c r="F19" s="38"/>
      <c r="G19" s="31" t="str">
        <f>VLOOKUP(D19,[1]Actividades!$A$8:$E$2745,2,FALSE)</f>
        <v xml:space="preserve">EXCAVACIÓN A CIELO ABIERTO - MATERIAL COMÚN - 0.0 A 2.0 M                                                                            </v>
      </c>
      <c r="H19" s="32" t="str">
        <f>VLOOKUP(D19,[1]Actividades!$A$8:$E$2745,4,FALSE)</f>
        <v>M3</v>
      </c>
      <c r="I19" s="230">
        <v>1196</v>
      </c>
      <c r="J19" s="34">
        <f>VLOOKUP(D19,[1]Actividades!$A$8:$E$2745,5,FALSE)</f>
        <v>40032</v>
      </c>
      <c r="K19" s="35">
        <f t="shared" si="0"/>
        <v>47878272</v>
      </c>
      <c r="L19" s="15"/>
      <c r="N19" s="81"/>
    </row>
    <row r="20" spans="1:14" ht="15.75" x14ac:dyDescent="0.25">
      <c r="A20" s="1"/>
      <c r="B20" s="12"/>
      <c r="C20" s="36">
        <v>1.08</v>
      </c>
      <c r="D20" s="41" t="s">
        <v>25</v>
      </c>
      <c r="E20" s="38"/>
      <c r="F20" s="38"/>
      <c r="G20" s="31" t="str">
        <f>VLOOKUP(D20,[1]Actividades!$A$8:$E$2745,2,FALSE)</f>
        <v xml:space="preserve">EXCAVACION MECANICA EN MATERIAL COMUN </v>
      </c>
      <c r="H20" s="32" t="str">
        <f>VLOOKUP(D20,[1]Actividades!$A$8:$E$2745,4,FALSE)</f>
        <v>M3</v>
      </c>
      <c r="I20" s="230">
        <v>1252</v>
      </c>
      <c r="J20" s="34">
        <f>VLOOKUP(D20,[1]Actividades!$A$8:$E$2745,5,FALSE)</f>
        <v>60922</v>
      </c>
      <c r="K20" s="35">
        <f t="shared" si="0"/>
        <v>76274344</v>
      </c>
      <c r="L20" s="15"/>
      <c r="N20" s="81"/>
    </row>
    <row r="21" spans="1:14" ht="31.5" customHeight="1" x14ac:dyDescent="0.25">
      <c r="A21" s="1"/>
      <c r="B21" s="12"/>
      <c r="C21" s="28">
        <v>1.0900000000000001</v>
      </c>
      <c r="D21" s="40" t="s">
        <v>26</v>
      </c>
      <c r="E21" s="38"/>
      <c r="F21" s="38"/>
      <c r="G21" s="31" t="str">
        <f>VLOOKUP(D21,[1]Actividades!$A$8:$E$2745,2,FALSE)</f>
        <v>RETIRO DE MATERIAL SOBRANTE EN VOLQUETA, CARGUE MANUAL, DISPOSICIÓN EN BOTADERO (HASTA 25 KM)</v>
      </c>
      <c r="H21" s="32" t="str">
        <f>VLOOKUP(D21,[1]Actividades!$A$8:$E$2745,4,FALSE)</f>
        <v>M3-Suelto</v>
      </c>
      <c r="I21" s="230">
        <v>5559</v>
      </c>
      <c r="J21" s="34">
        <f>VLOOKUP(D21,[1]Actividades!$A$8:$E$2745,5,FALSE)</f>
        <v>40777</v>
      </c>
      <c r="K21" s="35">
        <f t="shared" si="0"/>
        <v>226679343</v>
      </c>
      <c r="L21" s="15"/>
      <c r="N21" s="81"/>
    </row>
    <row r="22" spans="1:14" ht="31.5" customHeight="1" x14ac:dyDescent="0.25">
      <c r="A22" s="1"/>
      <c r="B22" s="12"/>
      <c r="C22" s="36">
        <v>1.1000000000000001</v>
      </c>
      <c r="D22" s="39"/>
      <c r="E22" s="38"/>
      <c r="F22" s="38"/>
      <c r="G22" s="31" t="s">
        <v>27</v>
      </c>
      <c r="H22" s="32" t="s">
        <v>28</v>
      </c>
      <c r="I22" s="230">
        <v>10</v>
      </c>
      <c r="J22" s="34">
        <v>135000</v>
      </c>
      <c r="K22" s="35">
        <f t="shared" si="0"/>
        <v>1350000</v>
      </c>
      <c r="L22" s="15"/>
      <c r="N22" s="81"/>
    </row>
    <row r="23" spans="1:14" ht="31.5" customHeight="1" x14ac:dyDescent="0.25">
      <c r="A23" s="1"/>
      <c r="B23" s="12"/>
      <c r="C23" s="28">
        <v>1.1100000000000001</v>
      </c>
      <c r="D23" s="42" t="s">
        <v>29</v>
      </c>
      <c r="E23" s="43"/>
      <c r="F23" s="43"/>
      <c r="G23" s="31" t="str">
        <f>VLOOKUP(D23,[1]Actividades!$A$8:$E$2745,2,FALSE)</f>
        <v>RETIRO DE SEÑALES VERTICALES ANCLADAS EN ANDEN, ZONA VERDE O ADOSADAS A POSTE EXISTENTE O PARED (INCLUYE PEDESTAL Y TABLERO) CON ENTREGA A LA SDM (INCLUYE SEÑALES SENCILLAS Y DUPLEX)</v>
      </c>
      <c r="H23" s="32" t="str">
        <f>VLOOKUP(D23,[1]Actividades!$A$8:$E$2745,4,FALSE)</f>
        <v>UND</v>
      </c>
      <c r="I23" s="231">
        <v>19</v>
      </c>
      <c r="J23" s="34">
        <f>VLOOKUP(D23,[1]Actividades!$A$8:$E$2745,5,FALSE)</f>
        <v>69789</v>
      </c>
      <c r="K23" s="35">
        <f t="shared" si="0"/>
        <v>1325991</v>
      </c>
      <c r="L23" s="15"/>
      <c r="N23" s="81"/>
    </row>
    <row r="24" spans="1:14" ht="31.5" customHeight="1" thickBot="1" x14ac:dyDescent="0.3">
      <c r="A24" s="1"/>
      <c r="B24" s="12"/>
      <c r="C24" s="36">
        <v>1.1200000000000001</v>
      </c>
      <c r="D24" s="42" t="s">
        <v>30</v>
      </c>
      <c r="E24" s="43"/>
      <c r="F24" s="43"/>
      <c r="G24" s="31" t="str">
        <f>VLOOKUP(D24,[1]Actividades!$A$8:$E$2745,2,FALSE)</f>
        <v>SUMINISTRO, TRANSPORTE E INSTALACION EMPRADIZACIÓN CON BLOQUES DE CÉSPED</v>
      </c>
      <c r="H24" s="32" t="str">
        <f>VLOOKUP(D24,[1]Actividades!$A$8:$E$2745,4,FALSE)</f>
        <v>M2</v>
      </c>
      <c r="I24" s="231">
        <v>158</v>
      </c>
      <c r="J24" s="34">
        <f>VLOOKUP(D24,[1]Actividades!$A$8:$E$2745,5,FALSE)</f>
        <v>17726</v>
      </c>
      <c r="K24" s="35">
        <f t="shared" si="0"/>
        <v>2800708</v>
      </c>
      <c r="L24" s="15"/>
      <c r="N24" s="81"/>
    </row>
    <row r="25" spans="1:14" ht="16.5" thickBot="1" x14ac:dyDescent="0.3">
      <c r="A25" s="1"/>
      <c r="B25" s="12"/>
      <c r="C25" s="44" t="s">
        <v>31</v>
      </c>
      <c r="D25" s="45"/>
      <c r="E25" s="46"/>
      <c r="F25" s="46"/>
      <c r="G25" s="47" t="s">
        <v>32</v>
      </c>
      <c r="H25" s="45"/>
      <c r="I25" s="232"/>
      <c r="J25" s="49"/>
      <c r="K25" s="50">
        <f>SUM(K26:K37)</f>
        <v>1772116735</v>
      </c>
      <c r="L25" s="15"/>
      <c r="N25" s="81"/>
    </row>
    <row r="26" spans="1:14" ht="31.5" customHeight="1" x14ac:dyDescent="0.25">
      <c r="A26" s="1"/>
      <c r="B26" s="12"/>
      <c r="C26" s="28">
        <v>2.0099999999999998</v>
      </c>
      <c r="D26" s="51" t="s">
        <v>33</v>
      </c>
      <c r="E26" s="30"/>
      <c r="F26" s="30"/>
      <c r="G26" s="31" t="str">
        <f>VLOOKUP(D26,[1]Actividades!$A$8:$E$2745,2,FALSE)</f>
        <v>SUSTITUCION EN ARENA LIMPIA</v>
      </c>
      <c r="H26" s="32" t="str">
        <f>VLOOKUP(D26,[1]Actividades!$A$8:$E$2745,4,FALSE)</f>
        <v>M3</v>
      </c>
      <c r="I26" s="33">
        <v>231</v>
      </c>
      <c r="J26" s="34">
        <f>VLOOKUP(D26,[1]Actividades!$A$8:$E$2745,5,FALSE)</f>
        <v>126458</v>
      </c>
      <c r="K26" s="35">
        <f t="shared" si="0"/>
        <v>29211798</v>
      </c>
      <c r="L26" s="15"/>
      <c r="N26" s="81"/>
    </row>
    <row r="27" spans="1:14" ht="31.5" customHeight="1" x14ac:dyDescent="0.25">
      <c r="A27" s="1"/>
      <c r="B27" s="12"/>
      <c r="C27" s="28">
        <v>2.02</v>
      </c>
      <c r="D27" s="51" t="s">
        <v>34</v>
      </c>
      <c r="E27" s="30"/>
      <c r="F27" s="30"/>
      <c r="G27" s="31" t="str">
        <f>VLOOKUP(D27,[1]Actividades!$A$8:$E$2745,2,FALSE)</f>
        <v>RELLENO EN MATERIAL SELECCIONADO PROVENIENTE DE LA EXCAVACION (APISONADO)</v>
      </c>
      <c r="H27" s="32" t="str">
        <f>VLOOKUP(D27,[1]Actividades!$A$8:$E$2745,4,FALSE)</f>
        <v>M3</v>
      </c>
      <c r="I27" s="33">
        <v>3346</v>
      </c>
      <c r="J27" s="34">
        <f>VLOOKUP(D27,[1]Actividades!$A$8:$E$2745,5,FALSE)</f>
        <v>42053</v>
      </c>
      <c r="K27" s="35">
        <f t="shared" si="0"/>
        <v>140709338</v>
      </c>
      <c r="L27" s="15"/>
      <c r="N27" s="81"/>
    </row>
    <row r="28" spans="1:14" ht="31.5" customHeight="1" x14ac:dyDescent="0.25">
      <c r="A28" s="1"/>
      <c r="B28" s="12"/>
      <c r="C28" s="28">
        <v>2.0299999999999998</v>
      </c>
      <c r="D28" s="41" t="s">
        <v>35</v>
      </c>
      <c r="E28" s="38"/>
      <c r="F28" s="38"/>
      <c r="G28" s="31" t="str">
        <f>VLOOKUP(D28,[1]Actividades!$A$8:$E$2745,2,FALSE)</f>
        <v>SUMINISTRO, TRANSPORTE E INSTALACION AFIRMADO COMPACTADO PARA ESTRUCTURAS</v>
      </c>
      <c r="H28" s="32" t="str">
        <f>VLOOKUP(D28,[1]Actividades!$A$8:$E$2745,4,FALSE)</f>
        <v>M3</v>
      </c>
      <c r="I28" s="230">
        <v>1038</v>
      </c>
      <c r="J28" s="34">
        <f>VLOOKUP(D28,[1]Actividades!$A$8:$E$2745,5,FALSE)</f>
        <v>136601</v>
      </c>
      <c r="K28" s="35">
        <f t="shared" si="0"/>
        <v>141791838</v>
      </c>
      <c r="L28" s="15"/>
      <c r="N28" s="81"/>
    </row>
    <row r="29" spans="1:14" ht="31.5" customHeight="1" x14ac:dyDescent="0.25">
      <c r="A29" s="1"/>
      <c r="B29" s="12"/>
      <c r="C29" s="28">
        <v>2.04</v>
      </c>
      <c r="D29" s="41" t="s">
        <v>36</v>
      </c>
      <c r="E29" s="38"/>
      <c r="F29" s="38"/>
      <c r="G29" s="31" t="str">
        <f>VLOOKUP(D29,[1]Actividades!$A$8:$E$2745,2,FALSE)</f>
        <v>SUMINISTRO, TRANSPORTE E INSTALACION SUB BASE COMPACTADA CON RANA</v>
      </c>
      <c r="H29" s="32" t="str">
        <f>VLOOKUP(D29,[1]Actividades!$A$8:$E$2745,4,FALSE)</f>
        <v>M3</v>
      </c>
      <c r="I29" s="230">
        <v>266</v>
      </c>
      <c r="J29" s="34">
        <f>VLOOKUP(D29,[1]Actividades!$A$8:$E$2745,5,FALSE)</f>
        <v>197034</v>
      </c>
      <c r="K29" s="35">
        <f t="shared" si="0"/>
        <v>52411044</v>
      </c>
      <c r="L29" s="15"/>
      <c r="N29" s="81"/>
    </row>
    <row r="30" spans="1:14" ht="31.5" customHeight="1" x14ac:dyDescent="0.25">
      <c r="A30" s="1"/>
      <c r="B30" s="12"/>
      <c r="C30" s="28">
        <v>2.0499999999999998</v>
      </c>
      <c r="D30" s="41" t="s">
        <v>37</v>
      </c>
      <c r="E30" s="38"/>
      <c r="F30" s="38"/>
      <c r="G30" s="31" t="str">
        <f>VLOOKUP(D30,[1]Actividades!$A$8:$E$2745,2,FALSE)</f>
        <v>SUMINISTRO, TRANSPORTE E INSTALACION PAVIMENTO EN CONCRETO PREMEZCLADO MR 42</v>
      </c>
      <c r="H30" s="32" t="str">
        <f>VLOOKUP(D30,[1]Actividades!$A$8:$E$2745,4,FALSE)</f>
        <v>M3</v>
      </c>
      <c r="I30" s="230">
        <v>235</v>
      </c>
      <c r="J30" s="34">
        <f>VLOOKUP(D30,[1]Actividades!$A$8:$E$2745,5,FALSE)</f>
        <v>1049621</v>
      </c>
      <c r="K30" s="35">
        <f t="shared" si="0"/>
        <v>246660935</v>
      </c>
      <c r="L30" s="15"/>
      <c r="N30" s="81"/>
    </row>
    <row r="31" spans="1:14" ht="31.5" customHeight="1" x14ac:dyDescent="0.25">
      <c r="A31" s="1"/>
      <c r="B31" s="12"/>
      <c r="C31" s="28">
        <v>2.06</v>
      </c>
      <c r="D31" s="39" t="s">
        <v>38</v>
      </c>
      <c r="E31" s="38"/>
      <c r="F31" s="38"/>
      <c r="G31" s="31" t="str">
        <f>VLOOKUP(D31,[1]Actividades!$A$8:$E$2745,2,FALSE)</f>
        <v>CANASTILLA DE SOPORTE DE DOVELAS EN HIERRO 3/8" Y 1/4"</v>
      </c>
      <c r="H31" s="32" t="str">
        <f>VLOOKUP(D31,[1]Actividades!$A$8:$E$2745,4,FALSE)</f>
        <v>ML</v>
      </c>
      <c r="I31" s="230">
        <v>259</v>
      </c>
      <c r="J31" s="34">
        <f>VLOOKUP(D31,[1]Actividades!$A$8:$E$2745,5,FALSE)</f>
        <v>16503</v>
      </c>
      <c r="K31" s="35">
        <f t="shared" si="0"/>
        <v>4274277</v>
      </c>
      <c r="L31" s="15"/>
      <c r="N31" s="81"/>
    </row>
    <row r="32" spans="1:14" ht="30.75" customHeight="1" x14ac:dyDescent="0.25">
      <c r="A32" s="1"/>
      <c r="B32" s="12"/>
      <c r="C32" s="28">
        <v>2.0699999999999998</v>
      </c>
      <c r="D32" s="39" t="s">
        <v>39</v>
      </c>
      <c r="E32" s="38"/>
      <c r="F32" s="38"/>
      <c r="G32" s="31" t="str">
        <f>VLOOKUP(D32,[1]Actividades!$A$8:$E$2745,2,FALSE)</f>
        <v>DOVELAS DE ACERO LISO 60000 PSI PARA PAVIMENTOS</v>
      </c>
      <c r="H32" s="32" t="str">
        <f>VLOOKUP(D32,[1]Actividades!$A$8:$E$2745,4,FALSE)</f>
        <v>KG</v>
      </c>
      <c r="I32" s="230">
        <v>264</v>
      </c>
      <c r="J32" s="34">
        <f>VLOOKUP(D32,[1]Actividades!$A$8:$E$2745,5,FALSE)</f>
        <v>14923</v>
      </c>
      <c r="K32" s="35">
        <f t="shared" si="0"/>
        <v>3939672</v>
      </c>
      <c r="L32" s="15"/>
      <c r="N32" s="81"/>
    </row>
    <row r="33" spans="1:14" ht="30.75" customHeight="1" x14ac:dyDescent="0.25">
      <c r="A33" s="1"/>
      <c r="B33" s="12"/>
      <c r="C33" s="28">
        <v>2.08</v>
      </c>
      <c r="D33" s="39" t="s">
        <v>40</v>
      </c>
      <c r="E33" s="38"/>
      <c r="F33" s="38"/>
      <c r="G33" s="31" t="str">
        <f>VLOOKUP(D33,[1]Actividades!$A$8:$E$2745,2,FALSE)</f>
        <v>CORTE MECANIZADO DE PAVIMENTO A=5 mm profundidad un tercio del espesor</v>
      </c>
      <c r="H33" s="32" t="str">
        <f>VLOOKUP(D33,[1]Actividades!$A$8:$E$2745,4,FALSE)</f>
        <v>ML</v>
      </c>
      <c r="I33" s="230">
        <v>1616</v>
      </c>
      <c r="J33" s="34">
        <f>VLOOKUP(D33,[1]Actividades!$A$8:$E$2745,5,FALSE)</f>
        <v>10064</v>
      </c>
      <c r="K33" s="35">
        <f t="shared" si="0"/>
        <v>16263424</v>
      </c>
      <c r="L33" s="15"/>
      <c r="N33" s="81"/>
    </row>
    <row r="34" spans="1:14" ht="30.75" customHeight="1" x14ac:dyDescent="0.25">
      <c r="A34" s="1"/>
      <c r="B34" s="12"/>
      <c r="C34" s="28">
        <v>2.09</v>
      </c>
      <c r="D34" s="39" t="s">
        <v>41</v>
      </c>
      <c r="E34" s="38"/>
      <c r="F34" s="38"/>
      <c r="G34" s="31" t="str">
        <f>VLOOKUP(D34,[1]Actividades!$A$8:$E$2745,2,FALSE)</f>
        <v>SUMINISTRO, TRANSPORTE E INSTALACION SELLO DE JUNTA DE PAVIMENTO RIGIDO 5mm</v>
      </c>
      <c r="H34" s="32" t="str">
        <f>VLOOKUP(D34,[1]Actividades!$A$8:$E$2745,4,FALSE)</f>
        <v>ML</v>
      </c>
      <c r="I34" s="230">
        <v>6843</v>
      </c>
      <c r="J34" s="34">
        <f>VLOOKUP(D34,[1]Actividades!$A$8:$E$2745,5,FALSE)</f>
        <v>12042</v>
      </c>
      <c r="K34" s="35">
        <f t="shared" si="0"/>
        <v>82403406</v>
      </c>
      <c r="L34" s="15"/>
      <c r="N34" s="81"/>
    </row>
    <row r="35" spans="1:14" ht="30.75" customHeight="1" x14ac:dyDescent="0.25">
      <c r="A35" s="1"/>
      <c r="B35" s="12"/>
      <c r="C35" s="52">
        <v>2.1</v>
      </c>
      <c r="D35" s="53" t="s">
        <v>42</v>
      </c>
      <c r="E35" s="38"/>
      <c r="F35" s="38"/>
      <c r="G35" s="31" t="str">
        <f>VLOOKUP(D35,[1]Actividades!$A$8:$E$2745,2,FALSE)</f>
        <v>SUMINISTRO, TRANSPORTE E INSTALACION IMPRIMACION CON EMULSION ASFALTICA</v>
      </c>
      <c r="H35" s="32" t="str">
        <f>VLOOKUP(D35,[1]Actividades!$A$8:$E$2745,4,FALSE)</f>
        <v>M2</v>
      </c>
      <c r="I35" s="230">
        <v>7733</v>
      </c>
      <c r="J35" s="34">
        <f>VLOOKUP(D35,[1]Actividades!$A$8:$E$2745,5,FALSE)</f>
        <v>6037</v>
      </c>
      <c r="K35" s="35">
        <f t="shared" si="0"/>
        <v>46684121</v>
      </c>
      <c r="L35" s="15"/>
      <c r="N35" s="81"/>
    </row>
    <row r="36" spans="1:14" ht="30.75" customHeight="1" x14ac:dyDescent="0.25">
      <c r="A36" s="1"/>
      <c r="B36" s="12"/>
      <c r="C36" s="28">
        <v>2.11</v>
      </c>
      <c r="D36" s="54" t="s">
        <v>43</v>
      </c>
      <c r="E36" s="38"/>
      <c r="F36" s="38"/>
      <c r="G36" s="31" t="str">
        <f>VLOOKUP(D36,[1]Actividades!$A$8:$E$2745,2,FALSE)</f>
        <v>SUMINISTRO, TRANSPORTE E INSTALACION  MEZCLA ASFALTICA TIPO MDC-19. Extendido mecánico y compactado</v>
      </c>
      <c r="H36" s="32" t="str">
        <f>VLOOKUP(D36,[1]Actividades!$A$8:$E$2745,4,FALSE)</f>
        <v>M3</v>
      </c>
      <c r="I36" s="230">
        <v>642</v>
      </c>
      <c r="J36" s="34">
        <f>VLOOKUP(D36,[1]Actividades!$A$8:$E$2745,5,FALSE)</f>
        <v>1330695</v>
      </c>
      <c r="K36" s="35">
        <f t="shared" si="0"/>
        <v>854306190</v>
      </c>
      <c r="L36" s="15"/>
      <c r="N36" s="81"/>
    </row>
    <row r="37" spans="1:14" ht="30.75" customHeight="1" thickBot="1" x14ac:dyDescent="0.3">
      <c r="A37" s="1"/>
      <c r="B37" s="12"/>
      <c r="C37" s="28">
        <v>2.12</v>
      </c>
      <c r="D37" s="54" t="s">
        <v>44</v>
      </c>
      <c r="E37" s="38"/>
      <c r="F37" s="38"/>
      <c r="G37" s="31" t="str">
        <f>VLOOKUP(D37,[1]Actividades!$A$8:$E$2745,2,FALSE)</f>
        <v>SUMINISTRO, TRANSPORTE E INSTALACIÓN DE GEOMALLA BIAXIAL DE RESISTENCIA A LA CARGA CÍCLICA DE 800 KN/M INSTALADA EN LA MITAD DE LA CARPETA ASFALTICA</v>
      </c>
      <c r="H37" s="32" t="str">
        <f>VLOOKUP(D37,[1]Actividades!$A$8:$E$2745,4,FALSE)</f>
        <v>M2</v>
      </c>
      <c r="I37" s="230">
        <v>7308</v>
      </c>
      <c r="J37" s="34">
        <f>VLOOKUP(D37,[1]Actividades!$A$8:$E$2745,5,FALSE)</f>
        <v>20999</v>
      </c>
      <c r="K37" s="35">
        <f t="shared" si="0"/>
        <v>153460692</v>
      </c>
      <c r="L37" s="15"/>
      <c r="N37" s="81"/>
    </row>
    <row r="38" spans="1:14" ht="16.5" thickBot="1" x14ac:dyDescent="0.3">
      <c r="A38" s="1"/>
      <c r="B38" s="12"/>
      <c r="C38" s="44" t="s">
        <v>45</v>
      </c>
      <c r="D38" s="45"/>
      <c r="E38" s="46"/>
      <c r="F38" s="46"/>
      <c r="G38" s="47" t="s">
        <v>46</v>
      </c>
      <c r="H38" s="45"/>
      <c r="I38" s="232"/>
      <c r="J38" s="49"/>
      <c r="K38" s="50">
        <f>SUM(K39:K43)</f>
        <v>1603744422</v>
      </c>
      <c r="L38" s="15"/>
      <c r="N38" s="81"/>
    </row>
    <row r="39" spans="1:14" ht="63.75" customHeight="1" x14ac:dyDescent="0.25">
      <c r="A39" s="1"/>
      <c r="B39" s="12"/>
      <c r="C39" s="36">
        <v>3.01</v>
      </c>
      <c r="D39" s="41" t="s">
        <v>47</v>
      </c>
      <c r="E39" s="38"/>
      <c r="F39" s="38"/>
      <c r="G39" s="31" t="str">
        <f>VLOOKUP(D39,[1]Actividades!$A$8:$E$2745,2,FALSE)</f>
        <v>CONSTRUCCION DE SARDINEL PARA CONFORMACION DE ANDENES H= HASTA 25 CM CHAFLANADO ENTRE A=10 CM Y 15 CM, INCLUYE REF LONG 2 VARILLAS DE 3/8", FLEJES TRANSVERSALES DE 1/4" CADA 15 CM ANCLADOS A PAVIMENTO (INCLUYE ANCLAJES EPOXICOS)</v>
      </c>
      <c r="H39" s="32" t="str">
        <f>VLOOKUP(D39,[1]Actividades!$A$8:$E$2745,4,FALSE)</f>
        <v>ML</v>
      </c>
      <c r="I39" s="230">
        <v>3852</v>
      </c>
      <c r="J39" s="34">
        <f>VLOOKUP(D39,[1]Actividades!$A$8:$E$2745,5,FALSE)</f>
        <v>124172</v>
      </c>
      <c r="K39" s="55">
        <f t="shared" si="0"/>
        <v>478310544</v>
      </c>
      <c r="L39" s="15"/>
      <c r="N39" s="81"/>
    </row>
    <row r="40" spans="1:14" ht="35.25" customHeight="1" x14ac:dyDescent="0.25">
      <c r="A40" s="1"/>
      <c r="B40" s="12"/>
      <c r="C40" s="56">
        <v>3.02</v>
      </c>
      <c r="D40" s="41"/>
      <c r="E40" s="38"/>
      <c r="F40" s="38"/>
      <c r="G40" s="31" t="s">
        <v>264</v>
      </c>
      <c r="H40" s="32" t="s">
        <v>62</v>
      </c>
      <c r="I40" s="230">
        <v>9927</v>
      </c>
      <c r="J40" s="34">
        <v>92500</v>
      </c>
      <c r="K40" s="55">
        <f t="shared" si="0"/>
        <v>918247500</v>
      </c>
      <c r="L40" s="15"/>
      <c r="N40" s="81"/>
    </row>
    <row r="41" spans="1:14" ht="42.75" customHeight="1" x14ac:dyDescent="0.25">
      <c r="A41" s="1"/>
      <c r="B41" s="12"/>
      <c r="C41" s="36">
        <v>3.03</v>
      </c>
      <c r="D41" s="41" t="s">
        <v>49</v>
      </c>
      <c r="E41" s="38"/>
      <c r="F41" s="38" t="s">
        <v>50</v>
      </c>
      <c r="G41" s="57" t="str">
        <f>VLOOKUP(D41,[1]Actividades!$A$8:$E$2745,2,FALSE)</f>
        <v>SUMINISTRO, TRANSPORTE E INSTALACION LOSETA 20x20cm TACTIL / GUIA-ALERTA PREFABRICADA EN CONCRETO GRIS O COLOR.</v>
      </c>
      <c r="H41" s="32" t="str">
        <f>VLOOKUP(D41,[1]Actividades!$A$8:$E$2745,4,FALSE)</f>
        <v>ML</v>
      </c>
      <c r="I41" s="230">
        <v>3324</v>
      </c>
      <c r="J41" s="58">
        <f>VLOOKUP(D41,[1]Actividades!$A$8:$E$2745,5,FALSE)</f>
        <v>37265</v>
      </c>
      <c r="K41" s="55">
        <f t="shared" si="0"/>
        <v>123868860</v>
      </c>
      <c r="L41" s="15"/>
      <c r="N41" s="81"/>
    </row>
    <row r="42" spans="1:14" ht="42" customHeight="1" x14ac:dyDescent="0.25">
      <c r="A42" s="1"/>
      <c r="B42" s="12"/>
      <c r="C42" s="56">
        <v>3.04</v>
      </c>
      <c r="D42" s="41" t="s">
        <v>49</v>
      </c>
      <c r="E42" s="38"/>
      <c r="F42" s="38" t="s">
        <v>51</v>
      </c>
      <c r="G42" s="57" t="str">
        <f>VLOOKUP(D42,[1]Actividades!$A$8:$E$2745,2,FALSE)</f>
        <v>SUMINISTRO, TRANSPORTE E INSTALACION LOSETA 20x20cm TACTIL / GUIA-ALERTA PREFABRICADA EN CONCRETO GRIS O COLOR.</v>
      </c>
      <c r="H42" s="32" t="str">
        <f>VLOOKUP(D42,[1]Actividades!$A$8:$E$2745,4,FALSE)</f>
        <v>ML</v>
      </c>
      <c r="I42" s="230">
        <v>414</v>
      </c>
      <c r="J42" s="58">
        <f>VLOOKUP(D42,[1]Actividades!$A$8:$E$2745,5,FALSE)</f>
        <v>37265</v>
      </c>
      <c r="K42" s="55">
        <f t="shared" si="0"/>
        <v>15427710</v>
      </c>
      <c r="L42" s="15"/>
      <c r="N42" s="81"/>
    </row>
    <row r="43" spans="1:14" ht="42" customHeight="1" thickBot="1" x14ac:dyDescent="0.3">
      <c r="A43" s="1"/>
      <c r="B43" s="12"/>
      <c r="C43" s="224"/>
      <c r="D43" s="225" t="s">
        <v>96</v>
      </c>
      <c r="E43" s="225">
        <v>0</v>
      </c>
      <c r="F43" s="225">
        <v>0</v>
      </c>
      <c r="G43" s="226" t="s">
        <v>263</v>
      </c>
      <c r="H43" s="225" t="s">
        <v>69</v>
      </c>
      <c r="I43" s="225">
        <v>63</v>
      </c>
      <c r="J43" s="227">
        <v>1077616</v>
      </c>
      <c r="K43" s="55">
        <f t="shared" si="0"/>
        <v>67889808</v>
      </c>
      <c r="L43" s="15"/>
      <c r="N43" s="81"/>
    </row>
    <row r="44" spans="1:14" ht="16.5" thickBot="1" x14ac:dyDescent="0.3">
      <c r="A44" s="1"/>
      <c r="B44" s="12"/>
      <c r="C44" s="44" t="s">
        <v>52</v>
      </c>
      <c r="D44" s="45"/>
      <c r="E44" s="46"/>
      <c r="F44" s="46"/>
      <c r="G44" s="47" t="s">
        <v>53</v>
      </c>
      <c r="H44" s="45"/>
      <c r="I44" s="232"/>
      <c r="J44" s="49"/>
      <c r="K44" s="50">
        <f>SUM(K45:K52)</f>
        <v>401785786</v>
      </c>
      <c r="L44" s="15"/>
      <c r="N44" s="81"/>
    </row>
    <row r="45" spans="1:14" ht="82.5" customHeight="1" x14ac:dyDescent="0.25">
      <c r="A45" s="1"/>
      <c r="B45" s="12"/>
      <c r="C45" s="36">
        <v>4.01</v>
      </c>
      <c r="D45" s="40" t="s">
        <v>54</v>
      </c>
      <c r="E45" s="38"/>
      <c r="F45" s="38"/>
      <c r="G45" s="31" t="str">
        <f>VLOOKUP(D45,[1]Actividades!$A$8:$E$2745,2,FALSE)</f>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
      <c r="H45" s="32" t="str">
        <f>VLOOKUP(D45,[1]Actividades!$A$8:$E$2745,4,FALSE)</f>
        <v>M2</v>
      </c>
      <c r="I45" s="230">
        <v>825</v>
      </c>
      <c r="J45" s="34">
        <f>VLOOKUP(D45,[1]Actividades!$A$8:$E$2745,5,FALSE)</f>
        <v>79591</v>
      </c>
      <c r="K45" s="55">
        <f t="shared" si="0"/>
        <v>65662575</v>
      </c>
      <c r="L45" s="15"/>
      <c r="N45" s="81"/>
    </row>
    <row r="46" spans="1:14" ht="21" customHeight="1" x14ac:dyDescent="0.25">
      <c r="A46" s="1"/>
      <c r="B46" s="12"/>
      <c r="C46" s="36">
        <v>4.0199999999999996</v>
      </c>
      <c r="D46" s="41" t="s">
        <v>55</v>
      </c>
      <c r="E46" s="38"/>
      <c r="F46" s="38"/>
      <c r="G46" s="31" t="str">
        <f>VLOOKUP(D46,[1]Actividades!$A$8:$E$2745,2,FALSE)</f>
        <v>SUMINISTRO, TRANSPORTE E INSTALACION TACHONES 40x15x8cm</v>
      </c>
      <c r="H46" s="32" t="str">
        <f>VLOOKUP(D46,[1]Actividades!$A$8:$E$2745,4,FALSE)</f>
        <v>UND</v>
      </c>
      <c r="I46" s="230">
        <v>1802</v>
      </c>
      <c r="J46" s="34">
        <f>VLOOKUP(D46,[1]Actividades!$A$8:$E$2745,5,FALSE)</f>
        <v>69717</v>
      </c>
      <c r="K46" s="55">
        <f t="shared" si="0"/>
        <v>125630034</v>
      </c>
      <c r="L46" s="15"/>
      <c r="N46" s="81"/>
    </row>
    <row r="47" spans="1:14" ht="21.75" customHeight="1" x14ac:dyDescent="0.25">
      <c r="A47" s="1"/>
      <c r="B47" s="12"/>
      <c r="C47" s="36">
        <v>4.03</v>
      </c>
      <c r="D47" s="41" t="s">
        <v>56</v>
      </c>
      <c r="E47" s="38"/>
      <c r="F47" s="38"/>
      <c r="G47" s="31" t="str">
        <f>VLOOKUP(D47,[1]Actividades!$A$8:$E$2745,2,FALSE)</f>
        <v>SUMINISTRO, TRANSPORTE E INSTALACION TACHAS REFLECTIVAS.</v>
      </c>
      <c r="H47" s="32" t="str">
        <f>VLOOKUP(D47,[1]Actividades!$A$8:$E$2745,4,FALSE)</f>
        <v>UND</v>
      </c>
      <c r="I47" s="230">
        <v>565</v>
      </c>
      <c r="J47" s="34">
        <f>VLOOKUP(D47,[1]Actividades!$A$8:$E$2745,5,FALSE)</f>
        <v>14004</v>
      </c>
      <c r="K47" s="55">
        <f t="shared" si="0"/>
        <v>7912260</v>
      </c>
      <c r="L47" s="15"/>
      <c r="N47" s="81"/>
    </row>
    <row r="48" spans="1:14" ht="21.75" customHeight="1" x14ac:dyDescent="0.25">
      <c r="A48" s="1"/>
      <c r="B48" s="12"/>
      <c r="C48" s="36">
        <v>4.04</v>
      </c>
      <c r="D48" s="41" t="s">
        <v>57</v>
      </c>
      <c r="E48" s="38"/>
      <c r="F48" s="38"/>
      <c r="G48" s="31" t="str">
        <f>VLOOKUP(D48,[1]Actividades!$A$8:$E$2745,2,FALSE)</f>
        <v>SUMINISTRO, TRANSPORTE E INSTALACION HITOS REFLECTIVOS</v>
      </c>
      <c r="H48" s="32" t="str">
        <f>VLOOKUP(D48,[1]Actividades!$A$8:$E$2745,4,FALSE)</f>
        <v>UND</v>
      </c>
      <c r="I48" s="230">
        <v>516</v>
      </c>
      <c r="J48" s="34">
        <f>VLOOKUP(D48,[1]Actividades!$A$8:$E$2745,5,FALSE)</f>
        <v>92144</v>
      </c>
      <c r="K48" s="55">
        <f t="shared" si="0"/>
        <v>47546304</v>
      </c>
      <c r="L48" s="15"/>
      <c r="N48" s="81"/>
    </row>
    <row r="49" spans="1:14" ht="36" customHeight="1" x14ac:dyDescent="0.25">
      <c r="A49" s="1"/>
      <c r="B49" s="12"/>
      <c r="C49" s="36">
        <v>4.05</v>
      </c>
      <c r="D49" s="40"/>
      <c r="E49" s="38"/>
      <c r="F49" s="38"/>
      <c r="G49" s="31" t="s">
        <v>58</v>
      </c>
      <c r="H49" s="32" t="s">
        <v>59</v>
      </c>
      <c r="I49" s="230">
        <v>1974</v>
      </c>
      <c r="J49" s="34">
        <v>3600</v>
      </c>
      <c r="K49" s="55">
        <f t="shared" si="0"/>
        <v>7106400</v>
      </c>
      <c r="L49" s="15"/>
      <c r="N49" s="81"/>
    </row>
    <row r="50" spans="1:14" ht="49.5" customHeight="1" x14ac:dyDescent="0.25">
      <c r="A50" s="1"/>
      <c r="B50" s="12"/>
      <c r="C50" s="36">
        <v>4.0599999999999996</v>
      </c>
      <c r="D50" s="40" t="s">
        <v>60</v>
      </c>
      <c r="E50" s="38"/>
      <c r="F50" s="38"/>
      <c r="G50" s="31" t="s">
        <v>61</v>
      </c>
      <c r="H50" s="32" t="s">
        <v>62</v>
      </c>
      <c r="I50" s="230">
        <v>793</v>
      </c>
      <c r="J50" s="34">
        <v>73551</v>
      </c>
      <c r="K50" s="55">
        <f t="shared" si="0"/>
        <v>58325943</v>
      </c>
      <c r="L50" s="15"/>
      <c r="N50" s="81"/>
    </row>
    <row r="51" spans="1:14" ht="47.25" customHeight="1" x14ac:dyDescent="0.25">
      <c r="A51" s="1"/>
      <c r="B51" s="12"/>
      <c r="C51" s="36">
        <v>4.07</v>
      </c>
      <c r="D51" s="41" t="s">
        <v>63</v>
      </c>
      <c r="E51" s="38"/>
      <c r="F51" s="38"/>
      <c r="G51" s="31" t="str">
        <f>VLOOKUP(D51,[1]Actividades!$A$8:$E$2745,2,FALSE)</f>
        <v>SUMINISTRO, TRANSPORTE E INSTALACION  DEMARCACION LINEAS CENTRALES CON PINTURA PLÁSTICA EN FRIO APLICADA CON VEHICULO (DE BORDE, DE CARRIL Y OTRAS (Ancho 12cms)</v>
      </c>
      <c r="H51" s="32" t="str">
        <f>VLOOKUP(D51,[1]Actividades!$A$8:$E$2745,4,FALSE)</f>
        <v>ML</v>
      </c>
      <c r="I51" s="230">
        <v>4366</v>
      </c>
      <c r="J51" s="34">
        <f>VLOOKUP(D51,[1]Actividades!$A$8:$E$2745,5,FALSE)</f>
        <v>8593</v>
      </c>
      <c r="K51" s="55">
        <f t="shared" si="0"/>
        <v>37517038</v>
      </c>
      <c r="L51" s="15"/>
      <c r="N51" s="81"/>
    </row>
    <row r="52" spans="1:14" ht="49.5" customHeight="1" thickBot="1" x14ac:dyDescent="0.3">
      <c r="A52" s="1"/>
      <c r="B52" s="12"/>
      <c r="C52" s="36">
        <v>4.08</v>
      </c>
      <c r="D52" s="41" t="s">
        <v>64</v>
      </c>
      <c r="E52" s="38"/>
      <c r="F52" s="38"/>
      <c r="G52" s="31" t="str">
        <f>VLOOKUP(D52,[1]Actividades!$A$8:$E$2745,2,FALSE)</f>
        <v>SUMINISTRO E INSTALACIÓN DE SEÑAL VERTICAL SR o SP GRADO DIAMANTE (60cms x 60cms),CON POSTE</v>
      </c>
      <c r="H52" s="32" t="str">
        <f>VLOOKUP(D52,[1]Actividades!$A$8:$E$2745,4,FALSE)</f>
        <v>UND</v>
      </c>
      <c r="I52" s="230">
        <v>114</v>
      </c>
      <c r="J52" s="34">
        <f>VLOOKUP(D52,[1]Actividades!$A$8:$E$2745,5,FALSE)</f>
        <v>456888</v>
      </c>
      <c r="K52" s="55">
        <f t="shared" si="0"/>
        <v>52085232</v>
      </c>
      <c r="L52" s="15"/>
      <c r="N52" s="81"/>
    </row>
    <row r="53" spans="1:14" ht="16.5" thickBot="1" x14ac:dyDescent="0.3">
      <c r="A53" s="1"/>
      <c r="B53" s="12"/>
      <c r="C53" s="44" t="s">
        <v>65</v>
      </c>
      <c r="D53" s="45"/>
      <c r="E53" s="46"/>
      <c r="F53" s="46"/>
      <c r="G53" s="47" t="s">
        <v>66</v>
      </c>
      <c r="H53" s="45"/>
      <c r="I53" s="232"/>
      <c r="J53" s="49"/>
      <c r="K53" s="50">
        <f>SUM(K54:K59)</f>
        <v>202603718</v>
      </c>
      <c r="L53" s="15"/>
      <c r="N53" s="81"/>
    </row>
    <row r="54" spans="1:14" ht="61.5" customHeight="1" x14ac:dyDescent="0.25">
      <c r="A54" s="1"/>
      <c r="B54" s="12"/>
      <c r="C54" s="36">
        <v>5.01</v>
      </c>
      <c r="D54" s="40" t="s">
        <v>67</v>
      </c>
      <c r="E54" s="38"/>
      <c r="F54" s="38"/>
      <c r="G54" s="31" t="str">
        <f>VLOOKUP(D54,[1]Actividades!$A$8:$E$2745,2,FALSE)</f>
        <v>SUMINISTRO, TRANSPORTE E INSTALACIÓN DE CONTENEDOR DE RAICES TIPO B20 (TIPO A) (1.2X1.2X1M. INC. SUMINISTRO, CONSTRUCCIÓN, ALCOQUE Y FILTRO EN GRAVILLA. NO INCLUYE. TIERRA). INSTALACIÓN A TODO COSTO.</v>
      </c>
      <c r="H54" s="32" t="str">
        <f>VLOOKUP(D54,[1]Actividades!$A$8:$E$2745,4,FALSE)</f>
        <v>UND</v>
      </c>
      <c r="I54" s="230">
        <v>186</v>
      </c>
      <c r="J54" s="34">
        <f>VLOOKUP(D54,[1]Actividades!$A$8:$E$2745,5,FALSE)</f>
        <v>741099</v>
      </c>
      <c r="K54" s="55">
        <f t="shared" si="0"/>
        <v>137844414</v>
      </c>
      <c r="L54" s="15"/>
      <c r="N54" s="81"/>
    </row>
    <row r="55" spans="1:14" ht="35.25" customHeight="1" x14ac:dyDescent="0.25">
      <c r="A55" s="1"/>
      <c r="B55" s="12"/>
      <c r="C55" s="36">
        <v>5.0199999999999996</v>
      </c>
      <c r="D55" s="41"/>
      <c r="E55" s="38"/>
      <c r="F55" s="38"/>
      <c r="G55" s="59" t="s">
        <v>68</v>
      </c>
      <c r="H55" s="60" t="s">
        <v>69</v>
      </c>
      <c r="I55" s="233">
        <v>131</v>
      </c>
      <c r="J55" s="61">
        <v>75000</v>
      </c>
      <c r="K55" s="55">
        <f t="shared" si="0"/>
        <v>9825000</v>
      </c>
      <c r="L55" s="15"/>
      <c r="N55" s="81"/>
    </row>
    <row r="56" spans="1:14" ht="33" customHeight="1" x14ac:dyDescent="0.25">
      <c r="A56" s="1"/>
      <c r="B56" s="12"/>
      <c r="C56" s="36">
        <v>5.03</v>
      </c>
      <c r="D56" s="41" t="s">
        <v>70</v>
      </c>
      <c r="E56" s="38"/>
      <c r="F56" s="62" t="s">
        <v>71</v>
      </c>
      <c r="G56" s="63" t="str">
        <f>VLOOKUP(D56,[1]Actividades!A8:E2743,2,0)</f>
        <v>SUMINISTRO, TRANSPORTE E INSTALACION ARBOL DE GRAN PORTE H=1,50M</v>
      </c>
      <c r="H56" s="60" t="str">
        <f>VLOOKUP(D56,[1]Actividades!A8:E2743,4,FALSE)</f>
        <v>UND</v>
      </c>
      <c r="I56" s="230">
        <v>8</v>
      </c>
      <c r="J56" s="34">
        <f>VLOOKUP(D56,[1]Actividades!$A$8:$E$2745,5,FALSE)</f>
        <v>298556</v>
      </c>
      <c r="K56" s="55">
        <f t="shared" si="0"/>
        <v>2388448</v>
      </c>
      <c r="L56" s="15"/>
      <c r="N56" s="81"/>
    </row>
    <row r="57" spans="1:14" ht="33" customHeight="1" x14ac:dyDescent="0.25">
      <c r="A57" s="1"/>
      <c r="B57" s="12"/>
      <c r="C57" s="36">
        <v>5.04</v>
      </c>
      <c r="D57" s="41" t="s">
        <v>70</v>
      </c>
      <c r="E57" s="38"/>
      <c r="F57" s="38" t="s">
        <v>72</v>
      </c>
      <c r="G57" s="63" t="str">
        <f>VLOOKUP(D57,[1]Actividades!A9:E2744,2,0)</f>
        <v>SUMINISTRO, TRANSPORTE E INSTALACION ARBOL DE GRAN PORTE H=1,50M</v>
      </c>
      <c r="H57" s="60" t="str">
        <f>VLOOKUP(D57,[1]Actividades!A9:E2744,4,FALSE)</f>
        <v>UND</v>
      </c>
      <c r="I57" s="230">
        <v>62</v>
      </c>
      <c r="J57" s="34">
        <f>VLOOKUP(D57,[1]Actividades!$A$8:$E$2745,5,FALSE)</f>
        <v>298556</v>
      </c>
      <c r="K57" s="55">
        <f t="shared" si="0"/>
        <v>18510472</v>
      </c>
      <c r="L57" s="15"/>
      <c r="N57" s="81"/>
    </row>
    <row r="58" spans="1:14" ht="31.5" x14ac:dyDescent="0.25">
      <c r="A58" s="1"/>
      <c r="B58" s="12"/>
      <c r="C58" s="36">
        <v>5.05</v>
      </c>
      <c r="D58" s="41" t="s">
        <v>70</v>
      </c>
      <c r="E58" s="38"/>
      <c r="F58" s="38" t="s">
        <v>73</v>
      </c>
      <c r="G58" s="63" t="str">
        <f>VLOOKUP(D58,[1]Actividades!A10:E2745,2,0)</f>
        <v>SUMINISTRO, TRANSPORTE E INSTALACION ARBOL DE GRAN PORTE H=1,50M</v>
      </c>
      <c r="H58" s="60" t="str">
        <f>VLOOKUP(D58,[1]Actividades!A10:E2745,4,FALSE)</f>
        <v>UND</v>
      </c>
      <c r="I58" s="230">
        <v>78</v>
      </c>
      <c r="J58" s="34">
        <f>VLOOKUP(D58,[1]Actividades!$A$8:$E$2745,5,FALSE)</f>
        <v>298556</v>
      </c>
      <c r="K58" s="55">
        <f t="shared" si="0"/>
        <v>23287368</v>
      </c>
      <c r="L58" s="15"/>
      <c r="N58" s="81"/>
    </row>
    <row r="59" spans="1:14" ht="33.75" thickBot="1" x14ac:dyDescent="0.3">
      <c r="A59" s="1"/>
      <c r="B59" s="12"/>
      <c r="C59" s="36">
        <v>5.0599999999999996</v>
      </c>
      <c r="D59" s="41" t="s">
        <v>70</v>
      </c>
      <c r="E59" s="38"/>
      <c r="F59" s="62" t="s">
        <v>74</v>
      </c>
      <c r="G59" s="63" t="str">
        <f>VLOOKUP(D59,[1]Actividades!A11:E2746,2,0)</f>
        <v>SUMINISTRO, TRANSPORTE E INSTALACION ARBOL DE GRAN PORTE H=1,50M</v>
      </c>
      <c r="H59" s="60" t="str">
        <f>VLOOKUP(D59,[1]Actividades!A11:E2746,4,FALSE)</f>
        <v>UND</v>
      </c>
      <c r="I59" s="230">
        <v>36</v>
      </c>
      <c r="J59" s="34">
        <f>VLOOKUP(D59,[1]Actividades!$A$8:$E$2745,5,FALSE)</f>
        <v>298556</v>
      </c>
      <c r="K59" s="55">
        <f t="shared" si="0"/>
        <v>10748016</v>
      </c>
      <c r="L59" s="15"/>
      <c r="N59" s="81"/>
    </row>
    <row r="60" spans="1:14" ht="16.5" thickBot="1" x14ac:dyDescent="0.3">
      <c r="A60" s="1"/>
      <c r="B60" s="12"/>
      <c r="C60" s="44" t="s">
        <v>75</v>
      </c>
      <c r="D60" s="45"/>
      <c r="E60" s="46"/>
      <c r="F60" s="46"/>
      <c r="G60" s="47" t="s">
        <v>76</v>
      </c>
      <c r="H60" s="45"/>
      <c r="I60" s="232"/>
      <c r="J60" s="49"/>
      <c r="K60" s="50">
        <f>SUM(K61:K76)</f>
        <v>821406164</v>
      </c>
      <c r="L60" s="15"/>
      <c r="N60" s="81"/>
    </row>
    <row r="61" spans="1:14" ht="33" customHeight="1" x14ac:dyDescent="0.25">
      <c r="A61" s="1"/>
      <c r="B61" s="12"/>
      <c r="C61" s="36">
        <v>6.01</v>
      </c>
      <c r="D61" s="41"/>
      <c r="E61" s="38"/>
      <c r="F61" s="62"/>
      <c r="G61" s="64" t="s">
        <v>77</v>
      </c>
      <c r="H61" s="60" t="s">
        <v>78</v>
      </c>
      <c r="I61" s="230">
        <v>85</v>
      </c>
      <c r="J61" s="65">
        <v>615000</v>
      </c>
      <c r="K61" s="55">
        <f t="shared" ref="K61:K67" si="1">IFERROR(ROUND(I61*J61,0),0)</f>
        <v>52275000</v>
      </c>
      <c r="L61" s="15"/>
      <c r="N61" s="81"/>
    </row>
    <row r="62" spans="1:14" ht="33" customHeight="1" x14ac:dyDescent="0.25">
      <c r="A62" s="1"/>
      <c r="B62" s="12"/>
      <c r="C62" s="36">
        <v>6.02</v>
      </c>
      <c r="D62" s="41"/>
      <c r="E62" s="38"/>
      <c r="F62" s="62"/>
      <c r="G62" s="64" t="s">
        <v>79</v>
      </c>
      <c r="H62" s="60" t="s">
        <v>78</v>
      </c>
      <c r="I62" s="230">
        <v>106</v>
      </c>
      <c r="J62" s="65">
        <v>434074</v>
      </c>
      <c r="K62" s="55">
        <f t="shared" si="1"/>
        <v>46011844</v>
      </c>
      <c r="L62" s="15"/>
      <c r="N62" s="81"/>
    </row>
    <row r="63" spans="1:14" ht="33" customHeight="1" x14ac:dyDescent="0.25">
      <c r="A63" s="1"/>
      <c r="B63" s="12"/>
      <c r="C63" s="36">
        <v>6.03</v>
      </c>
      <c r="D63" s="41"/>
      <c r="E63" s="38"/>
      <c r="F63" s="62"/>
      <c r="G63" s="64" t="s">
        <v>80</v>
      </c>
      <c r="H63" s="60" t="s">
        <v>78</v>
      </c>
      <c r="I63" s="230">
        <v>126</v>
      </c>
      <c r="J63" s="65">
        <v>375033</v>
      </c>
      <c r="K63" s="55">
        <f t="shared" si="1"/>
        <v>47254158</v>
      </c>
      <c r="L63" s="15"/>
      <c r="N63" s="81"/>
    </row>
    <row r="64" spans="1:14" ht="33" customHeight="1" x14ac:dyDescent="0.25">
      <c r="A64" s="1"/>
      <c r="B64" s="12"/>
      <c r="C64" s="36">
        <v>6.04</v>
      </c>
      <c r="D64" s="41" t="s">
        <v>81</v>
      </c>
      <c r="E64" s="38"/>
      <c r="F64" s="62"/>
      <c r="G64" s="63" t="str">
        <f>VLOOKUP(D64,[1]Actividades!$A$15:$E$2750,2,0)</f>
        <v xml:space="preserve"> SUMINISTRO E INSTALACION DE TUBERIA CONDUIT PVC 2" EN ZANJA</v>
      </c>
      <c r="H64" s="60" t="str">
        <f>VLOOKUP(D64,[1]Actividades!A11:E2746,4,FALSE)</f>
        <v>ML</v>
      </c>
      <c r="I64" s="230">
        <v>5492</v>
      </c>
      <c r="J64" s="65">
        <f>VLOOKUP(D64,[1]Actividades!A4:E2739,5,FALSE)</f>
        <v>14785</v>
      </c>
      <c r="K64" s="55">
        <f t="shared" si="1"/>
        <v>81199220</v>
      </c>
      <c r="L64" s="15"/>
      <c r="N64" s="81"/>
    </row>
    <row r="65" spans="1:17" ht="33" customHeight="1" x14ac:dyDescent="0.25">
      <c r="A65" s="1"/>
      <c r="B65" s="12"/>
      <c r="C65" s="36">
        <v>6.05</v>
      </c>
      <c r="D65" s="41" t="s">
        <v>82</v>
      </c>
      <c r="E65" s="38"/>
      <c r="F65" s="62"/>
      <c r="G65" s="63" t="str">
        <f>VLOOKUP(D65,[1]Actividades!$A$15:$E$2750,2,0)</f>
        <v xml:space="preserve"> SUMINISTRO E INSTALACION DE TUBERIA CONDUIT PVC DB 3" EN ZANJA</v>
      </c>
      <c r="H65" s="60" t="str">
        <f>VLOOKUP(D65,[1]Actividades!A12:E2747,4,FALSE)</f>
        <v>ML</v>
      </c>
      <c r="I65" s="230">
        <v>2956</v>
      </c>
      <c r="J65" s="65">
        <f>VLOOKUP(D65,[1]Actividades!A5:E2740,5,FALSE)</f>
        <v>19408</v>
      </c>
      <c r="K65" s="55">
        <f t="shared" si="1"/>
        <v>57370048</v>
      </c>
      <c r="L65" s="15"/>
      <c r="N65" s="81"/>
    </row>
    <row r="66" spans="1:17" ht="67.5" customHeight="1" x14ac:dyDescent="0.25">
      <c r="A66" s="1"/>
      <c r="B66" s="12"/>
      <c r="C66" s="36">
        <v>6.06</v>
      </c>
      <c r="D66" s="41" t="s">
        <v>83</v>
      </c>
      <c r="E66" s="38"/>
      <c r="F66" s="62"/>
      <c r="G66" s="63" t="str">
        <f>VLOOKUP(D66,[1]Actividades!A13:E2748,2,0)</f>
        <v>SUMINISTRO, TRANSPORTE E INSTALACIÓN DE LUMINARIA LED SOLAR PARA ALUMBRADO PÚBLICO 100W MAS BRAZO. INCLUYE POSTE METÁLICO D = 100 MM E = 4,8 MM DE 6 METROS DE LARGO. INCLUYE PLACA BASE PARA ANCLAJE.</v>
      </c>
      <c r="H66" s="60" t="str">
        <f>VLOOKUP(D66,[1]Actividades!A13:E2748,4,FALSE)</f>
        <v>UND</v>
      </c>
      <c r="I66" s="230">
        <v>95</v>
      </c>
      <c r="J66" s="65">
        <v>1502049</v>
      </c>
      <c r="K66" s="55">
        <f t="shared" si="1"/>
        <v>142694655</v>
      </c>
      <c r="L66" s="15"/>
      <c r="N66" s="81"/>
    </row>
    <row r="67" spans="1:17" ht="30" x14ac:dyDescent="0.25">
      <c r="A67" s="1"/>
      <c r="B67" s="12"/>
      <c r="C67" s="36">
        <v>6.07</v>
      </c>
      <c r="D67" s="41"/>
      <c r="E67" s="38"/>
      <c r="F67" s="62"/>
      <c r="G67" s="67" t="s">
        <v>84</v>
      </c>
      <c r="H67" s="60" t="s">
        <v>78</v>
      </c>
      <c r="I67" s="230">
        <v>9</v>
      </c>
      <c r="J67" s="65">
        <f>+'[1]PPTO INICIAL'!F69</f>
        <v>600000</v>
      </c>
      <c r="K67" s="55">
        <f t="shared" si="1"/>
        <v>5400000</v>
      </c>
      <c r="L67" s="15"/>
      <c r="N67" s="81"/>
    </row>
    <row r="68" spans="1:17" ht="47.25" x14ac:dyDescent="0.25">
      <c r="A68" s="1"/>
      <c r="B68" s="12"/>
      <c r="C68" s="36">
        <v>6.08</v>
      </c>
      <c r="D68" s="41" t="s">
        <v>85</v>
      </c>
      <c r="E68" s="38"/>
      <c r="F68" s="62"/>
      <c r="G68" s="63" t="str">
        <f>VLOOKUP(D68,[1]Actividades!$A$15:$E$2750,2,0)</f>
        <v>SUMINISTRO, TRANSPORTE E INSTALACION BANCO DE DUCTO TIPO NORMA CODENSA CS 207 - Para Canalización de 2 Ø 2"  Tipo DB - CRUCE CALZADA EN CONCRETO (Incluye banda plástica)</v>
      </c>
      <c r="H68" s="60" t="str">
        <f>VLOOKUP(D68,[1]Actividades!A15:E2750,4,FALSE)</f>
        <v>ML</v>
      </c>
      <c r="I68" s="230">
        <v>169</v>
      </c>
      <c r="J68" s="65">
        <f>VLOOKUP(D68,[1]Actividades!A8:E2743,5,FALSE)</f>
        <v>23390</v>
      </c>
      <c r="K68" s="55">
        <f t="shared" si="0"/>
        <v>3952910</v>
      </c>
      <c r="L68" s="15"/>
      <c r="N68" s="81"/>
    </row>
    <row r="69" spans="1:17" ht="69" customHeight="1" x14ac:dyDescent="0.25">
      <c r="A69" s="1"/>
      <c r="B69" s="12"/>
      <c r="C69" s="36">
        <v>6.09</v>
      </c>
      <c r="D69" s="41" t="s">
        <v>86</v>
      </c>
      <c r="E69" s="38"/>
      <c r="F69" s="62"/>
      <c r="G69" s="63" t="str">
        <f>VLOOKUP(D69,[1]Actividades!A16:E2751,2,0)</f>
        <v>SUMINISTRO, TRANSPORTE E INSTALACION CAJA DE INSPECCION 0.30*0.30*0.40 m.(INCLUYE, LADRILLO COMÚN, MARCO EN ANGULO 1 1/2 X 1 1/2 * 1/8" Y TAPA REFORZADA EN PLATINA DE 2 * 1/8" CON PARRILLA EN VARILLA 3/8 CADA 10 CM.)</v>
      </c>
      <c r="H69" s="60" t="str">
        <f>VLOOKUP(D69,[1]Actividades!A16:E2751,4,FALSE)</f>
        <v>UND</v>
      </c>
      <c r="I69" s="230">
        <v>95</v>
      </c>
      <c r="J69" s="65">
        <f>VLOOKUP(D69,[1]Actividades!A9:E2744,5,FALSE)</f>
        <v>297955</v>
      </c>
      <c r="K69" s="55">
        <f t="shared" si="0"/>
        <v>28305725</v>
      </c>
      <c r="L69" s="15"/>
      <c r="N69" s="81"/>
    </row>
    <row r="70" spans="1:17" ht="47.25" x14ac:dyDescent="0.25">
      <c r="A70" s="1"/>
      <c r="B70" s="12"/>
      <c r="C70" s="68">
        <v>6.1</v>
      </c>
      <c r="D70" s="41"/>
      <c r="E70" s="38"/>
      <c r="F70" s="62"/>
      <c r="G70" s="69" t="s">
        <v>87</v>
      </c>
      <c r="H70" s="60" t="s">
        <v>59</v>
      </c>
      <c r="I70" s="230">
        <v>2535</v>
      </c>
      <c r="J70" s="65">
        <f>+'[1]PPTO INICIAL'!F72</f>
        <v>25000</v>
      </c>
      <c r="K70" s="55">
        <f t="shared" si="0"/>
        <v>63375000</v>
      </c>
      <c r="L70" s="15"/>
      <c r="N70" s="81"/>
    </row>
    <row r="71" spans="1:17" ht="51.75" customHeight="1" x14ac:dyDescent="0.25">
      <c r="A71" s="1"/>
      <c r="B71" s="12"/>
      <c r="C71" s="36">
        <v>6.11</v>
      </c>
      <c r="D71" s="41" t="s">
        <v>88</v>
      </c>
      <c r="E71" s="38"/>
      <c r="F71" s="62"/>
      <c r="G71" s="63" t="str">
        <f>VLOOKUP(D71,[1]Actividades!A18:E2753,2,0)</f>
        <v>SUMINISTRO, TRANSPORTE E INSTALACION CAJA DE INSPECCION  1 * 1 * 1 m.  (Incluye, ladrillo común, marco en angulo 2 1/2 x 2 1/2 * 3/16" y tapa reforzada en platina de 3 * 3/16" con parrilla en varilla 3/8 cada 10 cm.).</v>
      </c>
      <c r="H71" s="60" t="str">
        <f>VLOOKUP(D71,[1]Actividades!A18:E2753,4,FALSE)</f>
        <v>UND</v>
      </c>
      <c r="I71" s="230">
        <v>63</v>
      </c>
      <c r="J71" s="65">
        <f>VLOOKUP(D71,[1]Actividades!A11:E2746,5,FALSE)</f>
        <v>1465708</v>
      </c>
      <c r="K71" s="55">
        <f t="shared" si="0"/>
        <v>92339604</v>
      </c>
      <c r="L71" s="15"/>
      <c r="N71" s="81"/>
    </row>
    <row r="72" spans="1:17" ht="47.25" x14ac:dyDescent="0.25">
      <c r="A72" s="1"/>
      <c r="B72" s="12"/>
      <c r="C72" s="36">
        <v>6.12</v>
      </c>
      <c r="D72" s="41"/>
      <c r="E72" s="38"/>
      <c r="F72" s="62"/>
      <c r="G72" s="69" t="s">
        <v>89</v>
      </c>
      <c r="H72" s="60" t="s">
        <v>78</v>
      </c>
      <c r="I72" s="230">
        <v>32</v>
      </c>
      <c r="J72" s="65">
        <f>+'[1]PPTO INICIAL'!F77</f>
        <v>4250000</v>
      </c>
      <c r="K72" s="55">
        <f t="shared" si="0"/>
        <v>136000000</v>
      </c>
      <c r="L72" s="15"/>
      <c r="N72" s="81"/>
    </row>
    <row r="73" spans="1:17" ht="31.5" x14ac:dyDescent="0.25">
      <c r="A73" s="1"/>
      <c r="B73" s="12"/>
      <c r="C73" s="36">
        <v>6.13</v>
      </c>
      <c r="D73" s="41"/>
      <c r="E73" s="38"/>
      <c r="F73" s="62"/>
      <c r="G73" s="69" t="s">
        <v>90</v>
      </c>
      <c r="H73" s="60" t="s">
        <v>78</v>
      </c>
      <c r="I73" s="230">
        <v>438</v>
      </c>
      <c r="J73" s="65">
        <f>+'[1]PPTO INICIAL'!F78</f>
        <v>70000</v>
      </c>
      <c r="K73" s="55">
        <f t="shared" si="0"/>
        <v>30660000</v>
      </c>
      <c r="L73" s="15"/>
      <c r="N73" s="81"/>
    </row>
    <row r="74" spans="1:17" ht="31.5" x14ac:dyDescent="0.25">
      <c r="A74" s="1"/>
      <c r="B74" s="12"/>
      <c r="C74" s="36">
        <v>6.14</v>
      </c>
      <c r="D74" s="41"/>
      <c r="E74" s="38"/>
      <c r="F74" s="62"/>
      <c r="G74" s="69" t="s">
        <v>91</v>
      </c>
      <c r="H74" s="60" t="s">
        <v>78</v>
      </c>
      <c r="I74" s="230">
        <v>106</v>
      </c>
      <c r="J74" s="65">
        <f>+'[1]PPTO INICIAL'!F79</f>
        <v>95000</v>
      </c>
      <c r="K74" s="55">
        <f t="shared" si="0"/>
        <v>10070000</v>
      </c>
      <c r="L74" s="15"/>
      <c r="N74" s="81"/>
    </row>
    <row r="75" spans="1:17" ht="31.5" x14ac:dyDescent="0.25">
      <c r="A75" s="1"/>
      <c r="B75" s="12"/>
      <c r="C75" s="36">
        <v>6.15</v>
      </c>
      <c r="D75" s="41"/>
      <c r="E75" s="38"/>
      <c r="F75" s="62"/>
      <c r="G75" s="69" t="s">
        <v>92</v>
      </c>
      <c r="H75" s="60" t="s">
        <v>59</v>
      </c>
      <c r="I75" s="230">
        <v>27</v>
      </c>
      <c r="J75" s="65">
        <f>+'[1]PPTO INICIAL'!F80</f>
        <v>35200</v>
      </c>
      <c r="K75" s="55">
        <f t="shared" si="0"/>
        <v>950400</v>
      </c>
      <c r="L75" s="15"/>
      <c r="N75" s="81"/>
    </row>
    <row r="76" spans="1:17" ht="32.25" thickBot="1" x14ac:dyDescent="0.3">
      <c r="A76" s="1"/>
      <c r="B76" s="12"/>
      <c r="C76" s="36">
        <v>6.17</v>
      </c>
      <c r="D76" s="41"/>
      <c r="E76" s="38"/>
      <c r="F76" s="62"/>
      <c r="G76" s="69" t="s">
        <v>93</v>
      </c>
      <c r="H76" s="60" t="s">
        <v>59</v>
      </c>
      <c r="I76" s="230">
        <v>422</v>
      </c>
      <c r="J76" s="65">
        <f>+'[1]PPTO INICIAL'!F81</f>
        <v>55800</v>
      </c>
      <c r="K76" s="55">
        <f t="shared" si="0"/>
        <v>23547600</v>
      </c>
      <c r="L76" s="15"/>
      <c r="N76" s="81"/>
      <c r="O76" s="391"/>
      <c r="P76" s="392"/>
      <c r="Q76" s="392"/>
    </row>
    <row r="77" spans="1:17" ht="16.5" thickBot="1" x14ac:dyDescent="0.3">
      <c r="A77" s="1"/>
      <c r="B77" s="12"/>
      <c r="C77" s="44" t="s">
        <v>94</v>
      </c>
      <c r="D77" s="45"/>
      <c r="E77" s="46"/>
      <c r="F77" s="46"/>
      <c r="G77" s="47" t="s">
        <v>95</v>
      </c>
      <c r="H77" s="45"/>
      <c r="I77" s="232"/>
      <c r="J77" s="49"/>
      <c r="K77" s="50">
        <f>SUM(K78:K82)</f>
        <v>574763888</v>
      </c>
      <c r="L77" s="15"/>
      <c r="N77" s="81"/>
    </row>
    <row r="78" spans="1:17" ht="47.25" x14ac:dyDescent="0.25">
      <c r="A78" s="1"/>
      <c r="B78" s="12"/>
      <c r="C78" s="36">
        <v>7.01</v>
      </c>
      <c r="D78" s="41" t="s">
        <v>96</v>
      </c>
      <c r="E78" s="38"/>
      <c r="F78" s="38"/>
      <c r="G78" s="63" t="str">
        <f>VLOOKUP(D78,[1]Actividades!A28:E2763,2,0)</f>
        <v>SUMINISTRO, TRANSPORTE E INSTALACION DE RAMPAS Y BADOS PEATONALES CONCRETO PRODUCIDO EN OBRA 3000 PSI ACABADO:  ESCOBIADO</v>
      </c>
      <c r="H78" s="60" t="str">
        <f>VLOOKUP(D78,[1]Actividades!A28:E2763,4,FALSE)</f>
        <v>M3</v>
      </c>
      <c r="I78" s="230">
        <v>184</v>
      </c>
      <c r="J78" s="65">
        <f>VLOOKUP(D78,[1]Actividades!A21:E2756,5,FALSE)</f>
        <v>819613</v>
      </c>
      <c r="K78" s="55">
        <f t="shared" si="0"/>
        <v>150808792</v>
      </c>
      <c r="L78" s="15"/>
      <c r="N78" s="81"/>
    </row>
    <row r="79" spans="1:17" ht="47.25" x14ac:dyDescent="0.25">
      <c r="A79" s="1"/>
      <c r="B79" s="12"/>
      <c r="C79" s="36">
        <v>7.02</v>
      </c>
      <c r="D79" s="70" t="s">
        <v>97</v>
      </c>
      <c r="E79" s="38"/>
      <c r="F79" s="38"/>
      <c r="G79" s="63" t="str">
        <f>VLOOKUP(D79,[1]Actividades!A29:E2764,2,0)</f>
        <v>SUMINISTRO, TRANSPORTE E INSTALACION DE RAMPAS Y BADOS VEHICULARES CONCRETO PRODUCIDO EN OBRA 3000 PSI ACABADO:  ESCOBIADO</v>
      </c>
      <c r="H79" s="60" t="str">
        <f>VLOOKUP(D79,[1]Actividades!A29:E2764,4,FALSE)</f>
        <v>M3</v>
      </c>
      <c r="I79" s="230">
        <v>326</v>
      </c>
      <c r="J79" s="65">
        <f>VLOOKUP(D79,[1]Actividades!A22:E2757,5,FALSE)</f>
        <v>819613</v>
      </c>
      <c r="K79" s="55">
        <f t="shared" si="0"/>
        <v>267193838</v>
      </c>
      <c r="L79" s="15"/>
      <c r="N79" s="81"/>
    </row>
    <row r="80" spans="1:17" ht="31.5" x14ac:dyDescent="0.25">
      <c r="A80" s="1"/>
      <c r="B80" s="12"/>
      <c r="C80" s="36">
        <v>7.03</v>
      </c>
      <c r="D80" s="41"/>
      <c r="E80" s="38"/>
      <c r="F80" s="38"/>
      <c r="G80" s="64" t="s">
        <v>98</v>
      </c>
      <c r="H80" s="60" t="s">
        <v>78</v>
      </c>
      <c r="I80" s="230">
        <v>17</v>
      </c>
      <c r="J80" s="65">
        <f>+'[1]PPTO INICIAL'!F87</f>
        <v>1250000</v>
      </c>
      <c r="K80" s="55">
        <f t="shared" si="0"/>
        <v>21250000</v>
      </c>
      <c r="L80" s="15"/>
      <c r="N80" s="81"/>
    </row>
    <row r="81" spans="1:14" ht="34.5" customHeight="1" x14ac:dyDescent="0.25">
      <c r="A81" s="1"/>
      <c r="B81" s="12"/>
      <c r="C81" s="36">
        <v>7.04</v>
      </c>
      <c r="D81" s="41" t="s">
        <v>99</v>
      </c>
      <c r="E81" s="38"/>
      <c r="F81" s="38"/>
      <c r="G81" s="63" t="str">
        <f>VLOOKUP(D81,[1]Actividades!A31:E2766,2,0)</f>
        <v>SUMINISTRO, TRANSPORTE E INSTALACION BOLARDO LISO EN HF</v>
      </c>
      <c r="H81" s="60" t="str">
        <f>VLOOKUP(D81,[1]Actividades!A31:E2766,4,FALSE)</f>
        <v>UND</v>
      </c>
      <c r="I81" s="230">
        <v>131</v>
      </c>
      <c r="J81" s="65">
        <f>VLOOKUP(D81,[1]Actividades!A24:E2759,5,FALSE)</f>
        <v>582218</v>
      </c>
      <c r="K81" s="55">
        <f t="shared" si="0"/>
        <v>76270558</v>
      </c>
      <c r="L81" s="15"/>
      <c r="N81" s="81"/>
    </row>
    <row r="82" spans="1:14" ht="34.5" customHeight="1" thickBot="1" x14ac:dyDescent="0.3">
      <c r="A82" s="1"/>
      <c r="B82" s="12"/>
      <c r="C82" s="36">
        <v>7.05</v>
      </c>
      <c r="D82" s="41" t="s">
        <v>100</v>
      </c>
      <c r="E82" s="38"/>
      <c r="F82" s="38"/>
      <c r="G82" s="63" t="str">
        <f>VLOOKUP(D82,[1]Actividades!A33:E2768,2,0)</f>
        <v>SUMINISTRO E INSTALACIÓN DE BASURERA PIVOTANTE EN ACERO INOXIDABLE TIPO EXTERIOR. INSTALACIÓN A TODO COSTO.</v>
      </c>
      <c r="H82" s="60" t="str">
        <f>VLOOKUP(D82,[1]Actividades!A33:E2768,4,FALSE)</f>
        <v>UND</v>
      </c>
      <c r="I82" s="230">
        <v>45</v>
      </c>
      <c r="J82" s="65">
        <f>VLOOKUP(D82,[1]Actividades!A26:E2761,5,FALSE)</f>
        <v>1316460</v>
      </c>
      <c r="K82" s="55">
        <f t="shared" si="0"/>
        <v>59240700</v>
      </c>
      <c r="L82" s="15"/>
      <c r="N82" s="81"/>
    </row>
    <row r="83" spans="1:14" ht="16.5" thickBot="1" x14ac:dyDescent="0.3">
      <c r="A83" s="1"/>
      <c r="B83" s="12"/>
      <c r="C83" s="44" t="s">
        <v>101</v>
      </c>
      <c r="D83" s="45"/>
      <c r="E83" s="46"/>
      <c r="F83" s="46"/>
      <c r="G83" s="47" t="s">
        <v>102</v>
      </c>
      <c r="H83" s="45"/>
      <c r="I83" s="232"/>
      <c r="J83" s="49"/>
      <c r="K83" s="50">
        <f>SUM(K84:K121)</f>
        <v>518545447</v>
      </c>
      <c r="L83" s="15"/>
      <c r="N83" s="81"/>
    </row>
    <row r="84" spans="1:14" ht="31.5" x14ac:dyDescent="0.25">
      <c r="A84" s="1"/>
      <c r="B84" s="12"/>
      <c r="C84" s="36">
        <v>8.01</v>
      </c>
      <c r="D84" s="38"/>
      <c r="E84" s="38"/>
      <c r="F84" s="71"/>
      <c r="G84" s="71" t="s">
        <v>103</v>
      </c>
      <c r="H84" s="72" t="s">
        <v>104</v>
      </c>
      <c r="I84" s="33">
        <v>350</v>
      </c>
      <c r="J84" s="34">
        <v>16907</v>
      </c>
      <c r="K84" s="55">
        <f t="shared" ref="K84:K121" si="2">IFERROR(ROUND(I84*J84,0),0)</f>
        <v>5917450</v>
      </c>
      <c r="L84" s="15"/>
      <c r="N84" s="81"/>
    </row>
    <row r="85" spans="1:14" ht="47.25" x14ac:dyDescent="0.25">
      <c r="A85" s="1"/>
      <c r="B85" s="12"/>
      <c r="C85" s="41">
        <v>8.02</v>
      </c>
      <c r="D85" s="38"/>
      <c r="E85" s="38"/>
      <c r="F85" s="71"/>
      <c r="G85" s="73" t="s">
        <v>105</v>
      </c>
      <c r="H85" s="74" t="s">
        <v>106</v>
      </c>
      <c r="I85" s="33">
        <v>7</v>
      </c>
      <c r="J85" s="55">
        <v>144638</v>
      </c>
      <c r="K85" s="55">
        <f t="shared" si="2"/>
        <v>1012466</v>
      </c>
      <c r="L85" s="15"/>
      <c r="N85" s="81"/>
    </row>
    <row r="86" spans="1:14" ht="31.5" x14ac:dyDescent="0.25">
      <c r="A86" s="1"/>
      <c r="B86" s="12"/>
      <c r="C86" s="41">
        <v>8.0299999999999994</v>
      </c>
      <c r="D86" s="38"/>
      <c r="E86" s="38"/>
      <c r="F86" s="71"/>
      <c r="G86" s="73" t="s">
        <v>107</v>
      </c>
      <c r="H86" s="74" t="s">
        <v>108</v>
      </c>
      <c r="I86" s="33">
        <v>317</v>
      </c>
      <c r="J86" s="55">
        <v>24148</v>
      </c>
      <c r="K86" s="55">
        <f t="shared" si="2"/>
        <v>7654916</v>
      </c>
      <c r="L86" s="15"/>
      <c r="N86" s="81"/>
    </row>
    <row r="87" spans="1:14" ht="31.5" x14ac:dyDescent="0.25">
      <c r="A87" s="1"/>
      <c r="B87" s="12"/>
      <c r="C87" s="41">
        <v>8.0399999999999991</v>
      </c>
      <c r="D87" s="38"/>
      <c r="E87" s="38"/>
      <c r="F87" s="71"/>
      <c r="G87" s="73" t="s">
        <v>109</v>
      </c>
      <c r="H87" s="74" t="s">
        <v>104</v>
      </c>
      <c r="I87" s="33">
        <v>422</v>
      </c>
      <c r="J87" s="55">
        <v>11921</v>
      </c>
      <c r="K87" s="55">
        <f t="shared" si="2"/>
        <v>5030662</v>
      </c>
      <c r="L87" s="15"/>
      <c r="N87" s="81"/>
    </row>
    <row r="88" spans="1:14" ht="31.5" x14ac:dyDescent="0.25">
      <c r="A88" s="1"/>
      <c r="B88" s="12"/>
      <c r="C88" s="41">
        <v>8.0500000000000007</v>
      </c>
      <c r="D88" s="38"/>
      <c r="E88" s="38"/>
      <c r="F88" s="71"/>
      <c r="G88" s="73" t="s">
        <v>110</v>
      </c>
      <c r="H88" s="74" t="s">
        <v>111</v>
      </c>
      <c r="I88" s="33">
        <v>1</v>
      </c>
      <c r="J88" s="55">
        <v>451373</v>
      </c>
      <c r="K88" s="55">
        <f t="shared" si="2"/>
        <v>451373</v>
      </c>
      <c r="L88" s="15"/>
      <c r="N88" s="81"/>
    </row>
    <row r="89" spans="1:14" ht="31.5" x14ac:dyDescent="0.25">
      <c r="A89" s="1"/>
      <c r="B89" s="12"/>
      <c r="C89" s="41">
        <v>8.06</v>
      </c>
      <c r="D89" s="38"/>
      <c r="E89" s="38"/>
      <c r="F89" s="71"/>
      <c r="G89" s="73" t="s">
        <v>112</v>
      </c>
      <c r="H89" s="74" t="s">
        <v>69</v>
      </c>
      <c r="I89" s="33">
        <v>46</v>
      </c>
      <c r="J89" s="55">
        <v>110508</v>
      </c>
      <c r="K89" s="55">
        <f t="shared" si="2"/>
        <v>5083368</v>
      </c>
      <c r="L89" s="15"/>
      <c r="N89" s="81"/>
    </row>
    <row r="90" spans="1:14" ht="31.5" x14ac:dyDescent="0.25">
      <c r="A90" s="1"/>
      <c r="B90" s="12"/>
      <c r="C90" s="41">
        <v>8.07</v>
      </c>
      <c r="D90" s="38"/>
      <c r="E90" s="38"/>
      <c r="F90" s="71"/>
      <c r="G90" s="73" t="s">
        <v>113</v>
      </c>
      <c r="H90" s="74" t="s">
        <v>69</v>
      </c>
      <c r="I90" s="33">
        <v>342</v>
      </c>
      <c r="J90" s="55">
        <v>55427</v>
      </c>
      <c r="K90" s="55">
        <f t="shared" si="2"/>
        <v>18956034</v>
      </c>
      <c r="L90" s="15"/>
      <c r="N90" s="81"/>
    </row>
    <row r="91" spans="1:14" ht="15.75" x14ac:dyDescent="0.25">
      <c r="A91" s="1"/>
      <c r="B91" s="12"/>
      <c r="C91" s="41">
        <v>8.08</v>
      </c>
      <c r="D91" s="38"/>
      <c r="E91" s="38"/>
      <c r="F91" s="71"/>
      <c r="G91" s="73" t="s">
        <v>114</v>
      </c>
      <c r="H91" s="74" t="s">
        <v>69</v>
      </c>
      <c r="I91" s="33">
        <v>133</v>
      </c>
      <c r="J91" s="55">
        <v>41042</v>
      </c>
      <c r="K91" s="55">
        <f t="shared" si="2"/>
        <v>5458586</v>
      </c>
      <c r="L91" s="15"/>
      <c r="N91" s="81"/>
    </row>
    <row r="92" spans="1:14" ht="15.75" x14ac:dyDescent="0.25">
      <c r="A92" s="1"/>
      <c r="B92" s="12"/>
      <c r="C92" s="41">
        <v>8.09</v>
      </c>
      <c r="D92" s="38"/>
      <c r="E92" s="38"/>
      <c r="F92" s="71"/>
      <c r="G92" s="75" t="s">
        <v>115</v>
      </c>
      <c r="H92" s="74" t="s">
        <v>69</v>
      </c>
      <c r="I92" s="33">
        <v>100</v>
      </c>
      <c r="J92" s="55">
        <v>53041</v>
      </c>
      <c r="K92" s="55">
        <f t="shared" si="2"/>
        <v>5304100</v>
      </c>
      <c r="L92" s="15"/>
      <c r="N92" s="81"/>
    </row>
    <row r="93" spans="1:14" ht="15.75" x14ac:dyDescent="0.25">
      <c r="A93" s="1"/>
      <c r="B93" s="12"/>
      <c r="C93" s="76">
        <v>8.1</v>
      </c>
      <c r="D93" s="38"/>
      <c r="E93" s="38"/>
      <c r="F93" s="71"/>
      <c r="G93" s="73" t="s">
        <v>116</v>
      </c>
      <c r="H93" s="74" t="s">
        <v>117</v>
      </c>
      <c r="I93" s="33">
        <v>34</v>
      </c>
      <c r="J93" s="55">
        <v>47347</v>
      </c>
      <c r="K93" s="55">
        <f t="shared" si="2"/>
        <v>1609798</v>
      </c>
      <c r="L93" s="15"/>
      <c r="N93" s="81"/>
    </row>
    <row r="94" spans="1:14" ht="15.75" x14ac:dyDescent="0.25">
      <c r="A94" s="1"/>
      <c r="B94" s="12"/>
      <c r="C94" s="41">
        <v>8.11</v>
      </c>
      <c r="D94" s="38"/>
      <c r="E94" s="38"/>
      <c r="F94" s="71"/>
      <c r="G94" s="73" t="s">
        <v>118</v>
      </c>
      <c r="H94" s="74" t="s">
        <v>117</v>
      </c>
      <c r="I94" s="33">
        <v>12</v>
      </c>
      <c r="J94" s="55">
        <v>58379</v>
      </c>
      <c r="K94" s="55">
        <f t="shared" si="2"/>
        <v>700548</v>
      </c>
      <c r="L94" s="15"/>
      <c r="N94" s="81"/>
    </row>
    <row r="95" spans="1:14" ht="15.75" x14ac:dyDescent="0.25">
      <c r="A95" s="1"/>
      <c r="B95" s="12"/>
      <c r="C95" s="41">
        <v>8.1199999999999992</v>
      </c>
      <c r="D95" s="38"/>
      <c r="E95" s="38"/>
      <c r="F95" s="71"/>
      <c r="G95" s="73" t="s">
        <v>119</v>
      </c>
      <c r="H95" s="74" t="s">
        <v>117</v>
      </c>
      <c r="I95" s="33">
        <v>69</v>
      </c>
      <c r="J95" s="55">
        <v>61857</v>
      </c>
      <c r="K95" s="55">
        <f t="shared" si="2"/>
        <v>4268133</v>
      </c>
      <c r="L95" s="15"/>
      <c r="N95" s="81"/>
    </row>
    <row r="96" spans="1:14" ht="15.75" x14ac:dyDescent="0.25">
      <c r="A96" s="1"/>
      <c r="B96" s="12"/>
      <c r="C96" s="41">
        <v>8.1300000000000008</v>
      </c>
      <c r="D96" s="38"/>
      <c r="E96" s="38"/>
      <c r="F96" s="71"/>
      <c r="G96" s="73" t="s">
        <v>120</v>
      </c>
      <c r="H96" s="74" t="s">
        <v>117</v>
      </c>
      <c r="I96" s="33">
        <v>7</v>
      </c>
      <c r="J96" s="55">
        <v>73490</v>
      </c>
      <c r="K96" s="55">
        <f t="shared" si="2"/>
        <v>514430</v>
      </c>
      <c r="L96" s="15"/>
      <c r="N96" s="81"/>
    </row>
    <row r="97" spans="1:14" ht="31.5" x14ac:dyDescent="0.25">
      <c r="A97" s="1"/>
      <c r="B97" s="12"/>
      <c r="C97" s="41">
        <v>8.14</v>
      </c>
      <c r="D97" s="38"/>
      <c r="E97" s="38"/>
      <c r="F97" s="71"/>
      <c r="G97" s="73" t="s">
        <v>121</v>
      </c>
      <c r="H97" s="74" t="s">
        <v>104</v>
      </c>
      <c r="I97" s="33">
        <v>159</v>
      </c>
      <c r="J97" s="55">
        <v>100546</v>
      </c>
      <c r="K97" s="55">
        <f t="shared" si="2"/>
        <v>15986814</v>
      </c>
      <c r="L97" s="15"/>
      <c r="N97" s="81"/>
    </row>
    <row r="98" spans="1:14" ht="31.5" x14ac:dyDescent="0.25">
      <c r="A98" s="1"/>
      <c r="B98" s="12"/>
      <c r="C98" s="41">
        <v>8.15</v>
      </c>
      <c r="D98" s="38"/>
      <c r="E98" s="38"/>
      <c r="F98" s="71"/>
      <c r="G98" s="73" t="s">
        <v>122</v>
      </c>
      <c r="H98" s="74" t="s">
        <v>104</v>
      </c>
      <c r="I98" s="33">
        <v>17</v>
      </c>
      <c r="J98" s="55">
        <v>775687</v>
      </c>
      <c r="K98" s="55">
        <f t="shared" si="2"/>
        <v>13186679</v>
      </c>
      <c r="L98" s="15"/>
      <c r="N98" s="81"/>
    </row>
    <row r="99" spans="1:14" ht="31.5" x14ac:dyDescent="0.25">
      <c r="A99" s="1"/>
      <c r="B99" s="12"/>
      <c r="C99" s="41">
        <v>8.16</v>
      </c>
      <c r="D99" s="38"/>
      <c r="E99" s="38"/>
      <c r="F99" s="71"/>
      <c r="G99" s="73" t="s">
        <v>123</v>
      </c>
      <c r="H99" s="74" t="s">
        <v>106</v>
      </c>
      <c r="I99" s="33">
        <v>4</v>
      </c>
      <c r="J99" s="55">
        <v>861761</v>
      </c>
      <c r="K99" s="55">
        <f t="shared" si="2"/>
        <v>3447044</v>
      </c>
      <c r="L99" s="15"/>
      <c r="N99" s="81"/>
    </row>
    <row r="100" spans="1:14" ht="47.25" x14ac:dyDescent="0.25">
      <c r="A100" s="1"/>
      <c r="B100" s="12"/>
      <c r="C100" s="41">
        <v>8.17</v>
      </c>
      <c r="D100" s="38"/>
      <c r="E100" s="38"/>
      <c r="F100" s="71"/>
      <c r="G100" s="73" t="s">
        <v>124</v>
      </c>
      <c r="H100" s="74" t="s">
        <v>106</v>
      </c>
      <c r="I100" s="33">
        <v>7</v>
      </c>
      <c r="J100" s="55">
        <v>1166135</v>
      </c>
      <c r="K100" s="55">
        <f t="shared" si="2"/>
        <v>8162945</v>
      </c>
      <c r="L100" s="15"/>
      <c r="N100" s="81"/>
    </row>
    <row r="101" spans="1:14" ht="63" x14ac:dyDescent="0.25">
      <c r="A101" s="1"/>
      <c r="B101" s="12"/>
      <c r="C101" s="41">
        <v>8.18</v>
      </c>
      <c r="D101" s="38"/>
      <c r="E101" s="38"/>
      <c r="F101" s="71"/>
      <c r="G101" s="73" t="s">
        <v>125</v>
      </c>
      <c r="H101" s="74" t="s">
        <v>106</v>
      </c>
      <c r="I101" s="33">
        <v>27</v>
      </c>
      <c r="J101" s="55">
        <v>2531354</v>
      </c>
      <c r="K101" s="55">
        <f t="shared" si="2"/>
        <v>68346558</v>
      </c>
      <c r="L101" s="15"/>
      <c r="N101" s="81"/>
    </row>
    <row r="102" spans="1:14" ht="31.5" x14ac:dyDescent="0.25">
      <c r="A102" s="1"/>
      <c r="B102" s="12"/>
      <c r="C102" s="41">
        <v>8.19</v>
      </c>
      <c r="D102" s="38"/>
      <c r="E102" s="38"/>
      <c r="F102" s="71"/>
      <c r="G102" s="73" t="s">
        <v>126</v>
      </c>
      <c r="H102" s="74" t="s">
        <v>106</v>
      </c>
      <c r="I102" s="33">
        <v>438</v>
      </c>
      <c r="J102" s="55">
        <v>241326</v>
      </c>
      <c r="K102" s="55">
        <f t="shared" si="2"/>
        <v>105700788</v>
      </c>
      <c r="L102" s="15"/>
      <c r="N102" s="81"/>
    </row>
    <row r="103" spans="1:14" ht="15.75" x14ac:dyDescent="0.25">
      <c r="A103" s="1"/>
      <c r="B103" s="12"/>
      <c r="C103" s="76">
        <v>8.1999999999999993</v>
      </c>
      <c r="D103" s="38"/>
      <c r="E103" s="38"/>
      <c r="F103" s="71"/>
      <c r="G103" s="71" t="s">
        <v>127</v>
      </c>
      <c r="H103" s="74" t="s">
        <v>117</v>
      </c>
      <c r="I103" s="33">
        <v>98</v>
      </c>
      <c r="J103" s="55">
        <v>38370</v>
      </c>
      <c r="K103" s="55">
        <f t="shared" si="2"/>
        <v>3760260</v>
      </c>
      <c r="L103" s="15"/>
      <c r="N103" s="81"/>
    </row>
    <row r="104" spans="1:14" ht="31.5" x14ac:dyDescent="0.25">
      <c r="A104" s="1"/>
      <c r="B104" s="12"/>
      <c r="C104" s="41">
        <v>8.2100000000000009</v>
      </c>
      <c r="D104" s="38"/>
      <c r="E104" s="38"/>
      <c r="F104" s="71"/>
      <c r="G104" s="71" t="s">
        <v>128</v>
      </c>
      <c r="H104" s="74" t="s">
        <v>117</v>
      </c>
      <c r="I104" s="33">
        <v>65</v>
      </c>
      <c r="J104" s="55">
        <v>70809</v>
      </c>
      <c r="K104" s="55">
        <f t="shared" si="2"/>
        <v>4602585</v>
      </c>
      <c r="L104" s="15"/>
      <c r="N104" s="81"/>
    </row>
    <row r="105" spans="1:14" ht="31.5" x14ac:dyDescent="0.25">
      <c r="A105" s="1"/>
      <c r="B105" s="12"/>
      <c r="C105" s="41">
        <v>8.2200000000000006</v>
      </c>
      <c r="D105" s="38"/>
      <c r="E105" s="38"/>
      <c r="F105" s="71"/>
      <c r="G105" s="73" t="s">
        <v>129</v>
      </c>
      <c r="H105" s="74" t="s">
        <v>117</v>
      </c>
      <c r="I105" s="33">
        <v>49</v>
      </c>
      <c r="J105" s="55">
        <v>157633</v>
      </c>
      <c r="K105" s="55">
        <f t="shared" si="2"/>
        <v>7724017</v>
      </c>
      <c r="L105" s="15"/>
      <c r="N105" s="81"/>
    </row>
    <row r="106" spans="1:14" ht="47.25" x14ac:dyDescent="0.25">
      <c r="A106" s="1"/>
      <c r="B106" s="12"/>
      <c r="C106" s="41">
        <v>8.23</v>
      </c>
      <c r="D106" s="38"/>
      <c r="E106" s="38"/>
      <c r="F106" s="71"/>
      <c r="G106" s="73" t="s">
        <v>130</v>
      </c>
      <c r="H106" s="74" t="s">
        <v>117</v>
      </c>
      <c r="I106" s="33">
        <v>57</v>
      </c>
      <c r="J106" s="55">
        <v>183742</v>
      </c>
      <c r="K106" s="55">
        <f t="shared" si="2"/>
        <v>10473294</v>
      </c>
      <c r="L106" s="15"/>
      <c r="N106" s="81"/>
    </row>
    <row r="107" spans="1:14" ht="31.5" x14ac:dyDescent="0.25">
      <c r="A107" s="1"/>
      <c r="B107" s="12"/>
      <c r="C107" s="41">
        <v>8.24</v>
      </c>
      <c r="D107" s="38"/>
      <c r="E107" s="38"/>
      <c r="F107" s="71"/>
      <c r="G107" s="73" t="s">
        <v>131</v>
      </c>
      <c r="H107" s="74" t="s">
        <v>132</v>
      </c>
      <c r="I107" s="33">
        <v>10366</v>
      </c>
      <c r="J107" s="55">
        <v>8353</v>
      </c>
      <c r="K107" s="55">
        <f t="shared" si="2"/>
        <v>86587198</v>
      </c>
      <c r="L107" s="15"/>
      <c r="N107" s="81"/>
    </row>
    <row r="108" spans="1:14" ht="31.5" x14ac:dyDescent="0.25">
      <c r="A108" s="1"/>
      <c r="B108" s="12"/>
      <c r="C108" s="41">
        <v>8.25</v>
      </c>
      <c r="D108" s="38"/>
      <c r="E108" s="38"/>
      <c r="F108" s="71"/>
      <c r="G108" s="73" t="s">
        <v>133</v>
      </c>
      <c r="H108" s="74" t="s">
        <v>104</v>
      </c>
      <c r="I108" s="33">
        <v>63</v>
      </c>
      <c r="J108" s="55">
        <v>27890</v>
      </c>
      <c r="K108" s="55">
        <f t="shared" si="2"/>
        <v>1757070</v>
      </c>
      <c r="L108" s="15"/>
      <c r="N108" s="81"/>
    </row>
    <row r="109" spans="1:14" ht="31.5" x14ac:dyDescent="0.25">
      <c r="A109" s="1"/>
      <c r="B109" s="12"/>
      <c r="C109" s="41">
        <v>8.26</v>
      </c>
      <c r="D109" s="38"/>
      <c r="E109" s="38"/>
      <c r="F109" s="71"/>
      <c r="G109" s="73" t="s">
        <v>134</v>
      </c>
      <c r="H109" s="74" t="s">
        <v>132</v>
      </c>
      <c r="I109" s="33">
        <v>344</v>
      </c>
      <c r="J109" s="55">
        <v>13880</v>
      </c>
      <c r="K109" s="55">
        <f t="shared" si="2"/>
        <v>4774720</v>
      </c>
      <c r="L109" s="15"/>
      <c r="N109" s="81"/>
    </row>
    <row r="110" spans="1:14" ht="47.25" x14ac:dyDescent="0.25">
      <c r="A110" s="1"/>
      <c r="B110" s="12"/>
      <c r="C110" s="41">
        <v>8.27</v>
      </c>
      <c r="D110" s="38"/>
      <c r="E110" s="38"/>
      <c r="F110" s="71"/>
      <c r="G110" s="73" t="s">
        <v>135</v>
      </c>
      <c r="H110" s="74" t="s">
        <v>106</v>
      </c>
      <c r="I110" s="33">
        <v>48</v>
      </c>
      <c r="J110" s="55">
        <v>88130</v>
      </c>
      <c r="K110" s="55">
        <f t="shared" si="2"/>
        <v>4230240</v>
      </c>
      <c r="L110" s="15"/>
      <c r="N110" s="81"/>
    </row>
    <row r="111" spans="1:14" ht="31.5" x14ac:dyDescent="0.25">
      <c r="A111" s="1"/>
      <c r="B111" s="12"/>
      <c r="C111" s="41">
        <v>8.2799999999999994</v>
      </c>
      <c r="D111" s="38"/>
      <c r="E111" s="38"/>
      <c r="F111" s="71"/>
      <c r="G111" s="73" t="s">
        <v>136</v>
      </c>
      <c r="H111" s="74" t="s">
        <v>117</v>
      </c>
      <c r="I111" s="33">
        <v>57</v>
      </c>
      <c r="J111" s="55">
        <v>1146605</v>
      </c>
      <c r="K111" s="55">
        <f t="shared" si="2"/>
        <v>65356485</v>
      </c>
      <c r="L111" s="15"/>
      <c r="N111" s="81"/>
    </row>
    <row r="112" spans="1:14" ht="15.75" x14ac:dyDescent="0.25">
      <c r="A112" s="1"/>
      <c r="B112" s="12"/>
      <c r="C112" s="41">
        <v>8.2899999999999991</v>
      </c>
      <c r="D112" s="38"/>
      <c r="E112" s="38"/>
      <c r="F112" s="71"/>
      <c r="G112" s="73" t="s">
        <v>137</v>
      </c>
      <c r="H112" s="74" t="s">
        <v>104</v>
      </c>
      <c r="I112" s="33">
        <v>510</v>
      </c>
      <c r="J112" s="55">
        <v>19749</v>
      </c>
      <c r="K112" s="55">
        <f t="shared" si="2"/>
        <v>10071990</v>
      </c>
      <c r="L112" s="15"/>
      <c r="N112" s="81"/>
    </row>
    <row r="113" spans="1:14" ht="15.75" x14ac:dyDescent="0.25">
      <c r="A113" s="1"/>
      <c r="B113" s="12"/>
      <c r="C113" s="76">
        <v>8.3000000000000007</v>
      </c>
      <c r="D113" s="38"/>
      <c r="E113" s="38"/>
      <c r="F113" s="71"/>
      <c r="G113" s="73" t="s">
        <v>138</v>
      </c>
      <c r="H113" s="74" t="s">
        <v>104</v>
      </c>
      <c r="I113" s="33">
        <v>536</v>
      </c>
      <c r="J113" s="55">
        <v>19474</v>
      </c>
      <c r="K113" s="55">
        <f t="shared" si="2"/>
        <v>10438064</v>
      </c>
      <c r="L113" s="15"/>
      <c r="N113" s="81"/>
    </row>
    <row r="114" spans="1:14" ht="31.5" x14ac:dyDescent="0.25">
      <c r="A114" s="1"/>
      <c r="B114" s="12"/>
      <c r="C114" s="41">
        <v>8.31</v>
      </c>
      <c r="D114" s="38"/>
      <c r="E114" s="38"/>
      <c r="F114" s="71"/>
      <c r="G114" s="73" t="s">
        <v>139</v>
      </c>
      <c r="H114" s="74" t="s">
        <v>104</v>
      </c>
      <c r="I114" s="33">
        <v>537</v>
      </c>
      <c r="J114" s="55">
        <v>16374</v>
      </c>
      <c r="K114" s="55">
        <f t="shared" si="2"/>
        <v>8792838</v>
      </c>
      <c r="L114" s="15"/>
      <c r="N114" s="81"/>
    </row>
    <row r="115" spans="1:14" ht="31.5" x14ac:dyDescent="0.25">
      <c r="A115" s="1"/>
      <c r="B115" s="12"/>
      <c r="C115" s="41">
        <v>8.32</v>
      </c>
      <c r="D115" s="38"/>
      <c r="E115" s="38"/>
      <c r="F115" s="71"/>
      <c r="G115" s="73" t="s">
        <v>140</v>
      </c>
      <c r="H115" s="74" t="s">
        <v>117</v>
      </c>
      <c r="I115" s="33">
        <v>1</v>
      </c>
      <c r="J115" s="55">
        <v>633344</v>
      </c>
      <c r="K115" s="55">
        <f t="shared" si="2"/>
        <v>633344</v>
      </c>
      <c r="L115" s="15"/>
      <c r="N115" s="81"/>
    </row>
    <row r="116" spans="1:14" ht="63" x14ac:dyDescent="0.25">
      <c r="A116" s="1"/>
      <c r="B116" s="12"/>
      <c r="C116" s="41">
        <v>8.33</v>
      </c>
      <c r="D116" s="38"/>
      <c r="E116" s="38"/>
      <c r="F116" s="71"/>
      <c r="G116" s="73" t="s">
        <v>141</v>
      </c>
      <c r="H116" s="74" t="s">
        <v>142</v>
      </c>
      <c r="I116" s="33">
        <v>950</v>
      </c>
      <c r="J116" s="55">
        <v>5201</v>
      </c>
      <c r="K116" s="55">
        <f t="shared" si="2"/>
        <v>4940950</v>
      </c>
      <c r="L116" s="15"/>
      <c r="N116" s="81"/>
    </row>
    <row r="117" spans="1:14" ht="15.75" x14ac:dyDescent="0.25">
      <c r="A117" s="1"/>
      <c r="B117" s="12"/>
      <c r="C117" s="41">
        <v>8.34</v>
      </c>
      <c r="D117" s="38"/>
      <c r="E117" s="38"/>
      <c r="F117" s="71"/>
      <c r="G117" s="71" t="s">
        <v>143</v>
      </c>
      <c r="H117" s="74" t="s">
        <v>144</v>
      </c>
      <c r="I117" s="33">
        <v>8</v>
      </c>
      <c r="J117" s="55">
        <v>530667</v>
      </c>
      <c r="K117" s="55">
        <f t="shared" si="2"/>
        <v>4245336</v>
      </c>
      <c r="L117" s="15"/>
      <c r="N117" s="81"/>
    </row>
    <row r="118" spans="1:14" ht="15.75" x14ac:dyDescent="0.25">
      <c r="A118" s="1"/>
      <c r="B118" s="12"/>
      <c r="C118" s="41">
        <v>8.35</v>
      </c>
      <c r="D118" s="38"/>
      <c r="E118" s="38"/>
      <c r="F118" s="71"/>
      <c r="G118" s="71" t="s">
        <v>145</v>
      </c>
      <c r="H118" s="74" t="s">
        <v>146</v>
      </c>
      <c r="I118" s="33">
        <v>3</v>
      </c>
      <c r="J118" s="55">
        <v>716078</v>
      </c>
      <c r="K118" s="55">
        <f t="shared" si="2"/>
        <v>2148234</v>
      </c>
      <c r="L118" s="15"/>
      <c r="N118" s="81"/>
    </row>
    <row r="119" spans="1:14" ht="15.75" x14ac:dyDescent="0.25">
      <c r="A119" s="1"/>
      <c r="B119" s="12"/>
      <c r="C119" s="41">
        <v>8.36</v>
      </c>
      <c r="D119" s="38"/>
      <c r="E119" s="38"/>
      <c r="F119" s="71"/>
      <c r="G119" s="71" t="s">
        <v>147</v>
      </c>
      <c r="H119" s="74" t="s">
        <v>146</v>
      </c>
      <c r="I119" s="33">
        <v>3</v>
      </c>
      <c r="J119" s="55">
        <v>2674612</v>
      </c>
      <c r="K119" s="55">
        <f t="shared" si="2"/>
        <v>8023836</v>
      </c>
      <c r="L119" s="15"/>
      <c r="N119" s="81"/>
    </row>
    <row r="120" spans="1:14" ht="15.75" x14ac:dyDescent="0.25">
      <c r="A120" s="1"/>
      <c r="B120" s="12"/>
      <c r="C120" s="41">
        <v>8.3699999999999992</v>
      </c>
      <c r="D120" s="38"/>
      <c r="E120" s="38"/>
      <c r="F120" s="71"/>
      <c r="G120" s="73" t="s">
        <v>148</v>
      </c>
      <c r="H120" s="74" t="s">
        <v>106</v>
      </c>
      <c r="I120" s="33">
        <v>5</v>
      </c>
      <c r="J120" s="55">
        <v>563346</v>
      </c>
      <c r="K120" s="55">
        <f t="shared" si="2"/>
        <v>2816730</v>
      </c>
      <c r="L120" s="15"/>
      <c r="N120" s="81"/>
    </row>
    <row r="121" spans="1:14" ht="16.5" thickBot="1" x14ac:dyDescent="0.3">
      <c r="A121" s="1"/>
      <c r="B121" s="12"/>
      <c r="C121" s="41">
        <v>8.3800000000000008</v>
      </c>
      <c r="D121" s="38"/>
      <c r="E121" s="38"/>
      <c r="F121" s="71"/>
      <c r="G121" s="71" t="s">
        <v>149</v>
      </c>
      <c r="H121" s="74" t="s">
        <v>106</v>
      </c>
      <c r="I121" s="33">
        <v>1</v>
      </c>
      <c r="J121" s="55">
        <v>375564</v>
      </c>
      <c r="K121" s="55">
        <f t="shared" si="2"/>
        <v>375564</v>
      </c>
      <c r="L121" s="15"/>
      <c r="N121" s="81"/>
    </row>
    <row r="122" spans="1:14" ht="16.5" thickBot="1" x14ac:dyDescent="0.3">
      <c r="A122" s="1"/>
      <c r="B122" s="12"/>
      <c r="C122" s="44" t="s">
        <v>150</v>
      </c>
      <c r="D122" s="45"/>
      <c r="E122" s="46"/>
      <c r="F122" s="46"/>
      <c r="G122" s="47" t="s">
        <v>151</v>
      </c>
      <c r="H122" s="45"/>
      <c r="I122" s="232"/>
      <c r="J122" s="77"/>
      <c r="K122" s="78">
        <f>SUM(K123:K128)</f>
        <v>144489864</v>
      </c>
      <c r="L122" s="15"/>
      <c r="N122" s="81"/>
    </row>
    <row r="123" spans="1:14" ht="15.75" x14ac:dyDescent="0.25">
      <c r="A123" s="1"/>
      <c r="B123" s="12"/>
      <c r="C123" s="36">
        <v>9.01</v>
      </c>
      <c r="D123" s="39" t="s">
        <v>152</v>
      </c>
      <c r="E123" s="38"/>
      <c r="F123" s="38"/>
      <c r="G123" s="63" t="str">
        <f>+VLOOKUP(D123,[2]Actividades!$A$8:$E$2739,2,FALSE)</f>
        <v>REGULADOR DE TRANSITO</v>
      </c>
      <c r="H123" s="60" t="str">
        <f>+VLOOKUP(D123,[2]Actividades!$A$8:$E$2739,4,FALSE)</f>
        <v>DIA</v>
      </c>
      <c r="I123" s="230">
        <v>711</v>
      </c>
      <c r="J123" s="65">
        <f>+VLOOKUP(D123,[2]Actividades!$A$8:$E$2739,5,FALSE)</f>
        <v>116051</v>
      </c>
      <c r="K123" s="55">
        <f t="shared" si="0"/>
        <v>82512261</v>
      </c>
      <c r="L123" s="15"/>
      <c r="N123" s="81"/>
    </row>
    <row r="124" spans="1:14" ht="15.75" x14ac:dyDescent="0.25">
      <c r="A124" s="1"/>
      <c r="B124" s="12"/>
      <c r="C124" s="36">
        <v>9.02</v>
      </c>
      <c r="D124" s="79" t="s">
        <v>153</v>
      </c>
      <c r="E124" s="38"/>
      <c r="F124" s="38"/>
      <c r="G124" s="63" t="str">
        <f>+VLOOKUP(D124,[2]Actividades!$A$8:$E$2739,2,FALSE)</f>
        <v>JORNAL AYUDANTE</v>
      </c>
      <c r="H124" s="60" t="str">
        <f>+VLOOKUP(D124,[2]Actividades!$A$8:$E$2739,4,FALSE)</f>
        <v>DIA</v>
      </c>
      <c r="I124" s="230">
        <v>74</v>
      </c>
      <c r="J124" s="65">
        <f>+VLOOKUP(D124,[2]Actividades!$A$8:$E$2739,5,FALSE)</f>
        <v>86780</v>
      </c>
      <c r="K124" s="55">
        <f t="shared" si="0"/>
        <v>6421720</v>
      </c>
      <c r="L124" s="15"/>
      <c r="N124" s="81"/>
    </row>
    <row r="125" spans="1:14" ht="15.75" x14ac:dyDescent="0.25">
      <c r="A125" s="1"/>
      <c r="B125" s="12"/>
      <c r="C125" s="36">
        <v>9.0299999999999994</v>
      </c>
      <c r="D125" s="39" t="s">
        <v>154</v>
      </c>
      <c r="E125" s="38"/>
      <c r="F125" s="38"/>
      <c r="G125" s="63" t="str">
        <f>+VLOOKUP(D125,[2]Actividades!$A$8:$E$2739,2,FALSE)</f>
        <v>AVISOS DE SEÑALIZACION TEMPORAL PARA IMPLEMENTACIÓN DE PMT</v>
      </c>
      <c r="H125" s="60" t="str">
        <f>+VLOOKUP(D125,[2]Actividades!$A$8:$E$2739,4,FALSE)</f>
        <v>UND</v>
      </c>
      <c r="I125" s="230">
        <v>63</v>
      </c>
      <c r="J125" s="65">
        <f>+VLOOKUP(D125,[2]Actividades!$A$8:$E$2739,5,FALSE)</f>
        <v>236009</v>
      </c>
      <c r="K125" s="55">
        <f t="shared" si="0"/>
        <v>14868567</v>
      </c>
      <c r="L125" s="15"/>
      <c r="N125" s="81"/>
    </row>
    <row r="126" spans="1:14" ht="39" customHeight="1" x14ac:dyDescent="0.25">
      <c r="A126" s="1"/>
      <c r="B126" s="12"/>
      <c r="C126" s="36">
        <v>9.0399999999999991</v>
      </c>
      <c r="D126" s="39" t="s">
        <v>155</v>
      </c>
      <c r="E126" s="38"/>
      <c r="F126" s="38"/>
      <c r="G126" s="63" t="str">
        <f>+VLOOKUP(D126,[2]Actividades!$A$8:$E$2739,2,FALSE)</f>
        <v>SUMINISTRO, TRANSPORTE E INSTALACION BARRERA CON BOMBONES PLÁSTICOS Y CINTA DE SEGURIDAD</v>
      </c>
      <c r="H126" s="60" t="str">
        <f>+VLOOKUP(D126,[2]Actividades!$A$8:$E$2739,4,FALSE)</f>
        <v>ML</v>
      </c>
      <c r="I126" s="230">
        <v>776</v>
      </c>
      <c r="J126" s="65">
        <f>+VLOOKUP(D126,[2]Actividades!$A$8:$E$2739,5,FALSE)</f>
        <v>10032</v>
      </c>
      <c r="K126" s="55">
        <f t="shared" si="0"/>
        <v>7784832</v>
      </c>
      <c r="L126" s="15"/>
      <c r="N126" s="81"/>
    </row>
    <row r="127" spans="1:14" ht="15.75" x14ac:dyDescent="0.25">
      <c r="A127" s="1"/>
      <c r="B127" s="12"/>
      <c r="C127" s="36">
        <v>9.0500000000000007</v>
      </c>
      <c r="D127" s="39" t="s">
        <v>156</v>
      </c>
      <c r="E127" s="38"/>
      <c r="F127" s="38"/>
      <c r="G127" s="63" t="str">
        <f>+VLOOKUP(D127,[2]Actividades!$A$8:$E$2739,2,FALSE)</f>
        <v>SUMINISTRO, TRANSPORTE E INSTALACIÓN CERRAMIENTO EN YUTE H= 2 M</v>
      </c>
      <c r="H127" s="60" t="str">
        <f>+VLOOKUP(D127,[2]Actividades!$A$8:$E$2739,4,FALSE)</f>
        <v>ML</v>
      </c>
      <c r="I127" s="230">
        <v>776</v>
      </c>
      <c r="J127" s="65">
        <f>+VLOOKUP(D127,[2]Actividades!$A$8:$E$2739,5,FALSE)</f>
        <v>14195</v>
      </c>
      <c r="K127" s="55">
        <f t="shared" si="0"/>
        <v>11015320</v>
      </c>
      <c r="L127" s="15"/>
      <c r="N127" s="81"/>
    </row>
    <row r="128" spans="1:14" ht="32.25" thickBot="1" x14ac:dyDescent="0.3">
      <c r="A128" s="1"/>
      <c r="B128" s="12"/>
      <c r="C128" s="36"/>
      <c r="D128" s="39" t="s">
        <v>258</v>
      </c>
      <c r="E128" s="38"/>
      <c r="F128" s="38"/>
      <c r="G128" s="63" t="s">
        <v>259</v>
      </c>
      <c r="H128" s="60" t="s">
        <v>59</v>
      </c>
      <c r="I128" s="230">
        <v>494</v>
      </c>
      <c r="J128" s="65">
        <v>44306</v>
      </c>
      <c r="K128" s="55">
        <f t="shared" si="0"/>
        <v>21887164</v>
      </c>
      <c r="L128" s="15"/>
      <c r="N128" s="81"/>
    </row>
    <row r="129" spans="1:14" ht="15.75" x14ac:dyDescent="0.25">
      <c r="A129" s="1"/>
      <c r="B129" s="12"/>
      <c r="C129" s="217" t="s">
        <v>247</v>
      </c>
      <c r="D129" s="218"/>
      <c r="E129" s="219"/>
      <c r="F129" s="219"/>
      <c r="G129" s="220" t="s">
        <v>248</v>
      </c>
      <c r="H129" s="218"/>
      <c r="I129" s="234"/>
      <c r="J129" s="221"/>
      <c r="K129" s="222">
        <f>SUM(K130:K141)</f>
        <v>1138990896</v>
      </c>
      <c r="L129" s="15"/>
      <c r="N129" s="81"/>
    </row>
    <row r="130" spans="1:14" ht="15.75" x14ac:dyDescent="0.25">
      <c r="A130" s="1"/>
      <c r="B130" s="12"/>
      <c r="C130" s="223"/>
      <c r="D130" s="39"/>
      <c r="E130" s="38"/>
      <c r="F130" s="38"/>
      <c r="G130" s="63" t="s">
        <v>249</v>
      </c>
      <c r="H130" s="60" t="s">
        <v>59</v>
      </c>
      <c r="I130" s="230">
        <v>237</v>
      </c>
      <c r="J130" s="65">
        <v>88500</v>
      </c>
      <c r="K130" s="216">
        <f t="shared" si="0"/>
        <v>20974500</v>
      </c>
      <c r="L130" s="15"/>
      <c r="N130" s="81"/>
    </row>
    <row r="131" spans="1:14" ht="31.5" x14ac:dyDescent="0.25">
      <c r="A131" s="1"/>
      <c r="B131" s="12"/>
      <c r="C131" s="223"/>
      <c r="D131" s="39"/>
      <c r="E131" s="38"/>
      <c r="F131" s="38"/>
      <c r="G131" s="63" t="s">
        <v>250</v>
      </c>
      <c r="H131" s="60" t="s">
        <v>69</v>
      </c>
      <c r="I131" s="230">
        <v>85</v>
      </c>
      <c r="J131" s="65">
        <v>833552</v>
      </c>
      <c r="K131" s="216">
        <f t="shared" si="0"/>
        <v>70851920</v>
      </c>
      <c r="L131" s="15"/>
      <c r="N131" s="81"/>
    </row>
    <row r="132" spans="1:14" ht="31.5" x14ac:dyDescent="0.25">
      <c r="A132" s="1"/>
      <c r="B132" s="12"/>
      <c r="C132" s="223"/>
      <c r="D132" s="39" t="s">
        <v>251</v>
      </c>
      <c r="E132" s="38"/>
      <c r="F132" s="38"/>
      <c r="G132" s="63" t="s">
        <v>252</v>
      </c>
      <c r="H132" s="60" t="s">
        <v>69</v>
      </c>
      <c r="I132" s="230">
        <v>18</v>
      </c>
      <c r="J132" s="65">
        <v>887182</v>
      </c>
      <c r="K132" s="216">
        <f t="shared" ref="K132:K141" si="3">IFERROR(ROUND(I132*J132,0),0)</f>
        <v>15969276</v>
      </c>
      <c r="L132" s="15"/>
      <c r="N132" s="81"/>
    </row>
    <row r="133" spans="1:14" ht="31.5" x14ac:dyDescent="0.25">
      <c r="A133" s="1"/>
      <c r="B133" s="12"/>
      <c r="C133" s="223"/>
      <c r="D133" s="39"/>
      <c r="E133" s="38"/>
      <c r="F133" s="38"/>
      <c r="G133" s="63" t="s">
        <v>253</v>
      </c>
      <c r="H133" s="60" t="s">
        <v>69</v>
      </c>
      <c r="I133" s="230">
        <v>15</v>
      </c>
      <c r="J133" s="65">
        <v>965000</v>
      </c>
      <c r="K133" s="216">
        <f t="shared" si="3"/>
        <v>14475000</v>
      </c>
      <c r="L133" s="15"/>
      <c r="N133" s="81"/>
    </row>
    <row r="134" spans="1:14" ht="31.5" x14ac:dyDescent="0.25">
      <c r="A134" s="1"/>
      <c r="B134" s="12"/>
      <c r="C134" s="223"/>
      <c r="D134" s="39" t="s">
        <v>254</v>
      </c>
      <c r="E134" s="38"/>
      <c r="F134" s="38"/>
      <c r="G134" s="63" t="s">
        <v>255</v>
      </c>
      <c r="H134" s="60" t="s">
        <v>69</v>
      </c>
      <c r="I134" s="230">
        <v>53</v>
      </c>
      <c r="J134" s="65">
        <v>1002927</v>
      </c>
      <c r="K134" s="216">
        <f t="shared" si="3"/>
        <v>53155131</v>
      </c>
      <c r="L134" s="15"/>
      <c r="N134" s="81"/>
    </row>
    <row r="135" spans="1:14" ht="31.5" x14ac:dyDescent="0.25">
      <c r="A135" s="1"/>
      <c r="B135" s="12"/>
      <c r="C135" s="41"/>
      <c r="D135" s="38"/>
      <c r="E135" s="38"/>
      <c r="F135" s="71"/>
      <c r="G135" s="73" t="s">
        <v>131</v>
      </c>
      <c r="H135" s="74" t="s">
        <v>132</v>
      </c>
      <c r="I135" s="230">
        <v>10660</v>
      </c>
      <c r="J135" s="216">
        <v>8353</v>
      </c>
      <c r="K135" s="216">
        <f t="shared" si="3"/>
        <v>89042980</v>
      </c>
      <c r="L135" s="15"/>
      <c r="N135" s="81"/>
    </row>
    <row r="136" spans="1:14" ht="31.5" x14ac:dyDescent="0.25">
      <c r="A136" s="1"/>
      <c r="B136" s="12"/>
      <c r="C136" s="223"/>
      <c r="D136" s="39" t="s">
        <v>256</v>
      </c>
      <c r="E136" s="38"/>
      <c r="F136" s="38"/>
      <c r="G136" s="63" t="s">
        <v>257</v>
      </c>
      <c r="H136" s="60" t="s">
        <v>69</v>
      </c>
      <c r="I136" s="230">
        <v>4</v>
      </c>
      <c r="J136" s="65">
        <v>964026</v>
      </c>
      <c r="K136" s="216">
        <f t="shared" si="3"/>
        <v>3856104</v>
      </c>
      <c r="L136" s="15"/>
      <c r="N136" s="81"/>
    </row>
    <row r="137" spans="1:14" ht="31.5" x14ac:dyDescent="0.25">
      <c r="A137" s="1"/>
      <c r="B137" s="12"/>
      <c r="C137" s="223"/>
      <c r="D137" s="41" t="s">
        <v>35</v>
      </c>
      <c r="E137" s="38"/>
      <c r="F137" s="38"/>
      <c r="G137" s="63" t="str">
        <f>VLOOKUP(D137,[1]Actividades!$A$8:$E$2745,2,FALSE)</f>
        <v>SUMINISTRO, TRANSPORTE E INSTALACION AFIRMADO COMPACTADO PARA ESTRUCTURAS</v>
      </c>
      <c r="H137" s="60" t="str">
        <f>VLOOKUP(D137,[1]Actividades!$A$8:$E$2745,4,FALSE)</f>
        <v>M3</v>
      </c>
      <c r="I137" s="230">
        <v>123</v>
      </c>
      <c r="J137" s="65">
        <f>VLOOKUP(D137,[1]Actividades!$A$8:$E$2745,5,FALSE)</f>
        <v>136601</v>
      </c>
      <c r="K137" s="216">
        <f t="shared" si="3"/>
        <v>16801923</v>
      </c>
      <c r="L137" s="15"/>
      <c r="N137" s="81"/>
    </row>
    <row r="138" spans="1:14" ht="110.25" x14ac:dyDescent="0.25">
      <c r="A138" s="1"/>
      <c r="B138" s="12"/>
      <c r="C138" s="223"/>
      <c r="D138" s="39"/>
      <c r="E138" s="38"/>
      <c r="F138" s="38"/>
      <c r="G138" s="63" t="s">
        <v>266</v>
      </c>
      <c r="H138" s="60" t="s">
        <v>28</v>
      </c>
      <c r="I138" s="230">
        <v>2</v>
      </c>
      <c r="J138" s="65">
        <v>375000000</v>
      </c>
      <c r="K138" s="216">
        <f t="shared" si="3"/>
        <v>750000000</v>
      </c>
      <c r="L138" s="15"/>
      <c r="N138" s="81"/>
    </row>
    <row r="139" spans="1:14" ht="31.5" x14ac:dyDescent="0.25">
      <c r="A139" s="1"/>
      <c r="B139" s="12"/>
      <c r="C139" s="223"/>
      <c r="D139" s="41" t="s">
        <v>48</v>
      </c>
      <c r="E139" s="38"/>
      <c r="F139" s="38"/>
      <c r="G139" s="63" t="str">
        <f>VLOOKUP(D139,[1]Actividades!$A$8:$E$2745,2,FALSE)</f>
        <v>SUMINISTRO, TRANSPORTE E INSTALACION ANDEN CONCRETO 3000 PSI  E= 0.08M.  ACABADO:  ESCOBIADO</v>
      </c>
      <c r="H139" s="60" t="str">
        <f>VLOOKUP(D139,[1]Actividades!$A$8:$E$2745,4,FALSE)</f>
        <v>M2</v>
      </c>
      <c r="I139" s="230">
        <v>296</v>
      </c>
      <c r="J139" s="65">
        <f>VLOOKUP(D139,[1]Actividades!$A$8:$E$2745,5,FALSE)</f>
        <v>88649</v>
      </c>
      <c r="K139" s="216">
        <f t="shared" si="3"/>
        <v>26240104</v>
      </c>
      <c r="L139" s="15"/>
      <c r="N139" s="81"/>
    </row>
    <row r="140" spans="1:14" ht="31.5" x14ac:dyDescent="0.25">
      <c r="A140" s="1"/>
      <c r="B140" s="12"/>
      <c r="C140" s="223"/>
      <c r="D140" s="39" t="s">
        <v>261</v>
      </c>
      <c r="E140" s="38"/>
      <c r="F140" s="38"/>
      <c r="G140" s="63" t="s">
        <v>260</v>
      </c>
      <c r="H140" s="60" t="s">
        <v>132</v>
      </c>
      <c r="I140" s="230">
        <v>7896</v>
      </c>
      <c r="J140" s="65">
        <v>8506</v>
      </c>
      <c r="K140" s="216">
        <f t="shared" si="3"/>
        <v>67163376</v>
      </c>
      <c r="L140" s="15"/>
      <c r="N140" s="81"/>
    </row>
    <row r="141" spans="1:14" ht="31.5" x14ac:dyDescent="0.25">
      <c r="A141" s="1"/>
      <c r="B141" s="12"/>
      <c r="C141" s="223"/>
      <c r="D141" s="39"/>
      <c r="E141" s="38"/>
      <c r="F141" s="38"/>
      <c r="G141" s="63" t="s">
        <v>262</v>
      </c>
      <c r="H141" s="60" t="s">
        <v>108</v>
      </c>
      <c r="I141" s="230">
        <v>118</v>
      </c>
      <c r="J141" s="65">
        <v>88649</v>
      </c>
      <c r="K141" s="216">
        <f t="shared" si="3"/>
        <v>10460582</v>
      </c>
      <c r="L141" s="15"/>
      <c r="N141" s="81"/>
    </row>
    <row r="142" spans="1:14" ht="16.5" thickBot="1" x14ac:dyDescent="0.3">
      <c r="A142" s="1"/>
      <c r="B142" s="12"/>
      <c r="C142" s="208"/>
      <c r="D142" s="209"/>
      <c r="E142" s="210"/>
      <c r="F142" s="210"/>
      <c r="G142" s="211"/>
      <c r="H142" s="212"/>
      <c r="I142" s="213"/>
      <c r="J142" s="214"/>
      <c r="K142" s="215"/>
      <c r="L142" s="15"/>
      <c r="N142" s="81"/>
    </row>
    <row r="143" spans="1:14" ht="16.5" customHeight="1" thickBot="1" x14ac:dyDescent="0.3">
      <c r="A143" s="1"/>
      <c r="B143" s="12"/>
      <c r="C143" s="44"/>
      <c r="D143" s="45"/>
      <c r="E143" s="46"/>
      <c r="F143" s="46"/>
      <c r="G143" s="47"/>
      <c r="H143" s="45"/>
      <c r="I143" s="48"/>
      <c r="J143" s="77"/>
      <c r="K143" s="78"/>
      <c r="L143" s="15"/>
    </row>
    <row r="144" spans="1:14" ht="18.75" customHeight="1" x14ac:dyDescent="0.25">
      <c r="A144" s="1"/>
      <c r="B144" s="12"/>
      <c r="C144" s="80"/>
      <c r="K144" s="83"/>
      <c r="L144" s="15"/>
    </row>
    <row r="145" spans="1:14" ht="15.6" customHeight="1" x14ac:dyDescent="0.25">
      <c r="A145" s="1"/>
      <c r="B145" s="12"/>
      <c r="C145" s="84"/>
      <c r="D145" s="85"/>
      <c r="E145" s="86"/>
      <c r="F145" s="87"/>
      <c r="G145" s="393" t="s">
        <v>157</v>
      </c>
      <c r="H145" s="393"/>
      <c r="I145" s="393"/>
      <c r="J145" s="393"/>
      <c r="K145" s="88">
        <f>SUM(K12+K25+K38+K44+K53+K60+K77+K83+K122+K129)</f>
        <v>7820115531</v>
      </c>
      <c r="L145" s="15"/>
    </row>
    <row r="146" spans="1:14" ht="28.5" customHeight="1" x14ac:dyDescent="0.25">
      <c r="A146" s="1"/>
      <c r="B146" s="12"/>
      <c r="C146" s="84"/>
      <c r="D146" s="85"/>
      <c r="E146" s="89"/>
      <c r="F146" s="90"/>
      <c r="G146" s="394" t="s">
        <v>268</v>
      </c>
      <c r="H146" s="394"/>
      <c r="I146" s="394"/>
      <c r="J146" s="394"/>
      <c r="K146" s="91">
        <f>ROUND(K145*0.05,0)</f>
        <v>391005777</v>
      </c>
      <c r="L146" s="15"/>
      <c r="N146" s="92"/>
    </row>
    <row r="147" spans="1:14" ht="15.6" customHeight="1" thickBot="1" x14ac:dyDescent="0.3">
      <c r="A147" s="1"/>
      <c r="B147" s="12"/>
      <c r="C147" s="84"/>
      <c r="D147" s="93"/>
      <c r="E147" s="94"/>
      <c r="F147" s="95"/>
      <c r="G147" s="387" t="s">
        <v>158</v>
      </c>
      <c r="H147" s="387"/>
      <c r="I147" s="387"/>
      <c r="J147" s="387"/>
      <c r="K147" s="96">
        <f>SUM(K12+K25+K38+K44+K53+K60+K77+K83+K122+K129)+K146</f>
        <v>8211121308</v>
      </c>
      <c r="L147" s="15"/>
    </row>
    <row r="148" spans="1:14" ht="15.6" customHeight="1" x14ac:dyDescent="0.25">
      <c r="A148" s="1"/>
      <c r="B148" s="12"/>
      <c r="C148" s="84"/>
      <c r="D148" s="93"/>
      <c r="E148" s="97"/>
      <c r="F148" s="97"/>
      <c r="G148" s="98"/>
      <c r="H148" s="99"/>
      <c r="K148" s="100"/>
      <c r="L148" s="15"/>
    </row>
    <row r="149" spans="1:14" ht="15.75" customHeight="1" x14ac:dyDescent="0.25">
      <c r="A149" s="1"/>
      <c r="B149" s="12"/>
      <c r="C149" s="382" t="s">
        <v>159</v>
      </c>
      <c r="D149" s="383"/>
      <c r="E149" s="383"/>
      <c r="F149" s="383"/>
      <c r="G149" s="384"/>
      <c r="H149" s="385" t="s">
        <v>11</v>
      </c>
      <c r="I149" s="385"/>
      <c r="J149" s="385"/>
      <c r="K149" s="101" t="s">
        <v>160</v>
      </c>
      <c r="L149" s="15"/>
    </row>
    <row r="150" spans="1:14" ht="24.75" customHeight="1" x14ac:dyDescent="0.25">
      <c r="A150" s="1"/>
      <c r="B150" s="12"/>
      <c r="C150" s="374" t="s">
        <v>161</v>
      </c>
      <c r="D150" s="375"/>
      <c r="E150" s="375"/>
      <c r="F150" s="375"/>
      <c r="G150" s="376"/>
      <c r="H150" s="385" t="s">
        <v>162</v>
      </c>
      <c r="I150" s="385"/>
      <c r="J150" s="102" t="s">
        <v>163</v>
      </c>
      <c r="K150" s="103"/>
      <c r="L150" s="15"/>
    </row>
    <row r="151" spans="1:14" ht="26.25" customHeight="1" x14ac:dyDescent="0.25">
      <c r="A151" s="1"/>
      <c r="B151" s="12"/>
      <c r="C151" s="374" t="s">
        <v>164</v>
      </c>
      <c r="D151" s="375"/>
      <c r="E151" s="375"/>
      <c r="F151" s="375"/>
      <c r="G151" s="376"/>
      <c r="H151" s="386" t="s">
        <v>165</v>
      </c>
      <c r="I151" s="386"/>
      <c r="J151" s="102" t="s">
        <v>166</v>
      </c>
      <c r="K151" s="103"/>
      <c r="L151" s="15"/>
    </row>
    <row r="152" spans="1:14" ht="21" customHeight="1" x14ac:dyDescent="0.25">
      <c r="A152" s="1"/>
      <c r="B152" s="12"/>
      <c r="C152" s="374" t="s">
        <v>167</v>
      </c>
      <c r="D152" s="375"/>
      <c r="E152" s="375"/>
      <c r="F152" s="375"/>
      <c r="G152" s="376"/>
      <c r="H152" s="377" t="s">
        <v>168</v>
      </c>
      <c r="I152" s="377"/>
      <c r="J152" s="102" t="s">
        <v>169</v>
      </c>
      <c r="K152" s="103"/>
      <c r="L152" s="15"/>
    </row>
    <row r="153" spans="1:14" ht="16.5" customHeight="1" thickBot="1" x14ac:dyDescent="0.3">
      <c r="A153" s="1"/>
      <c r="B153" s="12"/>
      <c r="C153" s="378" t="s">
        <v>170</v>
      </c>
      <c r="D153" s="379"/>
      <c r="E153" s="379"/>
      <c r="F153" s="379"/>
      <c r="G153" s="380"/>
      <c r="H153" s="381" t="s">
        <v>171</v>
      </c>
      <c r="I153" s="381"/>
      <c r="J153" s="104" t="s">
        <v>172</v>
      </c>
      <c r="K153" s="105"/>
      <c r="L153" s="15"/>
    </row>
    <row r="154" spans="1:14" ht="16.5" thickBot="1" x14ac:dyDescent="0.3">
      <c r="A154" s="1"/>
      <c r="B154" s="106"/>
      <c r="C154" s="107"/>
      <c r="D154" s="107"/>
      <c r="E154" s="107"/>
      <c r="F154" s="107"/>
      <c r="G154" s="107"/>
      <c r="H154" s="107"/>
      <c r="I154" s="108"/>
      <c r="J154" s="109"/>
      <c r="K154" s="109"/>
      <c r="L154" s="110"/>
    </row>
    <row r="155" spans="1:14" ht="15.75" x14ac:dyDescent="0.25">
      <c r="A155" s="1"/>
      <c r="B155" s="1"/>
    </row>
    <row r="156" spans="1:14" ht="15.75" x14ac:dyDescent="0.25">
      <c r="A156" s="1"/>
      <c r="B156" s="1"/>
      <c r="C156" s="111"/>
      <c r="D156" s="111"/>
      <c r="E156" s="111"/>
      <c r="F156" s="111"/>
      <c r="G156" s="111"/>
      <c r="H156" s="111"/>
      <c r="K156" s="112"/>
    </row>
    <row r="157" spans="1:14" ht="15.75" x14ac:dyDescent="0.25">
      <c r="A157" s="1"/>
      <c r="B157" s="1"/>
      <c r="C157" s="111"/>
      <c r="D157" s="111"/>
      <c r="E157" s="111"/>
      <c r="F157" s="111"/>
      <c r="G157" s="111"/>
      <c r="H157" s="111"/>
      <c r="K157" s="112"/>
    </row>
    <row r="158" spans="1:14" ht="16.5" thickBot="1" x14ac:dyDescent="0.3">
      <c r="A158" s="1"/>
      <c r="B158" s="1"/>
      <c r="C158" s="111"/>
      <c r="D158" s="111"/>
      <c r="E158" s="111"/>
      <c r="F158" s="111"/>
      <c r="G158" s="111"/>
      <c r="H158" s="111"/>
      <c r="K158" s="112"/>
    </row>
    <row r="159" spans="1:14" ht="15.75" x14ac:dyDescent="0.25">
      <c r="C159" s="111"/>
      <c r="D159" s="111"/>
      <c r="E159" s="111"/>
      <c r="F159" s="111"/>
      <c r="G159" s="111"/>
      <c r="H159" s="111"/>
    </row>
    <row r="160" spans="1:14" ht="15.75" x14ac:dyDescent="0.25">
      <c r="C160" s="111"/>
      <c r="D160" s="111"/>
      <c r="E160" s="111"/>
      <c r="F160" s="111"/>
      <c r="G160" s="111"/>
      <c r="H160" s="111"/>
    </row>
    <row r="161" spans="3:8" ht="15.75" x14ac:dyDescent="0.25">
      <c r="C161" s="111"/>
      <c r="D161" s="111"/>
      <c r="E161" s="111"/>
      <c r="F161" s="111"/>
      <c r="G161" s="111"/>
      <c r="H161" s="111"/>
    </row>
  </sheetData>
  <mergeCells count="22">
    <mergeCell ref="C10:K10"/>
    <mergeCell ref="C4:K4"/>
    <mergeCell ref="C5:K5"/>
    <mergeCell ref="C6:K7"/>
    <mergeCell ref="C8:K8"/>
    <mergeCell ref="C9:K9"/>
    <mergeCell ref="G147:J147"/>
    <mergeCell ref="E11:F11"/>
    <mergeCell ref="E12:F12"/>
    <mergeCell ref="O76:Q76"/>
    <mergeCell ref="G145:J145"/>
    <mergeCell ref="G146:J146"/>
    <mergeCell ref="C152:G152"/>
    <mergeCell ref="H152:I152"/>
    <mergeCell ref="C153:G153"/>
    <mergeCell ref="H153:I153"/>
    <mergeCell ref="C149:G149"/>
    <mergeCell ref="H149:J149"/>
    <mergeCell ref="C150:G150"/>
    <mergeCell ref="H150:I150"/>
    <mergeCell ref="C151:G151"/>
    <mergeCell ref="H151:I15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0EDEC-E00F-4C8C-A557-8F0F0D7DFFC7}">
  <dimension ref="A1:M64"/>
  <sheetViews>
    <sheetView topLeftCell="B1" zoomScale="115" zoomScaleNormal="115" workbookViewId="0">
      <selection activeCell="L50" sqref="L50"/>
    </sheetView>
  </sheetViews>
  <sheetFormatPr baseColWidth="10" defaultRowHeight="12.75" x14ac:dyDescent="0.2"/>
  <cols>
    <col min="1" max="1" width="11.28515625" style="115" customWidth="1"/>
    <col min="2" max="2" width="54.5703125" style="114" bestFit="1" customWidth="1"/>
    <col min="3" max="3" width="5.28515625" style="116" customWidth="1"/>
    <col min="4" max="4" width="12.28515625" style="117" bestFit="1" customWidth="1"/>
    <col min="5" max="5" width="14.42578125" style="117" bestFit="1" customWidth="1"/>
    <col min="6" max="6" width="15.28515625" style="118" bestFit="1" customWidth="1"/>
    <col min="7" max="7" width="18.42578125" style="114" bestFit="1" customWidth="1"/>
    <col min="8" max="8" width="14.42578125" style="118" bestFit="1" customWidth="1"/>
    <col min="9" max="9" width="13.7109375" style="118" bestFit="1" customWidth="1"/>
    <col min="10" max="10" width="13.28515625" style="125" bestFit="1" customWidth="1"/>
    <col min="11" max="11" width="2.85546875" style="113" customWidth="1"/>
    <col min="12" max="12" width="12" style="114" bestFit="1" customWidth="1"/>
    <col min="13" max="256" width="11.42578125" style="114"/>
    <col min="257" max="257" width="11.28515625" style="114" customWidth="1"/>
    <col min="258" max="258" width="54.5703125" style="114" bestFit="1" customWidth="1"/>
    <col min="259" max="259" width="5.28515625" style="114" customWidth="1"/>
    <col min="260" max="260" width="12.28515625" style="114" bestFit="1" customWidth="1"/>
    <col min="261" max="261" width="14.42578125" style="114" bestFit="1" customWidth="1"/>
    <col min="262" max="262" width="15.140625" style="114" bestFit="1" customWidth="1"/>
    <col min="263" max="263" width="18.42578125" style="114" bestFit="1" customWidth="1"/>
    <col min="264" max="264" width="13.5703125" style="114" bestFit="1" customWidth="1"/>
    <col min="265" max="265" width="13" style="114" bestFit="1" customWidth="1"/>
    <col min="266" max="266" width="13.28515625" style="114" bestFit="1" customWidth="1"/>
    <col min="267" max="267" width="2.85546875" style="114" customWidth="1"/>
    <col min="268" max="512" width="11.42578125" style="114"/>
    <col min="513" max="513" width="11.28515625" style="114" customWidth="1"/>
    <col min="514" max="514" width="54.5703125" style="114" bestFit="1" customWidth="1"/>
    <col min="515" max="515" width="5.28515625" style="114" customWidth="1"/>
    <col min="516" max="516" width="12.28515625" style="114" bestFit="1" customWidth="1"/>
    <col min="517" max="517" width="14.42578125" style="114" bestFit="1" customWidth="1"/>
    <col min="518" max="518" width="15.140625" style="114" bestFit="1" customWidth="1"/>
    <col min="519" max="519" width="18.42578125" style="114" bestFit="1" customWidth="1"/>
    <col min="520" max="520" width="13.5703125" style="114" bestFit="1" customWidth="1"/>
    <col min="521" max="521" width="13" style="114" bestFit="1" customWidth="1"/>
    <col min="522" max="522" width="13.28515625" style="114" bestFit="1" customWidth="1"/>
    <col min="523" max="523" width="2.85546875" style="114" customWidth="1"/>
    <col min="524" max="768" width="11.42578125" style="114"/>
    <col min="769" max="769" width="11.28515625" style="114" customWidth="1"/>
    <col min="770" max="770" width="54.5703125" style="114" bestFit="1" customWidth="1"/>
    <col min="771" max="771" width="5.28515625" style="114" customWidth="1"/>
    <col min="772" max="772" width="12.28515625" style="114" bestFit="1" customWidth="1"/>
    <col min="773" max="773" width="14.42578125" style="114" bestFit="1" customWidth="1"/>
    <col min="774" max="774" width="15.140625" style="114" bestFit="1" customWidth="1"/>
    <col min="775" max="775" width="18.42578125" style="114" bestFit="1" customWidth="1"/>
    <col min="776" max="776" width="13.5703125" style="114" bestFit="1" customWidth="1"/>
    <col min="777" max="777" width="13" style="114" bestFit="1" customWidth="1"/>
    <col min="778" max="778" width="13.28515625" style="114" bestFit="1" customWidth="1"/>
    <col min="779" max="779" width="2.85546875" style="114" customWidth="1"/>
    <col min="780" max="1024" width="11.42578125" style="114"/>
    <col min="1025" max="1025" width="11.28515625" style="114" customWidth="1"/>
    <col min="1026" max="1026" width="54.5703125" style="114" bestFit="1" customWidth="1"/>
    <col min="1027" max="1027" width="5.28515625" style="114" customWidth="1"/>
    <col min="1028" max="1028" width="12.28515625" style="114" bestFit="1" customWidth="1"/>
    <col min="1029" max="1029" width="14.42578125" style="114" bestFit="1" customWidth="1"/>
    <col min="1030" max="1030" width="15.140625" style="114" bestFit="1" customWidth="1"/>
    <col min="1031" max="1031" width="18.42578125" style="114" bestFit="1" customWidth="1"/>
    <col min="1032" max="1032" width="13.5703125" style="114" bestFit="1" customWidth="1"/>
    <col min="1033" max="1033" width="13" style="114" bestFit="1" customWidth="1"/>
    <col min="1034" max="1034" width="13.28515625" style="114" bestFit="1" customWidth="1"/>
    <col min="1035" max="1035" width="2.85546875" style="114" customWidth="1"/>
    <col min="1036" max="1280" width="11.42578125" style="114"/>
    <col min="1281" max="1281" width="11.28515625" style="114" customWidth="1"/>
    <col min="1282" max="1282" width="54.5703125" style="114" bestFit="1" customWidth="1"/>
    <col min="1283" max="1283" width="5.28515625" style="114" customWidth="1"/>
    <col min="1284" max="1284" width="12.28515625" style="114" bestFit="1" customWidth="1"/>
    <col min="1285" max="1285" width="14.42578125" style="114" bestFit="1" customWidth="1"/>
    <col min="1286" max="1286" width="15.140625" style="114" bestFit="1" customWidth="1"/>
    <col min="1287" max="1287" width="18.42578125" style="114" bestFit="1" customWidth="1"/>
    <col min="1288" max="1288" width="13.5703125" style="114" bestFit="1" customWidth="1"/>
    <col min="1289" max="1289" width="13" style="114" bestFit="1" customWidth="1"/>
    <col min="1290" max="1290" width="13.28515625" style="114" bestFit="1" customWidth="1"/>
    <col min="1291" max="1291" width="2.85546875" style="114" customWidth="1"/>
    <col min="1292" max="1536" width="11.42578125" style="114"/>
    <col min="1537" max="1537" width="11.28515625" style="114" customWidth="1"/>
    <col min="1538" max="1538" width="54.5703125" style="114" bestFit="1" customWidth="1"/>
    <col min="1539" max="1539" width="5.28515625" style="114" customWidth="1"/>
    <col min="1540" max="1540" width="12.28515625" style="114" bestFit="1" customWidth="1"/>
    <col min="1541" max="1541" width="14.42578125" style="114" bestFit="1" customWidth="1"/>
    <col min="1542" max="1542" width="15.140625" style="114" bestFit="1" customWidth="1"/>
    <col min="1543" max="1543" width="18.42578125" style="114" bestFit="1" customWidth="1"/>
    <col min="1544" max="1544" width="13.5703125" style="114" bestFit="1" customWidth="1"/>
    <col min="1545" max="1545" width="13" style="114" bestFit="1" customWidth="1"/>
    <col min="1546" max="1546" width="13.28515625" style="114" bestFit="1" customWidth="1"/>
    <col min="1547" max="1547" width="2.85546875" style="114" customWidth="1"/>
    <col min="1548" max="1792" width="11.42578125" style="114"/>
    <col min="1793" max="1793" width="11.28515625" style="114" customWidth="1"/>
    <col min="1794" max="1794" width="54.5703125" style="114" bestFit="1" customWidth="1"/>
    <col min="1795" max="1795" width="5.28515625" style="114" customWidth="1"/>
    <col min="1796" max="1796" width="12.28515625" style="114" bestFit="1" customWidth="1"/>
    <col min="1797" max="1797" width="14.42578125" style="114" bestFit="1" customWidth="1"/>
    <col min="1798" max="1798" width="15.140625" style="114" bestFit="1" customWidth="1"/>
    <col min="1799" max="1799" width="18.42578125" style="114" bestFit="1" customWidth="1"/>
    <col min="1800" max="1800" width="13.5703125" style="114" bestFit="1" customWidth="1"/>
    <col min="1801" max="1801" width="13" style="114" bestFit="1" customWidth="1"/>
    <col min="1802" max="1802" width="13.28515625" style="114" bestFit="1" customWidth="1"/>
    <col min="1803" max="1803" width="2.85546875" style="114" customWidth="1"/>
    <col min="1804" max="2048" width="11.42578125" style="114"/>
    <col min="2049" max="2049" width="11.28515625" style="114" customWidth="1"/>
    <col min="2050" max="2050" width="54.5703125" style="114" bestFit="1" customWidth="1"/>
    <col min="2051" max="2051" width="5.28515625" style="114" customWidth="1"/>
    <col min="2052" max="2052" width="12.28515625" style="114" bestFit="1" customWidth="1"/>
    <col min="2053" max="2053" width="14.42578125" style="114" bestFit="1" customWidth="1"/>
    <col min="2054" max="2054" width="15.140625" style="114" bestFit="1" customWidth="1"/>
    <col min="2055" max="2055" width="18.42578125" style="114" bestFit="1" customWidth="1"/>
    <col min="2056" max="2056" width="13.5703125" style="114" bestFit="1" customWidth="1"/>
    <col min="2057" max="2057" width="13" style="114" bestFit="1" customWidth="1"/>
    <col min="2058" max="2058" width="13.28515625" style="114" bestFit="1" customWidth="1"/>
    <col min="2059" max="2059" width="2.85546875" style="114" customWidth="1"/>
    <col min="2060" max="2304" width="11.42578125" style="114"/>
    <col min="2305" max="2305" width="11.28515625" style="114" customWidth="1"/>
    <col min="2306" max="2306" width="54.5703125" style="114" bestFit="1" customWidth="1"/>
    <col min="2307" max="2307" width="5.28515625" style="114" customWidth="1"/>
    <col min="2308" max="2308" width="12.28515625" style="114" bestFit="1" customWidth="1"/>
    <col min="2309" max="2309" width="14.42578125" style="114" bestFit="1" customWidth="1"/>
    <col min="2310" max="2310" width="15.140625" style="114" bestFit="1" customWidth="1"/>
    <col min="2311" max="2311" width="18.42578125" style="114" bestFit="1" customWidth="1"/>
    <col min="2312" max="2312" width="13.5703125" style="114" bestFit="1" customWidth="1"/>
    <col min="2313" max="2313" width="13" style="114" bestFit="1" customWidth="1"/>
    <col min="2314" max="2314" width="13.28515625" style="114" bestFit="1" customWidth="1"/>
    <col min="2315" max="2315" width="2.85546875" style="114" customWidth="1"/>
    <col min="2316" max="2560" width="11.42578125" style="114"/>
    <col min="2561" max="2561" width="11.28515625" style="114" customWidth="1"/>
    <col min="2562" max="2562" width="54.5703125" style="114" bestFit="1" customWidth="1"/>
    <col min="2563" max="2563" width="5.28515625" style="114" customWidth="1"/>
    <col min="2564" max="2564" width="12.28515625" style="114" bestFit="1" customWidth="1"/>
    <col min="2565" max="2565" width="14.42578125" style="114" bestFit="1" customWidth="1"/>
    <col min="2566" max="2566" width="15.140625" style="114" bestFit="1" customWidth="1"/>
    <col min="2567" max="2567" width="18.42578125" style="114" bestFit="1" customWidth="1"/>
    <col min="2568" max="2568" width="13.5703125" style="114" bestFit="1" customWidth="1"/>
    <col min="2569" max="2569" width="13" style="114" bestFit="1" customWidth="1"/>
    <col min="2570" max="2570" width="13.28515625" style="114" bestFit="1" customWidth="1"/>
    <col min="2571" max="2571" width="2.85546875" style="114" customWidth="1"/>
    <col min="2572" max="2816" width="11.42578125" style="114"/>
    <col min="2817" max="2817" width="11.28515625" style="114" customWidth="1"/>
    <col min="2818" max="2818" width="54.5703125" style="114" bestFit="1" customWidth="1"/>
    <col min="2819" max="2819" width="5.28515625" style="114" customWidth="1"/>
    <col min="2820" max="2820" width="12.28515625" style="114" bestFit="1" customWidth="1"/>
    <col min="2821" max="2821" width="14.42578125" style="114" bestFit="1" customWidth="1"/>
    <col min="2822" max="2822" width="15.140625" style="114" bestFit="1" customWidth="1"/>
    <col min="2823" max="2823" width="18.42578125" style="114" bestFit="1" customWidth="1"/>
    <col min="2824" max="2824" width="13.5703125" style="114" bestFit="1" customWidth="1"/>
    <col min="2825" max="2825" width="13" style="114" bestFit="1" customWidth="1"/>
    <col min="2826" max="2826" width="13.28515625" style="114" bestFit="1" customWidth="1"/>
    <col min="2827" max="2827" width="2.85546875" style="114" customWidth="1"/>
    <col min="2828" max="3072" width="11.42578125" style="114"/>
    <col min="3073" max="3073" width="11.28515625" style="114" customWidth="1"/>
    <col min="3074" max="3074" width="54.5703125" style="114" bestFit="1" customWidth="1"/>
    <col min="3075" max="3075" width="5.28515625" style="114" customWidth="1"/>
    <col min="3076" max="3076" width="12.28515625" style="114" bestFit="1" customWidth="1"/>
    <col min="3077" max="3077" width="14.42578125" style="114" bestFit="1" customWidth="1"/>
    <col min="3078" max="3078" width="15.140625" style="114" bestFit="1" customWidth="1"/>
    <col min="3079" max="3079" width="18.42578125" style="114" bestFit="1" customWidth="1"/>
    <col min="3080" max="3080" width="13.5703125" style="114" bestFit="1" customWidth="1"/>
    <col min="3081" max="3081" width="13" style="114" bestFit="1" customWidth="1"/>
    <col min="3082" max="3082" width="13.28515625" style="114" bestFit="1" customWidth="1"/>
    <col min="3083" max="3083" width="2.85546875" style="114" customWidth="1"/>
    <col min="3084" max="3328" width="11.42578125" style="114"/>
    <col min="3329" max="3329" width="11.28515625" style="114" customWidth="1"/>
    <col min="3330" max="3330" width="54.5703125" style="114" bestFit="1" customWidth="1"/>
    <col min="3331" max="3331" width="5.28515625" style="114" customWidth="1"/>
    <col min="3332" max="3332" width="12.28515625" style="114" bestFit="1" customWidth="1"/>
    <col min="3333" max="3333" width="14.42578125" style="114" bestFit="1" customWidth="1"/>
    <col min="3334" max="3334" width="15.140625" style="114" bestFit="1" customWidth="1"/>
    <col min="3335" max="3335" width="18.42578125" style="114" bestFit="1" customWidth="1"/>
    <col min="3336" max="3336" width="13.5703125" style="114" bestFit="1" customWidth="1"/>
    <col min="3337" max="3337" width="13" style="114" bestFit="1" customWidth="1"/>
    <col min="3338" max="3338" width="13.28515625" style="114" bestFit="1" customWidth="1"/>
    <col min="3339" max="3339" width="2.85546875" style="114" customWidth="1"/>
    <col min="3340" max="3584" width="11.42578125" style="114"/>
    <col min="3585" max="3585" width="11.28515625" style="114" customWidth="1"/>
    <col min="3586" max="3586" width="54.5703125" style="114" bestFit="1" customWidth="1"/>
    <col min="3587" max="3587" width="5.28515625" style="114" customWidth="1"/>
    <col min="3588" max="3588" width="12.28515625" style="114" bestFit="1" customWidth="1"/>
    <col min="3589" max="3589" width="14.42578125" style="114" bestFit="1" customWidth="1"/>
    <col min="3590" max="3590" width="15.140625" style="114" bestFit="1" customWidth="1"/>
    <col min="3591" max="3591" width="18.42578125" style="114" bestFit="1" customWidth="1"/>
    <col min="3592" max="3592" width="13.5703125" style="114" bestFit="1" customWidth="1"/>
    <col min="3593" max="3593" width="13" style="114" bestFit="1" customWidth="1"/>
    <col min="3594" max="3594" width="13.28515625" style="114" bestFit="1" customWidth="1"/>
    <col min="3595" max="3595" width="2.85546875" style="114" customWidth="1"/>
    <col min="3596" max="3840" width="11.42578125" style="114"/>
    <col min="3841" max="3841" width="11.28515625" style="114" customWidth="1"/>
    <col min="3842" max="3842" width="54.5703125" style="114" bestFit="1" customWidth="1"/>
    <col min="3843" max="3843" width="5.28515625" style="114" customWidth="1"/>
    <col min="3844" max="3844" width="12.28515625" style="114" bestFit="1" customWidth="1"/>
    <col min="3845" max="3845" width="14.42578125" style="114" bestFit="1" customWidth="1"/>
    <col min="3846" max="3846" width="15.140625" style="114" bestFit="1" customWidth="1"/>
    <col min="3847" max="3847" width="18.42578125" style="114" bestFit="1" customWidth="1"/>
    <col min="3848" max="3848" width="13.5703125" style="114" bestFit="1" customWidth="1"/>
    <col min="3849" max="3849" width="13" style="114" bestFit="1" customWidth="1"/>
    <col min="3850" max="3850" width="13.28515625" style="114" bestFit="1" customWidth="1"/>
    <col min="3851" max="3851" width="2.85546875" style="114" customWidth="1"/>
    <col min="3852" max="4096" width="11.42578125" style="114"/>
    <col min="4097" max="4097" width="11.28515625" style="114" customWidth="1"/>
    <col min="4098" max="4098" width="54.5703125" style="114" bestFit="1" customWidth="1"/>
    <col min="4099" max="4099" width="5.28515625" style="114" customWidth="1"/>
    <col min="4100" max="4100" width="12.28515625" style="114" bestFit="1" customWidth="1"/>
    <col min="4101" max="4101" width="14.42578125" style="114" bestFit="1" customWidth="1"/>
    <col min="4102" max="4102" width="15.140625" style="114" bestFit="1" customWidth="1"/>
    <col min="4103" max="4103" width="18.42578125" style="114" bestFit="1" customWidth="1"/>
    <col min="4104" max="4104" width="13.5703125" style="114" bestFit="1" customWidth="1"/>
    <col min="4105" max="4105" width="13" style="114" bestFit="1" customWidth="1"/>
    <col min="4106" max="4106" width="13.28515625" style="114" bestFit="1" customWidth="1"/>
    <col min="4107" max="4107" width="2.85546875" style="114" customWidth="1"/>
    <col min="4108" max="4352" width="11.42578125" style="114"/>
    <col min="4353" max="4353" width="11.28515625" style="114" customWidth="1"/>
    <col min="4354" max="4354" width="54.5703125" style="114" bestFit="1" customWidth="1"/>
    <col min="4355" max="4355" width="5.28515625" style="114" customWidth="1"/>
    <col min="4356" max="4356" width="12.28515625" style="114" bestFit="1" customWidth="1"/>
    <col min="4357" max="4357" width="14.42578125" style="114" bestFit="1" customWidth="1"/>
    <col min="4358" max="4358" width="15.140625" style="114" bestFit="1" customWidth="1"/>
    <col min="4359" max="4359" width="18.42578125" style="114" bestFit="1" customWidth="1"/>
    <col min="4360" max="4360" width="13.5703125" style="114" bestFit="1" customWidth="1"/>
    <col min="4361" max="4361" width="13" style="114" bestFit="1" customWidth="1"/>
    <col min="4362" max="4362" width="13.28515625" style="114" bestFit="1" customWidth="1"/>
    <col min="4363" max="4363" width="2.85546875" style="114" customWidth="1"/>
    <col min="4364" max="4608" width="11.42578125" style="114"/>
    <col min="4609" max="4609" width="11.28515625" style="114" customWidth="1"/>
    <col min="4610" max="4610" width="54.5703125" style="114" bestFit="1" customWidth="1"/>
    <col min="4611" max="4611" width="5.28515625" style="114" customWidth="1"/>
    <col min="4612" max="4612" width="12.28515625" style="114" bestFit="1" customWidth="1"/>
    <col min="4613" max="4613" width="14.42578125" style="114" bestFit="1" customWidth="1"/>
    <col min="4614" max="4614" width="15.140625" style="114" bestFit="1" customWidth="1"/>
    <col min="4615" max="4615" width="18.42578125" style="114" bestFit="1" customWidth="1"/>
    <col min="4616" max="4616" width="13.5703125" style="114" bestFit="1" customWidth="1"/>
    <col min="4617" max="4617" width="13" style="114" bestFit="1" customWidth="1"/>
    <col min="4618" max="4618" width="13.28515625" style="114" bestFit="1" customWidth="1"/>
    <col min="4619" max="4619" width="2.85546875" style="114" customWidth="1"/>
    <col min="4620" max="4864" width="11.42578125" style="114"/>
    <col min="4865" max="4865" width="11.28515625" style="114" customWidth="1"/>
    <col min="4866" max="4866" width="54.5703125" style="114" bestFit="1" customWidth="1"/>
    <col min="4867" max="4867" width="5.28515625" style="114" customWidth="1"/>
    <col min="4868" max="4868" width="12.28515625" style="114" bestFit="1" customWidth="1"/>
    <col min="4869" max="4869" width="14.42578125" style="114" bestFit="1" customWidth="1"/>
    <col min="4870" max="4870" width="15.140625" style="114" bestFit="1" customWidth="1"/>
    <col min="4871" max="4871" width="18.42578125" style="114" bestFit="1" customWidth="1"/>
    <col min="4872" max="4872" width="13.5703125" style="114" bestFit="1" customWidth="1"/>
    <col min="4873" max="4873" width="13" style="114" bestFit="1" customWidth="1"/>
    <col min="4874" max="4874" width="13.28515625" style="114" bestFit="1" customWidth="1"/>
    <col min="4875" max="4875" width="2.85546875" style="114" customWidth="1"/>
    <col min="4876" max="5120" width="11.42578125" style="114"/>
    <col min="5121" max="5121" width="11.28515625" style="114" customWidth="1"/>
    <col min="5122" max="5122" width="54.5703125" style="114" bestFit="1" customWidth="1"/>
    <col min="5123" max="5123" width="5.28515625" style="114" customWidth="1"/>
    <col min="5124" max="5124" width="12.28515625" style="114" bestFit="1" customWidth="1"/>
    <col min="5125" max="5125" width="14.42578125" style="114" bestFit="1" customWidth="1"/>
    <col min="5126" max="5126" width="15.140625" style="114" bestFit="1" customWidth="1"/>
    <col min="5127" max="5127" width="18.42578125" style="114" bestFit="1" customWidth="1"/>
    <col min="5128" max="5128" width="13.5703125" style="114" bestFit="1" customWidth="1"/>
    <col min="5129" max="5129" width="13" style="114" bestFit="1" customWidth="1"/>
    <col min="5130" max="5130" width="13.28515625" style="114" bestFit="1" customWidth="1"/>
    <col min="5131" max="5131" width="2.85546875" style="114" customWidth="1"/>
    <col min="5132" max="5376" width="11.42578125" style="114"/>
    <col min="5377" max="5377" width="11.28515625" style="114" customWidth="1"/>
    <col min="5378" max="5378" width="54.5703125" style="114" bestFit="1" customWidth="1"/>
    <col min="5379" max="5379" width="5.28515625" style="114" customWidth="1"/>
    <col min="5380" max="5380" width="12.28515625" style="114" bestFit="1" customWidth="1"/>
    <col min="5381" max="5381" width="14.42578125" style="114" bestFit="1" customWidth="1"/>
    <col min="5382" max="5382" width="15.140625" style="114" bestFit="1" customWidth="1"/>
    <col min="5383" max="5383" width="18.42578125" style="114" bestFit="1" customWidth="1"/>
    <col min="5384" max="5384" width="13.5703125" style="114" bestFit="1" customWidth="1"/>
    <col min="5385" max="5385" width="13" style="114" bestFit="1" customWidth="1"/>
    <col min="5386" max="5386" width="13.28515625" style="114" bestFit="1" customWidth="1"/>
    <col min="5387" max="5387" width="2.85546875" style="114" customWidth="1"/>
    <col min="5388" max="5632" width="11.42578125" style="114"/>
    <col min="5633" max="5633" width="11.28515625" style="114" customWidth="1"/>
    <col min="5634" max="5634" width="54.5703125" style="114" bestFit="1" customWidth="1"/>
    <col min="5635" max="5635" width="5.28515625" style="114" customWidth="1"/>
    <col min="5636" max="5636" width="12.28515625" style="114" bestFit="1" customWidth="1"/>
    <col min="5637" max="5637" width="14.42578125" style="114" bestFit="1" customWidth="1"/>
    <col min="5638" max="5638" width="15.140625" style="114" bestFit="1" customWidth="1"/>
    <col min="5639" max="5639" width="18.42578125" style="114" bestFit="1" customWidth="1"/>
    <col min="5640" max="5640" width="13.5703125" style="114" bestFit="1" customWidth="1"/>
    <col min="5641" max="5641" width="13" style="114" bestFit="1" customWidth="1"/>
    <col min="5642" max="5642" width="13.28515625" style="114" bestFit="1" customWidth="1"/>
    <col min="5643" max="5643" width="2.85546875" style="114" customWidth="1"/>
    <col min="5644" max="5888" width="11.42578125" style="114"/>
    <col min="5889" max="5889" width="11.28515625" style="114" customWidth="1"/>
    <col min="5890" max="5890" width="54.5703125" style="114" bestFit="1" customWidth="1"/>
    <col min="5891" max="5891" width="5.28515625" style="114" customWidth="1"/>
    <col min="5892" max="5892" width="12.28515625" style="114" bestFit="1" customWidth="1"/>
    <col min="5893" max="5893" width="14.42578125" style="114" bestFit="1" customWidth="1"/>
    <col min="5894" max="5894" width="15.140625" style="114" bestFit="1" customWidth="1"/>
    <col min="5895" max="5895" width="18.42578125" style="114" bestFit="1" customWidth="1"/>
    <col min="5896" max="5896" width="13.5703125" style="114" bestFit="1" customWidth="1"/>
    <col min="5897" max="5897" width="13" style="114" bestFit="1" customWidth="1"/>
    <col min="5898" max="5898" width="13.28515625" style="114" bestFit="1" customWidth="1"/>
    <col min="5899" max="5899" width="2.85546875" style="114" customWidth="1"/>
    <col min="5900" max="6144" width="11.42578125" style="114"/>
    <col min="6145" max="6145" width="11.28515625" style="114" customWidth="1"/>
    <col min="6146" max="6146" width="54.5703125" style="114" bestFit="1" customWidth="1"/>
    <col min="6147" max="6147" width="5.28515625" style="114" customWidth="1"/>
    <col min="6148" max="6148" width="12.28515625" style="114" bestFit="1" customWidth="1"/>
    <col min="6149" max="6149" width="14.42578125" style="114" bestFit="1" customWidth="1"/>
    <col min="6150" max="6150" width="15.140625" style="114" bestFit="1" customWidth="1"/>
    <col min="6151" max="6151" width="18.42578125" style="114" bestFit="1" customWidth="1"/>
    <col min="6152" max="6152" width="13.5703125" style="114" bestFit="1" customWidth="1"/>
    <col min="6153" max="6153" width="13" style="114" bestFit="1" customWidth="1"/>
    <col min="6154" max="6154" width="13.28515625" style="114" bestFit="1" customWidth="1"/>
    <col min="6155" max="6155" width="2.85546875" style="114" customWidth="1"/>
    <col min="6156" max="6400" width="11.42578125" style="114"/>
    <col min="6401" max="6401" width="11.28515625" style="114" customWidth="1"/>
    <col min="6402" max="6402" width="54.5703125" style="114" bestFit="1" customWidth="1"/>
    <col min="6403" max="6403" width="5.28515625" style="114" customWidth="1"/>
    <col min="6404" max="6404" width="12.28515625" style="114" bestFit="1" customWidth="1"/>
    <col min="6405" max="6405" width="14.42578125" style="114" bestFit="1" customWidth="1"/>
    <col min="6406" max="6406" width="15.140625" style="114" bestFit="1" customWidth="1"/>
    <col min="6407" max="6407" width="18.42578125" style="114" bestFit="1" customWidth="1"/>
    <col min="6408" max="6408" width="13.5703125" style="114" bestFit="1" customWidth="1"/>
    <col min="6409" max="6409" width="13" style="114" bestFit="1" customWidth="1"/>
    <col min="6410" max="6410" width="13.28515625" style="114" bestFit="1" customWidth="1"/>
    <col min="6411" max="6411" width="2.85546875" style="114" customWidth="1"/>
    <col min="6412" max="6656" width="11.42578125" style="114"/>
    <col min="6657" max="6657" width="11.28515625" style="114" customWidth="1"/>
    <col min="6658" max="6658" width="54.5703125" style="114" bestFit="1" customWidth="1"/>
    <col min="6659" max="6659" width="5.28515625" style="114" customWidth="1"/>
    <col min="6660" max="6660" width="12.28515625" style="114" bestFit="1" customWidth="1"/>
    <col min="6661" max="6661" width="14.42578125" style="114" bestFit="1" customWidth="1"/>
    <col min="6662" max="6662" width="15.140625" style="114" bestFit="1" customWidth="1"/>
    <col min="6663" max="6663" width="18.42578125" style="114" bestFit="1" customWidth="1"/>
    <col min="6664" max="6664" width="13.5703125" style="114" bestFit="1" customWidth="1"/>
    <col min="6665" max="6665" width="13" style="114" bestFit="1" customWidth="1"/>
    <col min="6666" max="6666" width="13.28515625" style="114" bestFit="1" customWidth="1"/>
    <col min="6667" max="6667" width="2.85546875" style="114" customWidth="1"/>
    <col min="6668" max="6912" width="11.42578125" style="114"/>
    <col min="6913" max="6913" width="11.28515625" style="114" customWidth="1"/>
    <col min="6914" max="6914" width="54.5703125" style="114" bestFit="1" customWidth="1"/>
    <col min="6915" max="6915" width="5.28515625" style="114" customWidth="1"/>
    <col min="6916" max="6916" width="12.28515625" style="114" bestFit="1" customWidth="1"/>
    <col min="6917" max="6917" width="14.42578125" style="114" bestFit="1" customWidth="1"/>
    <col min="6918" max="6918" width="15.140625" style="114" bestFit="1" customWidth="1"/>
    <col min="6919" max="6919" width="18.42578125" style="114" bestFit="1" customWidth="1"/>
    <col min="6920" max="6920" width="13.5703125" style="114" bestFit="1" customWidth="1"/>
    <col min="6921" max="6921" width="13" style="114" bestFit="1" customWidth="1"/>
    <col min="6922" max="6922" width="13.28515625" style="114" bestFit="1" customWidth="1"/>
    <col min="6923" max="6923" width="2.85546875" style="114" customWidth="1"/>
    <col min="6924" max="7168" width="11.42578125" style="114"/>
    <col min="7169" max="7169" width="11.28515625" style="114" customWidth="1"/>
    <col min="7170" max="7170" width="54.5703125" style="114" bestFit="1" customWidth="1"/>
    <col min="7171" max="7171" width="5.28515625" style="114" customWidth="1"/>
    <col min="7172" max="7172" width="12.28515625" style="114" bestFit="1" customWidth="1"/>
    <col min="7173" max="7173" width="14.42578125" style="114" bestFit="1" customWidth="1"/>
    <col min="7174" max="7174" width="15.140625" style="114" bestFit="1" customWidth="1"/>
    <col min="7175" max="7175" width="18.42578125" style="114" bestFit="1" customWidth="1"/>
    <col min="7176" max="7176" width="13.5703125" style="114" bestFit="1" customWidth="1"/>
    <col min="7177" max="7177" width="13" style="114" bestFit="1" customWidth="1"/>
    <col min="7178" max="7178" width="13.28515625" style="114" bestFit="1" customWidth="1"/>
    <col min="7179" max="7179" width="2.85546875" style="114" customWidth="1"/>
    <col min="7180" max="7424" width="11.42578125" style="114"/>
    <col min="7425" max="7425" width="11.28515625" style="114" customWidth="1"/>
    <col min="7426" max="7426" width="54.5703125" style="114" bestFit="1" customWidth="1"/>
    <col min="7427" max="7427" width="5.28515625" style="114" customWidth="1"/>
    <col min="7428" max="7428" width="12.28515625" style="114" bestFit="1" customWidth="1"/>
    <col min="7429" max="7429" width="14.42578125" style="114" bestFit="1" customWidth="1"/>
    <col min="7430" max="7430" width="15.140625" style="114" bestFit="1" customWidth="1"/>
    <col min="7431" max="7431" width="18.42578125" style="114" bestFit="1" customWidth="1"/>
    <col min="7432" max="7432" width="13.5703125" style="114" bestFit="1" customWidth="1"/>
    <col min="7433" max="7433" width="13" style="114" bestFit="1" customWidth="1"/>
    <col min="7434" max="7434" width="13.28515625" style="114" bestFit="1" customWidth="1"/>
    <col min="7435" max="7435" width="2.85546875" style="114" customWidth="1"/>
    <col min="7436" max="7680" width="11.42578125" style="114"/>
    <col min="7681" max="7681" width="11.28515625" style="114" customWidth="1"/>
    <col min="7682" max="7682" width="54.5703125" style="114" bestFit="1" customWidth="1"/>
    <col min="7683" max="7683" width="5.28515625" style="114" customWidth="1"/>
    <col min="7684" max="7684" width="12.28515625" style="114" bestFit="1" customWidth="1"/>
    <col min="7685" max="7685" width="14.42578125" style="114" bestFit="1" customWidth="1"/>
    <col min="7686" max="7686" width="15.140625" style="114" bestFit="1" customWidth="1"/>
    <col min="7687" max="7687" width="18.42578125" style="114" bestFit="1" customWidth="1"/>
    <col min="7688" max="7688" width="13.5703125" style="114" bestFit="1" customWidth="1"/>
    <col min="7689" max="7689" width="13" style="114" bestFit="1" customWidth="1"/>
    <col min="7690" max="7690" width="13.28515625" style="114" bestFit="1" customWidth="1"/>
    <col min="7691" max="7691" width="2.85546875" style="114" customWidth="1"/>
    <col min="7692" max="7936" width="11.42578125" style="114"/>
    <col min="7937" max="7937" width="11.28515625" style="114" customWidth="1"/>
    <col min="7938" max="7938" width="54.5703125" style="114" bestFit="1" customWidth="1"/>
    <col min="7939" max="7939" width="5.28515625" style="114" customWidth="1"/>
    <col min="7940" max="7940" width="12.28515625" style="114" bestFit="1" customWidth="1"/>
    <col min="7941" max="7941" width="14.42578125" style="114" bestFit="1" customWidth="1"/>
    <col min="7942" max="7942" width="15.140625" style="114" bestFit="1" customWidth="1"/>
    <col min="7943" max="7943" width="18.42578125" style="114" bestFit="1" customWidth="1"/>
    <col min="7944" max="7944" width="13.5703125" style="114" bestFit="1" customWidth="1"/>
    <col min="7945" max="7945" width="13" style="114" bestFit="1" customWidth="1"/>
    <col min="7946" max="7946" width="13.28515625" style="114" bestFit="1" customWidth="1"/>
    <col min="7947" max="7947" width="2.85546875" style="114" customWidth="1"/>
    <col min="7948" max="8192" width="11.42578125" style="114"/>
    <col min="8193" max="8193" width="11.28515625" style="114" customWidth="1"/>
    <col min="8194" max="8194" width="54.5703125" style="114" bestFit="1" customWidth="1"/>
    <col min="8195" max="8195" width="5.28515625" style="114" customWidth="1"/>
    <col min="8196" max="8196" width="12.28515625" style="114" bestFit="1" customWidth="1"/>
    <col min="8197" max="8197" width="14.42578125" style="114" bestFit="1" customWidth="1"/>
    <col min="8198" max="8198" width="15.140625" style="114" bestFit="1" customWidth="1"/>
    <col min="8199" max="8199" width="18.42578125" style="114" bestFit="1" customWidth="1"/>
    <col min="8200" max="8200" width="13.5703125" style="114" bestFit="1" customWidth="1"/>
    <col min="8201" max="8201" width="13" style="114" bestFit="1" customWidth="1"/>
    <col min="8202" max="8202" width="13.28515625" style="114" bestFit="1" customWidth="1"/>
    <col min="8203" max="8203" width="2.85546875" style="114" customWidth="1"/>
    <col min="8204" max="8448" width="11.42578125" style="114"/>
    <col min="8449" max="8449" width="11.28515625" style="114" customWidth="1"/>
    <col min="8450" max="8450" width="54.5703125" style="114" bestFit="1" customWidth="1"/>
    <col min="8451" max="8451" width="5.28515625" style="114" customWidth="1"/>
    <col min="8452" max="8452" width="12.28515625" style="114" bestFit="1" customWidth="1"/>
    <col min="8453" max="8453" width="14.42578125" style="114" bestFit="1" customWidth="1"/>
    <col min="8454" max="8454" width="15.140625" style="114" bestFit="1" customWidth="1"/>
    <col min="8455" max="8455" width="18.42578125" style="114" bestFit="1" customWidth="1"/>
    <col min="8456" max="8456" width="13.5703125" style="114" bestFit="1" customWidth="1"/>
    <col min="8457" max="8457" width="13" style="114" bestFit="1" customWidth="1"/>
    <col min="8458" max="8458" width="13.28515625" style="114" bestFit="1" customWidth="1"/>
    <col min="8459" max="8459" width="2.85546875" style="114" customWidth="1"/>
    <col min="8460" max="8704" width="11.42578125" style="114"/>
    <col min="8705" max="8705" width="11.28515625" style="114" customWidth="1"/>
    <col min="8706" max="8706" width="54.5703125" style="114" bestFit="1" customWidth="1"/>
    <col min="8707" max="8707" width="5.28515625" style="114" customWidth="1"/>
    <col min="8708" max="8708" width="12.28515625" style="114" bestFit="1" customWidth="1"/>
    <col min="8709" max="8709" width="14.42578125" style="114" bestFit="1" customWidth="1"/>
    <col min="8710" max="8710" width="15.140625" style="114" bestFit="1" customWidth="1"/>
    <col min="8711" max="8711" width="18.42578125" style="114" bestFit="1" customWidth="1"/>
    <col min="8712" max="8712" width="13.5703125" style="114" bestFit="1" customWidth="1"/>
    <col min="8713" max="8713" width="13" style="114" bestFit="1" customWidth="1"/>
    <col min="8714" max="8714" width="13.28515625" style="114" bestFit="1" customWidth="1"/>
    <col min="8715" max="8715" width="2.85546875" style="114" customWidth="1"/>
    <col min="8716" max="8960" width="11.42578125" style="114"/>
    <col min="8961" max="8961" width="11.28515625" style="114" customWidth="1"/>
    <col min="8962" max="8962" width="54.5703125" style="114" bestFit="1" customWidth="1"/>
    <col min="8963" max="8963" width="5.28515625" style="114" customWidth="1"/>
    <col min="8964" max="8964" width="12.28515625" style="114" bestFit="1" customWidth="1"/>
    <col min="8965" max="8965" width="14.42578125" style="114" bestFit="1" customWidth="1"/>
    <col min="8966" max="8966" width="15.140625" style="114" bestFit="1" customWidth="1"/>
    <col min="8967" max="8967" width="18.42578125" style="114" bestFit="1" customWidth="1"/>
    <col min="8968" max="8968" width="13.5703125" style="114" bestFit="1" customWidth="1"/>
    <col min="8969" max="8969" width="13" style="114" bestFit="1" customWidth="1"/>
    <col min="8970" max="8970" width="13.28515625" style="114" bestFit="1" customWidth="1"/>
    <col min="8971" max="8971" width="2.85546875" style="114" customWidth="1"/>
    <col min="8972" max="9216" width="11.42578125" style="114"/>
    <col min="9217" max="9217" width="11.28515625" style="114" customWidth="1"/>
    <col min="9218" max="9218" width="54.5703125" style="114" bestFit="1" customWidth="1"/>
    <col min="9219" max="9219" width="5.28515625" style="114" customWidth="1"/>
    <col min="9220" max="9220" width="12.28515625" style="114" bestFit="1" customWidth="1"/>
    <col min="9221" max="9221" width="14.42578125" style="114" bestFit="1" customWidth="1"/>
    <col min="9222" max="9222" width="15.140625" style="114" bestFit="1" customWidth="1"/>
    <col min="9223" max="9223" width="18.42578125" style="114" bestFit="1" customWidth="1"/>
    <col min="9224" max="9224" width="13.5703125" style="114" bestFit="1" customWidth="1"/>
    <col min="9225" max="9225" width="13" style="114" bestFit="1" customWidth="1"/>
    <col min="9226" max="9226" width="13.28515625" style="114" bestFit="1" customWidth="1"/>
    <col min="9227" max="9227" width="2.85546875" style="114" customWidth="1"/>
    <col min="9228" max="9472" width="11.42578125" style="114"/>
    <col min="9473" max="9473" width="11.28515625" style="114" customWidth="1"/>
    <col min="9474" max="9474" width="54.5703125" style="114" bestFit="1" customWidth="1"/>
    <col min="9475" max="9475" width="5.28515625" style="114" customWidth="1"/>
    <col min="9476" max="9476" width="12.28515625" style="114" bestFit="1" customWidth="1"/>
    <col min="9477" max="9477" width="14.42578125" style="114" bestFit="1" customWidth="1"/>
    <col min="9478" max="9478" width="15.140625" style="114" bestFit="1" customWidth="1"/>
    <col min="9479" max="9479" width="18.42578125" style="114" bestFit="1" customWidth="1"/>
    <col min="9480" max="9480" width="13.5703125" style="114" bestFit="1" customWidth="1"/>
    <col min="9481" max="9481" width="13" style="114" bestFit="1" customWidth="1"/>
    <col min="9482" max="9482" width="13.28515625" style="114" bestFit="1" customWidth="1"/>
    <col min="9483" max="9483" width="2.85546875" style="114" customWidth="1"/>
    <col min="9484" max="9728" width="11.42578125" style="114"/>
    <col min="9729" max="9729" width="11.28515625" style="114" customWidth="1"/>
    <col min="9730" max="9730" width="54.5703125" style="114" bestFit="1" customWidth="1"/>
    <col min="9731" max="9731" width="5.28515625" style="114" customWidth="1"/>
    <col min="9732" max="9732" width="12.28515625" style="114" bestFit="1" customWidth="1"/>
    <col min="9733" max="9733" width="14.42578125" style="114" bestFit="1" customWidth="1"/>
    <col min="9734" max="9734" width="15.140625" style="114" bestFit="1" customWidth="1"/>
    <col min="9735" max="9735" width="18.42578125" style="114" bestFit="1" customWidth="1"/>
    <col min="9736" max="9736" width="13.5703125" style="114" bestFit="1" customWidth="1"/>
    <col min="9737" max="9737" width="13" style="114" bestFit="1" customWidth="1"/>
    <col min="9738" max="9738" width="13.28515625" style="114" bestFit="1" customWidth="1"/>
    <col min="9739" max="9739" width="2.85546875" style="114" customWidth="1"/>
    <col min="9740" max="9984" width="11.42578125" style="114"/>
    <col min="9985" max="9985" width="11.28515625" style="114" customWidth="1"/>
    <col min="9986" max="9986" width="54.5703125" style="114" bestFit="1" customWidth="1"/>
    <col min="9987" max="9987" width="5.28515625" style="114" customWidth="1"/>
    <col min="9988" max="9988" width="12.28515625" style="114" bestFit="1" customWidth="1"/>
    <col min="9989" max="9989" width="14.42578125" style="114" bestFit="1" customWidth="1"/>
    <col min="9990" max="9990" width="15.140625" style="114" bestFit="1" customWidth="1"/>
    <col min="9991" max="9991" width="18.42578125" style="114" bestFit="1" customWidth="1"/>
    <col min="9992" max="9992" width="13.5703125" style="114" bestFit="1" customWidth="1"/>
    <col min="9993" max="9993" width="13" style="114" bestFit="1" customWidth="1"/>
    <col min="9994" max="9994" width="13.28515625" style="114" bestFit="1" customWidth="1"/>
    <col min="9995" max="9995" width="2.85546875" style="114" customWidth="1"/>
    <col min="9996" max="10240" width="11.42578125" style="114"/>
    <col min="10241" max="10241" width="11.28515625" style="114" customWidth="1"/>
    <col min="10242" max="10242" width="54.5703125" style="114" bestFit="1" customWidth="1"/>
    <col min="10243" max="10243" width="5.28515625" style="114" customWidth="1"/>
    <col min="10244" max="10244" width="12.28515625" style="114" bestFit="1" customWidth="1"/>
    <col min="10245" max="10245" width="14.42578125" style="114" bestFit="1" customWidth="1"/>
    <col min="10246" max="10246" width="15.140625" style="114" bestFit="1" customWidth="1"/>
    <col min="10247" max="10247" width="18.42578125" style="114" bestFit="1" customWidth="1"/>
    <col min="10248" max="10248" width="13.5703125" style="114" bestFit="1" customWidth="1"/>
    <col min="10249" max="10249" width="13" style="114" bestFit="1" customWidth="1"/>
    <col min="10250" max="10250" width="13.28515625" style="114" bestFit="1" customWidth="1"/>
    <col min="10251" max="10251" width="2.85546875" style="114" customWidth="1"/>
    <col min="10252" max="10496" width="11.42578125" style="114"/>
    <col min="10497" max="10497" width="11.28515625" style="114" customWidth="1"/>
    <col min="10498" max="10498" width="54.5703125" style="114" bestFit="1" customWidth="1"/>
    <col min="10499" max="10499" width="5.28515625" style="114" customWidth="1"/>
    <col min="10500" max="10500" width="12.28515625" style="114" bestFit="1" customWidth="1"/>
    <col min="10501" max="10501" width="14.42578125" style="114" bestFit="1" customWidth="1"/>
    <col min="10502" max="10502" width="15.140625" style="114" bestFit="1" customWidth="1"/>
    <col min="10503" max="10503" width="18.42578125" style="114" bestFit="1" customWidth="1"/>
    <col min="10504" max="10504" width="13.5703125" style="114" bestFit="1" customWidth="1"/>
    <col min="10505" max="10505" width="13" style="114" bestFit="1" customWidth="1"/>
    <col min="10506" max="10506" width="13.28515625" style="114" bestFit="1" customWidth="1"/>
    <col min="10507" max="10507" width="2.85546875" style="114" customWidth="1"/>
    <col min="10508" max="10752" width="11.42578125" style="114"/>
    <col min="10753" max="10753" width="11.28515625" style="114" customWidth="1"/>
    <col min="10754" max="10754" width="54.5703125" style="114" bestFit="1" customWidth="1"/>
    <col min="10755" max="10755" width="5.28515625" style="114" customWidth="1"/>
    <col min="10756" max="10756" width="12.28515625" style="114" bestFit="1" customWidth="1"/>
    <col min="10757" max="10757" width="14.42578125" style="114" bestFit="1" customWidth="1"/>
    <col min="10758" max="10758" width="15.140625" style="114" bestFit="1" customWidth="1"/>
    <col min="10759" max="10759" width="18.42578125" style="114" bestFit="1" customWidth="1"/>
    <col min="10760" max="10760" width="13.5703125" style="114" bestFit="1" customWidth="1"/>
    <col min="10761" max="10761" width="13" style="114" bestFit="1" customWidth="1"/>
    <col min="10762" max="10762" width="13.28515625" style="114" bestFit="1" customWidth="1"/>
    <col min="10763" max="10763" width="2.85546875" style="114" customWidth="1"/>
    <col min="10764" max="11008" width="11.42578125" style="114"/>
    <col min="11009" max="11009" width="11.28515625" style="114" customWidth="1"/>
    <col min="11010" max="11010" width="54.5703125" style="114" bestFit="1" customWidth="1"/>
    <col min="11011" max="11011" width="5.28515625" style="114" customWidth="1"/>
    <col min="11012" max="11012" width="12.28515625" style="114" bestFit="1" customWidth="1"/>
    <col min="11013" max="11013" width="14.42578125" style="114" bestFit="1" customWidth="1"/>
    <col min="11014" max="11014" width="15.140625" style="114" bestFit="1" customWidth="1"/>
    <col min="11015" max="11015" width="18.42578125" style="114" bestFit="1" customWidth="1"/>
    <col min="11016" max="11016" width="13.5703125" style="114" bestFit="1" customWidth="1"/>
    <col min="11017" max="11017" width="13" style="114" bestFit="1" customWidth="1"/>
    <col min="11018" max="11018" width="13.28515625" style="114" bestFit="1" customWidth="1"/>
    <col min="11019" max="11019" width="2.85546875" style="114" customWidth="1"/>
    <col min="11020" max="11264" width="11.42578125" style="114"/>
    <col min="11265" max="11265" width="11.28515625" style="114" customWidth="1"/>
    <col min="11266" max="11266" width="54.5703125" style="114" bestFit="1" customWidth="1"/>
    <col min="11267" max="11267" width="5.28515625" style="114" customWidth="1"/>
    <col min="11268" max="11268" width="12.28515625" style="114" bestFit="1" customWidth="1"/>
    <col min="11269" max="11269" width="14.42578125" style="114" bestFit="1" customWidth="1"/>
    <col min="11270" max="11270" width="15.140625" style="114" bestFit="1" customWidth="1"/>
    <col min="11271" max="11271" width="18.42578125" style="114" bestFit="1" customWidth="1"/>
    <col min="11272" max="11272" width="13.5703125" style="114" bestFit="1" customWidth="1"/>
    <col min="11273" max="11273" width="13" style="114" bestFit="1" customWidth="1"/>
    <col min="11274" max="11274" width="13.28515625" style="114" bestFit="1" customWidth="1"/>
    <col min="11275" max="11275" width="2.85546875" style="114" customWidth="1"/>
    <col min="11276" max="11520" width="11.42578125" style="114"/>
    <col min="11521" max="11521" width="11.28515625" style="114" customWidth="1"/>
    <col min="11522" max="11522" width="54.5703125" style="114" bestFit="1" customWidth="1"/>
    <col min="11523" max="11523" width="5.28515625" style="114" customWidth="1"/>
    <col min="11524" max="11524" width="12.28515625" style="114" bestFit="1" customWidth="1"/>
    <col min="11525" max="11525" width="14.42578125" style="114" bestFit="1" customWidth="1"/>
    <col min="11526" max="11526" width="15.140625" style="114" bestFit="1" customWidth="1"/>
    <col min="11527" max="11527" width="18.42578125" style="114" bestFit="1" customWidth="1"/>
    <col min="11528" max="11528" width="13.5703125" style="114" bestFit="1" customWidth="1"/>
    <col min="11529" max="11529" width="13" style="114" bestFit="1" customWidth="1"/>
    <col min="11530" max="11530" width="13.28515625" style="114" bestFit="1" customWidth="1"/>
    <col min="11531" max="11531" width="2.85546875" style="114" customWidth="1"/>
    <col min="11532" max="11776" width="11.42578125" style="114"/>
    <col min="11777" max="11777" width="11.28515625" style="114" customWidth="1"/>
    <col min="11778" max="11778" width="54.5703125" style="114" bestFit="1" customWidth="1"/>
    <col min="11779" max="11779" width="5.28515625" style="114" customWidth="1"/>
    <col min="11780" max="11780" width="12.28515625" style="114" bestFit="1" customWidth="1"/>
    <col min="11781" max="11781" width="14.42578125" style="114" bestFit="1" customWidth="1"/>
    <col min="11782" max="11782" width="15.140625" style="114" bestFit="1" customWidth="1"/>
    <col min="11783" max="11783" width="18.42578125" style="114" bestFit="1" customWidth="1"/>
    <col min="11784" max="11784" width="13.5703125" style="114" bestFit="1" customWidth="1"/>
    <col min="11785" max="11785" width="13" style="114" bestFit="1" customWidth="1"/>
    <col min="11786" max="11786" width="13.28515625" style="114" bestFit="1" customWidth="1"/>
    <col min="11787" max="11787" width="2.85546875" style="114" customWidth="1"/>
    <col min="11788" max="12032" width="11.42578125" style="114"/>
    <col min="12033" max="12033" width="11.28515625" style="114" customWidth="1"/>
    <col min="12034" max="12034" width="54.5703125" style="114" bestFit="1" customWidth="1"/>
    <col min="12035" max="12035" width="5.28515625" style="114" customWidth="1"/>
    <col min="12036" max="12036" width="12.28515625" style="114" bestFit="1" customWidth="1"/>
    <col min="12037" max="12037" width="14.42578125" style="114" bestFit="1" customWidth="1"/>
    <col min="12038" max="12038" width="15.140625" style="114" bestFit="1" customWidth="1"/>
    <col min="12039" max="12039" width="18.42578125" style="114" bestFit="1" customWidth="1"/>
    <col min="12040" max="12040" width="13.5703125" style="114" bestFit="1" customWidth="1"/>
    <col min="12041" max="12041" width="13" style="114" bestFit="1" customWidth="1"/>
    <col min="12042" max="12042" width="13.28515625" style="114" bestFit="1" customWidth="1"/>
    <col min="12043" max="12043" width="2.85546875" style="114" customWidth="1"/>
    <col min="12044" max="12288" width="11.42578125" style="114"/>
    <col min="12289" max="12289" width="11.28515625" style="114" customWidth="1"/>
    <col min="12290" max="12290" width="54.5703125" style="114" bestFit="1" customWidth="1"/>
    <col min="12291" max="12291" width="5.28515625" style="114" customWidth="1"/>
    <col min="12292" max="12292" width="12.28515625" style="114" bestFit="1" customWidth="1"/>
    <col min="12293" max="12293" width="14.42578125" style="114" bestFit="1" customWidth="1"/>
    <col min="12294" max="12294" width="15.140625" style="114" bestFit="1" customWidth="1"/>
    <col min="12295" max="12295" width="18.42578125" style="114" bestFit="1" customWidth="1"/>
    <col min="12296" max="12296" width="13.5703125" style="114" bestFit="1" customWidth="1"/>
    <col min="12297" max="12297" width="13" style="114" bestFit="1" customWidth="1"/>
    <col min="12298" max="12298" width="13.28515625" style="114" bestFit="1" customWidth="1"/>
    <col min="12299" max="12299" width="2.85546875" style="114" customWidth="1"/>
    <col min="12300" max="12544" width="11.42578125" style="114"/>
    <col min="12545" max="12545" width="11.28515625" style="114" customWidth="1"/>
    <col min="12546" max="12546" width="54.5703125" style="114" bestFit="1" customWidth="1"/>
    <col min="12547" max="12547" width="5.28515625" style="114" customWidth="1"/>
    <col min="12548" max="12548" width="12.28515625" style="114" bestFit="1" customWidth="1"/>
    <col min="12549" max="12549" width="14.42578125" style="114" bestFit="1" customWidth="1"/>
    <col min="12550" max="12550" width="15.140625" style="114" bestFit="1" customWidth="1"/>
    <col min="12551" max="12551" width="18.42578125" style="114" bestFit="1" customWidth="1"/>
    <col min="12552" max="12552" width="13.5703125" style="114" bestFit="1" customWidth="1"/>
    <col min="12553" max="12553" width="13" style="114" bestFit="1" customWidth="1"/>
    <col min="12554" max="12554" width="13.28515625" style="114" bestFit="1" customWidth="1"/>
    <col min="12555" max="12555" width="2.85546875" style="114" customWidth="1"/>
    <col min="12556" max="12800" width="11.42578125" style="114"/>
    <col min="12801" max="12801" width="11.28515625" style="114" customWidth="1"/>
    <col min="12802" max="12802" width="54.5703125" style="114" bestFit="1" customWidth="1"/>
    <col min="12803" max="12803" width="5.28515625" style="114" customWidth="1"/>
    <col min="12804" max="12804" width="12.28515625" style="114" bestFit="1" customWidth="1"/>
    <col min="12805" max="12805" width="14.42578125" style="114" bestFit="1" customWidth="1"/>
    <col min="12806" max="12806" width="15.140625" style="114" bestFit="1" customWidth="1"/>
    <col min="12807" max="12807" width="18.42578125" style="114" bestFit="1" customWidth="1"/>
    <col min="12808" max="12808" width="13.5703125" style="114" bestFit="1" customWidth="1"/>
    <col min="12809" max="12809" width="13" style="114" bestFit="1" customWidth="1"/>
    <col min="12810" max="12810" width="13.28515625" style="114" bestFit="1" customWidth="1"/>
    <col min="12811" max="12811" width="2.85546875" style="114" customWidth="1"/>
    <col min="12812" max="13056" width="11.42578125" style="114"/>
    <col min="13057" max="13057" width="11.28515625" style="114" customWidth="1"/>
    <col min="13058" max="13058" width="54.5703125" style="114" bestFit="1" customWidth="1"/>
    <col min="13059" max="13059" width="5.28515625" style="114" customWidth="1"/>
    <col min="13060" max="13060" width="12.28515625" style="114" bestFit="1" customWidth="1"/>
    <col min="13061" max="13061" width="14.42578125" style="114" bestFit="1" customWidth="1"/>
    <col min="13062" max="13062" width="15.140625" style="114" bestFit="1" customWidth="1"/>
    <col min="13063" max="13063" width="18.42578125" style="114" bestFit="1" customWidth="1"/>
    <col min="13064" max="13064" width="13.5703125" style="114" bestFit="1" customWidth="1"/>
    <col min="13065" max="13065" width="13" style="114" bestFit="1" customWidth="1"/>
    <col min="13066" max="13066" width="13.28515625" style="114" bestFit="1" customWidth="1"/>
    <col min="13067" max="13067" width="2.85546875" style="114" customWidth="1"/>
    <col min="13068" max="13312" width="11.42578125" style="114"/>
    <col min="13313" max="13313" width="11.28515625" style="114" customWidth="1"/>
    <col min="13314" max="13314" width="54.5703125" style="114" bestFit="1" customWidth="1"/>
    <col min="13315" max="13315" width="5.28515625" style="114" customWidth="1"/>
    <col min="13316" max="13316" width="12.28515625" style="114" bestFit="1" customWidth="1"/>
    <col min="13317" max="13317" width="14.42578125" style="114" bestFit="1" customWidth="1"/>
    <col min="13318" max="13318" width="15.140625" style="114" bestFit="1" customWidth="1"/>
    <col min="13319" max="13319" width="18.42578125" style="114" bestFit="1" customWidth="1"/>
    <col min="13320" max="13320" width="13.5703125" style="114" bestFit="1" customWidth="1"/>
    <col min="13321" max="13321" width="13" style="114" bestFit="1" customWidth="1"/>
    <col min="13322" max="13322" width="13.28515625" style="114" bestFit="1" customWidth="1"/>
    <col min="13323" max="13323" width="2.85546875" style="114" customWidth="1"/>
    <col min="13324" max="13568" width="11.42578125" style="114"/>
    <col min="13569" max="13569" width="11.28515625" style="114" customWidth="1"/>
    <col min="13570" max="13570" width="54.5703125" style="114" bestFit="1" customWidth="1"/>
    <col min="13571" max="13571" width="5.28515625" style="114" customWidth="1"/>
    <col min="13572" max="13572" width="12.28515625" style="114" bestFit="1" customWidth="1"/>
    <col min="13573" max="13573" width="14.42578125" style="114" bestFit="1" customWidth="1"/>
    <col min="13574" max="13574" width="15.140625" style="114" bestFit="1" customWidth="1"/>
    <col min="13575" max="13575" width="18.42578125" style="114" bestFit="1" customWidth="1"/>
    <col min="13576" max="13576" width="13.5703125" style="114" bestFit="1" customWidth="1"/>
    <col min="13577" max="13577" width="13" style="114" bestFit="1" customWidth="1"/>
    <col min="13578" max="13578" width="13.28515625" style="114" bestFit="1" customWidth="1"/>
    <col min="13579" max="13579" width="2.85546875" style="114" customWidth="1"/>
    <col min="13580" max="13824" width="11.42578125" style="114"/>
    <col min="13825" max="13825" width="11.28515625" style="114" customWidth="1"/>
    <col min="13826" max="13826" width="54.5703125" style="114" bestFit="1" customWidth="1"/>
    <col min="13827" max="13827" width="5.28515625" style="114" customWidth="1"/>
    <col min="13828" max="13828" width="12.28515625" style="114" bestFit="1" customWidth="1"/>
    <col min="13829" max="13829" width="14.42578125" style="114" bestFit="1" customWidth="1"/>
    <col min="13830" max="13830" width="15.140625" style="114" bestFit="1" customWidth="1"/>
    <col min="13831" max="13831" width="18.42578125" style="114" bestFit="1" customWidth="1"/>
    <col min="13832" max="13832" width="13.5703125" style="114" bestFit="1" customWidth="1"/>
    <col min="13833" max="13833" width="13" style="114" bestFit="1" customWidth="1"/>
    <col min="13834" max="13834" width="13.28515625" style="114" bestFit="1" customWidth="1"/>
    <col min="13835" max="13835" width="2.85546875" style="114" customWidth="1"/>
    <col min="13836" max="14080" width="11.42578125" style="114"/>
    <col min="14081" max="14081" width="11.28515625" style="114" customWidth="1"/>
    <col min="14082" max="14082" width="54.5703125" style="114" bestFit="1" customWidth="1"/>
    <col min="14083" max="14083" width="5.28515625" style="114" customWidth="1"/>
    <col min="14084" max="14084" width="12.28515625" style="114" bestFit="1" customWidth="1"/>
    <col min="14085" max="14085" width="14.42578125" style="114" bestFit="1" customWidth="1"/>
    <col min="14086" max="14086" width="15.140625" style="114" bestFit="1" customWidth="1"/>
    <col min="14087" max="14087" width="18.42578125" style="114" bestFit="1" customWidth="1"/>
    <col min="14088" max="14088" width="13.5703125" style="114" bestFit="1" customWidth="1"/>
    <col min="14089" max="14089" width="13" style="114" bestFit="1" customWidth="1"/>
    <col min="14090" max="14090" width="13.28515625" style="114" bestFit="1" customWidth="1"/>
    <col min="14091" max="14091" width="2.85546875" style="114" customWidth="1"/>
    <col min="14092" max="14336" width="11.42578125" style="114"/>
    <col min="14337" max="14337" width="11.28515625" style="114" customWidth="1"/>
    <col min="14338" max="14338" width="54.5703125" style="114" bestFit="1" customWidth="1"/>
    <col min="14339" max="14339" width="5.28515625" style="114" customWidth="1"/>
    <col min="14340" max="14340" width="12.28515625" style="114" bestFit="1" customWidth="1"/>
    <col min="14341" max="14341" width="14.42578125" style="114" bestFit="1" customWidth="1"/>
    <col min="14342" max="14342" width="15.140625" style="114" bestFit="1" customWidth="1"/>
    <col min="14343" max="14343" width="18.42578125" style="114" bestFit="1" customWidth="1"/>
    <col min="14344" max="14344" width="13.5703125" style="114" bestFit="1" customWidth="1"/>
    <col min="14345" max="14345" width="13" style="114" bestFit="1" customWidth="1"/>
    <col min="14346" max="14346" width="13.28515625" style="114" bestFit="1" customWidth="1"/>
    <col min="14347" max="14347" width="2.85546875" style="114" customWidth="1"/>
    <col min="14348" max="14592" width="11.42578125" style="114"/>
    <col min="14593" max="14593" width="11.28515625" style="114" customWidth="1"/>
    <col min="14594" max="14594" width="54.5703125" style="114" bestFit="1" customWidth="1"/>
    <col min="14595" max="14595" width="5.28515625" style="114" customWidth="1"/>
    <col min="14596" max="14596" width="12.28515625" style="114" bestFit="1" customWidth="1"/>
    <col min="14597" max="14597" width="14.42578125" style="114" bestFit="1" customWidth="1"/>
    <col min="14598" max="14598" width="15.140625" style="114" bestFit="1" customWidth="1"/>
    <col min="14599" max="14599" width="18.42578125" style="114" bestFit="1" customWidth="1"/>
    <col min="14600" max="14600" width="13.5703125" style="114" bestFit="1" customWidth="1"/>
    <col min="14601" max="14601" width="13" style="114" bestFit="1" customWidth="1"/>
    <col min="14602" max="14602" width="13.28515625" style="114" bestFit="1" customWidth="1"/>
    <col min="14603" max="14603" width="2.85546875" style="114" customWidth="1"/>
    <col min="14604" max="14848" width="11.42578125" style="114"/>
    <col min="14849" max="14849" width="11.28515625" style="114" customWidth="1"/>
    <col min="14850" max="14850" width="54.5703125" style="114" bestFit="1" customWidth="1"/>
    <col min="14851" max="14851" width="5.28515625" style="114" customWidth="1"/>
    <col min="14852" max="14852" width="12.28515625" style="114" bestFit="1" customWidth="1"/>
    <col min="14853" max="14853" width="14.42578125" style="114" bestFit="1" customWidth="1"/>
    <col min="14854" max="14854" width="15.140625" style="114" bestFit="1" customWidth="1"/>
    <col min="14855" max="14855" width="18.42578125" style="114" bestFit="1" customWidth="1"/>
    <col min="14856" max="14856" width="13.5703125" style="114" bestFit="1" customWidth="1"/>
    <col min="14857" max="14857" width="13" style="114" bestFit="1" customWidth="1"/>
    <col min="14858" max="14858" width="13.28515625" style="114" bestFit="1" customWidth="1"/>
    <col min="14859" max="14859" width="2.85546875" style="114" customWidth="1"/>
    <col min="14860" max="15104" width="11.42578125" style="114"/>
    <col min="15105" max="15105" width="11.28515625" style="114" customWidth="1"/>
    <col min="15106" max="15106" width="54.5703125" style="114" bestFit="1" customWidth="1"/>
    <col min="15107" max="15107" width="5.28515625" style="114" customWidth="1"/>
    <col min="15108" max="15108" width="12.28515625" style="114" bestFit="1" customWidth="1"/>
    <col min="15109" max="15109" width="14.42578125" style="114" bestFit="1" customWidth="1"/>
    <col min="15110" max="15110" width="15.140625" style="114" bestFit="1" customWidth="1"/>
    <col min="15111" max="15111" width="18.42578125" style="114" bestFit="1" customWidth="1"/>
    <col min="15112" max="15112" width="13.5703125" style="114" bestFit="1" customWidth="1"/>
    <col min="15113" max="15113" width="13" style="114" bestFit="1" customWidth="1"/>
    <col min="15114" max="15114" width="13.28515625" style="114" bestFit="1" customWidth="1"/>
    <col min="15115" max="15115" width="2.85546875" style="114" customWidth="1"/>
    <col min="15116" max="15360" width="11.42578125" style="114"/>
    <col min="15361" max="15361" width="11.28515625" style="114" customWidth="1"/>
    <col min="15362" max="15362" width="54.5703125" style="114" bestFit="1" customWidth="1"/>
    <col min="15363" max="15363" width="5.28515625" style="114" customWidth="1"/>
    <col min="15364" max="15364" width="12.28515625" style="114" bestFit="1" customWidth="1"/>
    <col min="15365" max="15365" width="14.42578125" style="114" bestFit="1" customWidth="1"/>
    <col min="15366" max="15366" width="15.140625" style="114" bestFit="1" customWidth="1"/>
    <col min="15367" max="15367" width="18.42578125" style="114" bestFit="1" customWidth="1"/>
    <col min="15368" max="15368" width="13.5703125" style="114" bestFit="1" customWidth="1"/>
    <col min="15369" max="15369" width="13" style="114" bestFit="1" customWidth="1"/>
    <col min="15370" max="15370" width="13.28515625" style="114" bestFit="1" customWidth="1"/>
    <col min="15371" max="15371" width="2.85546875" style="114" customWidth="1"/>
    <col min="15372" max="15616" width="11.42578125" style="114"/>
    <col min="15617" max="15617" width="11.28515625" style="114" customWidth="1"/>
    <col min="15618" max="15618" width="54.5703125" style="114" bestFit="1" customWidth="1"/>
    <col min="15619" max="15619" width="5.28515625" style="114" customWidth="1"/>
    <col min="15620" max="15620" width="12.28515625" style="114" bestFit="1" customWidth="1"/>
    <col min="15621" max="15621" width="14.42578125" style="114" bestFit="1" customWidth="1"/>
    <col min="15622" max="15622" width="15.140625" style="114" bestFit="1" customWidth="1"/>
    <col min="15623" max="15623" width="18.42578125" style="114" bestFit="1" customWidth="1"/>
    <col min="15624" max="15624" width="13.5703125" style="114" bestFit="1" customWidth="1"/>
    <col min="15625" max="15625" width="13" style="114" bestFit="1" customWidth="1"/>
    <col min="15626" max="15626" width="13.28515625" style="114" bestFit="1" customWidth="1"/>
    <col min="15627" max="15627" width="2.85546875" style="114" customWidth="1"/>
    <col min="15628" max="15872" width="11.42578125" style="114"/>
    <col min="15873" max="15873" width="11.28515625" style="114" customWidth="1"/>
    <col min="15874" max="15874" width="54.5703125" style="114" bestFit="1" customWidth="1"/>
    <col min="15875" max="15875" width="5.28515625" style="114" customWidth="1"/>
    <col min="15876" max="15876" width="12.28515625" style="114" bestFit="1" customWidth="1"/>
    <col min="15877" max="15877" width="14.42578125" style="114" bestFit="1" customWidth="1"/>
    <col min="15878" max="15878" width="15.140625" style="114" bestFit="1" customWidth="1"/>
    <col min="15879" max="15879" width="18.42578125" style="114" bestFit="1" customWidth="1"/>
    <col min="15880" max="15880" width="13.5703125" style="114" bestFit="1" customWidth="1"/>
    <col min="15881" max="15881" width="13" style="114" bestFit="1" customWidth="1"/>
    <col min="15882" max="15882" width="13.28515625" style="114" bestFit="1" customWidth="1"/>
    <col min="15883" max="15883" width="2.85546875" style="114" customWidth="1"/>
    <col min="15884" max="16128" width="11.42578125" style="114"/>
    <col min="16129" max="16129" width="11.28515625" style="114" customWidth="1"/>
    <col min="16130" max="16130" width="54.5703125" style="114" bestFit="1" customWidth="1"/>
    <col min="16131" max="16131" width="5.28515625" style="114" customWidth="1"/>
    <col min="16132" max="16132" width="12.28515625" style="114" bestFit="1" customWidth="1"/>
    <col min="16133" max="16133" width="14.42578125" style="114" bestFit="1" customWidth="1"/>
    <col min="16134" max="16134" width="15.140625" style="114" bestFit="1" customWidth="1"/>
    <col min="16135" max="16135" width="18.42578125" style="114" bestFit="1" customWidth="1"/>
    <col min="16136" max="16136" width="13.5703125" style="114" bestFit="1" customWidth="1"/>
    <col min="16137" max="16137" width="13" style="114" bestFit="1" customWidth="1"/>
    <col min="16138" max="16138" width="13.28515625" style="114" bestFit="1" customWidth="1"/>
    <col min="16139" max="16139" width="2.85546875" style="114" customWidth="1"/>
    <col min="16140" max="16384" width="11.42578125" style="114"/>
  </cols>
  <sheetData>
    <row r="1" spans="1:12" x14ac:dyDescent="0.2">
      <c r="A1" s="416" t="s">
        <v>173</v>
      </c>
      <c r="B1" s="416"/>
      <c r="C1" s="416"/>
      <c r="D1" s="416"/>
      <c r="E1" s="416"/>
      <c r="F1" s="416"/>
      <c r="G1" s="416"/>
      <c r="H1" s="416"/>
      <c r="I1" s="416"/>
      <c r="J1" s="416"/>
    </row>
    <row r="2" spans="1:12" ht="13.5" thickBot="1" x14ac:dyDescent="0.25">
      <c r="J2" s="119"/>
    </row>
    <row r="3" spans="1:12" x14ac:dyDescent="0.2">
      <c r="A3" s="120" t="s">
        <v>174</v>
      </c>
      <c r="B3" s="121"/>
      <c r="C3" s="122"/>
      <c r="D3" s="123" t="s">
        <v>175</v>
      </c>
      <c r="E3" s="124">
        <f>+'PPTO CD BV LA ESTRELLA'!K147</f>
        <v>8211121308</v>
      </c>
      <c r="G3" s="125"/>
      <c r="H3" s="126"/>
      <c r="L3" s="114">
        <f>+E3*(1+J53)</f>
        <v>10999618104.196798</v>
      </c>
    </row>
    <row r="4" spans="1:12" x14ac:dyDescent="0.2">
      <c r="A4" s="127" t="s">
        <v>176</v>
      </c>
      <c r="D4" s="117" t="s">
        <v>177</v>
      </c>
      <c r="E4" s="128">
        <v>8</v>
      </c>
    </row>
    <row r="5" spans="1:12" ht="13.5" hidden="1" thickBot="1" x14ac:dyDescent="0.25">
      <c r="A5" s="129" t="s">
        <v>178</v>
      </c>
      <c r="B5" s="130"/>
      <c r="C5" s="131"/>
      <c r="D5" s="132"/>
      <c r="E5" s="133" t="s">
        <v>179</v>
      </c>
    </row>
    <row r="6" spans="1:12" ht="13.5" thickBot="1" x14ac:dyDescent="0.25"/>
    <row r="7" spans="1:12" s="139" customFormat="1" ht="64.5" thickBot="1" x14ac:dyDescent="0.3">
      <c r="A7" s="134" t="s">
        <v>180</v>
      </c>
      <c r="B7" s="135" t="s">
        <v>181</v>
      </c>
      <c r="C7" s="135" t="s">
        <v>111</v>
      </c>
      <c r="D7" s="134" t="s">
        <v>182</v>
      </c>
      <c r="E7" s="134" t="s">
        <v>183</v>
      </c>
      <c r="F7" s="136" t="s">
        <v>184</v>
      </c>
      <c r="G7" s="135" t="s">
        <v>185</v>
      </c>
      <c r="H7" s="136" t="s">
        <v>158</v>
      </c>
      <c r="I7" s="136" t="s">
        <v>186</v>
      </c>
      <c r="J7" s="137" t="s">
        <v>160</v>
      </c>
      <c r="K7" s="138"/>
    </row>
    <row r="8" spans="1:12" x14ac:dyDescent="0.2">
      <c r="A8" s="140">
        <v>1</v>
      </c>
      <c r="B8" s="141" t="s">
        <v>187</v>
      </c>
      <c r="C8" s="142"/>
      <c r="D8" s="143"/>
      <c r="E8" s="143"/>
      <c r="F8" s="144"/>
      <c r="G8" s="145"/>
      <c r="H8" s="144"/>
      <c r="I8" s="144"/>
      <c r="J8" s="146">
        <f>+J9</f>
        <v>7.2810106170702799E-2</v>
      </c>
    </row>
    <row r="9" spans="1:12" x14ac:dyDescent="0.2">
      <c r="A9" s="147">
        <v>1.1000000000000001</v>
      </c>
      <c r="B9" s="148" t="s">
        <v>188</v>
      </c>
      <c r="C9" s="149"/>
      <c r="D9" s="150"/>
      <c r="E9" s="150"/>
      <c r="F9" s="151"/>
      <c r="G9" s="152"/>
      <c r="H9" s="151"/>
      <c r="I9" s="153">
        <f>SUM(H10:H24)</f>
        <v>597852614.21600008</v>
      </c>
      <c r="J9" s="154">
        <f>+I9/$E$3</f>
        <v>7.2810106170702799E-2</v>
      </c>
      <c r="K9" s="155"/>
    </row>
    <row r="10" spans="1:12" x14ac:dyDescent="0.2">
      <c r="A10" s="147"/>
      <c r="B10" s="159" t="s">
        <v>189</v>
      </c>
      <c r="C10" s="149" t="s">
        <v>106</v>
      </c>
      <c r="D10" s="150">
        <v>1</v>
      </c>
      <c r="E10" s="156">
        <v>1</v>
      </c>
      <c r="F10" s="151">
        <v>6710444</v>
      </c>
      <c r="G10" s="157">
        <f>+'[3]Analisis Factor Prestacional'!$D$28</f>
        <v>0.65560000000000007</v>
      </c>
      <c r="H10" s="151">
        <f>+D10*E10*$E$4*F10*(1+G10)</f>
        <v>88878488.691200003</v>
      </c>
      <c r="I10" s="151"/>
      <c r="J10" s="158">
        <f>+H10/$E$3</f>
        <v>1.0824159741082711E-2</v>
      </c>
    </row>
    <row r="11" spans="1:12" x14ac:dyDescent="0.2">
      <c r="A11" s="147"/>
      <c r="B11" s="159" t="s">
        <v>190</v>
      </c>
      <c r="C11" s="149" t="s">
        <v>106</v>
      </c>
      <c r="D11" s="150">
        <v>3</v>
      </c>
      <c r="E11" s="156">
        <v>1</v>
      </c>
      <c r="F11" s="151">
        <v>4446382</v>
      </c>
      <c r="G11" s="157">
        <f>+'[3]Analisis Factor Prestacional'!$D$28</f>
        <v>0.65560000000000007</v>
      </c>
      <c r="H11" s="151">
        <f>+D11*E11*$E$4*F11*(1+G11)</f>
        <v>176674320.94080001</v>
      </c>
      <c r="I11" s="151"/>
      <c r="J11" s="158">
        <f>+H11/$E$3</f>
        <v>2.1516467034614174E-2</v>
      </c>
    </row>
    <row r="12" spans="1:12" x14ac:dyDescent="0.2">
      <c r="A12" s="147"/>
      <c r="B12" s="159" t="s">
        <v>191</v>
      </c>
      <c r="C12" s="149" t="s">
        <v>106</v>
      </c>
      <c r="D12" s="150">
        <v>3</v>
      </c>
      <c r="E12" s="156">
        <v>1</v>
      </c>
      <c r="F12" s="151">
        <v>3600000</v>
      </c>
      <c r="G12" s="157">
        <f>+'[3]Analisis Factor Prestacional'!$D$28</f>
        <v>0.65560000000000007</v>
      </c>
      <c r="H12" s="151">
        <f>+D12*E12*$E$4*F12*(1+G12)</f>
        <v>143043840.00000003</v>
      </c>
      <c r="I12" s="151"/>
      <c r="J12" s="158">
        <f>+H12/$E$3</f>
        <v>1.7420743724810651E-2</v>
      </c>
    </row>
    <row r="13" spans="1:12" x14ac:dyDescent="0.2">
      <c r="A13" s="147"/>
      <c r="B13" s="159" t="s">
        <v>192</v>
      </c>
      <c r="C13" s="149" t="s">
        <v>106</v>
      </c>
      <c r="D13" s="150">
        <v>1</v>
      </c>
      <c r="E13" s="156">
        <v>1</v>
      </c>
      <c r="F13" s="151">
        <v>3600000</v>
      </c>
      <c r="G13" s="157">
        <f>+'[3]Analisis Factor Prestacional'!$D$28</f>
        <v>0.65560000000000007</v>
      </c>
      <c r="H13" s="151">
        <f t="shared" ref="H13:H20" si="0">+D13*E13*$E$4*F13*(1+G13)</f>
        <v>47681280.000000007</v>
      </c>
      <c r="I13" s="151"/>
      <c r="J13" s="158">
        <f t="shared" ref="J13:J26" si="1">+H13/$E$3</f>
        <v>5.8069145749368835E-3</v>
      </c>
    </row>
    <row r="14" spans="1:12" x14ac:dyDescent="0.2">
      <c r="A14" s="147"/>
      <c r="B14" s="159" t="s">
        <v>193</v>
      </c>
      <c r="C14" s="149" t="s">
        <v>106</v>
      </c>
      <c r="D14" s="150">
        <v>1</v>
      </c>
      <c r="E14" s="156">
        <v>1</v>
      </c>
      <c r="F14" s="151">
        <v>3600000</v>
      </c>
      <c r="G14" s="157">
        <f>+'[3]Analisis Factor Prestacional'!$D$28</f>
        <v>0.65560000000000007</v>
      </c>
      <c r="H14" s="151">
        <f t="shared" si="0"/>
        <v>47681280.000000007</v>
      </c>
      <c r="I14" s="151"/>
      <c r="J14" s="158">
        <f t="shared" si="1"/>
        <v>5.8069145749368835E-3</v>
      </c>
    </row>
    <row r="15" spans="1:12" x14ac:dyDescent="0.2">
      <c r="A15" s="147"/>
      <c r="B15" s="159" t="s">
        <v>194</v>
      </c>
      <c r="C15" s="149" t="s">
        <v>106</v>
      </c>
      <c r="D15" s="150">
        <v>1</v>
      </c>
      <c r="E15" s="156">
        <v>1</v>
      </c>
      <c r="F15" s="151">
        <v>3600000</v>
      </c>
      <c r="G15" s="157">
        <f>+'[3]Analisis Factor Prestacional'!$D$28</f>
        <v>0.65560000000000007</v>
      </c>
      <c r="H15" s="151">
        <f t="shared" si="0"/>
        <v>47681280.000000007</v>
      </c>
      <c r="I15" s="151"/>
      <c r="J15" s="158">
        <f t="shared" si="1"/>
        <v>5.8069145749368835E-3</v>
      </c>
    </row>
    <row r="16" spans="1:12" x14ac:dyDescent="0.2">
      <c r="A16" s="147"/>
      <c r="B16" s="159" t="s">
        <v>195</v>
      </c>
      <c r="C16" s="149" t="s">
        <v>106</v>
      </c>
      <c r="D16" s="150">
        <v>1</v>
      </c>
      <c r="E16" s="156">
        <v>1</v>
      </c>
      <c r="F16" s="151">
        <v>1553137</v>
      </c>
      <c r="G16" s="157">
        <f>+'[2]Analisis Factor Prestacional'!$C$28</f>
        <v>0.82900000000000007</v>
      </c>
      <c r="H16" s="151">
        <f t="shared" si="0"/>
        <v>22725500.584000003</v>
      </c>
      <c r="I16" s="151"/>
      <c r="J16" s="158">
        <f>+H16/$E$3</f>
        <v>2.7676488668921272E-3</v>
      </c>
    </row>
    <row r="17" spans="1:11" x14ac:dyDescent="0.2">
      <c r="A17" s="147"/>
      <c r="B17" s="159" t="s">
        <v>196</v>
      </c>
      <c r="C17" s="149" t="s">
        <v>106</v>
      </c>
      <c r="D17" s="150">
        <v>1</v>
      </c>
      <c r="E17" s="156">
        <v>0.2</v>
      </c>
      <c r="F17" s="151">
        <v>2200000</v>
      </c>
      <c r="G17" s="157">
        <f>+'[2]Analisis Factor Prestacional'!$E$28</f>
        <v>0.80870000000000009</v>
      </c>
      <c r="H17" s="151">
        <f t="shared" si="0"/>
        <v>6366624</v>
      </c>
      <c r="I17" s="151"/>
      <c r="J17" s="158">
        <f t="shared" si="1"/>
        <v>7.7536596540073914E-4</v>
      </c>
    </row>
    <row r="18" spans="1:11" x14ac:dyDescent="0.2">
      <c r="A18" s="147"/>
      <c r="B18" s="159" t="s">
        <v>197</v>
      </c>
      <c r="C18" s="149" t="s">
        <v>106</v>
      </c>
      <c r="D18" s="150">
        <v>1</v>
      </c>
      <c r="E18" s="156">
        <v>0.15</v>
      </c>
      <c r="F18" s="151">
        <v>3600000</v>
      </c>
      <c r="G18" s="157"/>
      <c r="H18" s="151">
        <f t="shared" si="0"/>
        <v>4320000</v>
      </c>
      <c r="I18" s="151"/>
      <c r="J18" s="158">
        <f t="shared" si="1"/>
        <v>5.2611572012595579E-4</v>
      </c>
      <c r="K18" s="155"/>
    </row>
    <row r="19" spans="1:11" x14ac:dyDescent="0.2">
      <c r="A19" s="147"/>
      <c r="B19" s="159" t="s">
        <v>198</v>
      </c>
      <c r="C19" s="149" t="s">
        <v>199</v>
      </c>
      <c r="D19" s="150">
        <v>1</v>
      </c>
      <c r="E19" s="156">
        <v>1</v>
      </c>
      <c r="F19" s="151">
        <v>300000</v>
      </c>
      <c r="G19" s="157"/>
      <c r="H19" s="151">
        <f t="shared" si="0"/>
        <v>2400000</v>
      </c>
      <c r="I19" s="151"/>
      <c r="J19" s="158">
        <f t="shared" si="1"/>
        <v>2.9228651118108655E-4</v>
      </c>
      <c r="K19" s="155"/>
    </row>
    <row r="20" spans="1:11" x14ac:dyDescent="0.2">
      <c r="A20" s="147"/>
      <c r="B20" s="159" t="s">
        <v>200</v>
      </c>
      <c r="C20" s="149" t="s">
        <v>199</v>
      </c>
      <c r="D20" s="150">
        <v>1</v>
      </c>
      <c r="E20" s="156">
        <v>0.5</v>
      </c>
      <c r="F20" s="151">
        <v>400000</v>
      </c>
      <c r="G20" s="157"/>
      <c r="H20" s="151">
        <f t="shared" si="0"/>
        <v>1600000</v>
      </c>
      <c r="I20" s="151"/>
      <c r="J20" s="158">
        <f t="shared" si="1"/>
        <v>1.9485767412072435E-4</v>
      </c>
      <c r="K20" s="155"/>
    </row>
    <row r="21" spans="1:11" x14ac:dyDescent="0.2">
      <c r="A21" s="147"/>
      <c r="B21" s="159" t="s">
        <v>201</v>
      </c>
      <c r="C21" s="149" t="s">
        <v>199</v>
      </c>
      <c r="D21" s="150">
        <v>1</v>
      </c>
      <c r="E21" s="156">
        <v>1</v>
      </c>
      <c r="F21" s="151">
        <v>300000</v>
      </c>
      <c r="G21" s="157"/>
      <c r="H21" s="151">
        <f>+D21*E21*$E$4*F21*(1+G21)</f>
        <v>2400000</v>
      </c>
      <c r="I21" s="151"/>
      <c r="J21" s="158">
        <f t="shared" si="1"/>
        <v>2.9228651118108655E-4</v>
      </c>
      <c r="K21" s="155"/>
    </row>
    <row r="22" spans="1:11" x14ac:dyDescent="0.2">
      <c r="A22" s="147"/>
      <c r="B22" s="159" t="s">
        <v>202</v>
      </c>
      <c r="C22" s="149" t="s">
        <v>203</v>
      </c>
      <c r="D22" s="150">
        <v>1</v>
      </c>
      <c r="E22" s="156"/>
      <c r="F22" s="151">
        <v>1000000</v>
      </c>
      <c r="G22" s="157"/>
      <c r="H22" s="151">
        <f>+D22*F22*(1+G22)</f>
        <v>1000000</v>
      </c>
      <c r="I22" s="151"/>
      <c r="J22" s="158">
        <f t="shared" si="1"/>
        <v>1.2178604632545273E-4</v>
      </c>
      <c r="K22" s="155"/>
    </row>
    <row r="23" spans="1:11" x14ac:dyDescent="0.2">
      <c r="A23" s="147"/>
      <c r="B23" s="159" t="s">
        <v>204</v>
      </c>
      <c r="C23" s="149" t="s">
        <v>199</v>
      </c>
      <c r="D23" s="150">
        <v>1</v>
      </c>
      <c r="E23" s="156">
        <v>1</v>
      </c>
      <c r="F23" s="151">
        <v>300000</v>
      </c>
      <c r="G23" s="157"/>
      <c r="H23" s="151">
        <f>+D23*E23*$E$4*F23*(1+G23)</f>
        <v>2400000</v>
      </c>
      <c r="I23" s="151"/>
      <c r="J23" s="158">
        <f t="shared" si="1"/>
        <v>2.9228651118108655E-4</v>
      </c>
      <c r="K23" s="155"/>
    </row>
    <row r="24" spans="1:11" x14ac:dyDescent="0.2">
      <c r="A24" s="147"/>
      <c r="B24" s="160" t="s">
        <v>205</v>
      </c>
      <c r="C24" s="161" t="s">
        <v>206</v>
      </c>
      <c r="D24" s="162">
        <v>1</v>
      </c>
      <c r="E24" s="163"/>
      <c r="F24" s="151">
        <v>3000000</v>
      </c>
      <c r="G24" s="164"/>
      <c r="H24" s="151">
        <v>3000000</v>
      </c>
      <c r="I24" s="165"/>
      <c r="J24" s="166">
        <f t="shared" si="1"/>
        <v>3.6535813897635818E-4</v>
      </c>
      <c r="K24" s="155"/>
    </row>
    <row r="25" spans="1:11" x14ac:dyDescent="0.2">
      <c r="A25" s="147">
        <v>2</v>
      </c>
      <c r="B25" s="167" t="s">
        <v>207</v>
      </c>
      <c r="C25" s="149"/>
      <c r="D25" s="150"/>
      <c r="E25" s="150"/>
      <c r="F25" s="151"/>
      <c r="G25" s="152"/>
      <c r="H25" s="151"/>
      <c r="I25" s="151"/>
      <c r="J25" s="168">
        <f>J26+J27+J29+J39</f>
        <v>0.20652459687054806</v>
      </c>
    </row>
    <row r="26" spans="1:11" x14ac:dyDescent="0.2">
      <c r="A26" s="147"/>
      <c r="B26" s="207" t="s">
        <v>246</v>
      </c>
      <c r="C26" s="149" t="s">
        <v>28</v>
      </c>
      <c r="D26" s="150">
        <v>2</v>
      </c>
      <c r="E26" s="150"/>
      <c r="F26" s="151">
        <v>780000</v>
      </c>
      <c r="G26" s="152"/>
      <c r="H26" s="151">
        <f>+D26*F26</f>
        <v>1560000</v>
      </c>
      <c r="I26" s="151"/>
      <c r="J26" s="166">
        <f t="shared" si="1"/>
        <v>1.8998623226770627E-4</v>
      </c>
    </row>
    <row r="27" spans="1:11" x14ac:dyDescent="0.2">
      <c r="A27" s="147">
        <v>2.1</v>
      </c>
      <c r="B27" s="148" t="s">
        <v>208</v>
      </c>
      <c r="C27" s="149"/>
      <c r="D27" s="150"/>
      <c r="E27" s="150"/>
      <c r="F27" s="151"/>
      <c r="G27" s="152"/>
      <c r="H27" s="151"/>
      <c r="I27" s="153"/>
      <c r="J27" s="154">
        <f>+I27/$E$3</f>
        <v>0</v>
      </c>
      <c r="K27" s="155"/>
    </row>
    <row r="28" spans="1:11" x14ac:dyDescent="0.2">
      <c r="A28" s="147"/>
      <c r="B28" s="152" t="s">
        <v>209</v>
      </c>
      <c r="C28" s="149"/>
      <c r="D28" s="157"/>
      <c r="E28" s="150"/>
      <c r="F28" s="169"/>
      <c r="G28" s="170">
        <v>1.3395999999999999</v>
      </c>
      <c r="H28" s="151"/>
      <c r="I28" s="151"/>
      <c r="J28" s="158">
        <f>+H28/$E$3</f>
        <v>0</v>
      </c>
    </row>
    <row r="29" spans="1:11" x14ac:dyDescent="0.2">
      <c r="A29" s="147">
        <v>2.2000000000000002</v>
      </c>
      <c r="B29" s="148" t="s">
        <v>210</v>
      </c>
      <c r="C29" s="149"/>
      <c r="D29" s="150"/>
      <c r="E29" s="150"/>
      <c r="F29" s="151"/>
      <c r="G29" s="171"/>
      <c r="H29" s="151"/>
      <c r="I29" s="153">
        <f>SUM(H32:H37)</f>
        <v>69594924</v>
      </c>
      <c r="J29" s="154">
        <f>+I29/$E$3</f>
        <v>8.4756906382803619E-3</v>
      </c>
      <c r="K29" s="155"/>
    </row>
    <row r="30" spans="1:11" x14ac:dyDescent="0.2">
      <c r="A30" s="147"/>
      <c r="B30" s="152" t="s">
        <v>211</v>
      </c>
      <c r="C30" s="149" t="s">
        <v>212</v>
      </c>
      <c r="D30" s="157">
        <v>0</v>
      </c>
      <c r="E30" s="150"/>
      <c r="F30" s="151">
        <f t="shared" ref="F30:F31" si="2">+$E$3</f>
        <v>8211121308</v>
      </c>
      <c r="G30" s="171">
        <f>+$G$28</f>
        <v>1.3395999999999999</v>
      </c>
      <c r="H30" s="151">
        <f t="shared" ref="H30:H38" si="3">+F30*D30*G30</f>
        <v>0</v>
      </c>
      <c r="I30" s="151"/>
      <c r="J30" s="158">
        <f t="shared" ref="J30:J38" si="4">+H30/$E$3</f>
        <v>0</v>
      </c>
    </row>
    <row r="31" spans="1:11" x14ac:dyDescent="0.2">
      <c r="A31" s="147"/>
      <c r="B31" s="152" t="s">
        <v>213</v>
      </c>
      <c r="C31" s="149" t="s">
        <v>212</v>
      </c>
      <c r="D31" s="157"/>
      <c r="E31" s="150"/>
      <c r="F31" s="151">
        <f t="shared" si="2"/>
        <v>8211121308</v>
      </c>
      <c r="G31" s="171">
        <f>+$G$28</f>
        <v>1.3395999999999999</v>
      </c>
      <c r="H31" s="151">
        <v>9250000</v>
      </c>
      <c r="I31" s="151"/>
      <c r="J31" s="158">
        <f t="shared" si="4"/>
        <v>1.1265209285104378E-3</v>
      </c>
    </row>
    <row r="32" spans="1:11" x14ac:dyDescent="0.2">
      <c r="A32" s="147"/>
      <c r="B32" s="152" t="s">
        <v>214</v>
      </c>
      <c r="C32" s="149" t="s">
        <v>212</v>
      </c>
      <c r="D32" s="157"/>
      <c r="E32" s="150"/>
      <c r="F32" s="151">
        <f>+'PPTO CD BV LA ESTRELLA'!$K$147</f>
        <v>8211121308</v>
      </c>
      <c r="G32" s="171">
        <f>+$G$28</f>
        <v>1.3395999999999999</v>
      </c>
      <c r="H32" s="151">
        <v>4491023</v>
      </c>
      <c r="I32" s="151"/>
      <c r="J32" s="158">
        <f t="shared" si="4"/>
        <v>5.4694393512667373E-4</v>
      </c>
    </row>
    <row r="33" spans="1:13" x14ac:dyDescent="0.2">
      <c r="A33" s="147"/>
      <c r="B33" s="152" t="s">
        <v>215</v>
      </c>
      <c r="C33" s="149" t="s">
        <v>212</v>
      </c>
      <c r="D33" s="157"/>
      <c r="E33" s="150"/>
      <c r="F33" s="151">
        <f>+'PPTO CD BV LA ESTRELLA'!$K$147</f>
        <v>8211121308</v>
      </c>
      <c r="G33" s="171">
        <f>+$G$28</f>
        <v>1.3395999999999999</v>
      </c>
      <c r="H33" s="151">
        <v>40199060</v>
      </c>
      <c r="I33" s="151"/>
      <c r="J33" s="158">
        <f t="shared" si="4"/>
        <v>4.8956845833996541E-3</v>
      </c>
    </row>
    <row r="34" spans="1:13" x14ac:dyDescent="0.2">
      <c r="A34" s="147"/>
      <c r="B34" s="152" t="s">
        <v>216</v>
      </c>
      <c r="C34" s="149" t="s">
        <v>212</v>
      </c>
      <c r="D34" s="157"/>
      <c r="E34" s="150"/>
      <c r="F34" s="151">
        <f>+'PPTO CD BV LA ESTRELLA'!$K$147</f>
        <v>8211121308</v>
      </c>
      <c r="G34" s="171">
        <f>+$G$28</f>
        <v>1.3395999999999999</v>
      </c>
      <c r="H34" s="151">
        <v>18771303</v>
      </c>
      <c r="I34" s="151"/>
      <c r="J34" s="158">
        <f t="shared" si="4"/>
        <v>2.2860827767471098E-3</v>
      </c>
    </row>
    <row r="35" spans="1:13" x14ac:dyDescent="0.2">
      <c r="A35" s="147"/>
      <c r="B35" s="152" t="s">
        <v>217</v>
      </c>
      <c r="C35" s="149" t="s">
        <v>212</v>
      </c>
      <c r="D35" s="157"/>
      <c r="E35" s="150"/>
      <c r="F35" s="151">
        <f>+'PPTO CD BV LA ESTRELLA'!$K$147</f>
        <v>8211121308</v>
      </c>
      <c r="G35" s="171">
        <f t="shared" ref="G35:G36" si="5">+$G$28</f>
        <v>1.3395999999999999</v>
      </c>
      <c r="H35" s="151">
        <v>4491023</v>
      </c>
      <c r="I35" s="151"/>
      <c r="J35" s="158">
        <f t="shared" si="4"/>
        <v>5.4694393512667373E-4</v>
      </c>
      <c r="M35" s="114">
        <v>33.6</v>
      </c>
    </row>
    <row r="36" spans="1:13" x14ac:dyDescent="0.2">
      <c r="A36" s="147"/>
      <c r="B36" s="152" t="s">
        <v>211</v>
      </c>
      <c r="C36" s="149"/>
      <c r="D36" s="157"/>
      <c r="E36" s="150"/>
      <c r="F36" s="151">
        <f>+'PPTO CD BV LA ESTRELLA'!$K$147</f>
        <v>8211121308</v>
      </c>
      <c r="G36" s="171">
        <f t="shared" si="5"/>
        <v>1.3395999999999999</v>
      </c>
      <c r="H36" s="151">
        <v>1285665</v>
      </c>
      <c r="I36" s="151"/>
      <c r="J36" s="158">
        <f t="shared" si="4"/>
        <v>1.5657605724901319E-4</v>
      </c>
    </row>
    <row r="37" spans="1:13" x14ac:dyDescent="0.2">
      <c r="A37" s="147"/>
      <c r="B37" s="152" t="s">
        <v>218</v>
      </c>
      <c r="C37" s="149" t="s">
        <v>212</v>
      </c>
      <c r="D37" s="157"/>
      <c r="E37" s="150"/>
      <c r="F37" s="151">
        <f>+'PPTO CD BV LA ESTRELLA'!$K$147</f>
        <v>8211121308</v>
      </c>
      <c r="G37" s="171">
        <f>+$G$28</f>
        <v>1.3395999999999999</v>
      </c>
      <c r="H37" s="151">
        <v>356850</v>
      </c>
      <c r="I37" s="151"/>
      <c r="J37" s="172">
        <f t="shared" si="4"/>
        <v>4.3459350631237808E-5</v>
      </c>
    </row>
    <row r="38" spans="1:13" x14ac:dyDescent="0.2">
      <c r="A38" s="147"/>
      <c r="B38" s="152" t="s">
        <v>219</v>
      </c>
      <c r="C38" s="149" t="s">
        <v>212</v>
      </c>
      <c r="D38" s="157">
        <v>0</v>
      </c>
      <c r="E38" s="150"/>
      <c r="F38" s="151">
        <f>+'PPTO CD BV LA ESTRELLA'!$K$147</f>
        <v>8211121308</v>
      </c>
      <c r="G38" s="171">
        <f>+$G$28</f>
        <v>1.3395999999999999</v>
      </c>
      <c r="H38" s="151">
        <f t="shared" si="3"/>
        <v>0</v>
      </c>
      <c r="I38" s="151"/>
      <c r="J38" s="158">
        <f t="shared" si="4"/>
        <v>0</v>
      </c>
    </row>
    <row r="39" spans="1:13" x14ac:dyDescent="0.2">
      <c r="A39" s="147">
        <v>2.2999999999999998</v>
      </c>
      <c r="B39" s="148" t="s">
        <v>220</v>
      </c>
      <c r="C39" s="149"/>
      <c r="D39" s="150"/>
      <c r="E39" s="150"/>
      <c r="F39" s="151"/>
      <c r="G39" s="171"/>
      <c r="H39" s="151"/>
      <c r="I39" s="153">
        <f>SUM(H40:H48)</f>
        <v>1624643593.9898672</v>
      </c>
      <c r="J39" s="154">
        <f>+I39/$E$3</f>
        <v>0.19785891999999999</v>
      </c>
      <c r="K39" s="155"/>
    </row>
    <row r="40" spans="1:13" x14ac:dyDescent="0.2">
      <c r="A40" s="147"/>
      <c r="B40" s="228" t="s">
        <v>269</v>
      </c>
      <c r="C40" s="161" t="s">
        <v>212</v>
      </c>
      <c r="D40" s="229">
        <v>5.0000000000000001E-3</v>
      </c>
      <c r="E40" s="150"/>
      <c r="F40" s="151">
        <f>+'PPTO CD BV LA ESTRELLA'!$K$147</f>
        <v>8211121308</v>
      </c>
      <c r="G40" s="171">
        <f t="shared" ref="G40:G48" si="6">+$G$28</f>
        <v>1.3395999999999999</v>
      </c>
      <c r="H40" s="151">
        <f t="shared" ref="H40:H48" si="7">+F40*D40*G40</f>
        <v>54998090.520983994</v>
      </c>
      <c r="I40" s="153"/>
      <c r="J40" s="158">
        <f t="shared" ref="J40:J47" si="8">+H40/$E$3</f>
        <v>6.6979999999999991E-3</v>
      </c>
      <c r="K40" s="155"/>
    </row>
    <row r="41" spans="1:13" x14ac:dyDescent="0.2">
      <c r="A41" s="147"/>
      <c r="B41" s="152" t="s">
        <v>221</v>
      </c>
      <c r="C41" s="149" t="s">
        <v>212</v>
      </c>
      <c r="D41" s="157">
        <v>0.05</v>
      </c>
      <c r="E41" s="150"/>
      <c r="F41" s="151">
        <f>+'PPTO CD BV LA ESTRELLA'!$K$147</f>
        <v>8211121308</v>
      </c>
      <c r="G41" s="171">
        <f t="shared" si="6"/>
        <v>1.3395999999999999</v>
      </c>
      <c r="H41" s="151">
        <f t="shared" si="7"/>
        <v>549980905.20984006</v>
      </c>
      <c r="I41" s="151"/>
      <c r="J41" s="158">
        <f t="shared" si="8"/>
        <v>6.6980000000000012E-2</v>
      </c>
    </row>
    <row r="42" spans="1:13" x14ac:dyDescent="0.2">
      <c r="A42" s="147"/>
      <c r="B42" s="173" t="s">
        <v>222</v>
      </c>
      <c r="C42" s="149" t="s">
        <v>212</v>
      </c>
      <c r="D42" s="157">
        <v>0.02</v>
      </c>
      <c r="E42" s="150"/>
      <c r="F42" s="151">
        <f>+'PPTO CD BV LA ESTRELLA'!$K$147</f>
        <v>8211121308</v>
      </c>
      <c r="G42" s="171">
        <f t="shared" si="6"/>
        <v>1.3395999999999999</v>
      </c>
      <c r="H42" s="151">
        <f t="shared" si="7"/>
        <v>219992362.08393598</v>
      </c>
      <c r="I42" s="151"/>
      <c r="J42" s="158">
        <f>+H42/$E$3</f>
        <v>2.6791999999999996E-2</v>
      </c>
    </row>
    <row r="43" spans="1:13" x14ac:dyDescent="0.2">
      <c r="A43" s="147"/>
      <c r="B43" s="173" t="s">
        <v>223</v>
      </c>
      <c r="C43" s="149" t="s">
        <v>212</v>
      </c>
      <c r="D43" s="157">
        <v>0.02</v>
      </c>
      <c r="E43" s="150"/>
      <c r="F43" s="151">
        <f>+'PPTO CD BV LA ESTRELLA'!$K$147</f>
        <v>8211121308</v>
      </c>
      <c r="G43" s="171">
        <f t="shared" si="6"/>
        <v>1.3395999999999999</v>
      </c>
      <c r="H43" s="151">
        <f t="shared" si="7"/>
        <v>219992362.08393598</v>
      </c>
      <c r="I43" s="151"/>
      <c r="J43" s="158">
        <f t="shared" si="8"/>
        <v>2.6791999999999996E-2</v>
      </c>
    </row>
    <row r="44" spans="1:13" x14ac:dyDescent="0.2">
      <c r="A44" s="147"/>
      <c r="B44" s="173" t="s">
        <v>224</v>
      </c>
      <c r="C44" s="149" t="s">
        <v>212</v>
      </c>
      <c r="D44" s="157">
        <v>0.02</v>
      </c>
      <c r="E44" s="150"/>
      <c r="F44" s="151">
        <f>+'PPTO CD BV LA ESTRELLA'!$K$147</f>
        <v>8211121308</v>
      </c>
      <c r="G44" s="171">
        <f t="shared" si="6"/>
        <v>1.3395999999999999</v>
      </c>
      <c r="H44" s="151">
        <f t="shared" si="7"/>
        <v>219992362.08393598</v>
      </c>
      <c r="I44" s="151"/>
      <c r="J44" s="158">
        <f t="shared" si="8"/>
        <v>2.6791999999999996E-2</v>
      </c>
    </row>
    <row r="45" spans="1:13" x14ac:dyDescent="0.2">
      <c r="A45" s="147"/>
      <c r="B45" s="173" t="s">
        <v>225</v>
      </c>
      <c r="C45" s="149" t="s">
        <v>212</v>
      </c>
      <c r="D45" s="157">
        <v>0.02</v>
      </c>
      <c r="E45" s="150"/>
      <c r="F45" s="151">
        <f>+'PPTO CD BV LA ESTRELLA'!$K$147</f>
        <v>8211121308</v>
      </c>
      <c r="G45" s="171">
        <f t="shared" si="6"/>
        <v>1.3395999999999999</v>
      </c>
      <c r="H45" s="151">
        <f t="shared" si="7"/>
        <v>219992362.08393598</v>
      </c>
      <c r="I45" s="151"/>
      <c r="J45" s="158">
        <f t="shared" si="8"/>
        <v>2.6791999999999996E-2</v>
      </c>
    </row>
    <row r="46" spans="1:13" x14ac:dyDescent="0.2">
      <c r="A46" s="147"/>
      <c r="B46" s="152" t="s">
        <v>226</v>
      </c>
      <c r="C46" s="149" t="s">
        <v>212</v>
      </c>
      <c r="D46" s="157">
        <v>4.0000000000000001E-3</v>
      </c>
      <c r="E46" s="150"/>
      <c r="F46" s="151">
        <f>+'PPTO CD BV LA ESTRELLA'!$K$147</f>
        <v>8211121308</v>
      </c>
      <c r="G46" s="171">
        <f t="shared" si="6"/>
        <v>1.3395999999999999</v>
      </c>
      <c r="H46" s="151">
        <f t="shared" si="7"/>
        <v>43998472.4167872</v>
      </c>
      <c r="I46" s="151"/>
      <c r="J46" s="158">
        <f t="shared" si="8"/>
        <v>5.3584000000000001E-3</v>
      </c>
    </row>
    <row r="47" spans="1:13" x14ac:dyDescent="0.2">
      <c r="A47" s="174"/>
      <c r="B47" s="152" t="s">
        <v>227</v>
      </c>
      <c r="C47" s="149" t="s">
        <v>212</v>
      </c>
      <c r="D47" s="157">
        <v>3.7000000000000002E-3</v>
      </c>
      <c r="E47" s="150"/>
      <c r="F47" s="151">
        <f>+'PPTO CD BV LA ESTRELLA'!$K$147</f>
        <v>8211121308</v>
      </c>
      <c r="G47" s="171">
        <f t="shared" si="6"/>
        <v>1.3395999999999999</v>
      </c>
      <c r="H47" s="151">
        <f t="shared" si="7"/>
        <v>40698586.985528156</v>
      </c>
      <c r="I47" s="151"/>
      <c r="J47" s="158">
        <f t="shared" si="8"/>
        <v>4.9565199999999998E-3</v>
      </c>
    </row>
    <row r="48" spans="1:13" ht="13.5" thickBot="1" x14ac:dyDescent="0.25">
      <c r="A48" s="174"/>
      <c r="B48" s="173" t="s">
        <v>228</v>
      </c>
      <c r="C48" s="149" t="s">
        <v>212</v>
      </c>
      <c r="D48" s="157">
        <v>5.0000000000000001E-3</v>
      </c>
      <c r="E48" s="150"/>
      <c r="F48" s="151">
        <f>+'PPTO CD BV LA ESTRELLA'!$K$147</f>
        <v>8211121308</v>
      </c>
      <c r="G48" s="171">
        <f t="shared" si="6"/>
        <v>1.3395999999999999</v>
      </c>
      <c r="H48" s="151">
        <f t="shared" si="7"/>
        <v>54998090.520983994</v>
      </c>
      <c r="I48" s="151"/>
      <c r="J48" s="158">
        <f>+H48/$E$3</f>
        <v>6.6979999999999991E-3</v>
      </c>
    </row>
    <row r="49" spans="1:11" ht="13.5" thickBot="1" x14ac:dyDescent="0.25">
      <c r="A49" s="175"/>
      <c r="B49" s="176" t="s">
        <v>229</v>
      </c>
      <c r="C49" s="177"/>
      <c r="D49" s="178"/>
      <c r="E49" s="178"/>
      <c r="F49" s="179"/>
      <c r="G49" s="180"/>
      <c r="H49" s="181"/>
      <c r="I49" s="182">
        <f>SUM(I9:I48)</f>
        <v>2292091132.2058673</v>
      </c>
      <c r="J49" s="183">
        <f>ROUND(SUM(J8:J48)/3,4)</f>
        <v>0.27960000000000002</v>
      </c>
      <c r="K49" s="155"/>
    </row>
    <row r="50" spans="1:11" x14ac:dyDescent="0.2">
      <c r="A50" s="184"/>
      <c r="B50" s="185" t="s">
        <v>230</v>
      </c>
      <c r="C50" s="142"/>
      <c r="D50" s="143"/>
      <c r="E50" s="143"/>
      <c r="F50" s="144"/>
      <c r="G50" s="145"/>
      <c r="H50" s="144"/>
      <c r="I50" s="144"/>
      <c r="J50" s="186">
        <v>0</v>
      </c>
    </row>
    <row r="51" spans="1:11" x14ac:dyDescent="0.2">
      <c r="A51" s="174"/>
      <c r="B51" s="187" t="s">
        <v>231</v>
      </c>
      <c r="C51" s="149"/>
      <c r="D51" s="150"/>
      <c r="E51" s="150"/>
      <c r="F51" s="151"/>
      <c r="G51" s="152"/>
      <c r="H51" s="151"/>
      <c r="I51" s="151"/>
      <c r="J51" s="158">
        <v>0.06</v>
      </c>
    </row>
    <row r="52" spans="1:11" ht="14.25" customHeight="1" thickBot="1" x14ac:dyDescent="0.25">
      <c r="A52" s="174"/>
      <c r="B52" s="187" t="s">
        <v>232</v>
      </c>
      <c r="C52" s="149"/>
      <c r="D52" s="150"/>
      <c r="E52" s="150"/>
      <c r="F52" s="151"/>
      <c r="G52" s="152"/>
      <c r="H52" s="151"/>
      <c r="I52" s="188"/>
      <c r="J52" s="158">
        <f>J51*I52</f>
        <v>0</v>
      </c>
    </row>
    <row r="53" spans="1:11" ht="13.5" thickBot="1" x14ac:dyDescent="0.25">
      <c r="A53" s="175"/>
      <c r="B53" s="176" t="s">
        <v>233</v>
      </c>
      <c r="C53" s="177"/>
      <c r="D53" s="178"/>
      <c r="E53" s="178"/>
      <c r="F53" s="179"/>
      <c r="G53" s="180"/>
      <c r="H53" s="181"/>
      <c r="I53" s="189"/>
      <c r="J53" s="183">
        <f>SUM(J49:J52)</f>
        <v>0.33960000000000001</v>
      </c>
      <c r="K53" s="155"/>
    </row>
    <row r="55" spans="1:11" x14ac:dyDescent="0.2">
      <c r="A55" s="190"/>
      <c r="B55" s="190"/>
      <c r="C55" s="190"/>
    </row>
    <row r="57" spans="1:11" s="139" customFormat="1" ht="26.25" hidden="1" thickBot="1" x14ac:dyDescent="0.3">
      <c r="A57" s="191"/>
      <c r="B57" s="135" t="s">
        <v>234</v>
      </c>
      <c r="C57" s="135"/>
      <c r="D57" s="134" t="s">
        <v>235</v>
      </c>
      <c r="E57" s="136" t="s">
        <v>236</v>
      </c>
      <c r="F57" s="135" t="s">
        <v>237</v>
      </c>
      <c r="H57" s="192"/>
      <c r="I57" s="192"/>
      <c r="J57" s="193"/>
      <c r="K57" s="138"/>
    </row>
    <row r="58" spans="1:11" hidden="1" x14ac:dyDescent="0.2">
      <c r="B58" s="194" t="s">
        <v>238</v>
      </c>
      <c r="C58" s="195"/>
      <c r="D58" s="196"/>
      <c r="E58" s="197">
        <v>0.02</v>
      </c>
      <c r="F58" s="196"/>
    </row>
    <row r="59" spans="1:11" hidden="1" x14ac:dyDescent="0.2">
      <c r="B59" s="198" t="s">
        <v>239</v>
      </c>
      <c r="C59" s="199"/>
      <c r="D59" s="200"/>
      <c r="E59" s="201">
        <v>0.01</v>
      </c>
      <c r="F59" s="200"/>
    </row>
    <row r="60" spans="1:11" hidden="1" x14ac:dyDescent="0.2">
      <c r="B60" s="198" t="s">
        <v>240</v>
      </c>
      <c r="C60" s="199"/>
      <c r="D60" s="200">
        <v>53000000</v>
      </c>
      <c r="E60" s="201">
        <v>7.4999999999999997E-3</v>
      </c>
      <c r="F60" s="200"/>
    </row>
    <row r="61" spans="1:11" hidden="1" x14ac:dyDescent="0.2">
      <c r="B61" s="198" t="s">
        <v>241</v>
      </c>
      <c r="C61" s="199"/>
      <c r="D61" s="200"/>
      <c r="E61" s="202">
        <v>0.01</v>
      </c>
      <c r="F61" s="200"/>
    </row>
    <row r="62" spans="1:11" hidden="1" x14ac:dyDescent="0.2">
      <c r="B62" s="198" t="s">
        <v>242</v>
      </c>
      <c r="C62" s="199"/>
      <c r="D62" s="200"/>
      <c r="E62" s="201"/>
      <c r="F62" s="200">
        <v>5530</v>
      </c>
    </row>
    <row r="63" spans="1:11" hidden="1" x14ac:dyDescent="0.2">
      <c r="B63" s="198" t="s">
        <v>243</v>
      </c>
      <c r="C63" s="199"/>
      <c r="D63" s="200"/>
      <c r="E63" s="201">
        <v>0.05</v>
      </c>
      <c r="F63" s="200"/>
    </row>
    <row r="64" spans="1:11" ht="13.5" hidden="1" thickBot="1" x14ac:dyDescent="0.25">
      <c r="B64" s="203" t="s">
        <v>244</v>
      </c>
      <c r="C64" s="204"/>
      <c r="D64" s="205"/>
      <c r="E64" s="206">
        <v>4.0000000000000001E-3</v>
      </c>
      <c r="F64" s="205"/>
    </row>
  </sheetData>
  <mergeCells count="1">
    <mergeCell ref="A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0BCD3-3F84-4831-9AB1-58A08EA36E01}">
  <dimension ref="A1:P158"/>
  <sheetViews>
    <sheetView topLeftCell="A133" zoomScale="80" zoomScaleNormal="80" workbookViewId="0">
      <selection activeCell="N10" sqref="N10"/>
    </sheetView>
  </sheetViews>
  <sheetFormatPr baseColWidth="10" defaultColWidth="8.140625" defaultRowHeight="12.75" x14ac:dyDescent="0.2"/>
  <cols>
    <col min="1" max="2" width="3.85546875" style="235" customWidth="1"/>
    <col min="3" max="4" width="11.42578125" style="235" customWidth="1"/>
    <col min="5" max="6" width="11.42578125" style="235" hidden="1" customWidth="1"/>
    <col min="7" max="7" width="56.42578125" style="235" customWidth="1"/>
    <col min="8" max="8" width="9.140625" style="235" bestFit="1" customWidth="1"/>
    <col min="9" max="9" width="10.140625" style="241" bestFit="1" customWidth="1"/>
    <col min="10" max="10" width="16.42578125" style="242" bestFit="1" customWidth="1"/>
    <col min="11" max="11" width="17.7109375" style="242" bestFit="1" customWidth="1"/>
    <col min="12" max="12" width="4.140625" style="235" customWidth="1"/>
    <col min="13" max="13" width="8.140625" style="235"/>
    <col min="14" max="14" width="19.140625" style="236" bestFit="1" customWidth="1"/>
    <col min="15" max="15" width="8.140625" style="235"/>
    <col min="16" max="16" width="12.42578125" style="235" customWidth="1"/>
    <col min="17" max="16384" width="8.140625" style="235"/>
  </cols>
  <sheetData>
    <row r="1" spans="1:16" ht="13.5" thickBot="1" x14ac:dyDescent="0.25">
      <c r="A1" s="248"/>
      <c r="B1" s="248"/>
      <c r="C1" s="248"/>
      <c r="D1" s="248"/>
      <c r="E1" s="249"/>
      <c r="F1" s="248"/>
      <c r="G1" s="248"/>
      <c r="H1" s="248"/>
      <c r="I1" s="250"/>
    </row>
    <row r="2" spans="1:16" x14ac:dyDescent="0.2">
      <c r="A2" s="248"/>
      <c r="B2" s="251"/>
      <c r="C2" s="252"/>
      <c r="D2" s="252"/>
      <c r="E2" s="253"/>
      <c r="F2" s="252"/>
      <c r="G2" s="252"/>
      <c r="H2" s="252"/>
      <c r="I2" s="254"/>
      <c r="J2" s="255"/>
      <c r="K2" s="255"/>
      <c r="L2" s="237"/>
    </row>
    <row r="3" spans="1:16" ht="26.25" thickBot="1" x14ac:dyDescent="0.25">
      <c r="A3" s="248"/>
      <c r="B3" s="256"/>
      <c r="C3" s="257" t="s">
        <v>0</v>
      </c>
      <c r="D3" s="258" t="s">
        <v>1</v>
      </c>
      <c r="E3" s="257" t="s">
        <v>2</v>
      </c>
      <c r="F3" s="258">
        <v>2</v>
      </c>
      <c r="G3" s="248"/>
      <c r="H3" s="248"/>
      <c r="I3" s="250"/>
      <c r="L3" s="238"/>
    </row>
    <row r="4" spans="1:16" x14ac:dyDescent="0.2">
      <c r="A4" s="248"/>
      <c r="B4" s="256"/>
      <c r="C4" s="420" t="s">
        <v>3</v>
      </c>
      <c r="D4" s="421"/>
      <c r="E4" s="421"/>
      <c r="F4" s="421"/>
      <c r="G4" s="421"/>
      <c r="H4" s="421"/>
      <c r="I4" s="421"/>
      <c r="J4" s="421"/>
      <c r="K4" s="422"/>
      <c r="L4" s="238"/>
    </row>
    <row r="5" spans="1:16" ht="13.5" thickBot="1" x14ac:dyDescent="0.25">
      <c r="A5" s="248"/>
      <c r="B5" s="256"/>
      <c r="C5" s="423" t="s">
        <v>245</v>
      </c>
      <c r="D5" s="424"/>
      <c r="E5" s="424"/>
      <c r="F5" s="424"/>
      <c r="G5" s="424"/>
      <c r="H5" s="424"/>
      <c r="I5" s="424"/>
      <c r="J5" s="424"/>
      <c r="K5" s="425"/>
      <c r="L5" s="238"/>
    </row>
    <row r="6" spans="1:16" ht="37.5" customHeight="1" x14ac:dyDescent="0.2">
      <c r="A6" s="248"/>
      <c r="B6" s="259"/>
      <c r="C6" s="426" t="s">
        <v>5</v>
      </c>
      <c r="D6" s="427"/>
      <c r="E6" s="427"/>
      <c r="F6" s="427"/>
      <c r="G6" s="427"/>
      <c r="H6" s="427"/>
      <c r="I6" s="427"/>
      <c r="J6" s="427"/>
      <c r="K6" s="428"/>
      <c r="L6" s="238"/>
    </row>
    <row r="7" spans="1:16" ht="37.5" customHeight="1" x14ac:dyDescent="0.2">
      <c r="A7" s="248"/>
      <c r="B7" s="256"/>
      <c r="C7" s="429"/>
      <c r="D7" s="430"/>
      <c r="E7" s="430"/>
      <c r="F7" s="430"/>
      <c r="G7" s="430"/>
      <c r="H7" s="430"/>
      <c r="I7" s="430"/>
      <c r="J7" s="430"/>
      <c r="K7" s="431"/>
      <c r="L7" s="238"/>
    </row>
    <row r="8" spans="1:16" ht="55.5" customHeight="1" x14ac:dyDescent="0.2">
      <c r="A8" s="248"/>
      <c r="B8" s="256"/>
      <c r="C8" s="432" t="s">
        <v>6</v>
      </c>
      <c r="D8" s="433"/>
      <c r="E8" s="433"/>
      <c r="F8" s="433"/>
      <c r="G8" s="433"/>
      <c r="H8" s="433"/>
      <c r="I8" s="433"/>
      <c r="J8" s="433"/>
      <c r="K8" s="434"/>
      <c r="L8" s="238"/>
    </row>
    <row r="9" spans="1:16" ht="34.5" customHeight="1" x14ac:dyDescent="0.2">
      <c r="A9" s="248"/>
      <c r="B9" s="256"/>
      <c r="C9" s="435" t="s">
        <v>7</v>
      </c>
      <c r="D9" s="436"/>
      <c r="E9" s="436"/>
      <c r="F9" s="436"/>
      <c r="G9" s="436"/>
      <c r="H9" s="436"/>
      <c r="I9" s="436"/>
      <c r="J9" s="436"/>
      <c r="K9" s="437"/>
      <c r="L9" s="238"/>
    </row>
    <row r="10" spans="1:16" ht="34.5" customHeight="1" thickBot="1" x14ac:dyDescent="0.25">
      <c r="A10" s="248"/>
      <c r="B10" s="256"/>
      <c r="C10" s="417" t="s">
        <v>267</v>
      </c>
      <c r="D10" s="418"/>
      <c r="E10" s="418"/>
      <c r="F10" s="418"/>
      <c r="G10" s="418"/>
      <c r="H10" s="418"/>
      <c r="I10" s="418"/>
      <c r="J10" s="418"/>
      <c r="K10" s="419"/>
      <c r="L10" s="238"/>
    </row>
    <row r="11" spans="1:16" ht="26.25" thickBot="1" x14ac:dyDescent="0.25">
      <c r="A11" s="248"/>
      <c r="B11" s="256"/>
      <c r="C11" s="260" t="s">
        <v>8</v>
      </c>
      <c r="D11" s="261" t="s">
        <v>9</v>
      </c>
      <c r="E11" s="438" t="s">
        <v>10</v>
      </c>
      <c r="F11" s="438"/>
      <c r="G11" s="261" t="s">
        <v>11</v>
      </c>
      <c r="H11" s="261" t="s">
        <v>12</v>
      </c>
      <c r="I11" s="262" t="s">
        <v>13</v>
      </c>
      <c r="J11" s="263" t="s">
        <v>14</v>
      </c>
      <c r="K11" s="264" t="s">
        <v>15</v>
      </c>
      <c r="L11" s="238"/>
    </row>
    <row r="12" spans="1:16" ht="13.5" thickBot="1" x14ac:dyDescent="0.25">
      <c r="A12" s="248"/>
      <c r="B12" s="256"/>
      <c r="C12" s="265" t="s">
        <v>16</v>
      </c>
      <c r="D12" s="266"/>
      <c r="E12" s="439"/>
      <c r="F12" s="439"/>
      <c r="G12" s="267" t="s">
        <v>17</v>
      </c>
      <c r="H12" s="266"/>
      <c r="I12" s="268"/>
      <c r="J12" s="269"/>
      <c r="K12" s="270">
        <f>SUM(K13:K24)</f>
        <v>859580549</v>
      </c>
      <c r="L12" s="238"/>
      <c r="P12" s="236"/>
    </row>
    <row r="13" spans="1:16" ht="25.5" x14ac:dyDescent="0.2">
      <c r="A13" s="248"/>
      <c r="B13" s="256"/>
      <c r="C13" s="271">
        <v>1.01</v>
      </c>
      <c r="D13" s="272" t="s">
        <v>18</v>
      </c>
      <c r="E13" s="273"/>
      <c r="F13" s="273"/>
      <c r="G13" s="274" t="str">
        <f>VLOOKUP(D13,[1]Actividades!$A$8:$E$2745,2,FALSE)</f>
        <v>LOCALIZACION Y REPLANTEO DE VIAS incluye eje de via y laterales con andenes</v>
      </c>
      <c r="H13" s="275" t="str">
        <f>VLOOKUP(D13,[1]Actividades!$A$8:$E$2745,4,FALSE)</f>
        <v>ML</v>
      </c>
      <c r="I13" s="276">
        <f>+'PPTO CD BV LA ESTRELLA'!I13</f>
        <v>1674</v>
      </c>
      <c r="J13" s="277">
        <f>+ROUND('PPTO CD BV LA ESTRELLA'!J13*(1+'AIU BV LA ESTRELLA'!$J$53),0)</f>
        <v>6363</v>
      </c>
      <c r="K13" s="278">
        <f t="shared" ref="K13:K131" si="0">IFERROR(ROUND(I13*J13,0),0)</f>
        <v>10651662</v>
      </c>
      <c r="L13" s="238"/>
      <c r="P13" s="236"/>
    </row>
    <row r="14" spans="1:16" x14ac:dyDescent="0.2">
      <c r="A14" s="248"/>
      <c r="B14" s="256"/>
      <c r="C14" s="279">
        <v>1.02</v>
      </c>
      <c r="D14" s="280" t="s">
        <v>19</v>
      </c>
      <c r="E14" s="281"/>
      <c r="F14" s="281"/>
      <c r="G14" s="274" t="str">
        <f>VLOOKUP(D14,[1]Actividades!$A$8:$E$2745,2,FALSE)</f>
        <v>LOCALIZACION Y REPLANTEO PLAZOLETA</v>
      </c>
      <c r="H14" s="275" t="str">
        <f>VLOOKUP(D14,[1]Actividades!$A$8:$E$2745,4,FALSE)</f>
        <v>M2</v>
      </c>
      <c r="I14" s="276">
        <f>+'PPTO CD BV LA ESTRELLA'!I14</f>
        <v>338</v>
      </c>
      <c r="J14" s="277">
        <f>+ROUND('PPTO CD BV LA ESTRELLA'!J14*(1+'AIU BV LA ESTRELLA'!$J$53),0)</f>
        <v>6331</v>
      </c>
      <c r="K14" s="278">
        <f t="shared" si="0"/>
        <v>2139878</v>
      </c>
      <c r="L14" s="238"/>
      <c r="P14" s="236"/>
    </row>
    <row r="15" spans="1:16" ht="25.5" x14ac:dyDescent="0.2">
      <c r="A15" s="248"/>
      <c r="B15" s="256"/>
      <c r="C15" s="271">
        <v>1.03</v>
      </c>
      <c r="D15" s="282" t="s">
        <v>20</v>
      </c>
      <c r="E15" s="281"/>
      <c r="F15" s="281"/>
      <c r="G15" s="274" t="str">
        <f>VLOOKUP(D15,[1]Actividades!$A$8:$E$2745,2,FALSE)</f>
        <v>DEMOLICIÓN DE ANDENES  EN CONCRETO HIDRÁULICO - INCLUYE CARGUE A MANO, RETIRO Y DISPOSICIÓN EN BOTADERO</v>
      </c>
      <c r="H15" s="275" t="str">
        <f>VLOOKUP(D15,[1]Actividades!$A$8:$E$2745,4,FALSE)</f>
        <v>M3</v>
      </c>
      <c r="I15" s="276">
        <f>+'PPTO CD BV LA ESTRELLA'!I15</f>
        <v>660</v>
      </c>
      <c r="J15" s="277">
        <f>+ROUND('PPTO CD BV LA ESTRELLA'!J15*(1+'AIU BV LA ESTRELLA'!$J$53),0)</f>
        <v>156559</v>
      </c>
      <c r="K15" s="278">
        <f t="shared" si="0"/>
        <v>103328940</v>
      </c>
      <c r="L15" s="238"/>
      <c r="P15" s="236"/>
    </row>
    <row r="16" spans="1:16" ht="25.5" x14ac:dyDescent="0.2">
      <c r="A16" s="248"/>
      <c r="B16" s="256"/>
      <c r="C16" s="279">
        <v>1.04</v>
      </c>
      <c r="D16" s="283" t="s">
        <v>21</v>
      </c>
      <c r="E16" s="281"/>
      <c r="F16" s="281"/>
      <c r="G16" s="274" t="str">
        <f>VLOOKUP(D16,[1]Actividades!$A$8:$E$2745,2,FALSE)</f>
        <v>DEMOLICIÓN DE SARDINELES  EN CONCRETO HIDRÁULICO - INCLUYE CARGUE A MANO, RETIRO Y DISPOSICIÓN EN BOTADERO</v>
      </c>
      <c r="H16" s="275" t="str">
        <f>VLOOKUP(D16,[1]Actividades!$A$8:$E$2745,4,FALSE)</f>
        <v>M3</v>
      </c>
      <c r="I16" s="276">
        <f>+'PPTO CD BV LA ESTRELLA'!I16</f>
        <v>283</v>
      </c>
      <c r="J16" s="277">
        <f>+ROUND('PPTO CD BV LA ESTRELLA'!J16*(1+'AIU BV LA ESTRELLA'!$J$53),0)</f>
        <v>156559</v>
      </c>
      <c r="K16" s="278">
        <f t="shared" si="0"/>
        <v>44306197</v>
      </c>
      <c r="L16" s="238"/>
      <c r="P16" s="236"/>
    </row>
    <row r="17" spans="1:16" ht="25.5" x14ac:dyDescent="0.2">
      <c r="A17" s="248"/>
      <c r="B17" s="256"/>
      <c r="C17" s="271">
        <v>1.05</v>
      </c>
      <c r="D17" s="283" t="s">
        <v>22</v>
      </c>
      <c r="E17" s="281"/>
      <c r="F17" s="281"/>
      <c r="G17" s="274" t="str">
        <f>VLOOKUP(D17,[1]Actividades!$A$8:$E$2745,2,FALSE)</f>
        <v>DEMOLICION MECANICA DE PAVIMENTO CONCRETO ASFALTICO. INCLUYE RETIRO Y DISPOSICION EN SITIO AUTORIZADO</v>
      </c>
      <c r="H17" s="275" t="str">
        <f>VLOOKUP(D17,[1]Actividades!$A$8:$E$2745,4,FALSE)</f>
        <v>M3</v>
      </c>
      <c r="I17" s="276">
        <f>+'PPTO CD BV LA ESTRELLA'!I17</f>
        <v>417</v>
      </c>
      <c r="J17" s="277">
        <f>+ROUND('PPTO CD BV LA ESTRELLA'!J17*(1+'AIU BV LA ESTRELLA'!$J$53),0)</f>
        <v>138620</v>
      </c>
      <c r="K17" s="278">
        <f t="shared" si="0"/>
        <v>57804540</v>
      </c>
      <c r="L17" s="238"/>
      <c r="P17" s="236"/>
    </row>
    <row r="18" spans="1:16" x14ac:dyDescent="0.2">
      <c r="A18" s="248"/>
      <c r="B18" s="256"/>
      <c r="C18" s="279">
        <v>1.06</v>
      </c>
      <c r="D18" s="283" t="s">
        <v>23</v>
      </c>
      <c r="E18" s="281"/>
      <c r="F18" s="281"/>
      <c r="G18" s="274" t="str">
        <f>VLOOKUP(D18,[1]Actividades!$A$8:$E$2745,2,FALSE)</f>
        <v>EXCAVACIÓN EN ZANJA - MATERIAL COMÚN - 0.0 A 2.0 M</v>
      </c>
      <c r="H18" s="275" t="str">
        <f>VLOOKUP(D18,[1]Actividades!$A$8:$E$2745,4,FALSE)</f>
        <v>M3</v>
      </c>
      <c r="I18" s="276">
        <f>+'PPTO CD BV LA ESTRELLA'!I18</f>
        <v>3321</v>
      </c>
      <c r="J18" s="277">
        <f>+ROUND('PPTO CD BV LA ESTRELLA'!J18*(1+'AIU BV LA ESTRELLA'!$J$53),0)</f>
        <v>49394</v>
      </c>
      <c r="K18" s="278">
        <f t="shared" si="0"/>
        <v>164037474</v>
      </c>
      <c r="L18" s="238"/>
      <c r="P18" s="236"/>
    </row>
    <row r="19" spans="1:16" x14ac:dyDescent="0.2">
      <c r="A19" s="248"/>
      <c r="B19" s="256"/>
      <c r="C19" s="271">
        <v>1.07</v>
      </c>
      <c r="D19" s="283" t="s">
        <v>24</v>
      </c>
      <c r="E19" s="281"/>
      <c r="F19" s="281"/>
      <c r="G19" s="274" t="str">
        <f>VLOOKUP(D19,[1]Actividades!$A$8:$E$2745,2,FALSE)</f>
        <v xml:space="preserve">EXCAVACIÓN A CIELO ABIERTO - MATERIAL COMÚN - 0.0 A 2.0 M                                                                            </v>
      </c>
      <c r="H19" s="275" t="str">
        <f>VLOOKUP(D19,[1]Actividades!$A$8:$E$2745,4,FALSE)</f>
        <v>M3</v>
      </c>
      <c r="I19" s="276">
        <f>+'PPTO CD BV LA ESTRELLA'!I19</f>
        <v>1196</v>
      </c>
      <c r="J19" s="277">
        <f>+ROUND('PPTO CD BV LA ESTRELLA'!J19*(1+'AIU BV LA ESTRELLA'!$J$53),0)</f>
        <v>53627</v>
      </c>
      <c r="K19" s="278">
        <f t="shared" si="0"/>
        <v>64137892</v>
      </c>
      <c r="L19" s="238"/>
      <c r="P19" s="236"/>
    </row>
    <row r="20" spans="1:16" x14ac:dyDescent="0.2">
      <c r="A20" s="248"/>
      <c r="B20" s="256"/>
      <c r="C20" s="279">
        <v>1.08</v>
      </c>
      <c r="D20" s="284" t="s">
        <v>25</v>
      </c>
      <c r="E20" s="281"/>
      <c r="F20" s="281"/>
      <c r="G20" s="274" t="str">
        <f>VLOOKUP(D20,[1]Actividades!$A$8:$E$2745,2,FALSE)</f>
        <v xml:space="preserve">EXCAVACION MECANICA EN MATERIAL COMUN </v>
      </c>
      <c r="H20" s="275" t="str">
        <f>VLOOKUP(D20,[1]Actividades!$A$8:$E$2745,4,FALSE)</f>
        <v>M3</v>
      </c>
      <c r="I20" s="276">
        <f>+'PPTO CD BV LA ESTRELLA'!I20</f>
        <v>1252</v>
      </c>
      <c r="J20" s="277">
        <f>+ROUND('PPTO CD BV LA ESTRELLA'!J20*(1+'AIU BV LA ESTRELLA'!$J$53),0)</f>
        <v>81611</v>
      </c>
      <c r="K20" s="278">
        <f t="shared" si="0"/>
        <v>102176972</v>
      </c>
      <c r="L20" s="238"/>
      <c r="P20" s="236"/>
    </row>
    <row r="21" spans="1:16" ht="25.5" x14ac:dyDescent="0.2">
      <c r="A21" s="248"/>
      <c r="B21" s="256"/>
      <c r="C21" s="271">
        <v>1.0900000000000001</v>
      </c>
      <c r="D21" s="283" t="s">
        <v>26</v>
      </c>
      <c r="E21" s="281"/>
      <c r="F21" s="281"/>
      <c r="G21" s="274" t="str">
        <f>VLOOKUP(D21,[1]Actividades!$A$8:$E$2745,2,FALSE)</f>
        <v>RETIRO DE MATERIAL SOBRANTE EN VOLQUETA, CARGUE MANUAL, DISPOSICIÓN EN BOTADERO (HASTA 25 KM)</v>
      </c>
      <c r="H21" s="275" t="str">
        <f>VLOOKUP(D21,[1]Actividades!$A$8:$E$2745,4,FALSE)</f>
        <v>M3-Suelto</v>
      </c>
      <c r="I21" s="276">
        <f>+'PPTO CD BV LA ESTRELLA'!I21</f>
        <v>5559</v>
      </c>
      <c r="J21" s="277">
        <f>+ROUND('PPTO CD BV LA ESTRELLA'!J21*(1+'AIU BV LA ESTRELLA'!$J$53),0)</f>
        <v>54625</v>
      </c>
      <c r="K21" s="278">
        <f t="shared" si="0"/>
        <v>303660375</v>
      </c>
      <c r="L21" s="238"/>
      <c r="P21" s="236"/>
    </row>
    <row r="22" spans="1:16" x14ac:dyDescent="0.2">
      <c r="A22" s="248"/>
      <c r="B22" s="256"/>
      <c r="C22" s="279">
        <v>1.1000000000000001</v>
      </c>
      <c r="D22" s="282"/>
      <c r="E22" s="281"/>
      <c r="F22" s="281"/>
      <c r="G22" s="274" t="s">
        <v>27</v>
      </c>
      <c r="H22" s="275" t="s">
        <v>28</v>
      </c>
      <c r="I22" s="276">
        <f>+'PPTO CD BV LA ESTRELLA'!I22</f>
        <v>10</v>
      </c>
      <c r="J22" s="277">
        <f>+ROUND('PPTO CD BV LA ESTRELLA'!J22*(1+'AIU BV LA ESTRELLA'!$J$53),0)</f>
        <v>180846</v>
      </c>
      <c r="K22" s="278">
        <f t="shared" si="0"/>
        <v>1808460</v>
      </c>
      <c r="L22" s="238"/>
      <c r="P22" s="236"/>
    </row>
    <row r="23" spans="1:16" ht="51" x14ac:dyDescent="0.2">
      <c r="A23" s="248"/>
      <c r="B23" s="256"/>
      <c r="C23" s="271">
        <v>1.1100000000000001</v>
      </c>
      <c r="D23" s="285" t="s">
        <v>29</v>
      </c>
      <c r="E23" s="286"/>
      <c r="F23" s="286"/>
      <c r="G23" s="274" t="str">
        <f>VLOOKUP(D23,[1]Actividades!$A$8:$E$2745,2,FALSE)</f>
        <v>RETIRO DE SEÑALES VERTICALES ANCLADAS EN ANDEN, ZONA VERDE O ADOSADAS A POSTE EXISTENTE O PARED (INCLUYE PEDESTAL Y TABLERO) CON ENTREGA A LA SDM (INCLUYE SEÑALES SENCILLAS Y DUPLEX)</v>
      </c>
      <c r="H23" s="275" t="str">
        <f>VLOOKUP(D23,[1]Actividades!$A$8:$E$2745,4,FALSE)</f>
        <v>UND</v>
      </c>
      <c r="I23" s="276">
        <f>+'PPTO CD BV LA ESTRELLA'!I23</f>
        <v>19</v>
      </c>
      <c r="J23" s="277">
        <f>+ROUND('PPTO CD BV LA ESTRELLA'!J23*(1+'AIU BV LA ESTRELLA'!$J$53),0)</f>
        <v>93489</v>
      </c>
      <c r="K23" s="278">
        <f t="shared" si="0"/>
        <v>1776291</v>
      </c>
      <c r="L23" s="238"/>
      <c r="P23" s="236"/>
    </row>
    <row r="24" spans="1:16" ht="26.25" thickBot="1" x14ac:dyDescent="0.25">
      <c r="A24" s="248"/>
      <c r="B24" s="256"/>
      <c r="C24" s="287">
        <v>1.1200000000000001</v>
      </c>
      <c r="D24" s="285" t="s">
        <v>30</v>
      </c>
      <c r="E24" s="286"/>
      <c r="F24" s="286"/>
      <c r="G24" s="288" t="str">
        <f>VLOOKUP(D24,[1]Actividades!$A$8:$E$2745,2,FALSE)</f>
        <v>SUMINISTRO, TRANSPORTE E INSTALACION EMPRADIZACIÓN CON BLOQUES DE CÉSPED</v>
      </c>
      <c r="H24" s="289" t="str">
        <f>VLOOKUP(D24,[1]Actividades!$A$8:$E$2745,4,FALSE)</f>
        <v>M2</v>
      </c>
      <c r="I24" s="290">
        <f>+'PPTO CD BV LA ESTRELLA'!I24</f>
        <v>158</v>
      </c>
      <c r="J24" s="291">
        <f>+ROUND('PPTO CD BV LA ESTRELLA'!J24*(1+'AIU BV LA ESTRELLA'!$J$53),0)</f>
        <v>23746</v>
      </c>
      <c r="K24" s="292">
        <f t="shared" si="0"/>
        <v>3751868</v>
      </c>
      <c r="L24" s="238"/>
      <c r="P24" s="236"/>
    </row>
    <row r="25" spans="1:16" ht="13.5" thickBot="1" x14ac:dyDescent="0.25">
      <c r="A25" s="248"/>
      <c r="B25" s="256"/>
      <c r="C25" s="265" t="s">
        <v>31</v>
      </c>
      <c r="D25" s="266"/>
      <c r="E25" s="293"/>
      <c r="F25" s="293"/>
      <c r="G25" s="267" t="s">
        <v>32</v>
      </c>
      <c r="H25" s="266"/>
      <c r="I25" s="294"/>
      <c r="J25" s="269"/>
      <c r="K25" s="270">
        <f>SUM(K26:K37)</f>
        <v>2373921188</v>
      </c>
      <c r="L25" s="238"/>
      <c r="P25" s="236"/>
    </row>
    <row r="26" spans="1:16" x14ac:dyDescent="0.2">
      <c r="A26" s="248"/>
      <c r="B26" s="256"/>
      <c r="C26" s="271">
        <v>2.0099999999999998</v>
      </c>
      <c r="D26" s="295" t="s">
        <v>33</v>
      </c>
      <c r="E26" s="273"/>
      <c r="F26" s="273"/>
      <c r="G26" s="274" t="str">
        <f>VLOOKUP(D26,[1]Actividades!$A$8:$E$2745,2,FALSE)</f>
        <v>SUSTITUCION EN ARENA LIMPIA</v>
      </c>
      <c r="H26" s="275" t="str">
        <f>VLOOKUP(D26,[1]Actividades!$A$8:$E$2745,4,FALSE)</f>
        <v>M3</v>
      </c>
      <c r="I26" s="276">
        <f>+'PPTO CD BV LA ESTRELLA'!I26</f>
        <v>231</v>
      </c>
      <c r="J26" s="277">
        <f>+ROUND('PPTO CD BV LA ESTRELLA'!J26*(1+'AIU BV LA ESTRELLA'!$J$53),0)</f>
        <v>169403</v>
      </c>
      <c r="K26" s="278">
        <f t="shared" si="0"/>
        <v>39132093</v>
      </c>
      <c r="L26" s="238"/>
      <c r="P26" s="236"/>
    </row>
    <row r="27" spans="1:16" ht="25.5" x14ac:dyDescent="0.2">
      <c r="A27" s="248"/>
      <c r="B27" s="256"/>
      <c r="C27" s="271">
        <v>2.02</v>
      </c>
      <c r="D27" s="295" t="s">
        <v>34</v>
      </c>
      <c r="E27" s="273"/>
      <c r="F27" s="273"/>
      <c r="G27" s="274" t="str">
        <f>VLOOKUP(D27,[1]Actividades!$A$8:$E$2745,2,FALSE)</f>
        <v>RELLENO EN MATERIAL SELECCIONADO PROVENIENTE DE LA EXCAVACION (APISONADO)</v>
      </c>
      <c r="H27" s="275" t="str">
        <f>VLOOKUP(D27,[1]Actividades!$A$8:$E$2745,4,FALSE)</f>
        <v>M3</v>
      </c>
      <c r="I27" s="276">
        <f>+'PPTO CD BV LA ESTRELLA'!I27</f>
        <v>3346</v>
      </c>
      <c r="J27" s="277">
        <f>+ROUND('PPTO CD BV LA ESTRELLA'!J27*(1+'AIU BV LA ESTRELLA'!$J$53),0)</f>
        <v>56334</v>
      </c>
      <c r="K27" s="278">
        <f t="shared" si="0"/>
        <v>188493564</v>
      </c>
      <c r="L27" s="238"/>
      <c r="P27" s="236"/>
    </row>
    <row r="28" spans="1:16" ht="25.5" x14ac:dyDescent="0.2">
      <c r="A28" s="248"/>
      <c r="B28" s="256"/>
      <c r="C28" s="271">
        <v>2.0299999999999998</v>
      </c>
      <c r="D28" s="284" t="s">
        <v>35</v>
      </c>
      <c r="E28" s="281"/>
      <c r="F28" s="281"/>
      <c r="G28" s="274" t="str">
        <f>VLOOKUP(D28,[1]Actividades!$A$8:$E$2745,2,FALSE)</f>
        <v>SUMINISTRO, TRANSPORTE E INSTALACION AFIRMADO COMPACTADO PARA ESTRUCTURAS</v>
      </c>
      <c r="H28" s="275" t="str">
        <f>VLOOKUP(D28,[1]Actividades!$A$8:$E$2745,4,FALSE)</f>
        <v>M3</v>
      </c>
      <c r="I28" s="276">
        <f>+'PPTO CD BV LA ESTRELLA'!I28</f>
        <v>1038</v>
      </c>
      <c r="J28" s="277">
        <f>+ROUND('PPTO CD BV LA ESTRELLA'!J28*(1+'AIU BV LA ESTRELLA'!$J$53),0)</f>
        <v>182991</v>
      </c>
      <c r="K28" s="278">
        <f t="shared" si="0"/>
        <v>189944658</v>
      </c>
      <c r="L28" s="238"/>
      <c r="P28" s="236"/>
    </row>
    <row r="29" spans="1:16" ht="25.5" x14ac:dyDescent="0.2">
      <c r="A29" s="248"/>
      <c r="B29" s="256"/>
      <c r="C29" s="271">
        <v>2.04</v>
      </c>
      <c r="D29" s="284" t="s">
        <v>36</v>
      </c>
      <c r="E29" s="281"/>
      <c r="F29" s="281"/>
      <c r="G29" s="274" t="str">
        <f>VLOOKUP(D29,[1]Actividades!$A$8:$E$2745,2,FALSE)</f>
        <v>SUMINISTRO, TRANSPORTE E INSTALACION SUB BASE COMPACTADA CON RANA</v>
      </c>
      <c r="H29" s="275" t="str">
        <f>VLOOKUP(D29,[1]Actividades!$A$8:$E$2745,4,FALSE)</f>
        <v>M3</v>
      </c>
      <c r="I29" s="276">
        <f>+'PPTO CD BV LA ESTRELLA'!I29</f>
        <v>266</v>
      </c>
      <c r="J29" s="277">
        <f>+ROUND('PPTO CD BV LA ESTRELLA'!J29*(1+'AIU BV LA ESTRELLA'!$J$53),0)</f>
        <v>263947</v>
      </c>
      <c r="K29" s="278">
        <f t="shared" si="0"/>
        <v>70209902</v>
      </c>
      <c r="L29" s="238"/>
      <c r="P29" s="236"/>
    </row>
    <row r="30" spans="1:16" ht="25.5" x14ac:dyDescent="0.2">
      <c r="A30" s="248"/>
      <c r="B30" s="256"/>
      <c r="C30" s="271">
        <v>2.0499999999999998</v>
      </c>
      <c r="D30" s="284" t="s">
        <v>37</v>
      </c>
      <c r="E30" s="281"/>
      <c r="F30" s="281"/>
      <c r="G30" s="274" t="str">
        <f>VLOOKUP(D30,[1]Actividades!$A$8:$E$2745,2,FALSE)</f>
        <v>SUMINISTRO, TRANSPORTE E INSTALACION PAVIMENTO EN CONCRETO PREMEZCLADO MR 42</v>
      </c>
      <c r="H30" s="275" t="str">
        <f>VLOOKUP(D30,[1]Actividades!$A$8:$E$2745,4,FALSE)</f>
        <v>M3</v>
      </c>
      <c r="I30" s="276">
        <f>+'PPTO CD BV LA ESTRELLA'!I30</f>
        <v>235</v>
      </c>
      <c r="J30" s="277">
        <f>+ROUND('PPTO CD BV LA ESTRELLA'!J30*(1+'AIU BV LA ESTRELLA'!$J$53),0)</f>
        <v>1406072</v>
      </c>
      <c r="K30" s="278">
        <f t="shared" si="0"/>
        <v>330426920</v>
      </c>
      <c r="L30" s="238"/>
      <c r="P30" s="236"/>
    </row>
    <row r="31" spans="1:16" x14ac:dyDescent="0.2">
      <c r="A31" s="248"/>
      <c r="B31" s="256"/>
      <c r="C31" s="271">
        <v>2.06</v>
      </c>
      <c r="D31" s="282" t="s">
        <v>38</v>
      </c>
      <c r="E31" s="281"/>
      <c r="F31" s="281"/>
      <c r="G31" s="274" t="str">
        <f>VLOOKUP(D31,[1]Actividades!$A$8:$E$2745,2,FALSE)</f>
        <v>CANASTILLA DE SOPORTE DE DOVELAS EN HIERRO 3/8" Y 1/4"</v>
      </c>
      <c r="H31" s="275" t="str">
        <f>VLOOKUP(D31,[1]Actividades!$A$8:$E$2745,4,FALSE)</f>
        <v>ML</v>
      </c>
      <c r="I31" s="276">
        <f>+'PPTO CD BV LA ESTRELLA'!I31</f>
        <v>259</v>
      </c>
      <c r="J31" s="277">
        <f>+ROUND('PPTO CD BV LA ESTRELLA'!J31*(1+'AIU BV LA ESTRELLA'!$J$53),0)</f>
        <v>22107</v>
      </c>
      <c r="K31" s="278">
        <f t="shared" si="0"/>
        <v>5725713</v>
      </c>
      <c r="L31" s="238"/>
      <c r="P31" s="236"/>
    </row>
    <row r="32" spans="1:16" x14ac:dyDescent="0.2">
      <c r="A32" s="248"/>
      <c r="B32" s="256"/>
      <c r="C32" s="271">
        <v>2.0699999999999998</v>
      </c>
      <c r="D32" s="282" t="s">
        <v>39</v>
      </c>
      <c r="E32" s="281"/>
      <c r="F32" s="281"/>
      <c r="G32" s="274" t="str">
        <f>VLOOKUP(D32,[1]Actividades!$A$8:$E$2745,2,FALSE)</f>
        <v>DOVELAS DE ACERO LISO 60000 PSI PARA PAVIMENTOS</v>
      </c>
      <c r="H32" s="275" t="str">
        <f>VLOOKUP(D32,[1]Actividades!$A$8:$E$2745,4,FALSE)</f>
        <v>KG</v>
      </c>
      <c r="I32" s="276">
        <f>+'PPTO CD BV LA ESTRELLA'!I32</f>
        <v>264</v>
      </c>
      <c r="J32" s="277">
        <f>+ROUND('PPTO CD BV LA ESTRELLA'!J32*(1+'AIU BV LA ESTRELLA'!$J$53),0)</f>
        <v>19991</v>
      </c>
      <c r="K32" s="278">
        <f t="shared" si="0"/>
        <v>5277624</v>
      </c>
      <c r="L32" s="238"/>
      <c r="P32" s="236"/>
    </row>
    <row r="33" spans="1:16" ht="25.5" x14ac:dyDescent="0.2">
      <c r="A33" s="248"/>
      <c r="B33" s="256"/>
      <c r="C33" s="271">
        <v>2.08</v>
      </c>
      <c r="D33" s="282" t="s">
        <v>40</v>
      </c>
      <c r="E33" s="281"/>
      <c r="F33" s="281"/>
      <c r="G33" s="274" t="str">
        <f>VLOOKUP(D33,[1]Actividades!$A$8:$E$2745,2,FALSE)</f>
        <v>CORTE MECANIZADO DE PAVIMENTO A=5 mm profundidad un tercio del espesor</v>
      </c>
      <c r="H33" s="275" t="str">
        <f>VLOOKUP(D33,[1]Actividades!$A$8:$E$2745,4,FALSE)</f>
        <v>ML</v>
      </c>
      <c r="I33" s="276">
        <f>+'PPTO CD BV LA ESTRELLA'!I33</f>
        <v>1616</v>
      </c>
      <c r="J33" s="277">
        <f>+ROUND('PPTO CD BV LA ESTRELLA'!J33*(1+'AIU BV LA ESTRELLA'!$J$53),0)</f>
        <v>13482</v>
      </c>
      <c r="K33" s="278">
        <f t="shared" si="0"/>
        <v>21786912</v>
      </c>
      <c r="L33" s="238"/>
      <c r="P33" s="236"/>
    </row>
    <row r="34" spans="1:16" ht="25.5" x14ac:dyDescent="0.2">
      <c r="A34" s="248"/>
      <c r="B34" s="256"/>
      <c r="C34" s="271">
        <v>2.09</v>
      </c>
      <c r="D34" s="282" t="s">
        <v>41</v>
      </c>
      <c r="E34" s="281"/>
      <c r="F34" s="281"/>
      <c r="G34" s="274" t="str">
        <f>VLOOKUP(D34,[1]Actividades!$A$8:$E$2745,2,FALSE)</f>
        <v>SUMINISTRO, TRANSPORTE E INSTALACION SELLO DE JUNTA DE PAVIMENTO RIGIDO 5mm</v>
      </c>
      <c r="H34" s="275" t="str">
        <f>VLOOKUP(D34,[1]Actividades!$A$8:$E$2745,4,FALSE)</f>
        <v>ML</v>
      </c>
      <c r="I34" s="276">
        <f>+'PPTO CD BV LA ESTRELLA'!I34</f>
        <v>6843</v>
      </c>
      <c r="J34" s="277">
        <f>+ROUND('PPTO CD BV LA ESTRELLA'!J34*(1+'AIU BV LA ESTRELLA'!$J$53),0)</f>
        <v>16131</v>
      </c>
      <c r="K34" s="278">
        <f t="shared" si="0"/>
        <v>110384433</v>
      </c>
      <c r="L34" s="238"/>
      <c r="P34" s="236"/>
    </row>
    <row r="35" spans="1:16" ht="25.5" x14ac:dyDescent="0.2">
      <c r="A35" s="248"/>
      <c r="B35" s="256"/>
      <c r="C35" s="296">
        <v>2.1</v>
      </c>
      <c r="D35" s="297" t="s">
        <v>42</v>
      </c>
      <c r="E35" s="281"/>
      <c r="F35" s="281"/>
      <c r="G35" s="274" t="str">
        <f>VLOOKUP(D35,[1]Actividades!$A$8:$E$2745,2,FALSE)</f>
        <v>SUMINISTRO, TRANSPORTE E INSTALACION IMPRIMACION CON EMULSION ASFALTICA</v>
      </c>
      <c r="H35" s="275" t="str">
        <f>VLOOKUP(D35,[1]Actividades!$A$8:$E$2745,4,FALSE)</f>
        <v>M2</v>
      </c>
      <c r="I35" s="276">
        <f>+'PPTO CD BV LA ESTRELLA'!I35</f>
        <v>7733</v>
      </c>
      <c r="J35" s="277">
        <f>+ROUND('PPTO CD BV LA ESTRELLA'!J35*(1+'AIU BV LA ESTRELLA'!$J$53),0)</f>
        <v>8087</v>
      </c>
      <c r="K35" s="278">
        <f t="shared" si="0"/>
        <v>62536771</v>
      </c>
      <c r="L35" s="238"/>
      <c r="P35" s="236"/>
    </row>
    <row r="36" spans="1:16" ht="25.5" x14ac:dyDescent="0.2">
      <c r="A36" s="248"/>
      <c r="B36" s="256"/>
      <c r="C36" s="271">
        <v>2.11</v>
      </c>
      <c r="D36" s="298" t="s">
        <v>43</v>
      </c>
      <c r="E36" s="281"/>
      <c r="F36" s="281"/>
      <c r="G36" s="274" t="str">
        <f>VLOOKUP(D36,[1]Actividades!$A$8:$E$2745,2,FALSE)</f>
        <v>SUMINISTRO, TRANSPORTE E INSTALACION  MEZCLA ASFALTICA TIPO MDC-19. Extendido mecánico y compactado</v>
      </c>
      <c r="H36" s="275" t="str">
        <f>VLOOKUP(D36,[1]Actividades!$A$8:$E$2745,4,FALSE)</f>
        <v>M3</v>
      </c>
      <c r="I36" s="276">
        <f>+'PPTO CD BV LA ESTRELLA'!I36</f>
        <v>642</v>
      </c>
      <c r="J36" s="277">
        <f>+ROUND('PPTO CD BV LA ESTRELLA'!J36*(1+'AIU BV LA ESTRELLA'!$J$53),0)</f>
        <v>1782599</v>
      </c>
      <c r="K36" s="278">
        <f t="shared" si="0"/>
        <v>1144428558</v>
      </c>
      <c r="L36" s="238"/>
      <c r="P36" s="236"/>
    </row>
    <row r="37" spans="1:16" ht="39" thickBot="1" x14ac:dyDescent="0.25">
      <c r="A37" s="248"/>
      <c r="B37" s="256"/>
      <c r="C37" s="299">
        <v>2.12</v>
      </c>
      <c r="D37" s="300" t="s">
        <v>44</v>
      </c>
      <c r="E37" s="286"/>
      <c r="F37" s="286"/>
      <c r="G37" s="288" t="str">
        <f>VLOOKUP(D37,[1]Actividades!$A$8:$E$2745,2,FALSE)</f>
        <v>SUMINISTRO, TRANSPORTE E INSTALACIÓN DE GEOMALLA BIAXIAL DE RESISTENCIA A LA CARGA CÍCLICA DE 800 KN/M INSTALADA EN LA MITAD DE LA CARPETA ASFALTICA</v>
      </c>
      <c r="H37" s="289" t="str">
        <f>VLOOKUP(D37,[1]Actividades!$A$8:$E$2745,4,FALSE)</f>
        <v>M2</v>
      </c>
      <c r="I37" s="290">
        <f>+'PPTO CD BV LA ESTRELLA'!I37</f>
        <v>7308</v>
      </c>
      <c r="J37" s="291">
        <f>+ROUND('PPTO CD BV LA ESTRELLA'!J37*(1+'AIU BV LA ESTRELLA'!$J$53),0)</f>
        <v>28130</v>
      </c>
      <c r="K37" s="292">
        <f t="shared" si="0"/>
        <v>205574040</v>
      </c>
      <c r="L37" s="238"/>
      <c r="P37" s="236"/>
    </row>
    <row r="38" spans="1:16" ht="13.5" thickBot="1" x14ac:dyDescent="0.25">
      <c r="A38" s="248"/>
      <c r="B38" s="256"/>
      <c r="C38" s="265" t="s">
        <v>45</v>
      </c>
      <c r="D38" s="266"/>
      <c r="E38" s="293"/>
      <c r="F38" s="293"/>
      <c r="G38" s="267" t="s">
        <v>46</v>
      </c>
      <c r="H38" s="266"/>
      <c r="I38" s="294"/>
      <c r="J38" s="269"/>
      <c r="K38" s="270">
        <f>SUM(K39:K43)</f>
        <v>2148376005</v>
      </c>
      <c r="L38" s="238"/>
      <c r="P38" s="236"/>
    </row>
    <row r="39" spans="1:16" ht="51" x14ac:dyDescent="0.2">
      <c r="A39" s="248"/>
      <c r="B39" s="256"/>
      <c r="C39" s="271">
        <v>3.01</v>
      </c>
      <c r="D39" s="295" t="s">
        <v>47</v>
      </c>
      <c r="E39" s="273"/>
      <c r="F39" s="273"/>
      <c r="G39" s="274" t="str">
        <f>VLOOKUP(D39,[1]Actividades!$A$8:$E$2745,2,FALSE)</f>
        <v>CONSTRUCCION DE SARDINEL PARA CONFORMACION DE ANDENES H= HASTA 25 CM CHAFLANADO ENTRE A=10 CM Y 15 CM, INCLUYE REF LONG 2 VARILLAS DE 3/8", FLEJES TRANSVERSALES DE 1/4" CADA 15 CM ANCLADOS A PAVIMENTO (INCLUYE ANCLAJES EPOXICOS)</v>
      </c>
      <c r="H39" s="275" t="str">
        <f>VLOOKUP(D39,[1]Actividades!$A$8:$E$2745,4,FALSE)</f>
        <v>ML</v>
      </c>
      <c r="I39" s="276">
        <f>+'PPTO CD BV LA ESTRELLA'!I39</f>
        <v>3852</v>
      </c>
      <c r="J39" s="277">
        <f>+ROUND('PPTO CD BV LA ESTRELLA'!J39*(1+'AIU BV LA ESTRELLA'!$J$53),0)</f>
        <v>166341</v>
      </c>
      <c r="K39" s="278">
        <f t="shared" si="0"/>
        <v>640745532</v>
      </c>
      <c r="L39" s="238"/>
      <c r="P39" s="236"/>
    </row>
    <row r="40" spans="1:16" ht="38.25" x14ac:dyDescent="0.2">
      <c r="A40" s="248"/>
      <c r="B40" s="256"/>
      <c r="C40" s="301">
        <v>3.02</v>
      </c>
      <c r="D40" s="284"/>
      <c r="E40" s="281"/>
      <c r="F40" s="281"/>
      <c r="G40" s="274" t="s">
        <v>264</v>
      </c>
      <c r="H40" s="275" t="s">
        <v>62</v>
      </c>
      <c r="I40" s="276">
        <f>+'PPTO CD BV LA ESTRELLA'!I40</f>
        <v>9927</v>
      </c>
      <c r="J40" s="277">
        <f>+ROUND('PPTO CD BV LA ESTRELLA'!J40*(1+'AIU BV LA ESTRELLA'!$J$53),0)</f>
        <v>123913</v>
      </c>
      <c r="K40" s="302">
        <f t="shared" si="0"/>
        <v>1230084351</v>
      </c>
      <c r="L40" s="238"/>
      <c r="P40" s="236"/>
    </row>
    <row r="41" spans="1:16" ht="25.5" x14ac:dyDescent="0.2">
      <c r="A41" s="248"/>
      <c r="B41" s="256"/>
      <c r="C41" s="279">
        <v>3.03</v>
      </c>
      <c r="D41" s="284" t="s">
        <v>49</v>
      </c>
      <c r="E41" s="281"/>
      <c r="F41" s="281" t="s">
        <v>50</v>
      </c>
      <c r="G41" s="303" t="str">
        <f>VLOOKUP(D41,[1]Actividades!$A$8:$E$2745,2,FALSE)</f>
        <v>SUMINISTRO, TRANSPORTE E INSTALACION LOSETA 20x20cm TACTIL / GUIA-ALERTA PREFABRICADA EN CONCRETO GRIS O COLOR.</v>
      </c>
      <c r="H41" s="275" t="str">
        <f>VLOOKUP(D41,[1]Actividades!$A$8:$E$2745,4,FALSE)</f>
        <v>ML</v>
      </c>
      <c r="I41" s="276">
        <f>+'PPTO CD BV LA ESTRELLA'!I41</f>
        <v>3324</v>
      </c>
      <c r="J41" s="277">
        <f>+ROUND('PPTO CD BV LA ESTRELLA'!J41*(1+'AIU BV LA ESTRELLA'!$J$53),0)</f>
        <v>49920</v>
      </c>
      <c r="K41" s="302">
        <f t="shared" si="0"/>
        <v>165934080</v>
      </c>
      <c r="L41" s="238"/>
      <c r="P41" s="236"/>
    </row>
    <row r="42" spans="1:16" ht="25.5" x14ac:dyDescent="0.2">
      <c r="A42" s="248"/>
      <c r="B42" s="256"/>
      <c r="C42" s="301">
        <v>3.04</v>
      </c>
      <c r="D42" s="284" t="s">
        <v>49</v>
      </c>
      <c r="E42" s="281"/>
      <c r="F42" s="281" t="s">
        <v>51</v>
      </c>
      <c r="G42" s="303" t="str">
        <f>VLOOKUP(D42,[1]Actividades!$A$8:$E$2745,2,FALSE)</f>
        <v>SUMINISTRO, TRANSPORTE E INSTALACION LOSETA 20x20cm TACTIL / GUIA-ALERTA PREFABRICADA EN CONCRETO GRIS O COLOR.</v>
      </c>
      <c r="H42" s="275" t="str">
        <f>VLOOKUP(D42,[1]Actividades!$A$8:$E$2745,4,FALSE)</f>
        <v>ML</v>
      </c>
      <c r="I42" s="276">
        <f>+'PPTO CD BV LA ESTRELLA'!I42</f>
        <v>414</v>
      </c>
      <c r="J42" s="277">
        <f>+ROUND('PPTO CD BV LA ESTRELLA'!J42*(1+'AIU BV LA ESTRELLA'!$J$53),0)</f>
        <v>49920</v>
      </c>
      <c r="K42" s="302">
        <f t="shared" si="0"/>
        <v>20666880</v>
      </c>
      <c r="L42" s="238"/>
      <c r="P42" s="236"/>
    </row>
    <row r="43" spans="1:16" ht="39" thickBot="1" x14ac:dyDescent="0.25">
      <c r="A43" s="248"/>
      <c r="B43" s="256"/>
      <c r="C43" s="304"/>
      <c r="D43" s="305" t="s">
        <v>96</v>
      </c>
      <c r="E43" s="306">
        <v>0</v>
      </c>
      <c r="F43" s="307">
        <v>0</v>
      </c>
      <c r="G43" s="308" t="s">
        <v>263</v>
      </c>
      <c r="H43" s="307" t="s">
        <v>69</v>
      </c>
      <c r="I43" s="290">
        <f>+'PPTO CD BV LA ESTRELLA'!I43</f>
        <v>63</v>
      </c>
      <c r="J43" s="291">
        <f>+ROUND('PPTO CD BV LA ESTRELLA'!J43*(1+'AIU BV LA ESTRELLA'!$J$53),0)</f>
        <v>1443574</v>
      </c>
      <c r="K43" s="309">
        <f t="shared" si="0"/>
        <v>90945162</v>
      </c>
      <c r="L43" s="238"/>
      <c r="P43" s="236"/>
    </row>
    <row r="44" spans="1:16" ht="13.5" thickBot="1" x14ac:dyDescent="0.25">
      <c r="A44" s="248"/>
      <c r="B44" s="256"/>
      <c r="C44" s="265" t="s">
        <v>52</v>
      </c>
      <c r="D44" s="266"/>
      <c r="E44" s="293"/>
      <c r="F44" s="293"/>
      <c r="G44" s="267" t="s">
        <v>53</v>
      </c>
      <c r="H44" s="266"/>
      <c r="I44" s="294"/>
      <c r="J44" s="269"/>
      <c r="K44" s="270">
        <f>SUM(K45:K52)</f>
        <v>538232545</v>
      </c>
      <c r="L44" s="238"/>
      <c r="P44" s="236"/>
    </row>
    <row r="45" spans="1:16" ht="76.5" x14ac:dyDescent="0.2">
      <c r="A45" s="248"/>
      <c r="B45" s="256"/>
      <c r="C45" s="271">
        <v>4.01</v>
      </c>
      <c r="D45" s="310" t="s">
        <v>54</v>
      </c>
      <c r="E45" s="273"/>
      <c r="F45" s="273"/>
      <c r="G45" s="274" t="str">
        <f>VLOOKUP(D45,[1]Actividades!$A$8:$E$2745,2,FALSE)</f>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
      <c r="H45" s="275" t="str">
        <f>VLOOKUP(D45,[1]Actividades!$A$8:$E$2745,4,FALSE)</f>
        <v>M2</v>
      </c>
      <c r="I45" s="276">
        <f>+'PPTO CD BV LA ESTRELLA'!I45</f>
        <v>825</v>
      </c>
      <c r="J45" s="277">
        <f>+ROUND('PPTO CD BV LA ESTRELLA'!J45*(1+'AIU BV LA ESTRELLA'!$J$53),0)</f>
        <v>106620</v>
      </c>
      <c r="K45" s="278">
        <f t="shared" si="0"/>
        <v>87961500</v>
      </c>
      <c r="L45" s="238"/>
      <c r="P45" s="236"/>
    </row>
    <row r="46" spans="1:16" x14ac:dyDescent="0.2">
      <c r="A46" s="248"/>
      <c r="B46" s="256"/>
      <c r="C46" s="279">
        <v>4.0199999999999996</v>
      </c>
      <c r="D46" s="284" t="s">
        <v>55</v>
      </c>
      <c r="E46" s="281"/>
      <c r="F46" s="281"/>
      <c r="G46" s="274" t="str">
        <f>VLOOKUP(D46,[1]Actividades!$A$8:$E$2745,2,FALSE)</f>
        <v>SUMINISTRO, TRANSPORTE E INSTALACION TACHONES 40x15x8cm</v>
      </c>
      <c r="H46" s="275" t="str">
        <f>VLOOKUP(D46,[1]Actividades!$A$8:$E$2745,4,FALSE)</f>
        <v>UND</v>
      </c>
      <c r="I46" s="276">
        <f>+'PPTO CD BV LA ESTRELLA'!I46</f>
        <v>1802</v>
      </c>
      <c r="J46" s="277">
        <f>+ROUND('PPTO CD BV LA ESTRELLA'!J46*(1+'AIU BV LA ESTRELLA'!$J$53),0)</f>
        <v>93393</v>
      </c>
      <c r="K46" s="302">
        <f t="shared" si="0"/>
        <v>168294186</v>
      </c>
      <c r="L46" s="238"/>
      <c r="P46" s="236"/>
    </row>
    <row r="47" spans="1:16" x14ac:dyDescent="0.2">
      <c r="A47" s="248"/>
      <c r="B47" s="256"/>
      <c r="C47" s="279">
        <v>4.03</v>
      </c>
      <c r="D47" s="284" t="s">
        <v>56</v>
      </c>
      <c r="E47" s="281"/>
      <c r="F47" s="281"/>
      <c r="G47" s="274" t="str">
        <f>VLOOKUP(D47,[1]Actividades!$A$8:$E$2745,2,FALSE)</f>
        <v>SUMINISTRO, TRANSPORTE E INSTALACION TACHAS REFLECTIVAS.</v>
      </c>
      <c r="H47" s="275" t="str">
        <f>VLOOKUP(D47,[1]Actividades!$A$8:$E$2745,4,FALSE)</f>
        <v>UND</v>
      </c>
      <c r="I47" s="276">
        <f>+'PPTO CD BV LA ESTRELLA'!I47</f>
        <v>565</v>
      </c>
      <c r="J47" s="277">
        <f>+ROUND('PPTO CD BV LA ESTRELLA'!J47*(1+'AIU BV LA ESTRELLA'!$J$53),0)</f>
        <v>18760</v>
      </c>
      <c r="K47" s="302">
        <f t="shared" si="0"/>
        <v>10599400</v>
      </c>
      <c r="L47" s="238"/>
      <c r="P47" s="236"/>
    </row>
    <row r="48" spans="1:16" x14ac:dyDescent="0.2">
      <c r="A48" s="248"/>
      <c r="B48" s="256"/>
      <c r="C48" s="279">
        <v>4.04</v>
      </c>
      <c r="D48" s="284" t="s">
        <v>57</v>
      </c>
      <c r="E48" s="281"/>
      <c r="F48" s="281"/>
      <c r="G48" s="274" t="str">
        <f>VLOOKUP(D48,[1]Actividades!$A$8:$E$2745,2,FALSE)</f>
        <v>SUMINISTRO, TRANSPORTE E INSTALACION HITOS REFLECTIVOS</v>
      </c>
      <c r="H48" s="275" t="str">
        <f>VLOOKUP(D48,[1]Actividades!$A$8:$E$2745,4,FALSE)</f>
        <v>UND</v>
      </c>
      <c r="I48" s="276">
        <f>+'PPTO CD BV LA ESTRELLA'!I48</f>
        <v>516</v>
      </c>
      <c r="J48" s="277">
        <f>+ROUND('PPTO CD BV LA ESTRELLA'!J48*(1+'AIU BV LA ESTRELLA'!$J$53),0)</f>
        <v>123436</v>
      </c>
      <c r="K48" s="302">
        <f t="shared" si="0"/>
        <v>63692976</v>
      </c>
      <c r="L48" s="238"/>
      <c r="P48" s="236"/>
    </row>
    <row r="49" spans="1:16" x14ac:dyDescent="0.2">
      <c r="A49" s="248"/>
      <c r="B49" s="256"/>
      <c r="C49" s="279">
        <v>4.05</v>
      </c>
      <c r="D49" s="283"/>
      <c r="E49" s="281"/>
      <c r="F49" s="281"/>
      <c r="G49" s="274" t="s">
        <v>58</v>
      </c>
      <c r="H49" s="275" t="s">
        <v>59</v>
      </c>
      <c r="I49" s="276">
        <f>+'PPTO CD BV LA ESTRELLA'!I49</f>
        <v>1974</v>
      </c>
      <c r="J49" s="277">
        <f>+ROUND('PPTO CD BV LA ESTRELLA'!J49*(1+'AIU BV LA ESTRELLA'!$J$53),0)</f>
        <v>4823</v>
      </c>
      <c r="K49" s="302">
        <f t="shared" si="0"/>
        <v>9520602</v>
      </c>
      <c r="L49" s="238"/>
      <c r="P49" s="236"/>
    </row>
    <row r="50" spans="1:16" ht="38.25" x14ac:dyDescent="0.2">
      <c r="A50" s="248"/>
      <c r="B50" s="256"/>
      <c r="C50" s="279">
        <v>4.0599999999999996</v>
      </c>
      <c r="D50" s="283" t="s">
        <v>60</v>
      </c>
      <c r="E50" s="281"/>
      <c r="F50" s="281"/>
      <c r="G50" s="274" t="s">
        <v>61</v>
      </c>
      <c r="H50" s="275" t="s">
        <v>62</v>
      </c>
      <c r="I50" s="276">
        <f>+'PPTO CD BV LA ESTRELLA'!I50</f>
        <v>793</v>
      </c>
      <c r="J50" s="277">
        <f>+ROUND('PPTO CD BV LA ESTRELLA'!J50*(1+'AIU BV LA ESTRELLA'!$J$53),0)</f>
        <v>98529</v>
      </c>
      <c r="K50" s="302">
        <f t="shared" si="0"/>
        <v>78133497</v>
      </c>
      <c r="L50" s="238"/>
      <c r="P50" s="236"/>
    </row>
    <row r="51" spans="1:16" ht="38.25" x14ac:dyDescent="0.2">
      <c r="A51" s="248"/>
      <c r="B51" s="256"/>
      <c r="C51" s="279">
        <v>4.07</v>
      </c>
      <c r="D51" s="284" t="s">
        <v>63</v>
      </c>
      <c r="E51" s="281"/>
      <c r="F51" s="281"/>
      <c r="G51" s="274" t="str">
        <f>VLOOKUP(D51,[1]Actividades!$A$8:$E$2745,2,FALSE)</f>
        <v>SUMINISTRO, TRANSPORTE E INSTALACION  DEMARCACION LINEAS CENTRALES CON PINTURA PLÁSTICA EN FRIO APLICADA CON VEHICULO (DE BORDE, DE CARRIL Y OTRAS (Ancho 12cms)</v>
      </c>
      <c r="H51" s="275" t="str">
        <f>VLOOKUP(D51,[1]Actividades!$A$8:$E$2745,4,FALSE)</f>
        <v>ML</v>
      </c>
      <c r="I51" s="276">
        <f>+'PPTO CD BV LA ESTRELLA'!I51</f>
        <v>4366</v>
      </c>
      <c r="J51" s="277">
        <f>+ROUND('PPTO CD BV LA ESTRELLA'!J51*(1+'AIU BV LA ESTRELLA'!$J$53),0)</f>
        <v>11511</v>
      </c>
      <c r="K51" s="302">
        <f t="shared" si="0"/>
        <v>50257026</v>
      </c>
      <c r="L51" s="238"/>
      <c r="P51" s="236"/>
    </row>
    <row r="52" spans="1:16" ht="26.25" thickBot="1" x14ac:dyDescent="0.25">
      <c r="A52" s="248"/>
      <c r="B52" s="256"/>
      <c r="C52" s="287">
        <v>4.08</v>
      </c>
      <c r="D52" s="285" t="s">
        <v>64</v>
      </c>
      <c r="E52" s="286"/>
      <c r="F52" s="286"/>
      <c r="G52" s="288" t="str">
        <f>VLOOKUP(D52,[1]Actividades!$A$8:$E$2745,2,FALSE)</f>
        <v>SUMINISTRO E INSTALACIÓN DE SEÑAL VERTICAL SR o SP GRADO DIAMANTE (60cms x 60cms),CON POSTE</v>
      </c>
      <c r="H52" s="289" t="str">
        <f>VLOOKUP(D52,[1]Actividades!$A$8:$E$2745,4,FALSE)</f>
        <v>UND</v>
      </c>
      <c r="I52" s="290">
        <f>+'PPTO CD BV LA ESTRELLA'!I52</f>
        <v>114</v>
      </c>
      <c r="J52" s="291">
        <f>+ROUND('PPTO CD BV LA ESTRELLA'!J52*(1+'AIU BV LA ESTRELLA'!$J$53),0)</f>
        <v>612047</v>
      </c>
      <c r="K52" s="309">
        <f t="shared" si="0"/>
        <v>69773358</v>
      </c>
      <c r="L52" s="238"/>
      <c r="P52" s="236"/>
    </row>
    <row r="53" spans="1:16" ht="13.5" thickBot="1" x14ac:dyDescent="0.25">
      <c r="A53" s="248"/>
      <c r="B53" s="256"/>
      <c r="C53" s="265" t="s">
        <v>65</v>
      </c>
      <c r="D53" s="266"/>
      <c r="E53" s="293"/>
      <c r="F53" s="293"/>
      <c r="G53" s="267" t="s">
        <v>66</v>
      </c>
      <c r="H53" s="266"/>
      <c r="I53" s="294"/>
      <c r="J53" s="269"/>
      <c r="K53" s="270">
        <f>SUM(K54:K59)</f>
        <v>271407970</v>
      </c>
      <c r="L53" s="238"/>
      <c r="P53" s="236"/>
    </row>
    <row r="54" spans="1:16" ht="51" x14ac:dyDescent="0.2">
      <c r="A54" s="248"/>
      <c r="B54" s="256"/>
      <c r="C54" s="271">
        <v>5.01</v>
      </c>
      <c r="D54" s="310" t="s">
        <v>67</v>
      </c>
      <c r="E54" s="273"/>
      <c r="F54" s="273"/>
      <c r="G54" s="274" t="str">
        <f>VLOOKUP(D54,[1]Actividades!$A$8:$E$2745,2,FALSE)</f>
        <v>SUMINISTRO, TRANSPORTE E INSTALACIÓN DE CONTENEDOR DE RAICES TIPO B20 (TIPO A) (1.2X1.2X1M. INC. SUMINISTRO, CONSTRUCCIÓN, ALCOQUE Y FILTRO EN GRAVILLA. NO INCLUYE. TIERRA). INSTALACIÓN A TODO COSTO.</v>
      </c>
      <c r="H54" s="275" t="str">
        <f>VLOOKUP(D54,[1]Actividades!$A$8:$E$2745,4,FALSE)</f>
        <v>UND</v>
      </c>
      <c r="I54" s="276">
        <f>+'PPTO CD BV LA ESTRELLA'!I54</f>
        <v>186</v>
      </c>
      <c r="J54" s="277">
        <f>+ROUND('PPTO CD BV LA ESTRELLA'!J54*(1+'AIU BV LA ESTRELLA'!$J$53),0)</f>
        <v>992776</v>
      </c>
      <c r="K54" s="278">
        <f t="shared" si="0"/>
        <v>184656336</v>
      </c>
      <c r="L54" s="238"/>
      <c r="P54" s="236"/>
    </row>
    <row r="55" spans="1:16" ht="25.5" x14ac:dyDescent="0.2">
      <c r="A55" s="248"/>
      <c r="B55" s="256"/>
      <c r="C55" s="279">
        <v>5.0199999999999996</v>
      </c>
      <c r="D55" s="284"/>
      <c r="E55" s="281"/>
      <c r="F55" s="281"/>
      <c r="G55" s="311" t="s">
        <v>68</v>
      </c>
      <c r="H55" s="312" t="s">
        <v>69</v>
      </c>
      <c r="I55" s="276">
        <f>+'PPTO CD BV LA ESTRELLA'!I55</f>
        <v>131</v>
      </c>
      <c r="J55" s="277">
        <f>+ROUND('PPTO CD BV LA ESTRELLA'!J55*(1+'AIU BV LA ESTRELLA'!$J$53),0)</f>
        <v>100470</v>
      </c>
      <c r="K55" s="302">
        <f t="shared" si="0"/>
        <v>13161570</v>
      </c>
      <c r="L55" s="238"/>
      <c r="P55" s="236"/>
    </row>
    <row r="56" spans="1:16" ht="25.5" x14ac:dyDescent="0.2">
      <c r="A56" s="248"/>
      <c r="B56" s="256"/>
      <c r="C56" s="279">
        <v>5.03</v>
      </c>
      <c r="D56" s="284" t="s">
        <v>70</v>
      </c>
      <c r="E56" s="281"/>
      <c r="F56" s="281" t="s">
        <v>71</v>
      </c>
      <c r="G56" s="313" t="str">
        <f>VLOOKUP(D56,[1]Actividades!A8:E2743,2,0)</f>
        <v>SUMINISTRO, TRANSPORTE E INSTALACION ARBOL DE GRAN PORTE H=1,50M</v>
      </c>
      <c r="H56" s="312" t="str">
        <f>VLOOKUP(D56,[1]Actividades!A8:E2743,4,FALSE)</f>
        <v>UND</v>
      </c>
      <c r="I56" s="276">
        <f>+'PPTO CD BV LA ESTRELLA'!I56</f>
        <v>8</v>
      </c>
      <c r="J56" s="277">
        <f>+ROUND('PPTO CD BV LA ESTRELLA'!J56*(1+'AIU BV LA ESTRELLA'!$J$53),0)</f>
        <v>399946</v>
      </c>
      <c r="K56" s="302">
        <f t="shared" si="0"/>
        <v>3199568</v>
      </c>
      <c r="L56" s="238"/>
      <c r="P56" s="236"/>
    </row>
    <row r="57" spans="1:16" ht="25.5" x14ac:dyDescent="0.2">
      <c r="A57" s="248"/>
      <c r="B57" s="256"/>
      <c r="C57" s="279">
        <v>5.04</v>
      </c>
      <c r="D57" s="284" t="s">
        <v>70</v>
      </c>
      <c r="E57" s="281"/>
      <c r="F57" s="281" t="s">
        <v>72</v>
      </c>
      <c r="G57" s="313" t="str">
        <f>VLOOKUP(D57,[1]Actividades!A9:E2744,2,0)</f>
        <v>SUMINISTRO, TRANSPORTE E INSTALACION ARBOL DE GRAN PORTE H=1,50M</v>
      </c>
      <c r="H57" s="312" t="str">
        <f>VLOOKUP(D57,[1]Actividades!A9:E2744,4,FALSE)</f>
        <v>UND</v>
      </c>
      <c r="I57" s="276">
        <f>+'PPTO CD BV LA ESTRELLA'!I57</f>
        <v>62</v>
      </c>
      <c r="J57" s="277">
        <f>+ROUND('PPTO CD BV LA ESTRELLA'!J57*(1+'AIU BV LA ESTRELLA'!$J$53),0)</f>
        <v>399946</v>
      </c>
      <c r="K57" s="302">
        <f t="shared" si="0"/>
        <v>24796652</v>
      </c>
      <c r="L57" s="238"/>
      <c r="P57" s="236"/>
    </row>
    <row r="58" spans="1:16" ht="25.5" x14ac:dyDescent="0.2">
      <c r="A58" s="248"/>
      <c r="B58" s="256"/>
      <c r="C58" s="279">
        <v>5.05</v>
      </c>
      <c r="D58" s="284" t="s">
        <v>70</v>
      </c>
      <c r="E58" s="281"/>
      <c r="F58" s="281" t="s">
        <v>73</v>
      </c>
      <c r="G58" s="313" t="str">
        <f>VLOOKUP(D58,[1]Actividades!A10:E2745,2,0)</f>
        <v>SUMINISTRO, TRANSPORTE E INSTALACION ARBOL DE GRAN PORTE H=1,50M</v>
      </c>
      <c r="H58" s="312" t="str">
        <f>VLOOKUP(D58,[1]Actividades!A10:E2745,4,FALSE)</f>
        <v>UND</v>
      </c>
      <c r="I58" s="276">
        <f>+'PPTO CD BV LA ESTRELLA'!I58</f>
        <v>78</v>
      </c>
      <c r="J58" s="277">
        <f>+ROUND('PPTO CD BV LA ESTRELLA'!J58*(1+'AIU BV LA ESTRELLA'!$J$53),0)</f>
        <v>399946</v>
      </c>
      <c r="K58" s="302">
        <f t="shared" si="0"/>
        <v>31195788</v>
      </c>
      <c r="L58" s="238"/>
      <c r="P58" s="236"/>
    </row>
    <row r="59" spans="1:16" ht="26.25" thickBot="1" x14ac:dyDescent="0.25">
      <c r="A59" s="248"/>
      <c r="B59" s="256"/>
      <c r="C59" s="287">
        <v>5.0599999999999996</v>
      </c>
      <c r="D59" s="285" t="s">
        <v>70</v>
      </c>
      <c r="E59" s="286"/>
      <c r="F59" s="286" t="s">
        <v>74</v>
      </c>
      <c r="G59" s="314" t="str">
        <f>VLOOKUP(D59,[1]Actividades!A11:E2746,2,0)</f>
        <v>SUMINISTRO, TRANSPORTE E INSTALACION ARBOL DE GRAN PORTE H=1,50M</v>
      </c>
      <c r="H59" s="315" t="str">
        <f>VLOOKUP(D59,[1]Actividades!A11:E2746,4,FALSE)</f>
        <v>UND</v>
      </c>
      <c r="I59" s="290">
        <f>+'PPTO CD BV LA ESTRELLA'!I59</f>
        <v>36</v>
      </c>
      <c r="J59" s="291">
        <f>+ROUND('PPTO CD BV LA ESTRELLA'!J59*(1+'AIU BV LA ESTRELLA'!$J$53),0)</f>
        <v>399946</v>
      </c>
      <c r="K59" s="309">
        <f t="shared" si="0"/>
        <v>14398056</v>
      </c>
      <c r="L59" s="238"/>
      <c r="P59" s="236"/>
    </row>
    <row r="60" spans="1:16" ht="13.5" thickBot="1" x14ac:dyDescent="0.25">
      <c r="A60" s="248"/>
      <c r="B60" s="256"/>
      <c r="C60" s="265" t="s">
        <v>75</v>
      </c>
      <c r="D60" s="266"/>
      <c r="E60" s="293"/>
      <c r="F60" s="293"/>
      <c r="G60" s="267" t="s">
        <v>76</v>
      </c>
      <c r="H60" s="266"/>
      <c r="I60" s="294"/>
      <c r="J60" s="269"/>
      <c r="K60" s="270">
        <f>SUM(K61:K76)</f>
        <v>1100356055</v>
      </c>
      <c r="L60" s="238"/>
      <c r="P60" s="236"/>
    </row>
    <row r="61" spans="1:16" ht="25.5" x14ac:dyDescent="0.2">
      <c r="A61" s="248"/>
      <c r="B61" s="256"/>
      <c r="C61" s="271">
        <v>6.01</v>
      </c>
      <c r="D61" s="295"/>
      <c r="E61" s="273"/>
      <c r="F61" s="273"/>
      <c r="G61" s="303" t="s">
        <v>77</v>
      </c>
      <c r="H61" s="275" t="s">
        <v>78</v>
      </c>
      <c r="I61" s="276">
        <f>+'PPTO CD BV LA ESTRELLA'!I61</f>
        <v>85</v>
      </c>
      <c r="J61" s="277">
        <f>+ROUND('PPTO CD BV LA ESTRELLA'!J61*(1+'AIU BV LA ESTRELLA'!$J$53),0)</f>
        <v>823854</v>
      </c>
      <c r="K61" s="278">
        <f t="shared" ref="K61:K67" si="1">IFERROR(ROUND(I61*J61,0),0)</f>
        <v>70027590</v>
      </c>
      <c r="L61" s="238"/>
      <c r="P61" s="236"/>
    </row>
    <row r="62" spans="1:16" ht="25.5" x14ac:dyDescent="0.2">
      <c r="A62" s="248"/>
      <c r="B62" s="256"/>
      <c r="C62" s="279">
        <v>6.02</v>
      </c>
      <c r="D62" s="284"/>
      <c r="E62" s="281"/>
      <c r="F62" s="281"/>
      <c r="G62" s="316" t="s">
        <v>79</v>
      </c>
      <c r="H62" s="312" t="s">
        <v>78</v>
      </c>
      <c r="I62" s="276">
        <f>+'PPTO CD BV LA ESTRELLA'!I62</f>
        <v>106</v>
      </c>
      <c r="J62" s="277">
        <f>+ROUND('PPTO CD BV LA ESTRELLA'!J62*(1+'AIU BV LA ESTRELLA'!$J$53),0)</f>
        <v>581486</v>
      </c>
      <c r="K62" s="302">
        <f t="shared" si="1"/>
        <v>61637516</v>
      </c>
      <c r="L62" s="238"/>
      <c r="P62" s="236"/>
    </row>
    <row r="63" spans="1:16" ht="25.5" x14ac:dyDescent="0.2">
      <c r="A63" s="248"/>
      <c r="B63" s="256"/>
      <c r="C63" s="279">
        <v>6.03</v>
      </c>
      <c r="D63" s="284"/>
      <c r="E63" s="281"/>
      <c r="F63" s="281"/>
      <c r="G63" s="316" t="s">
        <v>80</v>
      </c>
      <c r="H63" s="312" t="s">
        <v>78</v>
      </c>
      <c r="I63" s="276">
        <f>+'PPTO CD BV LA ESTRELLA'!I63</f>
        <v>126</v>
      </c>
      <c r="J63" s="277">
        <f>+ROUND('PPTO CD BV LA ESTRELLA'!J63*(1+'AIU BV LA ESTRELLA'!$J$53),0)</f>
        <v>502394</v>
      </c>
      <c r="K63" s="302">
        <f t="shared" si="1"/>
        <v>63301644</v>
      </c>
      <c r="L63" s="238"/>
      <c r="P63" s="236"/>
    </row>
    <row r="64" spans="1:16" x14ac:dyDescent="0.2">
      <c r="A64" s="248"/>
      <c r="B64" s="256"/>
      <c r="C64" s="279">
        <v>6.04</v>
      </c>
      <c r="D64" s="284" t="s">
        <v>81</v>
      </c>
      <c r="E64" s="281"/>
      <c r="F64" s="281"/>
      <c r="G64" s="313" t="str">
        <f>VLOOKUP(D64,[1]Actividades!$A$15:$E$2750,2,0)</f>
        <v xml:space="preserve"> SUMINISTRO E INSTALACION DE TUBERIA CONDUIT PVC 2" EN ZANJA</v>
      </c>
      <c r="H64" s="312" t="str">
        <f>VLOOKUP(D64,[1]Actividades!A11:E2746,4,FALSE)</f>
        <v>ML</v>
      </c>
      <c r="I64" s="276">
        <f>+'PPTO CD BV LA ESTRELLA'!I64</f>
        <v>5492</v>
      </c>
      <c r="J64" s="277">
        <f>+ROUND('PPTO CD BV LA ESTRELLA'!J64*(1+'AIU BV LA ESTRELLA'!$J$53),0)</f>
        <v>19806</v>
      </c>
      <c r="K64" s="302">
        <f t="shared" si="1"/>
        <v>108774552</v>
      </c>
      <c r="L64" s="238"/>
      <c r="P64" s="236"/>
    </row>
    <row r="65" spans="1:16" ht="25.5" x14ac:dyDescent="0.2">
      <c r="A65" s="248"/>
      <c r="B65" s="256"/>
      <c r="C65" s="279">
        <v>6.05</v>
      </c>
      <c r="D65" s="284" t="s">
        <v>82</v>
      </c>
      <c r="E65" s="281"/>
      <c r="F65" s="281"/>
      <c r="G65" s="313" t="str">
        <f>VLOOKUP(D65,[1]Actividades!$A$15:$E$2750,2,0)</f>
        <v xml:space="preserve"> SUMINISTRO E INSTALACION DE TUBERIA CONDUIT PVC DB 3" EN ZANJA</v>
      </c>
      <c r="H65" s="312" t="str">
        <f>VLOOKUP(D65,[1]Actividades!A12:E2747,4,FALSE)</f>
        <v>ML</v>
      </c>
      <c r="I65" s="276">
        <f>+'PPTO CD BV LA ESTRELLA'!I65</f>
        <v>2956</v>
      </c>
      <c r="J65" s="277">
        <f>+ROUND('PPTO CD BV LA ESTRELLA'!J65*(1+'AIU BV LA ESTRELLA'!$J$53),0)</f>
        <v>25999</v>
      </c>
      <c r="K65" s="302">
        <f t="shared" si="1"/>
        <v>76853044</v>
      </c>
      <c r="L65" s="238"/>
      <c r="P65" s="236"/>
    </row>
    <row r="66" spans="1:16" ht="51" x14ac:dyDescent="0.2">
      <c r="A66" s="248"/>
      <c r="B66" s="256"/>
      <c r="C66" s="279">
        <v>6.06</v>
      </c>
      <c r="D66" s="284" t="s">
        <v>83</v>
      </c>
      <c r="E66" s="281"/>
      <c r="F66" s="281"/>
      <c r="G66" s="313" t="str">
        <f>VLOOKUP(D66,[1]Actividades!A13:E2748,2,0)</f>
        <v>SUMINISTRO, TRANSPORTE E INSTALACIÓN DE LUMINARIA LED SOLAR PARA ALUMBRADO PÚBLICO 100W MAS BRAZO. INCLUYE POSTE METÁLICO D = 100 MM E = 4,8 MM DE 6 METROS DE LARGO. INCLUYE PLACA BASE PARA ANCLAJE.</v>
      </c>
      <c r="H66" s="312" t="str">
        <f>VLOOKUP(D66,[1]Actividades!A13:E2748,4,FALSE)</f>
        <v>UND</v>
      </c>
      <c r="I66" s="276">
        <f>+'PPTO CD BV LA ESTRELLA'!I66</f>
        <v>95</v>
      </c>
      <c r="J66" s="277">
        <f>+ROUND('PPTO CD BV LA ESTRELLA'!J66*(1+'AIU BV LA ESTRELLA'!$J$53),0)</f>
        <v>2012145</v>
      </c>
      <c r="K66" s="302">
        <f t="shared" si="1"/>
        <v>191153775</v>
      </c>
      <c r="L66" s="238"/>
      <c r="P66" s="236"/>
    </row>
    <row r="67" spans="1:16" ht="25.5" x14ac:dyDescent="0.2">
      <c r="A67" s="248"/>
      <c r="B67" s="256"/>
      <c r="C67" s="279">
        <v>6.07</v>
      </c>
      <c r="D67" s="284"/>
      <c r="E67" s="281"/>
      <c r="F67" s="281"/>
      <c r="G67" s="373" t="s">
        <v>276</v>
      </c>
      <c r="H67" s="312" t="s">
        <v>78</v>
      </c>
      <c r="I67" s="276">
        <f>+'PPTO CD BV LA ESTRELLA'!I67</f>
        <v>9</v>
      </c>
      <c r="J67" s="277">
        <f>+ROUND('PPTO CD BV LA ESTRELLA'!J67*(1+'AIU BV LA ESTRELLA'!$J$53),0)</f>
        <v>803760</v>
      </c>
      <c r="K67" s="302">
        <f t="shared" si="1"/>
        <v>7233840</v>
      </c>
      <c r="L67" s="238"/>
      <c r="P67" s="236"/>
    </row>
    <row r="68" spans="1:16" ht="38.25" x14ac:dyDescent="0.2">
      <c r="A68" s="248"/>
      <c r="B68" s="256"/>
      <c r="C68" s="279">
        <v>6.08</v>
      </c>
      <c r="D68" s="284" t="s">
        <v>85</v>
      </c>
      <c r="E68" s="281"/>
      <c r="F68" s="281"/>
      <c r="G68" s="313" t="str">
        <f>VLOOKUP(D68,[1]Actividades!$A$15:$E$2750,2,0)</f>
        <v>SUMINISTRO, TRANSPORTE E INSTALACION BANCO DE DUCTO TIPO NORMA CODENSA CS 207 - Para Canalización de 2 Ø 2"  Tipo DB - CRUCE CALZADA EN CONCRETO (Incluye banda plástica)</v>
      </c>
      <c r="H68" s="312" t="str">
        <f>VLOOKUP(D68,[1]Actividades!A15:E2750,4,FALSE)</f>
        <v>ML</v>
      </c>
      <c r="I68" s="276">
        <f>+'PPTO CD BV LA ESTRELLA'!I68</f>
        <v>169</v>
      </c>
      <c r="J68" s="277">
        <f>+ROUND('PPTO CD BV LA ESTRELLA'!J68*(1+'AIU BV LA ESTRELLA'!$J$53),0)</f>
        <v>31333</v>
      </c>
      <c r="K68" s="302">
        <f t="shared" si="0"/>
        <v>5295277</v>
      </c>
      <c r="L68" s="238"/>
      <c r="P68" s="236"/>
    </row>
    <row r="69" spans="1:16" ht="51" x14ac:dyDescent="0.2">
      <c r="A69" s="248"/>
      <c r="B69" s="256"/>
      <c r="C69" s="279">
        <v>6.09</v>
      </c>
      <c r="D69" s="284" t="s">
        <v>86</v>
      </c>
      <c r="E69" s="281"/>
      <c r="F69" s="281"/>
      <c r="G69" s="313" t="str">
        <f>VLOOKUP(D69,[1]Actividades!A16:E2751,2,0)</f>
        <v>SUMINISTRO, TRANSPORTE E INSTALACION CAJA DE INSPECCION 0.30*0.30*0.40 m.(INCLUYE, LADRILLO COMÚN, MARCO EN ANGULO 1 1/2 X 1 1/2 * 1/8" Y TAPA REFORZADA EN PLATINA DE 2 * 1/8" CON PARRILLA EN VARILLA 3/8 CADA 10 CM.)</v>
      </c>
      <c r="H69" s="312" t="str">
        <f>VLOOKUP(D69,[1]Actividades!A16:E2751,4,FALSE)</f>
        <v>UND</v>
      </c>
      <c r="I69" s="276">
        <f>+'PPTO CD BV LA ESTRELLA'!I69</f>
        <v>95</v>
      </c>
      <c r="J69" s="277">
        <f>+ROUND('PPTO CD BV LA ESTRELLA'!J69*(1+'AIU BV LA ESTRELLA'!$J$53),0)</f>
        <v>399141</v>
      </c>
      <c r="K69" s="302">
        <f t="shared" si="0"/>
        <v>37918395</v>
      </c>
      <c r="L69" s="238"/>
      <c r="P69" s="236"/>
    </row>
    <row r="70" spans="1:16" ht="51" x14ac:dyDescent="0.2">
      <c r="A70" s="248"/>
      <c r="B70" s="256"/>
      <c r="C70" s="317">
        <v>6.1</v>
      </c>
      <c r="D70" s="284"/>
      <c r="E70" s="281"/>
      <c r="F70" s="281"/>
      <c r="G70" s="318" t="s">
        <v>87</v>
      </c>
      <c r="H70" s="312" t="s">
        <v>59</v>
      </c>
      <c r="I70" s="276">
        <f>+'PPTO CD BV LA ESTRELLA'!I70</f>
        <v>2535</v>
      </c>
      <c r="J70" s="277">
        <f>+ROUND('PPTO CD BV LA ESTRELLA'!J70*(1+'AIU BV LA ESTRELLA'!$J$53),0)</f>
        <v>33490</v>
      </c>
      <c r="K70" s="302">
        <f t="shared" si="0"/>
        <v>84897150</v>
      </c>
      <c r="L70" s="238"/>
      <c r="P70" s="236"/>
    </row>
    <row r="71" spans="1:16" ht="38.25" x14ac:dyDescent="0.2">
      <c r="A71" s="248"/>
      <c r="B71" s="256"/>
      <c r="C71" s="279">
        <v>6.11</v>
      </c>
      <c r="D71" s="284" t="s">
        <v>88</v>
      </c>
      <c r="E71" s="281"/>
      <c r="F71" s="281"/>
      <c r="G71" s="313" t="str">
        <f>VLOOKUP(D71,[1]Actividades!A18:E2753,2,0)</f>
        <v>SUMINISTRO, TRANSPORTE E INSTALACION CAJA DE INSPECCION  1 * 1 * 1 m.  (Incluye, ladrillo común, marco en angulo 2 1/2 x 2 1/2 * 3/16" y tapa reforzada en platina de 3 * 3/16" con parrilla en varilla 3/8 cada 10 cm.).</v>
      </c>
      <c r="H71" s="312" t="str">
        <f>VLOOKUP(D71,[1]Actividades!A18:E2753,4,FALSE)</f>
        <v>UND</v>
      </c>
      <c r="I71" s="276">
        <f>+'PPTO CD BV LA ESTRELLA'!I71</f>
        <v>63</v>
      </c>
      <c r="J71" s="277">
        <f>+ROUND('PPTO CD BV LA ESTRELLA'!J71*(1+'AIU BV LA ESTRELLA'!$J$53),0)</f>
        <v>1963462</v>
      </c>
      <c r="K71" s="302">
        <f t="shared" si="0"/>
        <v>123698106</v>
      </c>
      <c r="L71" s="238"/>
      <c r="P71" s="236"/>
    </row>
    <row r="72" spans="1:16" ht="38.25" x14ac:dyDescent="0.2">
      <c r="A72" s="248"/>
      <c r="B72" s="256"/>
      <c r="C72" s="279">
        <v>6.12</v>
      </c>
      <c r="D72" s="284"/>
      <c r="E72" s="281"/>
      <c r="F72" s="281"/>
      <c r="G72" s="318" t="s">
        <v>89</v>
      </c>
      <c r="H72" s="312" t="s">
        <v>78</v>
      </c>
      <c r="I72" s="276">
        <f>+'PPTO CD BV LA ESTRELLA'!I72</f>
        <v>32</v>
      </c>
      <c r="J72" s="277">
        <f>+ROUND('PPTO CD BV LA ESTRELLA'!J72*(1+'AIU BV LA ESTRELLA'!$J$53),0)</f>
        <v>5693300</v>
      </c>
      <c r="K72" s="302">
        <f t="shared" si="0"/>
        <v>182185600</v>
      </c>
      <c r="L72" s="238"/>
      <c r="P72" s="236"/>
    </row>
    <row r="73" spans="1:16" ht="25.5" x14ac:dyDescent="0.2">
      <c r="A73" s="248"/>
      <c r="B73" s="256"/>
      <c r="C73" s="279">
        <v>6.13</v>
      </c>
      <c r="D73" s="284"/>
      <c r="E73" s="281"/>
      <c r="F73" s="281"/>
      <c r="G73" s="318" t="s">
        <v>90</v>
      </c>
      <c r="H73" s="312" t="s">
        <v>78</v>
      </c>
      <c r="I73" s="276">
        <f>+'PPTO CD BV LA ESTRELLA'!I73</f>
        <v>438</v>
      </c>
      <c r="J73" s="277">
        <f>+ROUND('PPTO CD BV LA ESTRELLA'!J73*(1+'AIU BV LA ESTRELLA'!$J$53),0)</f>
        <v>93772</v>
      </c>
      <c r="K73" s="302">
        <f t="shared" si="0"/>
        <v>41072136</v>
      </c>
      <c r="L73" s="238"/>
      <c r="P73" s="236"/>
    </row>
    <row r="74" spans="1:16" ht="25.5" x14ac:dyDescent="0.2">
      <c r="A74" s="248"/>
      <c r="B74" s="256"/>
      <c r="C74" s="279">
        <v>6.14</v>
      </c>
      <c r="D74" s="284"/>
      <c r="E74" s="281"/>
      <c r="F74" s="281"/>
      <c r="G74" s="318" t="s">
        <v>91</v>
      </c>
      <c r="H74" s="312" t="s">
        <v>78</v>
      </c>
      <c r="I74" s="276">
        <f>+'PPTO CD BV LA ESTRELLA'!I74</f>
        <v>106</v>
      </c>
      <c r="J74" s="277">
        <f>+ROUND('PPTO CD BV LA ESTRELLA'!J74*(1+'AIU BV LA ESTRELLA'!$J$53),0)</f>
        <v>127262</v>
      </c>
      <c r="K74" s="302">
        <f t="shared" si="0"/>
        <v>13489772</v>
      </c>
      <c r="L74" s="238"/>
      <c r="P74" s="236"/>
    </row>
    <row r="75" spans="1:16" ht="25.5" x14ac:dyDescent="0.2">
      <c r="A75" s="248"/>
      <c r="B75" s="256"/>
      <c r="C75" s="279">
        <v>6.15</v>
      </c>
      <c r="D75" s="284"/>
      <c r="E75" s="281"/>
      <c r="F75" s="281"/>
      <c r="G75" s="318" t="s">
        <v>92</v>
      </c>
      <c r="H75" s="312" t="s">
        <v>59</v>
      </c>
      <c r="I75" s="276">
        <f>+'PPTO CD BV LA ESTRELLA'!I75</f>
        <v>27</v>
      </c>
      <c r="J75" s="277">
        <f>+ROUND('PPTO CD BV LA ESTRELLA'!J75*(1+'AIU BV LA ESTRELLA'!$J$53),0)</f>
        <v>47154</v>
      </c>
      <c r="K75" s="302">
        <f t="shared" si="0"/>
        <v>1273158</v>
      </c>
      <c r="L75" s="238"/>
      <c r="P75" s="236"/>
    </row>
    <row r="76" spans="1:16" ht="26.25" thickBot="1" x14ac:dyDescent="0.25">
      <c r="A76" s="248"/>
      <c r="B76" s="256"/>
      <c r="C76" s="287">
        <v>6.17</v>
      </c>
      <c r="D76" s="285"/>
      <c r="E76" s="286"/>
      <c r="F76" s="286"/>
      <c r="G76" s="319" t="s">
        <v>93</v>
      </c>
      <c r="H76" s="315" t="s">
        <v>59</v>
      </c>
      <c r="I76" s="290">
        <f>+'PPTO CD BV LA ESTRELLA'!I76</f>
        <v>422</v>
      </c>
      <c r="J76" s="291">
        <f>+ROUND('PPTO CD BV LA ESTRELLA'!J76*(1+'AIU BV LA ESTRELLA'!$J$53),0)</f>
        <v>74750</v>
      </c>
      <c r="K76" s="309">
        <f t="shared" si="0"/>
        <v>31544500</v>
      </c>
      <c r="L76" s="238"/>
      <c r="O76" s="239"/>
      <c r="P76" s="236"/>
    </row>
    <row r="77" spans="1:16" ht="13.5" thickBot="1" x14ac:dyDescent="0.25">
      <c r="A77" s="248"/>
      <c r="B77" s="256"/>
      <c r="C77" s="265" t="s">
        <v>94</v>
      </c>
      <c r="D77" s="266"/>
      <c r="E77" s="293"/>
      <c r="F77" s="293"/>
      <c r="G77" s="267" t="s">
        <v>95</v>
      </c>
      <c r="H77" s="266"/>
      <c r="I77" s="294"/>
      <c r="J77" s="269"/>
      <c r="K77" s="270">
        <f>SUM(K78:K82)</f>
        <v>769953899</v>
      </c>
      <c r="L77" s="238"/>
      <c r="P77" s="236"/>
    </row>
    <row r="78" spans="1:16" ht="38.25" x14ac:dyDescent="0.2">
      <c r="A78" s="248"/>
      <c r="B78" s="256"/>
      <c r="C78" s="271">
        <v>7.01</v>
      </c>
      <c r="D78" s="295" t="s">
        <v>96</v>
      </c>
      <c r="E78" s="273"/>
      <c r="F78" s="273"/>
      <c r="G78" s="274" t="str">
        <f>VLOOKUP(D78,[1]Actividades!A28:E2763,2,0)</f>
        <v>SUMINISTRO, TRANSPORTE E INSTALACION DE RAMPAS Y BADOS PEATONALES CONCRETO PRODUCIDO EN OBRA 3000 PSI ACABADO:  ESCOBIADO</v>
      </c>
      <c r="H78" s="275" t="str">
        <f>VLOOKUP(D78,[1]Actividades!A28:E2763,4,FALSE)</f>
        <v>M3</v>
      </c>
      <c r="I78" s="276">
        <f>+'PPTO CD BV LA ESTRELLA'!I78</f>
        <v>184</v>
      </c>
      <c r="J78" s="277">
        <f>+ROUND('PPTO CD BV LA ESTRELLA'!J78*(1+'AIU BV LA ESTRELLA'!$J$53),0)</f>
        <v>1097954</v>
      </c>
      <c r="K78" s="278">
        <f t="shared" si="0"/>
        <v>202023536</v>
      </c>
      <c r="L78" s="238"/>
      <c r="P78" s="236"/>
    </row>
    <row r="79" spans="1:16" ht="38.25" x14ac:dyDescent="0.2">
      <c r="A79" s="248"/>
      <c r="B79" s="256"/>
      <c r="C79" s="279">
        <v>7.02</v>
      </c>
      <c r="D79" s="320" t="s">
        <v>97</v>
      </c>
      <c r="E79" s="281"/>
      <c r="F79" s="281"/>
      <c r="G79" s="313" t="str">
        <f>VLOOKUP(D79,[1]Actividades!A29:E2764,2,0)</f>
        <v>SUMINISTRO, TRANSPORTE E INSTALACION DE RAMPAS Y BADOS VEHICULARES CONCRETO PRODUCIDO EN OBRA 3000 PSI ACABADO:  ESCOBIADO</v>
      </c>
      <c r="H79" s="312" t="str">
        <f>VLOOKUP(D79,[1]Actividades!A29:E2764,4,FALSE)</f>
        <v>M3</v>
      </c>
      <c r="I79" s="276">
        <f>+'PPTO CD BV LA ESTRELLA'!I79</f>
        <v>326</v>
      </c>
      <c r="J79" s="277">
        <f>+ROUND('PPTO CD BV LA ESTRELLA'!J79*(1+'AIU BV LA ESTRELLA'!$J$53),0)</f>
        <v>1097954</v>
      </c>
      <c r="K79" s="302">
        <f t="shared" si="0"/>
        <v>357933004</v>
      </c>
      <c r="L79" s="238"/>
      <c r="P79" s="236"/>
    </row>
    <row r="80" spans="1:16" ht="25.5" x14ac:dyDescent="0.2">
      <c r="A80" s="248"/>
      <c r="B80" s="256"/>
      <c r="C80" s="279">
        <v>7.03</v>
      </c>
      <c r="D80" s="284"/>
      <c r="E80" s="281"/>
      <c r="F80" s="281"/>
      <c r="G80" s="316" t="s">
        <v>98</v>
      </c>
      <c r="H80" s="312" t="s">
        <v>78</v>
      </c>
      <c r="I80" s="276">
        <f>+'PPTO CD BV LA ESTRELLA'!I80</f>
        <v>17</v>
      </c>
      <c r="J80" s="277">
        <f>+ROUND('PPTO CD BV LA ESTRELLA'!J80*(1+'AIU BV LA ESTRELLA'!$J$53),0)</f>
        <v>1674500</v>
      </c>
      <c r="K80" s="302">
        <f t="shared" si="0"/>
        <v>28466500</v>
      </c>
      <c r="L80" s="238"/>
      <c r="P80" s="236"/>
    </row>
    <row r="81" spans="1:16" x14ac:dyDescent="0.2">
      <c r="A81" s="248"/>
      <c r="B81" s="256"/>
      <c r="C81" s="279">
        <v>7.04</v>
      </c>
      <c r="D81" s="284" t="s">
        <v>99</v>
      </c>
      <c r="E81" s="281"/>
      <c r="F81" s="281"/>
      <c r="G81" s="313" t="str">
        <f>VLOOKUP(D81,[1]Actividades!A31:E2766,2,0)</f>
        <v>SUMINISTRO, TRANSPORTE E INSTALACION BOLARDO LISO EN HF</v>
      </c>
      <c r="H81" s="312" t="str">
        <f>VLOOKUP(D81,[1]Actividades!A31:E2766,4,FALSE)</f>
        <v>UND</v>
      </c>
      <c r="I81" s="276">
        <f>+'PPTO CD BV LA ESTRELLA'!I81</f>
        <v>131</v>
      </c>
      <c r="J81" s="277">
        <f>+ROUND('PPTO CD BV LA ESTRELLA'!J81*(1+'AIU BV LA ESTRELLA'!$J$53),0)</f>
        <v>779939</v>
      </c>
      <c r="K81" s="302">
        <f t="shared" si="0"/>
        <v>102172009</v>
      </c>
      <c r="L81" s="238"/>
      <c r="P81" s="236"/>
    </row>
    <row r="82" spans="1:16" ht="26.25" thickBot="1" x14ac:dyDescent="0.25">
      <c r="A82" s="248"/>
      <c r="B82" s="256"/>
      <c r="C82" s="287">
        <v>7.05</v>
      </c>
      <c r="D82" s="285" t="s">
        <v>100</v>
      </c>
      <c r="E82" s="286"/>
      <c r="F82" s="286"/>
      <c r="G82" s="314" t="str">
        <f>VLOOKUP(D82,[1]Actividades!A33:E2768,2,0)</f>
        <v>SUMINISTRO E INSTALACIÓN DE BASURERA PIVOTANTE EN ACERO INOXIDABLE TIPO EXTERIOR. INSTALACIÓN A TODO COSTO.</v>
      </c>
      <c r="H82" s="315" t="str">
        <f>VLOOKUP(D82,[1]Actividades!A33:E2768,4,FALSE)</f>
        <v>UND</v>
      </c>
      <c r="I82" s="290">
        <f>+'PPTO CD BV LA ESTRELLA'!I82</f>
        <v>45</v>
      </c>
      <c r="J82" s="291">
        <f>+ROUND('PPTO CD BV LA ESTRELLA'!J82*(1+'AIU BV LA ESTRELLA'!$J$53),0)</f>
        <v>1763530</v>
      </c>
      <c r="K82" s="309">
        <f t="shared" si="0"/>
        <v>79358850</v>
      </c>
      <c r="L82" s="238"/>
      <c r="P82" s="236"/>
    </row>
    <row r="83" spans="1:16" ht="13.5" thickBot="1" x14ac:dyDescent="0.25">
      <c r="A83" s="248"/>
      <c r="B83" s="256"/>
      <c r="C83" s="265" t="s">
        <v>101</v>
      </c>
      <c r="D83" s="266"/>
      <c r="E83" s="293"/>
      <c r="F83" s="293"/>
      <c r="G83" s="267" t="s">
        <v>102</v>
      </c>
      <c r="H83" s="266"/>
      <c r="I83" s="294"/>
      <c r="J83" s="269"/>
      <c r="K83" s="270">
        <f>SUM(K84:K121)</f>
        <v>694646739</v>
      </c>
      <c r="L83" s="238"/>
      <c r="P83" s="236"/>
    </row>
    <row r="84" spans="1:16" ht="25.5" x14ac:dyDescent="0.2">
      <c r="A84" s="248"/>
      <c r="B84" s="256"/>
      <c r="C84" s="271">
        <v>8.01</v>
      </c>
      <c r="D84" s="273"/>
      <c r="E84" s="273"/>
      <c r="F84" s="321"/>
      <c r="G84" s="321" t="s">
        <v>103</v>
      </c>
      <c r="H84" s="322" t="s">
        <v>104</v>
      </c>
      <c r="I84" s="276">
        <f>+'PPTO CD BV LA ESTRELLA'!I84</f>
        <v>350</v>
      </c>
      <c r="J84" s="277">
        <f>+ROUND('PPTO CD BV LA ESTRELLA'!J84*(1+'AIU BV LA ESTRELLA'!$J$53),0)</f>
        <v>22649</v>
      </c>
      <c r="K84" s="278">
        <f t="shared" ref="K84:K121" si="2">IFERROR(ROUND(I84*J84,0),0)</f>
        <v>7927150</v>
      </c>
      <c r="L84" s="238"/>
      <c r="P84" s="236"/>
    </row>
    <row r="85" spans="1:16" ht="38.25" x14ac:dyDescent="0.2">
      <c r="A85" s="248"/>
      <c r="B85" s="256"/>
      <c r="C85" s="323">
        <v>8.02</v>
      </c>
      <c r="D85" s="281"/>
      <c r="E85" s="281"/>
      <c r="F85" s="311"/>
      <c r="G85" s="324" t="s">
        <v>105</v>
      </c>
      <c r="H85" s="325" t="s">
        <v>106</v>
      </c>
      <c r="I85" s="276">
        <f>+'PPTO CD BV LA ESTRELLA'!I85</f>
        <v>7</v>
      </c>
      <c r="J85" s="277">
        <f>+ROUND('PPTO CD BV LA ESTRELLA'!J85*(1+'AIU BV LA ESTRELLA'!$J$53),0)</f>
        <v>193757</v>
      </c>
      <c r="K85" s="302">
        <f t="shared" si="2"/>
        <v>1356299</v>
      </c>
      <c r="L85" s="238"/>
      <c r="P85" s="236"/>
    </row>
    <row r="86" spans="1:16" ht="25.5" x14ac:dyDescent="0.2">
      <c r="A86" s="248"/>
      <c r="B86" s="256"/>
      <c r="C86" s="323">
        <v>8.0299999999999994</v>
      </c>
      <c r="D86" s="281"/>
      <c r="E86" s="281"/>
      <c r="F86" s="311"/>
      <c r="G86" s="324" t="s">
        <v>107</v>
      </c>
      <c r="H86" s="325" t="s">
        <v>108</v>
      </c>
      <c r="I86" s="276">
        <f>+'PPTO CD BV LA ESTRELLA'!I86</f>
        <v>317</v>
      </c>
      <c r="J86" s="277">
        <f>+ROUND('PPTO CD BV LA ESTRELLA'!J86*(1+'AIU BV LA ESTRELLA'!$J$53),0)</f>
        <v>32349</v>
      </c>
      <c r="K86" s="302">
        <f t="shared" si="2"/>
        <v>10254633</v>
      </c>
      <c r="L86" s="238"/>
      <c r="P86" s="236"/>
    </row>
    <row r="87" spans="1:16" ht="25.5" x14ac:dyDescent="0.2">
      <c r="A87" s="248"/>
      <c r="B87" s="256"/>
      <c r="C87" s="323">
        <v>8.0399999999999991</v>
      </c>
      <c r="D87" s="281"/>
      <c r="E87" s="281"/>
      <c r="F87" s="311"/>
      <c r="G87" s="324" t="s">
        <v>109</v>
      </c>
      <c r="H87" s="325" t="s">
        <v>104</v>
      </c>
      <c r="I87" s="276">
        <f>+'PPTO CD BV LA ESTRELLA'!I87</f>
        <v>422</v>
      </c>
      <c r="J87" s="277">
        <f>+ROUND('PPTO CD BV LA ESTRELLA'!J87*(1+'AIU BV LA ESTRELLA'!$J$53),0)</f>
        <v>15969</v>
      </c>
      <c r="K87" s="302">
        <f t="shared" si="2"/>
        <v>6738918</v>
      </c>
      <c r="L87" s="238"/>
      <c r="P87" s="236"/>
    </row>
    <row r="88" spans="1:16" ht="25.5" x14ac:dyDescent="0.2">
      <c r="A88" s="248"/>
      <c r="B88" s="256"/>
      <c r="C88" s="323">
        <v>8.0500000000000007</v>
      </c>
      <c r="D88" s="281"/>
      <c r="E88" s="281"/>
      <c r="F88" s="311"/>
      <c r="G88" s="324" t="s">
        <v>110</v>
      </c>
      <c r="H88" s="325" t="s">
        <v>111</v>
      </c>
      <c r="I88" s="276">
        <f>+'PPTO CD BV LA ESTRELLA'!I88</f>
        <v>1</v>
      </c>
      <c r="J88" s="277">
        <f>+ROUND('PPTO CD BV LA ESTRELLA'!J88*(1+'AIU BV LA ESTRELLA'!$J$53),0)</f>
        <v>604659</v>
      </c>
      <c r="K88" s="302">
        <f t="shared" si="2"/>
        <v>604659</v>
      </c>
      <c r="L88" s="238"/>
      <c r="P88" s="236"/>
    </row>
    <row r="89" spans="1:16" ht="25.5" x14ac:dyDescent="0.2">
      <c r="A89" s="248"/>
      <c r="B89" s="256"/>
      <c r="C89" s="323">
        <v>8.06</v>
      </c>
      <c r="D89" s="281"/>
      <c r="E89" s="281"/>
      <c r="F89" s="311"/>
      <c r="G89" s="324" t="s">
        <v>112</v>
      </c>
      <c r="H89" s="325" t="s">
        <v>69</v>
      </c>
      <c r="I89" s="276">
        <f>+'PPTO CD BV LA ESTRELLA'!I89</f>
        <v>46</v>
      </c>
      <c r="J89" s="277">
        <f>+ROUND('PPTO CD BV LA ESTRELLA'!J89*(1+'AIU BV LA ESTRELLA'!$J$53),0)</f>
        <v>148037</v>
      </c>
      <c r="K89" s="302">
        <f t="shared" si="2"/>
        <v>6809702</v>
      </c>
      <c r="L89" s="238"/>
      <c r="P89" s="236"/>
    </row>
    <row r="90" spans="1:16" ht="25.5" x14ac:dyDescent="0.2">
      <c r="A90" s="248"/>
      <c r="B90" s="256"/>
      <c r="C90" s="323">
        <v>8.07</v>
      </c>
      <c r="D90" s="281"/>
      <c r="E90" s="281"/>
      <c r="F90" s="311"/>
      <c r="G90" s="324" t="s">
        <v>113</v>
      </c>
      <c r="H90" s="325" t="s">
        <v>69</v>
      </c>
      <c r="I90" s="276">
        <f>+'PPTO CD BV LA ESTRELLA'!I90</f>
        <v>342</v>
      </c>
      <c r="J90" s="277">
        <f>+ROUND('PPTO CD BV LA ESTRELLA'!J90*(1+'AIU BV LA ESTRELLA'!$J$53),0)</f>
        <v>74250</v>
      </c>
      <c r="K90" s="302">
        <f t="shared" si="2"/>
        <v>25393500</v>
      </c>
      <c r="L90" s="238"/>
      <c r="P90" s="236"/>
    </row>
    <row r="91" spans="1:16" x14ac:dyDescent="0.2">
      <c r="A91" s="248"/>
      <c r="B91" s="256"/>
      <c r="C91" s="323">
        <v>8.08</v>
      </c>
      <c r="D91" s="281"/>
      <c r="E91" s="281"/>
      <c r="F91" s="311"/>
      <c r="G91" s="324" t="s">
        <v>114</v>
      </c>
      <c r="H91" s="325" t="s">
        <v>69</v>
      </c>
      <c r="I91" s="276">
        <f>+'PPTO CD BV LA ESTRELLA'!I91</f>
        <v>133</v>
      </c>
      <c r="J91" s="277">
        <f>+ROUND('PPTO CD BV LA ESTRELLA'!J91*(1+'AIU BV LA ESTRELLA'!$J$53),0)</f>
        <v>54980</v>
      </c>
      <c r="K91" s="302">
        <f t="shared" si="2"/>
        <v>7312340</v>
      </c>
      <c r="L91" s="238"/>
      <c r="P91" s="236"/>
    </row>
    <row r="92" spans="1:16" x14ac:dyDescent="0.2">
      <c r="A92" s="248"/>
      <c r="B92" s="256"/>
      <c r="C92" s="323">
        <v>8.09</v>
      </c>
      <c r="D92" s="281"/>
      <c r="E92" s="281"/>
      <c r="F92" s="311"/>
      <c r="G92" s="326" t="s">
        <v>115</v>
      </c>
      <c r="H92" s="325" t="s">
        <v>69</v>
      </c>
      <c r="I92" s="276">
        <f>+'PPTO CD BV LA ESTRELLA'!I92</f>
        <v>100</v>
      </c>
      <c r="J92" s="277">
        <f>+ROUND('PPTO CD BV LA ESTRELLA'!J92*(1+'AIU BV LA ESTRELLA'!$J$53),0)</f>
        <v>71054</v>
      </c>
      <c r="K92" s="302">
        <f t="shared" si="2"/>
        <v>7105400</v>
      </c>
      <c r="L92" s="238"/>
      <c r="P92" s="236"/>
    </row>
    <row r="93" spans="1:16" x14ac:dyDescent="0.2">
      <c r="A93" s="248"/>
      <c r="B93" s="256"/>
      <c r="C93" s="327">
        <v>8.1</v>
      </c>
      <c r="D93" s="281"/>
      <c r="E93" s="281"/>
      <c r="F93" s="311"/>
      <c r="G93" s="324" t="s">
        <v>116</v>
      </c>
      <c r="H93" s="325" t="s">
        <v>117</v>
      </c>
      <c r="I93" s="276">
        <f>+'PPTO CD BV LA ESTRELLA'!I93</f>
        <v>34</v>
      </c>
      <c r="J93" s="277">
        <f>+ROUND('PPTO CD BV LA ESTRELLA'!J93*(1+'AIU BV LA ESTRELLA'!$J$53),0)</f>
        <v>63426</v>
      </c>
      <c r="K93" s="302">
        <f t="shared" si="2"/>
        <v>2156484</v>
      </c>
      <c r="L93" s="238"/>
      <c r="P93" s="236"/>
    </row>
    <row r="94" spans="1:16" x14ac:dyDescent="0.2">
      <c r="A94" s="248"/>
      <c r="B94" s="256"/>
      <c r="C94" s="323">
        <v>8.11</v>
      </c>
      <c r="D94" s="281"/>
      <c r="E94" s="281"/>
      <c r="F94" s="311"/>
      <c r="G94" s="324" t="s">
        <v>118</v>
      </c>
      <c r="H94" s="325" t="s">
        <v>117</v>
      </c>
      <c r="I94" s="276">
        <f>+'PPTO CD BV LA ESTRELLA'!I94</f>
        <v>12</v>
      </c>
      <c r="J94" s="277">
        <f>+ROUND('PPTO CD BV LA ESTRELLA'!J94*(1+'AIU BV LA ESTRELLA'!$J$53),0)</f>
        <v>78205</v>
      </c>
      <c r="K94" s="302">
        <f t="shared" si="2"/>
        <v>938460</v>
      </c>
      <c r="L94" s="238"/>
      <c r="P94" s="236"/>
    </row>
    <row r="95" spans="1:16" x14ac:dyDescent="0.2">
      <c r="A95" s="248"/>
      <c r="B95" s="256"/>
      <c r="C95" s="323">
        <v>8.1199999999999992</v>
      </c>
      <c r="D95" s="281"/>
      <c r="E95" s="281"/>
      <c r="F95" s="311"/>
      <c r="G95" s="324" t="s">
        <v>119</v>
      </c>
      <c r="H95" s="325" t="s">
        <v>117</v>
      </c>
      <c r="I95" s="276">
        <f>+'PPTO CD BV LA ESTRELLA'!I95</f>
        <v>69</v>
      </c>
      <c r="J95" s="277">
        <f>+ROUND('PPTO CD BV LA ESTRELLA'!J95*(1+'AIU BV LA ESTRELLA'!$J$53),0)</f>
        <v>82864</v>
      </c>
      <c r="K95" s="302">
        <f t="shared" si="2"/>
        <v>5717616</v>
      </c>
      <c r="L95" s="238"/>
      <c r="P95" s="236"/>
    </row>
    <row r="96" spans="1:16" x14ac:dyDescent="0.2">
      <c r="A96" s="248"/>
      <c r="B96" s="256"/>
      <c r="C96" s="323">
        <v>8.1300000000000008</v>
      </c>
      <c r="D96" s="281"/>
      <c r="E96" s="281"/>
      <c r="F96" s="311"/>
      <c r="G96" s="324" t="s">
        <v>120</v>
      </c>
      <c r="H96" s="325" t="s">
        <v>117</v>
      </c>
      <c r="I96" s="276">
        <f>+'PPTO CD BV LA ESTRELLA'!I96</f>
        <v>7</v>
      </c>
      <c r="J96" s="277">
        <f>+ROUND('PPTO CD BV LA ESTRELLA'!J96*(1+'AIU BV LA ESTRELLA'!$J$53),0)</f>
        <v>98447</v>
      </c>
      <c r="K96" s="302">
        <f t="shared" si="2"/>
        <v>689129</v>
      </c>
      <c r="L96" s="238"/>
      <c r="P96" s="236"/>
    </row>
    <row r="97" spans="1:16" ht="25.5" x14ac:dyDescent="0.2">
      <c r="A97" s="248"/>
      <c r="B97" s="256"/>
      <c r="C97" s="323">
        <v>8.14</v>
      </c>
      <c r="D97" s="281"/>
      <c r="E97" s="281"/>
      <c r="F97" s="311"/>
      <c r="G97" s="324" t="s">
        <v>121</v>
      </c>
      <c r="H97" s="325" t="s">
        <v>104</v>
      </c>
      <c r="I97" s="276">
        <f>+'PPTO CD BV LA ESTRELLA'!I97</f>
        <v>159</v>
      </c>
      <c r="J97" s="277">
        <f>+ROUND('PPTO CD BV LA ESTRELLA'!J97*(1+'AIU BV LA ESTRELLA'!$J$53),0)</f>
        <v>134691</v>
      </c>
      <c r="K97" s="302">
        <f t="shared" si="2"/>
        <v>21415869</v>
      </c>
      <c r="L97" s="238"/>
      <c r="P97" s="236"/>
    </row>
    <row r="98" spans="1:16" ht="25.5" x14ac:dyDescent="0.2">
      <c r="A98" s="248"/>
      <c r="B98" s="256"/>
      <c r="C98" s="323">
        <v>8.15</v>
      </c>
      <c r="D98" s="281"/>
      <c r="E98" s="281"/>
      <c r="F98" s="311"/>
      <c r="G98" s="324" t="s">
        <v>122</v>
      </c>
      <c r="H98" s="325" t="s">
        <v>104</v>
      </c>
      <c r="I98" s="276">
        <f>+'PPTO CD BV LA ESTRELLA'!I98</f>
        <v>17</v>
      </c>
      <c r="J98" s="277">
        <f>+ROUND('PPTO CD BV LA ESTRELLA'!J98*(1+'AIU BV LA ESTRELLA'!$J$53),0)</f>
        <v>1039110</v>
      </c>
      <c r="K98" s="302">
        <f t="shared" si="2"/>
        <v>17664870</v>
      </c>
      <c r="L98" s="238"/>
      <c r="P98" s="236"/>
    </row>
    <row r="99" spans="1:16" ht="25.5" x14ac:dyDescent="0.2">
      <c r="A99" s="248"/>
      <c r="B99" s="256"/>
      <c r="C99" s="323">
        <v>8.16</v>
      </c>
      <c r="D99" s="281"/>
      <c r="E99" s="281"/>
      <c r="F99" s="311"/>
      <c r="G99" s="324" t="s">
        <v>123</v>
      </c>
      <c r="H99" s="325" t="s">
        <v>106</v>
      </c>
      <c r="I99" s="276">
        <f>+'PPTO CD BV LA ESTRELLA'!I99</f>
        <v>4</v>
      </c>
      <c r="J99" s="277">
        <f>+ROUND('PPTO CD BV LA ESTRELLA'!J99*(1+'AIU BV LA ESTRELLA'!$J$53),0)</f>
        <v>1154415</v>
      </c>
      <c r="K99" s="302">
        <f t="shared" si="2"/>
        <v>4617660</v>
      </c>
      <c r="L99" s="238"/>
      <c r="P99" s="236"/>
    </row>
    <row r="100" spans="1:16" ht="38.25" x14ac:dyDescent="0.2">
      <c r="A100" s="248"/>
      <c r="B100" s="256"/>
      <c r="C100" s="323">
        <v>8.17</v>
      </c>
      <c r="D100" s="281"/>
      <c r="E100" s="281"/>
      <c r="F100" s="311"/>
      <c r="G100" s="324" t="s">
        <v>124</v>
      </c>
      <c r="H100" s="325" t="s">
        <v>106</v>
      </c>
      <c r="I100" s="276">
        <f>+'PPTO CD BV LA ESTRELLA'!I100</f>
        <v>7</v>
      </c>
      <c r="J100" s="277">
        <f>+ROUND('PPTO CD BV LA ESTRELLA'!J100*(1+'AIU BV LA ESTRELLA'!$J$53),0)</f>
        <v>1562154</v>
      </c>
      <c r="K100" s="302">
        <f t="shared" si="2"/>
        <v>10935078</v>
      </c>
      <c r="L100" s="238"/>
      <c r="P100" s="236"/>
    </row>
    <row r="101" spans="1:16" ht="51" x14ac:dyDescent="0.2">
      <c r="A101" s="248"/>
      <c r="B101" s="256"/>
      <c r="C101" s="323">
        <v>8.18</v>
      </c>
      <c r="D101" s="281"/>
      <c r="E101" s="281"/>
      <c r="F101" s="311"/>
      <c r="G101" s="324" t="s">
        <v>125</v>
      </c>
      <c r="H101" s="325" t="s">
        <v>106</v>
      </c>
      <c r="I101" s="276">
        <f>+'PPTO CD BV LA ESTRELLA'!I101</f>
        <v>27</v>
      </c>
      <c r="J101" s="277">
        <f>+ROUND('PPTO CD BV LA ESTRELLA'!J101*(1+'AIU BV LA ESTRELLA'!$J$53),0)</f>
        <v>3391002</v>
      </c>
      <c r="K101" s="302">
        <f t="shared" si="2"/>
        <v>91557054</v>
      </c>
      <c r="L101" s="238"/>
      <c r="P101" s="236"/>
    </row>
    <row r="102" spans="1:16" ht="38.25" x14ac:dyDescent="0.2">
      <c r="A102" s="248"/>
      <c r="B102" s="256"/>
      <c r="C102" s="323">
        <v>8.19</v>
      </c>
      <c r="D102" s="281"/>
      <c r="E102" s="281"/>
      <c r="F102" s="311"/>
      <c r="G102" s="324" t="s">
        <v>126</v>
      </c>
      <c r="H102" s="325" t="s">
        <v>106</v>
      </c>
      <c r="I102" s="276">
        <f>+'PPTO CD BV LA ESTRELLA'!I102</f>
        <v>438</v>
      </c>
      <c r="J102" s="277">
        <f>+ROUND('PPTO CD BV LA ESTRELLA'!J102*(1+'AIU BV LA ESTRELLA'!$J$53),0)</f>
        <v>323280</v>
      </c>
      <c r="K102" s="302">
        <f t="shared" si="2"/>
        <v>141596640</v>
      </c>
      <c r="L102" s="238"/>
      <c r="P102" s="236"/>
    </row>
    <row r="103" spans="1:16" x14ac:dyDescent="0.2">
      <c r="A103" s="248"/>
      <c r="B103" s="256"/>
      <c r="C103" s="327">
        <v>8.1999999999999993</v>
      </c>
      <c r="D103" s="281"/>
      <c r="E103" s="281"/>
      <c r="F103" s="311"/>
      <c r="G103" s="311" t="s">
        <v>127</v>
      </c>
      <c r="H103" s="325" t="s">
        <v>117</v>
      </c>
      <c r="I103" s="276">
        <f>+'PPTO CD BV LA ESTRELLA'!I103</f>
        <v>98</v>
      </c>
      <c r="J103" s="277">
        <f>+ROUND('PPTO CD BV LA ESTRELLA'!J103*(1+'AIU BV LA ESTRELLA'!$J$53),0)</f>
        <v>51400</v>
      </c>
      <c r="K103" s="302">
        <f t="shared" si="2"/>
        <v>5037200</v>
      </c>
      <c r="L103" s="238"/>
      <c r="P103" s="236"/>
    </row>
    <row r="104" spans="1:16" ht="25.5" x14ac:dyDescent="0.2">
      <c r="A104" s="248"/>
      <c r="B104" s="256"/>
      <c r="C104" s="323">
        <v>8.2100000000000009</v>
      </c>
      <c r="D104" s="281"/>
      <c r="E104" s="281"/>
      <c r="F104" s="311"/>
      <c r="G104" s="311" t="s">
        <v>128</v>
      </c>
      <c r="H104" s="325" t="s">
        <v>117</v>
      </c>
      <c r="I104" s="276">
        <f>+'PPTO CD BV LA ESTRELLA'!I104</f>
        <v>65</v>
      </c>
      <c r="J104" s="277">
        <f>+ROUND('PPTO CD BV LA ESTRELLA'!J104*(1+'AIU BV LA ESTRELLA'!$J$53),0)</f>
        <v>94856</v>
      </c>
      <c r="K104" s="302">
        <f t="shared" si="2"/>
        <v>6165640</v>
      </c>
      <c r="L104" s="238"/>
      <c r="P104" s="236"/>
    </row>
    <row r="105" spans="1:16" ht="25.5" x14ac:dyDescent="0.2">
      <c r="A105" s="248"/>
      <c r="B105" s="256"/>
      <c r="C105" s="323">
        <v>8.2200000000000006</v>
      </c>
      <c r="D105" s="281"/>
      <c r="E105" s="281"/>
      <c r="F105" s="311"/>
      <c r="G105" s="324" t="s">
        <v>129</v>
      </c>
      <c r="H105" s="325" t="s">
        <v>117</v>
      </c>
      <c r="I105" s="276">
        <f>+'PPTO CD BV LA ESTRELLA'!I105</f>
        <v>49</v>
      </c>
      <c r="J105" s="277">
        <f>+ROUND('PPTO CD BV LA ESTRELLA'!J105*(1+'AIU BV LA ESTRELLA'!$J$53),0)</f>
        <v>211165</v>
      </c>
      <c r="K105" s="302">
        <f t="shared" si="2"/>
        <v>10347085</v>
      </c>
      <c r="L105" s="238"/>
      <c r="P105" s="236"/>
    </row>
    <row r="106" spans="1:16" ht="38.25" x14ac:dyDescent="0.2">
      <c r="A106" s="248"/>
      <c r="B106" s="256"/>
      <c r="C106" s="323">
        <v>8.23</v>
      </c>
      <c r="D106" s="281"/>
      <c r="E106" s="281"/>
      <c r="F106" s="311"/>
      <c r="G106" s="324" t="s">
        <v>130</v>
      </c>
      <c r="H106" s="325" t="s">
        <v>117</v>
      </c>
      <c r="I106" s="276">
        <f>+'PPTO CD BV LA ESTRELLA'!I106</f>
        <v>57</v>
      </c>
      <c r="J106" s="277">
        <f>+ROUND('PPTO CD BV LA ESTRELLA'!J106*(1+'AIU BV LA ESTRELLA'!$J$53),0)</f>
        <v>246141</v>
      </c>
      <c r="K106" s="302">
        <f t="shared" si="2"/>
        <v>14030037</v>
      </c>
      <c r="L106" s="238"/>
      <c r="P106" s="236"/>
    </row>
    <row r="107" spans="1:16" ht="25.5" x14ac:dyDescent="0.2">
      <c r="A107" s="248"/>
      <c r="B107" s="256"/>
      <c r="C107" s="323">
        <v>8.24</v>
      </c>
      <c r="D107" s="281"/>
      <c r="E107" s="281"/>
      <c r="F107" s="311"/>
      <c r="G107" s="324" t="s">
        <v>131</v>
      </c>
      <c r="H107" s="325" t="s">
        <v>132</v>
      </c>
      <c r="I107" s="276">
        <f>+'PPTO CD BV LA ESTRELLA'!I107</f>
        <v>10366</v>
      </c>
      <c r="J107" s="277">
        <f>+ROUND('PPTO CD BV LA ESTRELLA'!J107*(1+'AIU BV LA ESTRELLA'!$J$53),0)</f>
        <v>11190</v>
      </c>
      <c r="K107" s="302">
        <f t="shared" si="2"/>
        <v>115995540</v>
      </c>
      <c r="L107" s="238"/>
      <c r="P107" s="236"/>
    </row>
    <row r="108" spans="1:16" ht="25.5" x14ac:dyDescent="0.2">
      <c r="A108" s="248"/>
      <c r="B108" s="256"/>
      <c r="C108" s="323">
        <v>8.25</v>
      </c>
      <c r="D108" s="281"/>
      <c r="E108" s="281"/>
      <c r="F108" s="311"/>
      <c r="G108" s="324" t="s">
        <v>133</v>
      </c>
      <c r="H108" s="325" t="s">
        <v>104</v>
      </c>
      <c r="I108" s="276">
        <f>+'PPTO CD BV LA ESTRELLA'!I108</f>
        <v>63</v>
      </c>
      <c r="J108" s="277">
        <f>+ROUND('PPTO CD BV LA ESTRELLA'!J108*(1+'AIU BV LA ESTRELLA'!$J$53),0)</f>
        <v>37361</v>
      </c>
      <c r="K108" s="302">
        <f t="shared" si="2"/>
        <v>2353743</v>
      </c>
      <c r="L108" s="238"/>
      <c r="P108" s="236"/>
    </row>
    <row r="109" spans="1:16" ht="25.5" x14ac:dyDescent="0.2">
      <c r="A109" s="248"/>
      <c r="B109" s="256"/>
      <c r="C109" s="323">
        <v>8.26</v>
      </c>
      <c r="D109" s="281"/>
      <c r="E109" s="281"/>
      <c r="F109" s="311"/>
      <c r="G109" s="324" t="s">
        <v>134</v>
      </c>
      <c r="H109" s="325" t="s">
        <v>132</v>
      </c>
      <c r="I109" s="276">
        <f>+'PPTO CD BV LA ESTRELLA'!I109</f>
        <v>344</v>
      </c>
      <c r="J109" s="277">
        <f>+ROUND('PPTO CD BV LA ESTRELLA'!J109*(1+'AIU BV LA ESTRELLA'!$J$53),0)</f>
        <v>18594</v>
      </c>
      <c r="K109" s="302">
        <f t="shared" si="2"/>
        <v>6396336</v>
      </c>
      <c r="L109" s="238"/>
      <c r="P109" s="236"/>
    </row>
    <row r="110" spans="1:16" ht="38.25" x14ac:dyDescent="0.2">
      <c r="A110" s="248"/>
      <c r="B110" s="256"/>
      <c r="C110" s="323">
        <v>8.27</v>
      </c>
      <c r="D110" s="281"/>
      <c r="E110" s="281"/>
      <c r="F110" s="311"/>
      <c r="G110" s="324" t="s">
        <v>135</v>
      </c>
      <c r="H110" s="325" t="s">
        <v>106</v>
      </c>
      <c r="I110" s="276">
        <f>+'PPTO CD BV LA ESTRELLA'!I110</f>
        <v>48</v>
      </c>
      <c r="J110" s="277">
        <f>+ROUND('PPTO CD BV LA ESTRELLA'!J110*(1+'AIU BV LA ESTRELLA'!$J$53),0)</f>
        <v>118059</v>
      </c>
      <c r="K110" s="302">
        <f t="shared" si="2"/>
        <v>5666832</v>
      </c>
      <c r="L110" s="238"/>
      <c r="P110" s="236"/>
    </row>
    <row r="111" spans="1:16" ht="25.5" x14ac:dyDescent="0.2">
      <c r="A111" s="248"/>
      <c r="B111" s="256"/>
      <c r="C111" s="323">
        <v>8.2799999999999994</v>
      </c>
      <c r="D111" s="281"/>
      <c r="E111" s="281"/>
      <c r="F111" s="311"/>
      <c r="G111" s="324" t="s">
        <v>136</v>
      </c>
      <c r="H111" s="325" t="s">
        <v>117</v>
      </c>
      <c r="I111" s="276">
        <f>+'PPTO CD BV LA ESTRELLA'!I111</f>
        <v>57</v>
      </c>
      <c r="J111" s="277">
        <f>+ROUND('PPTO CD BV LA ESTRELLA'!J111*(1+'AIU BV LA ESTRELLA'!$J$53),0)</f>
        <v>1535992</v>
      </c>
      <c r="K111" s="302">
        <f t="shared" si="2"/>
        <v>87551544</v>
      </c>
      <c r="L111" s="238"/>
      <c r="P111" s="236"/>
    </row>
    <row r="112" spans="1:16" x14ac:dyDescent="0.2">
      <c r="A112" s="248"/>
      <c r="B112" s="256"/>
      <c r="C112" s="323">
        <v>8.2899999999999991</v>
      </c>
      <c r="D112" s="281"/>
      <c r="E112" s="281"/>
      <c r="F112" s="311"/>
      <c r="G112" s="324" t="s">
        <v>137</v>
      </c>
      <c r="H112" s="325" t="s">
        <v>104</v>
      </c>
      <c r="I112" s="276">
        <f>+'PPTO CD BV LA ESTRELLA'!I112</f>
        <v>510</v>
      </c>
      <c r="J112" s="277">
        <f>+ROUND('PPTO CD BV LA ESTRELLA'!J112*(1+'AIU BV LA ESTRELLA'!$J$53),0)</f>
        <v>26456</v>
      </c>
      <c r="K112" s="302">
        <f t="shared" si="2"/>
        <v>13492560</v>
      </c>
      <c r="L112" s="238"/>
      <c r="P112" s="236"/>
    </row>
    <row r="113" spans="1:16" x14ac:dyDescent="0.2">
      <c r="A113" s="248"/>
      <c r="B113" s="256"/>
      <c r="C113" s="327">
        <v>8.3000000000000007</v>
      </c>
      <c r="D113" s="281"/>
      <c r="E113" s="281"/>
      <c r="F113" s="311"/>
      <c r="G113" s="324" t="s">
        <v>138</v>
      </c>
      <c r="H113" s="325" t="s">
        <v>104</v>
      </c>
      <c r="I113" s="276">
        <f>+'PPTO CD BV LA ESTRELLA'!I113</f>
        <v>536</v>
      </c>
      <c r="J113" s="277">
        <f>+ROUND('PPTO CD BV LA ESTRELLA'!J113*(1+'AIU BV LA ESTRELLA'!$J$53),0)</f>
        <v>26087</v>
      </c>
      <c r="K113" s="302">
        <f t="shared" si="2"/>
        <v>13982632</v>
      </c>
      <c r="L113" s="238"/>
      <c r="P113" s="236"/>
    </row>
    <row r="114" spans="1:16" ht="25.5" x14ac:dyDescent="0.2">
      <c r="A114" s="248"/>
      <c r="B114" s="256"/>
      <c r="C114" s="323">
        <v>8.31</v>
      </c>
      <c r="D114" s="281"/>
      <c r="E114" s="281"/>
      <c r="F114" s="311"/>
      <c r="G114" s="324" t="s">
        <v>139</v>
      </c>
      <c r="H114" s="325" t="s">
        <v>104</v>
      </c>
      <c r="I114" s="276">
        <f>+'PPTO CD BV LA ESTRELLA'!I114</f>
        <v>537</v>
      </c>
      <c r="J114" s="277">
        <f>+ROUND('PPTO CD BV LA ESTRELLA'!J114*(1+'AIU BV LA ESTRELLA'!$J$53),0)</f>
        <v>21935</v>
      </c>
      <c r="K114" s="302">
        <f t="shared" si="2"/>
        <v>11779095</v>
      </c>
      <c r="L114" s="238"/>
      <c r="P114" s="236"/>
    </row>
    <row r="115" spans="1:16" ht="25.5" x14ac:dyDescent="0.2">
      <c r="A115" s="248"/>
      <c r="B115" s="256"/>
      <c r="C115" s="323">
        <v>8.32</v>
      </c>
      <c r="D115" s="281"/>
      <c r="E115" s="281"/>
      <c r="F115" s="311"/>
      <c r="G115" s="324" t="s">
        <v>140</v>
      </c>
      <c r="H115" s="325" t="s">
        <v>117</v>
      </c>
      <c r="I115" s="276">
        <f>+'PPTO CD BV LA ESTRELLA'!I115</f>
        <v>1</v>
      </c>
      <c r="J115" s="277">
        <f>+ROUND('PPTO CD BV LA ESTRELLA'!J115*(1+'AIU BV LA ESTRELLA'!$J$53),0)</f>
        <v>848428</v>
      </c>
      <c r="K115" s="302">
        <f t="shared" si="2"/>
        <v>848428</v>
      </c>
      <c r="L115" s="238"/>
      <c r="P115" s="236"/>
    </row>
    <row r="116" spans="1:16" ht="63.75" x14ac:dyDescent="0.2">
      <c r="A116" s="248"/>
      <c r="B116" s="256"/>
      <c r="C116" s="323">
        <v>8.33</v>
      </c>
      <c r="D116" s="281"/>
      <c r="E116" s="281"/>
      <c r="F116" s="311"/>
      <c r="G116" s="324" t="s">
        <v>141</v>
      </c>
      <c r="H116" s="325" t="s">
        <v>142</v>
      </c>
      <c r="I116" s="276">
        <f>+'PPTO CD BV LA ESTRELLA'!I116</f>
        <v>950</v>
      </c>
      <c r="J116" s="277">
        <f>+ROUND('PPTO CD BV LA ESTRELLA'!J116*(1+'AIU BV LA ESTRELLA'!$J$53),0)</f>
        <v>6967</v>
      </c>
      <c r="K116" s="302">
        <f t="shared" si="2"/>
        <v>6618650</v>
      </c>
      <c r="L116" s="238"/>
      <c r="P116" s="236"/>
    </row>
    <row r="117" spans="1:16" x14ac:dyDescent="0.2">
      <c r="A117" s="248"/>
      <c r="B117" s="256"/>
      <c r="C117" s="323">
        <v>8.34</v>
      </c>
      <c r="D117" s="281"/>
      <c r="E117" s="281"/>
      <c r="F117" s="311"/>
      <c r="G117" s="311" t="s">
        <v>143</v>
      </c>
      <c r="H117" s="325" t="s">
        <v>144</v>
      </c>
      <c r="I117" s="276">
        <f>+'PPTO CD BV LA ESTRELLA'!I117</f>
        <v>8</v>
      </c>
      <c r="J117" s="277">
        <f>+ROUND('PPTO CD BV LA ESTRELLA'!J117*(1+'AIU BV LA ESTRELLA'!$J$53),0)</f>
        <v>710882</v>
      </c>
      <c r="K117" s="302">
        <f t="shared" si="2"/>
        <v>5687056</v>
      </c>
      <c r="L117" s="238"/>
      <c r="P117" s="236"/>
    </row>
    <row r="118" spans="1:16" x14ac:dyDescent="0.2">
      <c r="A118" s="248"/>
      <c r="B118" s="256"/>
      <c r="C118" s="323">
        <v>8.35</v>
      </c>
      <c r="D118" s="281"/>
      <c r="E118" s="281"/>
      <c r="F118" s="311"/>
      <c r="G118" s="311" t="s">
        <v>145</v>
      </c>
      <c r="H118" s="325" t="s">
        <v>146</v>
      </c>
      <c r="I118" s="276">
        <f>+'PPTO CD BV LA ESTRELLA'!I118</f>
        <v>3</v>
      </c>
      <c r="J118" s="277">
        <f>+ROUND('PPTO CD BV LA ESTRELLA'!J118*(1+'AIU BV LA ESTRELLA'!$J$53),0)</f>
        <v>959258</v>
      </c>
      <c r="K118" s="302">
        <f t="shared" si="2"/>
        <v>2877774</v>
      </c>
      <c r="L118" s="238"/>
      <c r="P118" s="236"/>
    </row>
    <row r="119" spans="1:16" x14ac:dyDescent="0.2">
      <c r="A119" s="248"/>
      <c r="B119" s="256"/>
      <c r="C119" s="323">
        <v>8.36</v>
      </c>
      <c r="D119" s="281"/>
      <c r="E119" s="281"/>
      <c r="F119" s="311"/>
      <c r="G119" s="311" t="s">
        <v>147</v>
      </c>
      <c r="H119" s="325" t="s">
        <v>146</v>
      </c>
      <c r="I119" s="276">
        <f>+'PPTO CD BV LA ESTRELLA'!I119</f>
        <v>3</v>
      </c>
      <c r="J119" s="277">
        <f>+ROUND('PPTO CD BV LA ESTRELLA'!J119*(1+'AIU BV LA ESTRELLA'!$J$53),0)</f>
        <v>3582910</v>
      </c>
      <c r="K119" s="302">
        <f t="shared" si="2"/>
        <v>10748730</v>
      </c>
      <c r="L119" s="238"/>
      <c r="P119" s="236"/>
    </row>
    <row r="120" spans="1:16" ht="25.5" x14ac:dyDescent="0.2">
      <c r="A120" s="248"/>
      <c r="B120" s="256"/>
      <c r="C120" s="323">
        <v>8.3699999999999992</v>
      </c>
      <c r="D120" s="281"/>
      <c r="E120" s="281"/>
      <c r="F120" s="311"/>
      <c r="G120" s="324" t="s">
        <v>148</v>
      </c>
      <c r="H120" s="325" t="s">
        <v>106</v>
      </c>
      <c r="I120" s="276">
        <f>+'PPTO CD BV LA ESTRELLA'!I120</f>
        <v>5</v>
      </c>
      <c r="J120" s="277">
        <f>+ROUND('PPTO CD BV LA ESTRELLA'!J120*(1+'AIU BV LA ESTRELLA'!$J$53),0)</f>
        <v>754658</v>
      </c>
      <c r="K120" s="302">
        <f t="shared" si="2"/>
        <v>3773290</v>
      </c>
      <c r="L120" s="238"/>
      <c r="P120" s="236"/>
    </row>
    <row r="121" spans="1:16" ht="13.5" thickBot="1" x14ac:dyDescent="0.25">
      <c r="A121" s="248"/>
      <c r="B121" s="256"/>
      <c r="C121" s="328">
        <v>8.3800000000000008</v>
      </c>
      <c r="D121" s="286"/>
      <c r="E121" s="286"/>
      <c r="F121" s="329"/>
      <c r="G121" s="329" t="s">
        <v>149</v>
      </c>
      <c r="H121" s="330" t="s">
        <v>106</v>
      </c>
      <c r="I121" s="290">
        <f>+'PPTO CD BV LA ESTRELLA'!I121</f>
        <v>1</v>
      </c>
      <c r="J121" s="291">
        <f>+ROUND('PPTO CD BV LA ESTRELLA'!J121*(1+'AIU BV LA ESTRELLA'!$J$53),0)</f>
        <v>503106</v>
      </c>
      <c r="K121" s="309">
        <f t="shared" si="2"/>
        <v>503106</v>
      </c>
      <c r="L121" s="238"/>
      <c r="P121" s="236"/>
    </row>
    <row r="122" spans="1:16" ht="13.5" thickBot="1" x14ac:dyDescent="0.25">
      <c r="A122" s="248"/>
      <c r="B122" s="256"/>
      <c r="C122" s="265" t="s">
        <v>150</v>
      </c>
      <c r="D122" s="266"/>
      <c r="E122" s="293"/>
      <c r="F122" s="293"/>
      <c r="G122" s="267" t="s">
        <v>151</v>
      </c>
      <c r="H122" s="266"/>
      <c r="I122" s="294"/>
      <c r="J122" s="269"/>
      <c r="K122" s="270">
        <f>SUM(K123:K128)</f>
        <v>193558904</v>
      </c>
      <c r="L122" s="238"/>
      <c r="P122" s="236"/>
    </row>
    <row r="123" spans="1:16" x14ac:dyDescent="0.2">
      <c r="A123" s="248"/>
      <c r="B123" s="256"/>
      <c r="C123" s="271">
        <v>9.01</v>
      </c>
      <c r="D123" s="331" t="s">
        <v>152</v>
      </c>
      <c r="E123" s="273"/>
      <c r="F123" s="273"/>
      <c r="G123" s="274" t="str">
        <f>+VLOOKUP(D123,[2]Actividades!$A$8:$E$2739,2,FALSE)</f>
        <v>REGULADOR DE TRANSITO</v>
      </c>
      <c r="H123" s="275" t="str">
        <f>+VLOOKUP(D123,[2]Actividades!$A$8:$E$2739,4,FALSE)</f>
        <v>DIA</v>
      </c>
      <c r="I123" s="276">
        <f>+'PPTO CD BV LA ESTRELLA'!I123</f>
        <v>711</v>
      </c>
      <c r="J123" s="277">
        <f>+ROUND('PPTO CD BV LA ESTRELLA'!J123*(1+'AIU BV LA ESTRELLA'!$J$53),0)</f>
        <v>155462</v>
      </c>
      <c r="K123" s="278">
        <f t="shared" si="0"/>
        <v>110533482</v>
      </c>
      <c r="L123" s="238"/>
      <c r="P123" s="236"/>
    </row>
    <row r="124" spans="1:16" x14ac:dyDescent="0.2">
      <c r="A124" s="248"/>
      <c r="B124" s="256"/>
      <c r="C124" s="279">
        <v>9.02</v>
      </c>
      <c r="D124" s="332" t="s">
        <v>153</v>
      </c>
      <c r="E124" s="281"/>
      <c r="F124" s="281"/>
      <c r="G124" s="313" t="str">
        <f>+VLOOKUP(D124,[2]Actividades!$A$8:$E$2739,2,FALSE)</f>
        <v>JORNAL AYUDANTE</v>
      </c>
      <c r="H124" s="312" t="str">
        <f>+VLOOKUP(D124,[2]Actividades!$A$8:$E$2739,4,FALSE)</f>
        <v>DIA</v>
      </c>
      <c r="I124" s="276">
        <f>+'PPTO CD BV LA ESTRELLA'!I124</f>
        <v>74</v>
      </c>
      <c r="J124" s="277">
        <f>+ROUND('PPTO CD BV LA ESTRELLA'!J124*(1+'AIU BV LA ESTRELLA'!$J$53),0)</f>
        <v>116250</v>
      </c>
      <c r="K124" s="302">
        <f t="shared" si="0"/>
        <v>8602500</v>
      </c>
      <c r="L124" s="238"/>
      <c r="P124" s="236"/>
    </row>
    <row r="125" spans="1:16" x14ac:dyDescent="0.2">
      <c r="A125" s="248"/>
      <c r="B125" s="256"/>
      <c r="C125" s="279">
        <v>9.0299999999999994</v>
      </c>
      <c r="D125" s="282" t="s">
        <v>154</v>
      </c>
      <c r="E125" s="281"/>
      <c r="F125" s="281"/>
      <c r="G125" s="313" t="str">
        <f>+VLOOKUP(D125,[2]Actividades!$A$8:$E$2739,2,FALSE)</f>
        <v>AVISOS DE SEÑALIZACION TEMPORAL PARA IMPLEMENTACIÓN DE PMT</v>
      </c>
      <c r="H125" s="312" t="str">
        <f>+VLOOKUP(D125,[2]Actividades!$A$8:$E$2739,4,FALSE)</f>
        <v>UND</v>
      </c>
      <c r="I125" s="276">
        <f>+'PPTO CD BV LA ESTRELLA'!I125</f>
        <v>63</v>
      </c>
      <c r="J125" s="277">
        <f>+ROUND('PPTO CD BV LA ESTRELLA'!J125*(1+'AIU BV LA ESTRELLA'!$J$53),0)</f>
        <v>316158</v>
      </c>
      <c r="K125" s="302">
        <f t="shared" si="0"/>
        <v>19917954</v>
      </c>
      <c r="L125" s="238"/>
      <c r="P125" s="236"/>
    </row>
    <row r="126" spans="1:16" ht="25.5" x14ac:dyDescent="0.2">
      <c r="A126" s="248"/>
      <c r="B126" s="256"/>
      <c r="C126" s="279">
        <v>9.0399999999999991</v>
      </c>
      <c r="D126" s="282" t="s">
        <v>155</v>
      </c>
      <c r="E126" s="281"/>
      <c r="F126" s="281"/>
      <c r="G126" s="313" t="str">
        <f>+VLOOKUP(D126,[2]Actividades!$A$8:$E$2739,2,FALSE)</f>
        <v>SUMINISTRO, TRANSPORTE E INSTALACION BARRERA CON BOMBONES PLÁSTICOS Y CINTA DE SEGURIDAD</v>
      </c>
      <c r="H126" s="312" t="str">
        <f>+VLOOKUP(D126,[2]Actividades!$A$8:$E$2739,4,FALSE)</f>
        <v>ML</v>
      </c>
      <c r="I126" s="276">
        <f>+'PPTO CD BV LA ESTRELLA'!I126</f>
        <v>776</v>
      </c>
      <c r="J126" s="277">
        <f>+ROUND('PPTO CD BV LA ESTRELLA'!J126*(1+'AIU BV LA ESTRELLA'!$J$53),0)</f>
        <v>13439</v>
      </c>
      <c r="K126" s="302">
        <f t="shared" si="0"/>
        <v>10428664</v>
      </c>
      <c r="L126" s="238"/>
      <c r="P126" s="236"/>
    </row>
    <row r="127" spans="1:16" ht="25.5" x14ac:dyDescent="0.2">
      <c r="A127" s="248"/>
      <c r="B127" s="256"/>
      <c r="C127" s="279">
        <v>9.0500000000000007</v>
      </c>
      <c r="D127" s="282" t="s">
        <v>156</v>
      </c>
      <c r="E127" s="281"/>
      <c r="F127" s="281"/>
      <c r="G127" s="313" t="str">
        <f>+VLOOKUP(D127,[2]Actividades!$A$8:$E$2739,2,FALSE)</f>
        <v>SUMINISTRO, TRANSPORTE E INSTALACIÓN CERRAMIENTO EN YUTE H= 2 M</v>
      </c>
      <c r="H127" s="312" t="str">
        <f>+VLOOKUP(D127,[2]Actividades!$A$8:$E$2739,4,FALSE)</f>
        <v>ML</v>
      </c>
      <c r="I127" s="276">
        <f>+'PPTO CD BV LA ESTRELLA'!I127</f>
        <v>776</v>
      </c>
      <c r="J127" s="277">
        <f>+ROUND('PPTO CD BV LA ESTRELLA'!J127*(1+'AIU BV LA ESTRELLA'!$J$53),0)</f>
        <v>19016</v>
      </c>
      <c r="K127" s="302">
        <f t="shared" si="0"/>
        <v>14756416</v>
      </c>
      <c r="L127" s="238"/>
      <c r="P127" s="236"/>
    </row>
    <row r="128" spans="1:16" ht="26.25" thickBot="1" x14ac:dyDescent="0.25">
      <c r="A128" s="248"/>
      <c r="B128" s="256"/>
      <c r="C128" s="287"/>
      <c r="D128" s="333" t="s">
        <v>258</v>
      </c>
      <c r="E128" s="286"/>
      <c r="F128" s="286"/>
      <c r="G128" s="314" t="s">
        <v>259</v>
      </c>
      <c r="H128" s="315" t="s">
        <v>59</v>
      </c>
      <c r="I128" s="290">
        <f>+'PPTO CD BV LA ESTRELLA'!I128</f>
        <v>494</v>
      </c>
      <c r="J128" s="291">
        <f>+ROUND('PPTO CD BV LA ESTRELLA'!J128*(1+'AIU BV LA ESTRELLA'!$J$53),0)</f>
        <v>59352</v>
      </c>
      <c r="K128" s="309">
        <f t="shared" si="0"/>
        <v>29319888</v>
      </c>
      <c r="L128" s="238"/>
      <c r="P128" s="236"/>
    </row>
    <row r="129" spans="1:16" ht="13.5" thickBot="1" x14ac:dyDescent="0.25">
      <c r="A129" s="248"/>
      <c r="B129" s="256"/>
      <c r="C129" s="265" t="s">
        <v>247</v>
      </c>
      <c r="D129" s="266"/>
      <c r="E129" s="293"/>
      <c r="F129" s="293"/>
      <c r="G129" s="267" t="s">
        <v>248</v>
      </c>
      <c r="H129" s="266"/>
      <c r="I129" s="294"/>
      <c r="J129" s="269"/>
      <c r="K129" s="270">
        <f>SUM(K130:K141)</f>
        <v>1525798515</v>
      </c>
      <c r="L129" s="238"/>
      <c r="P129" s="236"/>
    </row>
    <row r="130" spans="1:16" x14ac:dyDescent="0.2">
      <c r="A130" s="248"/>
      <c r="B130" s="256"/>
      <c r="C130" s="271"/>
      <c r="D130" s="331"/>
      <c r="E130" s="273"/>
      <c r="F130" s="273"/>
      <c r="G130" s="274" t="s">
        <v>249</v>
      </c>
      <c r="H130" s="275" t="s">
        <v>59</v>
      </c>
      <c r="I130" s="276">
        <f>+'PPTO CD BV LA ESTRELLA'!I130</f>
        <v>237</v>
      </c>
      <c r="J130" s="277">
        <f>+ROUND('PPTO CD BV LA ESTRELLA'!J130*(1+'AIU BV LA ESTRELLA'!$J$53),0)</f>
        <v>118555</v>
      </c>
      <c r="K130" s="278">
        <f t="shared" si="0"/>
        <v>28097535</v>
      </c>
      <c r="L130" s="238"/>
      <c r="P130" s="236"/>
    </row>
    <row r="131" spans="1:16" ht="25.5" x14ac:dyDescent="0.2">
      <c r="A131" s="248"/>
      <c r="B131" s="256"/>
      <c r="C131" s="279"/>
      <c r="D131" s="282"/>
      <c r="E131" s="281"/>
      <c r="F131" s="281"/>
      <c r="G131" s="313" t="s">
        <v>250</v>
      </c>
      <c r="H131" s="312" t="s">
        <v>69</v>
      </c>
      <c r="I131" s="276">
        <f>+'PPTO CD BV LA ESTRELLA'!I131</f>
        <v>85</v>
      </c>
      <c r="J131" s="277">
        <f>+ROUND('PPTO CD BV LA ESTRELLA'!J131*(1+'AIU BV LA ESTRELLA'!$J$53),0)</f>
        <v>1116626</v>
      </c>
      <c r="K131" s="302">
        <f t="shared" si="0"/>
        <v>94913210</v>
      </c>
      <c r="L131" s="238"/>
      <c r="P131" s="236"/>
    </row>
    <row r="132" spans="1:16" ht="25.5" x14ac:dyDescent="0.2">
      <c r="A132" s="248"/>
      <c r="B132" s="256"/>
      <c r="C132" s="279"/>
      <c r="D132" s="282" t="s">
        <v>251</v>
      </c>
      <c r="E132" s="281"/>
      <c r="F132" s="281"/>
      <c r="G132" s="313" t="s">
        <v>252</v>
      </c>
      <c r="H132" s="312" t="s">
        <v>69</v>
      </c>
      <c r="I132" s="276">
        <f>+'PPTO CD BV LA ESTRELLA'!I132</f>
        <v>18</v>
      </c>
      <c r="J132" s="277">
        <f>+ROUND('PPTO CD BV LA ESTRELLA'!J132*(1+'AIU BV LA ESTRELLA'!$J$53),0)</f>
        <v>1188469</v>
      </c>
      <c r="K132" s="302">
        <f t="shared" ref="K132:K141" si="3">IFERROR(ROUND(I132*J132,0),0)</f>
        <v>21392442</v>
      </c>
      <c r="L132" s="238"/>
      <c r="P132" s="236"/>
    </row>
    <row r="133" spans="1:16" ht="25.5" x14ac:dyDescent="0.2">
      <c r="A133" s="248"/>
      <c r="B133" s="256"/>
      <c r="C133" s="279"/>
      <c r="D133" s="282"/>
      <c r="E133" s="281"/>
      <c r="F133" s="281"/>
      <c r="G133" s="313" t="s">
        <v>253</v>
      </c>
      <c r="H133" s="312" t="s">
        <v>69</v>
      </c>
      <c r="I133" s="276">
        <f>+'PPTO CD BV LA ESTRELLA'!I133</f>
        <v>15</v>
      </c>
      <c r="J133" s="277">
        <f>+ROUND('PPTO CD BV LA ESTRELLA'!J133*(1+'AIU BV LA ESTRELLA'!$J$53),0)</f>
        <v>1292714</v>
      </c>
      <c r="K133" s="302">
        <f t="shared" si="3"/>
        <v>19390710</v>
      </c>
      <c r="L133" s="238"/>
      <c r="P133" s="236"/>
    </row>
    <row r="134" spans="1:16" ht="25.5" x14ac:dyDescent="0.2">
      <c r="A134" s="248"/>
      <c r="B134" s="256"/>
      <c r="C134" s="279"/>
      <c r="D134" s="282" t="s">
        <v>254</v>
      </c>
      <c r="E134" s="281"/>
      <c r="F134" s="281"/>
      <c r="G134" s="313" t="s">
        <v>255</v>
      </c>
      <c r="H134" s="312" t="s">
        <v>69</v>
      </c>
      <c r="I134" s="276">
        <f>+'PPTO CD BV LA ESTRELLA'!I134</f>
        <v>53</v>
      </c>
      <c r="J134" s="277">
        <f>+ROUND('PPTO CD BV LA ESTRELLA'!J134*(1+'AIU BV LA ESTRELLA'!$J$53),0)</f>
        <v>1343521</v>
      </c>
      <c r="K134" s="302">
        <f t="shared" si="3"/>
        <v>71206613</v>
      </c>
      <c r="L134" s="238"/>
      <c r="P134" s="236"/>
    </row>
    <row r="135" spans="1:16" ht="25.5" x14ac:dyDescent="0.2">
      <c r="A135" s="248"/>
      <c r="B135" s="256"/>
      <c r="C135" s="323"/>
      <c r="D135" s="281"/>
      <c r="E135" s="281"/>
      <c r="F135" s="311"/>
      <c r="G135" s="324" t="s">
        <v>131</v>
      </c>
      <c r="H135" s="325" t="s">
        <v>132</v>
      </c>
      <c r="I135" s="276">
        <f>+'PPTO CD BV LA ESTRELLA'!I135</f>
        <v>10660</v>
      </c>
      <c r="J135" s="277">
        <f>+ROUND('PPTO CD BV LA ESTRELLA'!J135*(1+'AIU BV LA ESTRELLA'!$J$53),0)</f>
        <v>11190</v>
      </c>
      <c r="K135" s="302">
        <f t="shared" si="3"/>
        <v>119285400</v>
      </c>
      <c r="L135" s="238"/>
      <c r="P135" s="236"/>
    </row>
    <row r="136" spans="1:16" ht="25.5" x14ac:dyDescent="0.2">
      <c r="A136" s="248"/>
      <c r="B136" s="256"/>
      <c r="C136" s="279"/>
      <c r="D136" s="282" t="s">
        <v>256</v>
      </c>
      <c r="E136" s="281"/>
      <c r="F136" s="281"/>
      <c r="G136" s="313" t="s">
        <v>257</v>
      </c>
      <c r="H136" s="312" t="s">
        <v>69</v>
      </c>
      <c r="I136" s="276">
        <f>+'PPTO CD BV LA ESTRELLA'!I136</f>
        <v>4</v>
      </c>
      <c r="J136" s="277">
        <f>+ROUND('PPTO CD BV LA ESTRELLA'!J136*(1+'AIU BV LA ESTRELLA'!$J$53),0)</f>
        <v>1291409</v>
      </c>
      <c r="K136" s="302">
        <f t="shared" si="3"/>
        <v>5165636</v>
      </c>
      <c r="L136" s="238"/>
      <c r="P136" s="236"/>
    </row>
    <row r="137" spans="1:16" ht="25.5" x14ac:dyDescent="0.2">
      <c r="A137" s="248"/>
      <c r="B137" s="256"/>
      <c r="C137" s="279"/>
      <c r="D137" s="284" t="s">
        <v>35</v>
      </c>
      <c r="E137" s="281"/>
      <c r="F137" s="281"/>
      <c r="G137" s="313" t="str">
        <f>VLOOKUP(D137,[1]Actividades!$A$8:$E$2745,2,FALSE)</f>
        <v>SUMINISTRO, TRANSPORTE E INSTALACION AFIRMADO COMPACTADO PARA ESTRUCTURAS</v>
      </c>
      <c r="H137" s="312" t="str">
        <f>VLOOKUP(D137,[1]Actividades!$A$8:$E$2745,4,FALSE)</f>
        <v>M3</v>
      </c>
      <c r="I137" s="276">
        <f>+'PPTO CD BV LA ESTRELLA'!I137</f>
        <v>123</v>
      </c>
      <c r="J137" s="277">
        <f>+ROUND('PPTO CD BV LA ESTRELLA'!J137*(1+'AIU BV LA ESTRELLA'!$J$53),0)</f>
        <v>182991</v>
      </c>
      <c r="K137" s="302">
        <f t="shared" si="3"/>
        <v>22507893</v>
      </c>
      <c r="L137" s="238"/>
      <c r="P137" s="236"/>
    </row>
    <row r="138" spans="1:16" ht="120" customHeight="1" x14ac:dyDescent="0.2">
      <c r="A138" s="248"/>
      <c r="B138" s="256"/>
      <c r="C138" s="279"/>
      <c r="D138" s="282"/>
      <c r="E138" s="281"/>
      <c r="F138" s="281"/>
      <c r="G138" s="313" t="s">
        <v>266</v>
      </c>
      <c r="H138" s="312" t="s">
        <v>28</v>
      </c>
      <c r="I138" s="276">
        <f>+'PPTO CD BV LA ESTRELLA'!I138</f>
        <v>2</v>
      </c>
      <c r="J138" s="277">
        <f>+ROUND('PPTO CD BV LA ESTRELLA'!J138*(1+'AIU BV LA ESTRELLA'!$J$53),0)</f>
        <v>502350000</v>
      </c>
      <c r="K138" s="302">
        <f t="shared" si="3"/>
        <v>1004700000</v>
      </c>
      <c r="L138" s="238"/>
      <c r="P138" s="236"/>
    </row>
    <row r="139" spans="1:16" ht="25.5" x14ac:dyDescent="0.2">
      <c r="A139" s="248"/>
      <c r="B139" s="256"/>
      <c r="C139" s="279"/>
      <c r="D139" s="284" t="s">
        <v>48</v>
      </c>
      <c r="E139" s="281"/>
      <c r="F139" s="281"/>
      <c r="G139" s="313" t="str">
        <f>VLOOKUP(D139,[1]Actividades!$A$8:$E$2745,2,FALSE)</f>
        <v>SUMINISTRO, TRANSPORTE E INSTALACION ANDEN CONCRETO 3000 PSI  E= 0.08M.  ACABADO:  ESCOBIADO</v>
      </c>
      <c r="H139" s="312" t="str">
        <f>VLOOKUP(D139,[1]Actividades!$A$8:$E$2745,4,FALSE)</f>
        <v>M2</v>
      </c>
      <c r="I139" s="276">
        <f>+'PPTO CD BV LA ESTRELLA'!I139</f>
        <v>296</v>
      </c>
      <c r="J139" s="277">
        <f>+ROUND('PPTO CD BV LA ESTRELLA'!J139*(1+'AIU BV LA ESTRELLA'!$J$53),0)</f>
        <v>118754</v>
      </c>
      <c r="K139" s="302">
        <f t="shared" si="3"/>
        <v>35151184</v>
      </c>
      <c r="L139" s="238"/>
      <c r="P139" s="236"/>
    </row>
    <row r="140" spans="1:16" ht="25.5" x14ac:dyDescent="0.2">
      <c r="A140" s="248"/>
      <c r="B140" s="256"/>
      <c r="C140" s="279"/>
      <c r="D140" s="282" t="s">
        <v>261</v>
      </c>
      <c r="E140" s="281"/>
      <c r="F140" s="281"/>
      <c r="G140" s="313" t="s">
        <v>260</v>
      </c>
      <c r="H140" s="312" t="s">
        <v>132</v>
      </c>
      <c r="I140" s="276">
        <f>+'PPTO CD BV LA ESTRELLA'!I140</f>
        <v>7896</v>
      </c>
      <c r="J140" s="277">
        <f>+ROUND('PPTO CD BV LA ESTRELLA'!J140*(1+'AIU BV LA ESTRELLA'!$J$53),0)</f>
        <v>11395</v>
      </c>
      <c r="K140" s="302">
        <f t="shared" si="3"/>
        <v>89974920</v>
      </c>
      <c r="L140" s="238"/>
      <c r="P140" s="236"/>
    </row>
    <row r="141" spans="1:16" ht="26.25" thickBot="1" x14ac:dyDescent="0.25">
      <c r="A141" s="248"/>
      <c r="B141" s="256"/>
      <c r="C141" s="334"/>
      <c r="D141" s="335"/>
      <c r="E141" s="336"/>
      <c r="F141" s="336"/>
      <c r="G141" s="337" t="s">
        <v>262</v>
      </c>
      <c r="H141" s="338" t="s">
        <v>108</v>
      </c>
      <c r="I141" s="339">
        <f>+'PPTO CD BV LA ESTRELLA'!I141</f>
        <v>118</v>
      </c>
      <c r="J141" s="340">
        <f>+ROUND('PPTO CD BV LA ESTRELLA'!J141*(1+'AIU BV LA ESTRELLA'!$J$53),0)</f>
        <v>118754</v>
      </c>
      <c r="K141" s="341">
        <f t="shared" si="3"/>
        <v>14012972</v>
      </c>
      <c r="L141" s="238"/>
      <c r="P141" s="236"/>
    </row>
    <row r="142" spans="1:16" ht="13.5" thickBot="1" x14ac:dyDescent="0.25">
      <c r="A142" s="248"/>
      <c r="B142" s="256"/>
      <c r="C142" s="342"/>
      <c r="D142" s="343"/>
      <c r="E142" s="344"/>
      <c r="F142" s="344"/>
      <c r="G142" s="345"/>
      <c r="H142" s="346"/>
      <c r="I142" s="347"/>
      <c r="J142" s="348"/>
      <c r="K142" s="349"/>
      <c r="L142" s="238"/>
      <c r="P142" s="236"/>
    </row>
    <row r="143" spans="1:16" ht="13.5" thickBot="1" x14ac:dyDescent="0.25">
      <c r="A143" s="248"/>
      <c r="B143" s="256"/>
      <c r="C143" s="265"/>
      <c r="D143" s="266"/>
      <c r="E143" s="293"/>
      <c r="F143" s="293"/>
      <c r="G143" s="267"/>
      <c r="H143" s="266"/>
      <c r="I143" s="268"/>
      <c r="J143" s="269"/>
      <c r="K143" s="270"/>
      <c r="L143" s="238"/>
      <c r="P143" s="236"/>
    </row>
    <row r="144" spans="1:16" x14ac:dyDescent="0.2">
      <c r="A144" s="248"/>
      <c r="B144" s="256"/>
      <c r="C144" s="240"/>
      <c r="K144" s="243"/>
      <c r="L144" s="238"/>
      <c r="P144" s="236"/>
    </row>
    <row r="145" spans="1:16" x14ac:dyDescent="0.2">
      <c r="A145" s="248"/>
      <c r="B145" s="256"/>
      <c r="C145" s="350"/>
      <c r="D145" s="351"/>
      <c r="E145" s="352"/>
      <c r="F145" s="353"/>
      <c r="G145" s="440" t="s">
        <v>265</v>
      </c>
      <c r="H145" s="440"/>
      <c r="I145" s="440"/>
      <c r="J145" s="440"/>
      <c r="K145" s="354">
        <f>SUM(K12+K25+K38+K44+K53+K60+K77+K83+K122+K129)</f>
        <v>10475832369</v>
      </c>
      <c r="L145" s="238"/>
      <c r="P145" s="236"/>
    </row>
    <row r="146" spans="1:16" ht="41.25" customHeight="1" x14ac:dyDescent="0.2">
      <c r="A146" s="248"/>
      <c r="B146" s="256"/>
      <c r="C146" s="350"/>
      <c r="D146" s="351"/>
      <c r="E146" s="355"/>
      <c r="F146" s="356"/>
      <c r="G146" s="441" t="s">
        <v>270</v>
      </c>
      <c r="H146" s="441"/>
      <c r="I146" s="441"/>
      <c r="J146" s="441"/>
      <c r="K146" s="357">
        <f>+ROUND('PPTO CD BV LA ESTRELLA'!K146*(1+'AIU BV LA ESTRELLA'!$J$53),0)</f>
        <v>523791339</v>
      </c>
      <c r="L146" s="238"/>
      <c r="P146" s="236"/>
    </row>
    <row r="147" spans="1:16" ht="13.5" thickBot="1" x14ac:dyDescent="0.25">
      <c r="A147" s="248"/>
      <c r="B147" s="256"/>
      <c r="C147" s="350"/>
      <c r="D147" s="358"/>
      <c r="E147" s="359"/>
      <c r="F147" s="360"/>
      <c r="G147" s="450" t="s">
        <v>158</v>
      </c>
      <c r="H147" s="450"/>
      <c r="I147" s="450"/>
      <c r="J147" s="450"/>
      <c r="K147" s="361">
        <f>SUM(K12+K25+K38+K44+K53+K60+K77+K83+K122+K129)+K146</f>
        <v>10999623708</v>
      </c>
      <c r="L147" s="238"/>
      <c r="P147" s="236"/>
    </row>
    <row r="148" spans="1:16" x14ac:dyDescent="0.2">
      <c r="A148" s="248"/>
      <c r="B148" s="256"/>
      <c r="C148" s="350"/>
      <c r="D148" s="358"/>
      <c r="E148" s="362"/>
      <c r="F148" s="362"/>
      <c r="G148" s="363"/>
      <c r="H148" s="364"/>
      <c r="K148" s="365"/>
      <c r="L148" s="238"/>
    </row>
    <row r="149" spans="1:16" ht="48" customHeight="1" x14ac:dyDescent="0.2">
      <c r="A149" s="248"/>
      <c r="B149" s="256"/>
      <c r="C149" s="451" t="s">
        <v>271</v>
      </c>
      <c r="D149" s="452"/>
      <c r="E149" s="452"/>
      <c r="F149" s="452"/>
      <c r="G149" s="453"/>
      <c r="H149" s="454" t="s">
        <v>11</v>
      </c>
      <c r="I149" s="454"/>
      <c r="J149" s="454"/>
      <c r="K149" s="366" t="s">
        <v>160</v>
      </c>
      <c r="L149" s="238"/>
    </row>
    <row r="150" spans="1:16" ht="48" customHeight="1" x14ac:dyDescent="0.2">
      <c r="A150" s="248"/>
      <c r="B150" s="256"/>
      <c r="C150" s="442" t="s">
        <v>272</v>
      </c>
      <c r="D150" s="443"/>
      <c r="E150" s="443"/>
      <c r="F150" s="443"/>
      <c r="G150" s="444"/>
      <c r="H150" s="454" t="s">
        <v>162</v>
      </c>
      <c r="I150" s="454"/>
      <c r="J150" s="367" t="s">
        <v>163</v>
      </c>
      <c r="K150" s="368">
        <f>+'AIU BV LA ESTRELLA'!J49</f>
        <v>0.27960000000000002</v>
      </c>
      <c r="L150" s="238"/>
    </row>
    <row r="151" spans="1:16" ht="48" customHeight="1" x14ac:dyDescent="0.2">
      <c r="A151" s="248"/>
      <c r="B151" s="256"/>
      <c r="C151" s="442" t="s">
        <v>273</v>
      </c>
      <c r="D151" s="443"/>
      <c r="E151" s="443"/>
      <c r="F151" s="443"/>
      <c r="G151" s="444"/>
      <c r="H151" s="455" t="s">
        <v>165</v>
      </c>
      <c r="I151" s="455"/>
      <c r="J151" s="367" t="s">
        <v>166</v>
      </c>
      <c r="K151" s="368"/>
      <c r="L151" s="238"/>
    </row>
    <row r="152" spans="1:16" ht="48" customHeight="1" x14ac:dyDescent="0.2">
      <c r="A152" s="248"/>
      <c r="B152" s="256"/>
      <c r="C152" s="442" t="s">
        <v>274</v>
      </c>
      <c r="D152" s="443"/>
      <c r="E152" s="443"/>
      <c r="F152" s="443"/>
      <c r="G152" s="444"/>
      <c r="H152" s="445" t="s">
        <v>168</v>
      </c>
      <c r="I152" s="445"/>
      <c r="J152" s="367" t="s">
        <v>169</v>
      </c>
      <c r="K152" s="368">
        <f>+'AIU BV LA ESTRELLA'!J51</f>
        <v>0.06</v>
      </c>
      <c r="L152" s="238"/>
    </row>
    <row r="153" spans="1:16" ht="48" customHeight="1" thickBot="1" x14ac:dyDescent="0.25">
      <c r="A153" s="248"/>
      <c r="B153" s="256"/>
      <c r="C153" s="446" t="s">
        <v>275</v>
      </c>
      <c r="D153" s="447"/>
      <c r="E153" s="447"/>
      <c r="F153" s="447"/>
      <c r="G153" s="448"/>
      <c r="H153" s="449" t="s">
        <v>171</v>
      </c>
      <c r="I153" s="449"/>
      <c r="J153" s="369" t="s">
        <v>172</v>
      </c>
      <c r="K153" s="370">
        <f>+'AIU BV LA ESTRELLA'!J53</f>
        <v>0.33960000000000001</v>
      </c>
      <c r="L153" s="238"/>
    </row>
    <row r="154" spans="1:16" ht="13.5" thickBot="1" x14ac:dyDescent="0.25">
      <c r="A154" s="248"/>
      <c r="B154" s="371"/>
      <c r="C154" s="244"/>
      <c r="D154" s="244"/>
      <c r="E154" s="244"/>
      <c r="F154" s="244"/>
      <c r="G154" s="244"/>
      <c r="H154" s="244"/>
      <c r="I154" s="245"/>
      <c r="J154" s="246"/>
      <c r="K154" s="246"/>
      <c r="L154" s="247"/>
    </row>
    <row r="155" spans="1:16" x14ac:dyDescent="0.2">
      <c r="A155" s="248"/>
      <c r="B155" s="248"/>
    </row>
    <row r="156" spans="1:16" ht="13.5" thickBot="1" x14ac:dyDescent="0.25">
      <c r="A156" s="248"/>
      <c r="B156" s="248"/>
      <c r="K156" s="372"/>
    </row>
    <row r="157" spans="1:16" x14ac:dyDescent="0.2">
      <c r="A157" s="248"/>
      <c r="B157" s="248"/>
      <c r="K157" s="372"/>
    </row>
    <row r="158" spans="1:16" x14ac:dyDescent="0.2">
      <c r="A158" s="248"/>
      <c r="B158" s="248"/>
      <c r="K158" s="372"/>
    </row>
  </sheetData>
  <mergeCells count="21">
    <mergeCell ref="C153:G153"/>
    <mergeCell ref="H153:I153"/>
    <mergeCell ref="G147:J147"/>
    <mergeCell ref="C149:G149"/>
    <mergeCell ref="H149:J149"/>
    <mergeCell ref="C150:G150"/>
    <mergeCell ref="H150:I150"/>
    <mergeCell ref="C151:G151"/>
    <mergeCell ref="H151:I151"/>
    <mergeCell ref="E11:F11"/>
    <mergeCell ref="E12:F12"/>
    <mergeCell ref="G145:J145"/>
    <mergeCell ref="G146:J146"/>
    <mergeCell ref="C152:G152"/>
    <mergeCell ref="H152:I152"/>
    <mergeCell ref="C10:K10"/>
    <mergeCell ref="C4:K4"/>
    <mergeCell ref="C5:K5"/>
    <mergeCell ref="C6:K7"/>
    <mergeCell ref="C8:K8"/>
    <mergeCell ref="C9:K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7F0EC-4BE8-4AD8-A4C1-079766080D78}">
  <dimension ref="A1:P158"/>
  <sheetViews>
    <sheetView tabSelected="1" zoomScaleNormal="100" workbookViewId="0">
      <selection activeCell="P138" sqref="P138"/>
    </sheetView>
  </sheetViews>
  <sheetFormatPr baseColWidth="10" defaultColWidth="8.140625" defaultRowHeight="12.75" x14ac:dyDescent="0.2"/>
  <cols>
    <col min="1" max="2" width="3.85546875" style="235" customWidth="1"/>
    <col min="3" max="4" width="11.42578125" style="235" customWidth="1"/>
    <col min="5" max="6" width="11.42578125" style="235" hidden="1" customWidth="1"/>
    <col min="7" max="7" width="56.42578125" style="235" customWidth="1"/>
    <col min="8" max="8" width="9.140625" style="235" bestFit="1" customWidth="1"/>
    <col min="9" max="9" width="10.140625" style="241" bestFit="1" customWidth="1"/>
    <col min="10" max="10" width="16.42578125" style="242" bestFit="1" customWidth="1"/>
    <col min="11" max="11" width="17.7109375" style="242" bestFit="1" customWidth="1"/>
    <col min="12" max="12" width="4.140625" style="235" customWidth="1"/>
    <col min="13" max="13" width="8.140625" style="235"/>
    <col min="14" max="14" width="19.140625" style="236" bestFit="1" customWidth="1"/>
    <col min="15" max="15" width="8.140625" style="235"/>
    <col min="16" max="16" width="12.42578125" style="235" customWidth="1"/>
    <col min="17" max="16384" width="8.140625" style="235"/>
  </cols>
  <sheetData>
    <row r="1" spans="1:16" ht="13.5" thickBot="1" x14ac:dyDescent="0.25">
      <c r="A1" s="248"/>
      <c r="B1" s="248"/>
      <c r="C1" s="248"/>
      <c r="D1" s="248"/>
      <c r="E1" s="249"/>
      <c r="F1" s="248"/>
      <c r="G1" s="248"/>
      <c r="H1" s="248"/>
      <c r="I1" s="250"/>
    </row>
    <row r="2" spans="1:16" x14ac:dyDescent="0.2">
      <c r="A2" s="248"/>
      <c r="B2" s="251"/>
      <c r="C2" s="252"/>
      <c r="D2" s="252"/>
      <c r="E2" s="253"/>
      <c r="F2" s="252"/>
      <c r="G2" s="252"/>
      <c r="H2" s="252"/>
      <c r="I2" s="254"/>
      <c r="J2" s="255"/>
      <c r="K2" s="255"/>
      <c r="L2" s="237"/>
    </row>
    <row r="3" spans="1:16" ht="26.25" thickBot="1" x14ac:dyDescent="0.25">
      <c r="A3" s="248"/>
      <c r="B3" s="256"/>
      <c r="C3" s="257" t="s">
        <v>0</v>
      </c>
      <c r="D3" s="258" t="s">
        <v>1</v>
      </c>
      <c r="E3" s="257" t="s">
        <v>2</v>
      </c>
      <c r="F3" s="258">
        <v>2</v>
      </c>
      <c r="G3" s="248"/>
      <c r="H3" s="248"/>
      <c r="I3" s="250"/>
      <c r="L3" s="238"/>
    </row>
    <row r="4" spans="1:16" x14ac:dyDescent="0.2">
      <c r="A4" s="248"/>
      <c r="B4" s="256"/>
      <c r="C4" s="420" t="s">
        <v>3</v>
      </c>
      <c r="D4" s="421"/>
      <c r="E4" s="421"/>
      <c r="F4" s="421"/>
      <c r="G4" s="421"/>
      <c r="H4" s="421"/>
      <c r="I4" s="421"/>
      <c r="J4" s="421"/>
      <c r="K4" s="422"/>
      <c r="L4" s="238"/>
    </row>
    <row r="5" spans="1:16" ht="13.5" thickBot="1" x14ac:dyDescent="0.25">
      <c r="A5" s="248"/>
      <c r="B5" s="256"/>
      <c r="C5" s="423" t="s">
        <v>245</v>
      </c>
      <c r="D5" s="424"/>
      <c r="E5" s="424"/>
      <c r="F5" s="424"/>
      <c r="G5" s="424"/>
      <c r="H5" s="424"/>
      <c r="I5" s="424"/>
      <c r="J5" s="424"/>
      <c r="K5" s="425"/>
      <c r="L5" s="238"/>
    </row>
    <row r="6" spans="1:16" ht="37.5" customHeight="1" x14ac:dyDescent="0.2">
      <c r="A6" s="248"/>
      <c r="B6" s="259"/>
      <c r="C6" s="426" t="s">
        <v>5</v>
      </c>
      <c r="D6" s="427"/>
      <c r="E6" s="427"/>
      <c r="F6" s="427"/>
      <c r="G6" s="427"/>
      <c r="H6" s="427"/>
      <c r="I6" s="427"/>
      <c r="J6" s="427"/>
      <c r="K6" s="428"/>
      <c r="L6" s="238"/>
    </row>
    <row r="7" spans="1:16" ht="37.5" customHeight="1" x14ac:dyDescent="0.2">
      <c r="A7" s="248"/>
      <c r="B7" s="256"/>
      <c r="C7" s="429"/>
      <c r="D7" s="430"/>
      <c r="E7" s="430"/>
      <c r="F7" s="430"/>
      <c r="G7" s="430"/>
      <c r="H7" s="430"/>
      <c r="I7" s="430"/>
      <c r="J7" s="430"/>
      <c r="K7" s="431"/>
      <c r="L7" s="238"/>
    </row>
    <row r="8" spans="1:16" ht="55.5" customHeight="1" x14ac:dyDescent="0.2">
      <c r="A8" s="248"/>
      <c r="B8" s="256"/>
      <c r="C8" s="432" t="s">
        <v>6</v>
      </c>
      <c r="D8" s="433"/>
      <c r="E8" s="433"/>
      <c r="F8" s="433"/>
      <c r="G8" s="433"/>
      <c r="H8" s="433"/>
      <c r="I8" s="433"/>
      <c r="J8" s="433"/>
      <c r="K8" s="434"/>
      <c r="L8" s="238"/>
    </row>
    <row r="9" spans="1:16" ht="34.5" customHeight="1" x14ac:dyDescent="0.2">
      <c r="A9" s="248"/>
      <c r="B9" s="256"/>
      <c r="C9" s="435" t="s">
        <v>7</v>
      </c>
      <c r="D9" s="436"/>
      <c r="E9" s="436"/>
      <c r="F9" s="436"/>
      <c r="G9" s="436"/>
      <c r="H9" s="436"/>
      <c r="I9" s="436"/>
      <c r="J9" s="436"/>
      <c r="K9" s="437"/>
      <c r="L9" s="238"/>
    </row>
    <row r="10" spans="1:16" ht="34.5" customHeight="1" thickBot="1" x14ac:dyDescent="0.25">
      <c r="A10" s="248"/>
      <c r="B10" s="256"/>
      <c r="C10" s="417" t="s">
        <v>267</v>
      </c>
      <c r="D10" s="418"/>
      <c r="E10" s="418"/>
      <c r="F10" s="418"/>
      <c r="G10" s="418"/>
      <c r="H10" s="418"/>
      <c r="I10" s="418"/>
      <c r="J10" s="418"/>
      <c r="K10" s="419"/>
      <c r="L10" s="238"/>
    </row>
    <row r="11" spans="1:16" ht="26.25" thickBot="1" x14ac:dyDescent="0.25">
      <c r="A11" s="248"/>
      <c r="B11" s="256"/>
      <c r="C11" s="260" t="s">
        <v>8</v>
      </c>
      <c r="D11" s="261" t="s">
        <v>9</v>
      </c>
      <c r="E11" s="438" t="s">
        <v>10</v>
      </c>
      <c r="F11" s="438"/>
      <c r="G11" s="261" t="s">
        <v>11</v>
      </c>
      <c r="H11" s="261" t="s">
        <v>12</v>
      </c>
      <c r="I11" s="262" t="s">
        <v>13</v>
      </c>
      <c r="J11" s="263" t="s">
        <v>14</v>
      </c>
      <c r="K11" s="264" t="s">
        <v>15</v>
      </c>
      <c r="L11" s="238"/>
    </row>
    <row r="12" spans="1:16" ht="13.5" thickBot="1" x14ac:dyDescent="0.25">
      <c r="A12" s="248"/>
      <c r="B12" s="256"/>
      <c r="C12" s="265" t="s">
        <v>16</v>
      </c>
      <c r="D12" s="266"/>
      <c r="E12" s="439"/>
      <c r="F12" s="439"/>
      <c r="G12" s="267" t="s">
        <v>17</v>
      </c>
      <c r="H12" s="266"/>
      <c r="I12" s="268"/>
      <c r="J12" s="269"/>
      <c r="K12" s="270">
        <f>SUM(K13:K24)</f>
        <v>0</v>
      </c>
      <c r="L12" s="238"/>
      <c r="P12" s="236"/>
    </row>
    <row r="13" spans="1:16" ht="25.5" x14ac:dyDescent="0.2">
      <c r="A13" s="248"/>
      <c r="B13" s="256"/>
      <c r="C13" s="271">
        <v>1.01</v>
      </c>
      <c r="D13" s="272" t="s">
        <v>18</v>
      </c>
      <c r="E13" s="273"/>
      <c r="F13" s="273"/>
      <c r="G13" s="274" t="str">
        <f>VLOOKUP(D13,[1]Actividades!$A$8:$E$2745,2,FALSE)</f>
        <v>LOCALIZACION Y REPLANTEO DE VIAS incluye eje de via y laterales con andenes</v>
      </c>
      <c r="H13" s="275" t="str">
        <f>VLOOKUP(D13,[1]Actividades!$A$8:$E$2745,4,FALSE)</f>
        <v>ML</v>
      </c>
      <c r="I13" s="276">
        <f>+'PPTO CD BV LA ESTRELLA'!I13</f>
        <v>1674</v>
      </c>
      <c r="J13" s="277"/>
      <c r="K13" s="278">
        <f t="shared" ref="K13:K131" si="0">IFERROR(ROUND(I13*J13,0),0)</f>
        <v>0</v>
      </c>
      <c r="L13" s="238"/>
      <c r="P13" s="236"/>
    </row>
    <row r="14" spans="1:16" x14ac:dyDescent="0.2">
      <c r="A14" s="248"/>
      <c r="B14" s="256"/>
      <c r="C14" s="279">
        <v>1.02</v>
      </c>
      <c r="D14" s="280" t="s">
        <v>19</v>
      </c>
      <c r="E14" s="281"/>
      <c r="F14" s="281"/>
      <c r="G14" s="274" t="str">
        <f>VLOOKUP(D14,[1]Actividades!$A$8:$E$2745,2,FALSE)</f>
        <v>LOCALIZACION Y REPLANTEO PLAZOLETA</v>
      </c>
      <c r="H14" s="275" t="str">
        <f>VLOOKUP(D14,[1]Actividades!$A$8:$E$2745,4,FALSE)</f>
        <v>M2</v>
      </c>
      <c r="I14" s="276">
        <f>+'PPTO CD BV LA ESTRELLA'!I14</f>
        <v>338</v>
      </c>
      <c r="J14" s="277"/>
      <c r="K14" s="278">
        <f t="shared" si="0"/>
        <v>0</v>
      </c>
      <c r="L14" s="238"/>
      <c r="P14" s="236"/>
    </row>
    <row r="15" spans="1:16" ht="25.5" x14ac:dyDescent="0.2">
      <c r="A15" s="248"/>
      <c r="B15" s="256"/>
      <c r="C15" s="271">
        <v>1.03</v>
      </c>
      <c r="D15" s="282" t="s">
        <v>20</v>
      </c>
      <c r="E15" s="281"/>
      <c r="F15" s="281"/>
      <c r="G15" s="274" t="str">
        <f>VLOOKUP(D15,[1]Actividades!$A$8:$E$2745,2,FALSE)</f>
        <v>DEMOLICIÓN DE ANDENES  EN CONCRETO HIDRÁULICO - INCLUYE CARGUE A MANO, RETIRO Y DISPOSICIÓN EN BOTADERO</v>
      </c>
      <c r="H15" s="275" t="str">
        <f>VLOOKUP(D15,[1]Actividades!$A$8:$E$2745,4,FALSE)</f>
        <v>M3</v>
      </c>
      <c r="I15" s="276">
        <f>+'PPTO CD BV LA ESTRELLA'!I15</f>
        <v>660</v>
      </c>
      <c r="J15" s="277"/>
      <c r="K15" s="278">
        <f t="shared" si="0"/>
        <v>0</v>
      </c>
      <c r="L15" s="238"/>
      <c r="P15" s="236"/>
    </row>
    <row r="16" spans="1:16" ht="25.5" x14ac:dyDescent="0.2">
      <c r="A16" s="248"/>
      <c r="B16" s="256"/>
      <c r="C16" s="279">
        <v>1.04</v>
      </c>
      <c r="D16" s="283" t="s">
        <v>21</v>
      </c>
      <c r="E16" s="281"/>
      <c r="F16" s="281"/>
      <c r="G16" s="274" t="str">
        <f>VLOOKUP(D16,[1]Actividades!$A$8:$E$2745,2,FALSE)</f>
        <v>DEMOLICIÓN DE SARDINELES  EN CONCRETO HIDRÁULICO - INCLUYE CARGUE A MANO, RETIRO Y DISPOSICIÓN EN BOTADERO</v>
      </c>
      <c r="H16" s="275" t="str">
        <f>VLOOKUP(D16,[1]Actividades!$A$8:$E$2745,4,FALSE)</f>
        <v>M3</v>
      </c>
      <c r="I16" s="276">
        <f>+'PPTO CD BV LA ESTRELLA'!I16</f>
        <v>283</v>
      </c>
      <c r="J16" s="277"/>
      <c r="K16" s="278">
        <f t="shared" si="0"/>
        <v>0</v>
      </c>
      <c r="L16" s="238"/>
      <c r="P16" s="236"/>
    </row>
    <row r="17" spans="1:16" ht="25.5" x14ac:dyDescent="0.2">
      <c r="A17" s="248"/>
      <c r="B17" s="256"/>
      <c r="C17" s="271">
        <v>1.05</v>
      </c>
      <c r="D17" s="283" t="s">
        <v>22</v>
      </c>
      <c r="E17" s="281"/>
      <c r="F17" s="281"/>
      <c r="G17" s="274" t="str">
        <f>VLOOKUP(D17,[1]Actividades!$A$8:$E$2745,2,FALSE)</f>
        <v>DEMOLICION MECANICA DE PAVIMENTO CONCRETO ASFALTICO. INCLUYE RETIRO Y DISPOSICION EN SITIO AUTORIZADO</v>
      </c>
      <c r="H17" s="275" t="str">
        <f>VLOOKUP(D17,[1]Actividades!$A$8:$E$2745,4,FALSE)</f>
        <v>M3</v>
      </c>
      <c r="I17" s="276">
        <f>+'PPTO CD BV LA ESTRELLA'!I17</f>
        <v>417</v>
      </c>
      <c r="J17" s="277"/>
      <c r="K17" s="278">
        <f t="shared" si="0"/>
        <v>0</v>
      </c>
      <c r="L17" s="238"/>
      <c r="P17" s="236"/>
    </row>
    <row r="18" spans="1:16" x14ac:dyDescent="0.2">
      <c r="A18" s="248"/>
      <c r="B18" s="256"/>
      <c r="C18" s="279">
        <v>1.06</v>
      </c>
      <c r="D18" s="283" t="s">
        <v>23</v>
      </c>
      <c r="E18" s="281"/>
      <c r="F18" s="281"/>
      <c r="G18" s="274" t="str">
        <f>VLOOKUP(D18,[1]Actividades!$A$8:$E$2745,2,FALSE)</f>
        <v>EXCAVACIÓN EN ZANJA - MATERIAL COMÚN - 0.0 A 2.0 M</v>
      </c>
      <c r="H18" s="275" t="str">
        <f>VLOOKUP(D18,[1]Actividades!$A$8:$E$2745,4,FALSE)</f>
        <v>M3</v>
      </c>
      <c r="I18" s="276">
        <f>+'PPTO CD BV LA ESTRELLA'!I18</f>
        <v>3321</v>
      </c>
      <c r="J18" s="277"/>
      <c r="K18" s="278">
        <f t="shared" si="0"/>
        <v>0</v>
      </c>
      <c r="L18" s="238"/>
      <c r="P18" s="236"/>
    </row>
    <row r="19" spans="1:16" x14ac:dyDescent="0.2">
      <c r="A19" s="248"/>
      <c r="B19" s="256"/>
      <c r="C19" s="271">
        <v>1.07</v>
      </c>
      <c r="D19" s="283" t="s">
        <v>24</v>
      </c>
      <c r="E19" s="281"/>
      <c r="F19" s="281"/>
      <c r="G19" s="274" t="str">
        <f>VLOOKUP(D19,[1]Actividades!$A$8:$E$2745,2,FALSE)</f>
        <v xml:space="preserve">EXCAVACIÓN A CIELO ABIERTO - MATERIAL COMÚN - 0.0 A 2.0 M                                                                            </v>
      </c>
      <c r="H19" s="275" t="str">
        <f>VLOOKUP(D19,[1]Actividades!$A$8:$E$2745,4,FALSE)</f>
        <v>M3</v>
      </c>
      <c r="I19" s="276">
        <f>+'PPTO CD BV LA ESTRELLA'!I19</f>
        <v>1196</v>
      </c>
      <c r="J19" s="277"/>
      <c r="K19" s="278">
        <f t="shared" si="0"/>
        <v>0</v>
      </c>
      <c r="L19" s="238"/>
      <c r="P19" s="236"/>
    </row>
    <row r="20" spans="1:16" x14ac:dyDescent="0.2">
      <c r="A20" s="248"/>
      <c r="B20" s="256"/>
      <c r="C20" s="279">
        <v>1.08</v>
      </c>
      <c r="D20" s="284" t="s">
        <v>25</v>
      </c>
      <c r="E20" s="281"/>
      <c r="F20" s="281"/>
      <c r="G20" s="274" t="str">
        <f>VLOOKUP(D20,[1]Actividades!$A$8:$E$2745,2,FALSE)</f>
        <v xml:space="preserve">EXCAVACION MECANICA EN MATERIAL COMUN </v>
      </c>
      <c r="H20" s="275" t="str">
        <f>VLOOKUP(D20,[1]Actividades!$A$8:$E$2745,4,FALSE)</f>
        <v>M3</v>
      </c>
      <c r="I20" s="276">
        <f>+'PPTO CD BV LA ESTRELLA'!I20</f>
        <v>1252</v>
      </c>
      <c r="J20" s="277"/>
      <c r="K20" s="278">
        <f t="shared" si="0"/>
        <v>0</v>
      </c>
      <c r="L20" s="238"/>
      <c r="P20" s="236"/>
    </row>
    <row r="21" spans="1:16" ht="25.5" x14ac:dyDescent="0.2">
      <c r="A21" s="248"/>
      <c r="B21" s="256"/>
      <c r="C21" s="271">
        <v>1.0900000000000001</v>
      </c>
      <c r="D21" s="283" t="s">
        <v>26</v>
      </c>
      <c r="E21" s="281"/>
      <c r="F21" s="281"/>
      <c r="G21" s="274" t="str">
        <f>VLOOKUP(D21,[1]Actividades!$A$8:$E$2745,2,FALSE)</f>
        <v>RETIRO DE MATERIAL SOBRANTE EN VOLQUETA, CARGUE MANUAL, DISPOSICIÓN EN BOTADERO (HASTA 25 KM)</v>
      </c>
      <c r="H21" s="275" t="str">
        <f>VLOOKUP(D21,[1]Actividades!$A$8:$E$2745,4,FALSE)</f>
        <v>M3-Suelto</v>
      </c>
      <c r="I21" s="276">
        <f>+'PPTO CD BV LA ESTRELLA'!I21</f>
        <v>5559</v>
      </c>
      <c r="J21" s="277"/>
      <c r="K21" s="278">
        <f t="shared" si="0"/>
        <v>0</v>
      </c>
      <c r="L21" s="238"/>
      <c r="P21" s="236"/>
    </row>
    <row r="22" spans="1:16" x14ac:dyDescent="0.2">
      <c r="A22" s="248"/>
      <c r="B22" s="256"/>
      <c r="C22" s="279">
        <v>1.1000000000000001</v>
      </c>
      <c r="D22" s="282"/>
      <c r="E22" s="281"/>
      <c r="F22" s="281"/>
      <c r="G22" s="274" t="s">
        <v>27</v>
      </c>
      <c r="H22" s="275" t="s">
        <v>28</v>
      </c>
      <c r="I22" s="276">
        <f>+'PPTO CD BV LA ESTRELLA'!I22</f>
        <v>10</v>
      </c>
      <c r="J22" s="277"/>
      <c r="K22" s="278">
        <f t="shared" si="0"/>
        <v>0</v>
      </c>
      <c r="L22" s="238"/>
      <c r="P22" s="236"/>
    </row>
    <row r="23" spans="1:16" ht="51" x14ac:dyDescent="0.2">
      <c r="A23" s="248"/>
      <c r="B23" s="256"/>
      <c r="C23" s="271">
        <v>1.1100000000000001</v>
      </c>
      <c r="D23" s="285" t="s">
        <v>29</v>
      </c>
      <c r="E23" s="286"/>
      <c r="F23" s="286"/>
      <c r="G23" s="274" t="str">
        <f>VLOOKUP(D23,[1]Actividades!$A$8:$E$2745,2,FALSE)</f>
        <v>RETIRO DE SEÑALES VERTICALES ANCLADAS EN ANDEN, ZONA VERDE O ADOSADAS A POSTE EXISTENTE O PARED (INCLUYE PEDESTAL Y TABLERO) CON ENTREGA A LA SDM (INCLUYE SEÑALES SENCILLAS Y DUPLEX)</v>
      </c>
      <c r="H23" s="275" t="str">
        <f>VLOOKUP(D23,[1]Actividades!$A$8:$E$2745,4,FALSE)</f>
        <v>UND</v>
      </c>
      <c r="I23" s="276">
        <f>+'PPTO CD BV LA ESTRELLA'!I23</f>
        <v>19</v>
      </c>
      <c r="J23" s="277"/>
      <c r="K23" s="278">
        <f t="shared" si="0"/>
        <v>0</v>
      </c>
      <c r="L23" s="238"/>
      <c r="P23" s="236"/>
    </row>
    <row r="24" spans="1:16" ht="26.25" thickBot="1" x14ac:dyDescent="0.25">
      <c r="A24" s="248"/>
      <c r="B24" s="256"/>
      <c r="C24" s="287">
        <v>1.1200000000000001</v>
      </c>
      <c r="D24" s="285" t="s">
        <v>30</v>
      </c>
      <c r="E24" s="286"/>
      <c r="F24" s="286"/>
      <c r="G24" s="288" t="str">
        <f>VLOOKUP(D24,[1]Actividades!$A$8:$E$2745,2,FALSE)</f>
        <v>SUMINISTRO, TRANSPORTE E INSTALACION EMPRADIZACIÓN CON BLOQUES DE CÉSPED</v>
      </c>
      <c r="H24" s="289" t="str">
        <f>VLOOKUP(D24,[1]Actividades!$A$8:$E$2745,4,FALSE)</f>
        <v>M2</v>
      </c>
      <c r="I24" s="290">
        <f>+'PPTO CD BV LA ESTRELLA'!I24</f>
        <v>158</v>
      </c>
      <c r="J24" s="291"/>
      <c r="K24" s="292">
        <f t="shared" si="0"/>
        <v>0</v>
      </c>
      <c r="L24" s="238"/>
      <c r="P24" s="236"/>
    </row>
    <row r="25" spans="1:16" ht="13.5" thickBot="1" x14ac:dyDescent="0.25">
      <c r="A25" s="248"/>
      <c r="B25" s="256"/>
      <c r="C25" s="265" t="s">
        <v>31</v>
      </c>
      <c r="D25" s="266"/>
      <c r="E25" s="293"/>
      <c r="F25" s="293"/>
      <c r="G25" s="267" t="s">
        <v>32</v>
      </c>
      <c r="H25" s="266"/>
      <c r="I25" s="294"/>
      <c r="J25" s="269"/>
      <c r="K25" s="270">
        <f>SUM(K26:K37)</f>
        <v>0</v>
      </c>
      <c r="L25" s="238"/>
      <c r="P25" s="236"/>
    </row>
    <row r="26" spans="1:16" x14ac:dyDescent="0.2">
      <c r="A26" s="248"/>
      <c r="B26" s="256"/>
      <c r="C26" s="271">
        <v>2.0099999999999998</v>
      </c>
      <c r="D26" s="295" t="s">
        <v>33</v>
      </c>
      <c r="E26" s="273"/>
      <c r="F26" s="273"/>
      <c r="G26" s="274" t="str">
        <f>VLOOKUP(D26,[1]Actividades!$A$8:$E$2745,2,FALSE)</f>
        <v>SUSTITUCION EN ARENA LIMPIA</v>
      </c>
      <c r="H26" s="275" t="str">
        <f>VLOOKUP(D26,[1]Actividades!$A$8:$E$2745,4,FALSE)</f>
        <v>M3</v>
      </c>
      <c r="I26" s="276">
        <f>+'PPTO CD BV LA ESTRELLA'!I26</f>
        <v>231</v>
      </c>
      <c r="J26" s="277"/>
      <c r="K26" s="278">
        <f t="shared" si="0"/>
        <v>0</v>
      </c>
      <c r="L26" s="238"/>
      <c r="P26" s="236"/>
    </row>
    <row r="27" spans="1:16" ht="25.5" x14ac:dyDescent="0.2">
      <c r="A27" s="248"/>
      <c r="B27" s="256"/>
      <c r="C27" s="271">
        <v>2.02</v>
      </c>
      <c r="D27" s="295" t="s">
        <v>34</v>
      </c>
      <c r="E27" s="273"/>
      <c r="F27" s="273"/>
      <c r="G27" s="274" t="str">
        <f>VLOOKUP(D27,[1]Actividades!$A$8:$E$2745,2,FALSE)</f>
        <v>RELLENO EN MATERIAL SELECCIONADO PROVENIENTE DE LA EXCAVACION (APISONADO)</v>
      </c>
      <c r="H27" s="275" t="str">
        <f>VLOOKUP(D27,[1]Actividades!$A$8:$E$2745,4,FALSE)</f>
        <v>M3</v>
      </c>
      <c r="I27" s="276">
        <f>+'PPTO CD BV LA ESTRELLA'!I27</f>
        <v>3346</v>
      </c>
      <c r="J27" s="277"/>
      <c r="K27" s="278">
        <f t="shared" si="0"/>
        <v>0</v>
      </c>
      <c r="L27" s="238"/>
      <c r="P27" s="236"/>
    </row>
    <row r="28" spans="1:16" ht="25.5" x14ac:dyDescent="0.2">
      <c r="A28" s="248"/>
      <c r="B28" s="256"/>
      <c r="C28" s="271">
        <v>2.0299999999999998</v>
      </c>
      <c r="D28" s="284" t="s">
        <v>35</v>
      </c>
      <c r="E28" s="281"/>
      <c r="F28" s="281"/>
      <c r="G28" s="274" t="str">
        <f>VLOOKUP(D28,[1]Actividades!$A$8:$E$2745,2,FALSE)</f>
        <v>SUMINISTRO, TRANSPORTE E INSTALACION AFIRMADO COMPACTADO PARA ESTRUCTURAS</v>
      </c>
      <c r="H28" s="275" t="str">
        <f>VLOOKUP(D28,[1]Actividades!$A$8:$E$2745,4,FALSE)</f>
        <v>M3</v>
      </c>
      <c r="I28" s="276">
        <f>+'PPTO CD BV LA ESTRELLA'!I28</f>
        <v>1038</v>
      </c>
      <c r="J28" s="277"/>
      <c r="K28" s="278">
        <f t="shared" si="0"/>
        <v>0</v>
      </c>
      <c r="L28" s="238"/>
      <c r="P28" s="236"/>
    </row>
    <row r="29" spans="1:16" ht="25.5" x14ac:dyDescent="0.2">
      <c r="A29" s="248"/>
      <c r="B29" s="256"/>
      <c r="C29" s="271">
        <v>2.04</v>
      </c>
      <c r="D29" s="284" t="s">
        <v>36</v>
      </c>
      <c r="E29" s="281"/>
      <c r="F29" s="281"/>
      <c r="G29" s="274" t="str">
        <f>VLOOKUP(D29,[1]Actividades!$A$8:$E$2745,2,FALSE)</f>
        <v>SUMINISTRO, TRANSPORTE E INSTALACION SUB BASE COMPACTADA CON RANA</v>
      </c>
      <c r="H29" s="275" t="str">
        <f>VLOOKUP(D29,[1]Actividades!$A$8:$E$2745,4,FALSE)</f>
        <v>M3</v>
      </c>
      <c r="I29" s="276">
        <f>+'PPTO CD BV LA ESTRELLA'!I29</f>
        <v>266</v>
      </c>
      <c r="J29" s="277"/>
      <c r="K29" s="278">
        <f t="shared" si="0"/>
        <v>0</v>
      </c>
      <c r="L29" s="238"/>
      <c r="P29" s="236"/>
    </row>
    <row r="30" spans="1:16" ht="25.5" x14ac:dyDescent="0.2">
      <c r="A30" s="248"/>
      <c r="B30" s="256"/>
      <c r="C30" s="271">
        <v>2.0499999999999998</v>
      </c>
      <c r="D30" s="284" t="s">
        <v>37</v>
      </c>
      <c r="E30" s="281"/>
      <c r="F30" s="281"/>
      <c r="G30" s="274" t="str">
        <f>VLOOKUP(D30,[1]Actividades!$A$8:$E$2745,2,FALSE)</f>
        <v>SUMINISTRO, TRANSPORTE E INSTALACION PAVIMENTO EN CONCRETO PREMEZCLADO MR 42</v>
      </c>
      <c r="H30" s="275" t="str">
        <f>VLOOKUP(D30,[1]Actividades!$A$8:$E$2745,4,FALSE)</f>
        <v>M3</v>
      </c>
      <c r="I30" s="276">
        <f>+'PPTO CD BV LA ESTRELLA'!I30</f>
        <v>235</v>
      </c>
      <c r="J30" s="277"/>
      <c r="K30" s="278">
        <f t="shared" si="0"/>
        <v>0</v>
      </c>
      <c r="L30" s="238"/>
      <c r="P30" s="236"/>
    </row>
    <row r="31" spans="1:16" x14ac:dyDescent="0.2">
      <c r="A31" s="248"/>
      <c r="B31" s="256"/>
      <c r="C31" s="271">
        <v>2.06</v>
      </c>
      <c r="D31" s="282" t="s">
        <v>38</v>
      </c>
      <c r="E31" s="281"/>
      <c r="F31" s="281"/>
      <c r="G31" s="274" t="str">
        <f>VLOOKUP(D31,[1]Actividades!$A$8:$E$2745,2,FALSE)</f>
        <v>CANASTILLA DE SOPORTE DE DOVELAS EN HIERRO 3/8" Y 1/4"</v>
      </c>
      <c r="H31" s="275" t="str">
        <f>VLOOKUP(D31,[1]Actividades!$A$8:$E$2745,4,FALSE)</f>
        <v>ML</v>
      </c>
      <c r="I31" s="276">
        <f>+'PPTO CD BV LA ESTRELLA'!I31</f>
        <v>259</v>
      </c>
      <c r="J31" s="277"/>
      <c r="K31" s="278">
        <f t="shared" si="0"/>
        <v>0</v>
      </c>
      <c r="L31" s="238"/>
      <c r="P31" s="236"/>
    </row>
    <row r="32" spans="1:16" x14ac:dyDescent="0.2">
      <c r="A32" s="248"/>
      <c r="B32" s="256"/>
      <c r="C32" s="271">
        <v>2.0699999999999998</v>
      </c>
      <c r="D32" s="282" t="s">
        <v>39</v>
      </c>
      <c r="E32" s="281"/>
      <c r="F32" s="281"/>
      <c r="G32" s="274" t="str">
        <f>VLOOKUP(D32,[1]Actividades!$A$8:$E$2745,2,FALSE)</f>
        <v>DOVELAS DE ACERO LISO 60000 PSI PARA PAVIMENTOS</v>
      </c>
      <c r="H32" s="275" t="str">
        <f>VLOOKUP(D32,[1]Actividades!$A$8:$E$2745,4,FALSE)</f>
        <v>KG</v>
      </c>
      <c r="I32" s="276">
        <f>+'PPTO CD BV LA ESTRELLA'!I32</f>
        <v>264</v>
      </c>
      <c r="J32" s="277"/>
      <c r="K32" s="278">
        <f t="shared" si="0"/>
        <v>0</v>
      </c>
      <c r="L32" s="238"/>
      <c r="P32" s="236"/>
    </row>
    <row r="33" spans="1:16" ht="25.5" x14ac:dyDescent="0.2">
      <c r="A33" s="248"/>
      <c r="B33" s="256"/>
      <c r="C33" s="271">
        <v>2.08</v>
      </c>
      <c r="D33" s="282" t="s">
        <v>40</v>
      </c>
      <c r="E33" s="281"/>
      <c r="F33" s="281"/>
      <c r="G33" s="274" t="str">
        <f>VLOOKUP(D33,[1]Actividades!$A$8:$E$2745,2,FALSE)</f>
        <v>CORTE MECANIZADO DE PAVIMENTO A=5 mm profundidad un tercio del espesor</v>
      </c>
      <c r="H33" s="275" t="str">
        <f>VLOOKUP(D33,[1]Actividades!$A$8:$E$2745,4,FALSE)</f>
        <v>ML</v>
      </c>
      <c r="I33" s="276">
        <f>+'PPTO CD BV LA ESTRELLA'!I33</f>
        <v>1616</v>
      </c>
      <c r="J33" s="277"/>
      <c r="K33" s="278">
        <f t="shared" si="0"/>
        <v>0</v>
      </c>
      <c r="L33" s="238"/>
      <c r="P33" s="236"/>
    </row>
    <row r="34" spans="1:16" ht="25.5" x14ac:dyDescent="0.2">
      <c r="A34" s="248"/>
      <c r="B34" s="256"/>
      <c r="C34" s="271">
        <v>2.09</v>
      </c>
      <c r="D34" s="282" t="s">
        <v>41</v>
      </c>
      <c r="E34" s="281"/>
      <c r="F34" s="281"/>
      <c r="G34" s="274" t="str">
        <f>VLOOKUP(D34,[1]Actividades!$A$8:$E$2745,2,FALSE)</f>
        <v>SUMINISTRO, TRANSPORTE E INSTALACION SELLO DE JUNTA DE PAVIMENTO RIGIDO 5mm</v>
      </c>
      <c r="H34" s="275" t="str">
        <f>VLOOKUP(D34,[1]Actividades!$A$8:$E$2745,4,FALSE)</f>
        <v>ML</v>
      </c>
      <c r="I34" s="276">
        <f>+'PPTO CD BV LA ESTRELLA'!I34</f>
        <v>6843</v>
      </c>
      <c r="J34" s="277"/>
      <c r="K34" s="278">
        <f t="shared" si="0"/>
        <v>0</v>
      </c>
      <c r="L34" s="238"/>
      <c r="P34" s="236"/>
    </row>
    <row r="35" spans="1:16" ht="25.5" x14ac:dyDescent="0.2">
      <c r="A35" s="248"/>
      <c r="B35" s="256"/>
      <c r="C35" s="296">
        <v>2.1</v>
      </c>
      <c r="D35" s="297" t="s">
        <v>42</v>
      </c>
      <c r="E35" s="281"/>
      <c r="F35" s="281"/>
      <c r="G35" s="274" t="str">
        <f>VLOOKUP(D35,[1]Actividades!$A$8:$E$2745,2,FALSE)</f>
        <v>SUMINISTRO, TRANSPORTE E INSTALACION IMPRIMACION CON EMULSION ASFALTICA</v>
      </c>
      <c r="H35" s="275" t="str">
        <f>VLOOKUP(D35,[1]Actividades!$A$8:$E$2745,4,FALSE)</f>
        <v>M2</v>
      </c>
      <c r="I35" s="276">
        <f>+'PPTO CD BV LA ESTRELLA'!I35</f>
        <v>7733</v>
      </c>
      <c r="J35" s="277"/>
      <c r="K35" s="278">
        <f t="shared" si="0"/>
        <v>0</v>
      </c>
      <c r="L35" s="238"/>
      <c r="P35" s="236"/>
    </row>
    <row r="36" spans="1:16" ht="25.5" x14ac:dyDescent="0.2">
      <c r="A36" s="248"/>
      <c r="B36" s="256"/>
      <c r="C36" s="271">
        <v>2.11</v>
      </c>
      <c r="D36" s="298" t="s">
        <v>43</v>
      </c>
      <c r="E36" s="281"/>
      <c r="F36" s="281"/>
      <c r="G36" s="274" t="str">
        <f>VLOOKUP(D36,[1]Actividades!$A$8:$E$2745,2,FALSE)</f>
        <v>SUMINISTRO, TRANSPORTE E INSTALACION  MEZCLA ASFALTICA TIPO MDC-19. Extendido mecánico y compactado</v>
      </c>
      <c r="H36" s="275" t="str">
        <f>VLOOKUP(D36,[1]Actividades!$A$8:$E$2745,4,FALSE)</f>
        <v>M3</v>
      </c>
      <c r="I36" s="276">
        <f>+'PPTO CD BV LA ESTRELLA'!I36</f>
        <v>642</v>
      </c>
      <c r="J36" s="277"/>
      <c r="K36" s="278">
        <f t="shared" si="0"/>
        <v>0</v>
      </c>
      <c r="L36" s="238"/>
      <c r="P36" s="236"/>
    </row>
    <row r="37" spans="1:16" ht="39" thickBot="1" x14ac:dyDescent="0.25">
      <c r="A37" s="248"/>
      <c r="B37" s="256"/>
      <c r="C37" s="299">
        <v>2.12</v>
      </c>
      <c r="D37" s="300" t="s">
        <v>44</v>
      </c>
      <c r="E37" s="286"/>
      <c r="F37" s="286"/>
      <c r="G37" s="288" t="str">
        <f>VLOOKUP(D37,[1]Actividades!$A$8:$E$2745,2,FALSE)</f>
        <v>SUMINISTRO, TRANSPORTE E INSTALACIÓN DE GEOMALLA BIAXIAL DE RESISTENCIA A LA CARGA CÍCLICA DE 800 KN/M INSTALADA EN LA MITAD DE LA CARPETA ASFALTICA</v>
      </c>
      <c r="H37" s="289" t="str">
        <f>VLOOKUP(D37,[1]Actividades!$A$8:$E$2745,4,FALSE)</f>
        <v>M2</v>
      </c>
      <c r="I37" s="290">
        <f>+'PPTO CD BV LA ESTRELLA'!I37</f>
        <v>7308</v>
      </c>
      <c r="J37" s="291"/>
      <c r="K37" s="292">
        <f t="shared" si="0"/>
        <v>0</v>
      </c>
      <c r="L37" s="238"/>
      <c r="P37" s="236"/>
    </row>
    <row r="38" spans="1:16" ht="13.5" thickBot="1" x14ac:dyDescent="0.25">
      <c r="A38" s="248"/>
      <c r="B38" s="256"/>
      <c r="C38" s="265" t="s">
        <v>45</v>
      </c>
      <c r="D38" s="266"/>
      <c r="E38" s="293"/>
      <c r="F38" s="293"/>
      <c r="G38" s="267" t="s">
        <v>46</v>
      </c>
      <c r="H38" s="266"/>
      <c r="I38" s="294"/>
      <c r="J38" s="269"/>
      <c r="K38" s="270">
        <f>SUM(K39:K43)</f>
        <v>0</v>
      </c>
      <c r="L38" s="238"/>
      <c r="P38" s="236"/>
    </row>
    <row r="39" spans="1:16" ht="51" x14ac:dyDescent="0.2">
      <c r="A39" s="248"/>
      <c r="B39" s="256"/>
      <c r="C39" s="271">
        <v>3.01</v>
      </c>
      <c r="D39" s="295" t="s">
        <v>47</v>
      </c>
      <c r="E39" s="273"/>
      <c r="F39" s="273"/>
      <c r="G39" s="274" t="str">
        <f>VLOOKUP(D39,[1]Actividades!$A$8:$E$2745,2,FALSE)</f>
        <v>CONSTRUCCION DE SARDINEL PARA CONFORMACION DE ANDENES H= HASTA 25 CM CHAFLANADO ENTRE A=10 CM Y 15 CM, INCLUYE REF LONG 2 VARILLAS DE 3/8", FLEJES TRANSVERSALES DE 1/4" CADA 15 CM ANCLADOS A PAVIMENTO (INCLUYE ANCLAJES EPOXICOS)</v>
      </c>
      <c r="H39" s="275" t="str">
        <f>VLOOKUP(D39,[1]Actividades!$A$8:$E$2745,4,FALSE)</f>
        <v>ML</v>
      </c>
      <c r="I39" s="276">
        <f>+'PPTO CD BV LA ESTRELLA'!I39</f>
        <v>3852</v>
      </c>
      <c r="J39" s="277"/>
      <c r="K39" s="278">
        <f t="shared" si="0"/>
        <v>0</v>
      </c>
      <c r="L39" s="238"/>
      <c r="P39" s="236"/>
    </row>
    <row r="40" spans="1:16" ht="38.25" x14ac:dyDescent="0.2">
      <c r="A40" s="248"/>
      <c r="B40" s="256"/>
      <c r="C40" s="301">
        <v>3.02</v>
      </c>
      <c r="D40" s="284"/>
      <c r="E40" s="281"/>
      <c r="F40" s="281"/>
      <c r="G40" s="274" t="s">
        <v>264</v>
      </c>
      <c r="H40" s="275" t="s">
        <v>62</v>
      </c>
      <c r="I40" s="276">
        <f>+'PPTO CD BV LA ESTRELLA'!I40</f>
        <v>9927</v>
      </c>
      <c r="J40" s="277"/>
      <c r="K40" s="302">
        <f t="shared" si="0"/>
        <v>0</v>
      </c>
      <c r="L40" s="238"/>
      <c r="P40" s="236"/>
    </row>
    <row r="41" spans="1:16" ht="25.5" x14ac:dyDescent="0.2">
      <c r="A41" s="248"/>
      <c r="B41" s="256"/>
      <c r="C41" s="279">
        <v>3.03</v>
      </c>
      <c r="D41" s="284" t="s">
        <v>49</v>
      </c>
      <c r="E41" s="281"/>
      <c r="F41" s="281" t="s">
        <v>50</v>
      </c>
      <c r="G41" s="303" t="str">
        <f>VLOOKUP(D41,[1]Actividades!$A$8:$E$2745,2,FALSE)</f>
        <v>SUMINISTRO, TRANSPORTE E INSTALACION LOSETA 20x20cm TACTIL / GUIA-ALERTA PREFABRICADA EN CONCRETO GRIS O COLOR.</v>
      </c>
      <c r="H41" s="275" t="str">
        <f>VLOOKUP(D41,[1]Actividades!$A$8:$E$2745,4,FALSE)</f>
        <v>ML</v>
      </c>
      <c r="I41" s="276">
        <f>+'PPTO CD BV LA ESTRELLA'!I41</f>
        <v>3324</v>
      </c>
      <c r="J41" s="277"/>
      <c r="K41" s="302">
        <f t="shared" si="0"/>
        <v>0</v>
      </c>
      <c r="L41" s="238"/>
      <c r="P41" s="236"/>
    </row>
    <row r="42" spans="1:16" ht="25.5" x14ac:dyDescent="0.2">
      <c r="A42" s="248"/>
      <c r="B42" s="256"/>
      <c r="C42" s="301">
        <v>3.04</v>
      </c>
      <c r="D42" s="284" t="s">
        <v>49</v>
      </c>
      <c r="E42" s="281"/>
      <c r="F42" s="281" t="s">
        <v>51</v>
      </c>
      <c r="G42" s="303" t="str">
        <f>VLOOKUP(D42,[1]Actividades!$A$8:$E$2745,2,FALSE)</f>
        <v>SUMINISTRO, TRANSPORTE E INSTALACION LOSETA 20x20cm TACTIL / GUIA-ALERTA PREFABRICADA EN CONCRETO GRIS O COLOR.</v>
      </c>
      <c r="H42" s="275" t="str">
        <f>VLOOKUP(D42,[1]Actividades!$A$8:$E$2745,4,FALSE)</f>
        <v>ML</v>
      </c>
      <c r="I42" s="276">
        <f>+'PPTO CD BV LA ESTRELLA'!I42</f>
        <v>414</v>
      </c>
      <c r="J42" s="277"/>
      <c r="K42" s="302">
        <f t="shared" si="0"/>
        <v>0</v>
      </c>
      <c r="L42" s="238"/>
      <c r="P42" s="236"/>
    </row>
    <row r="43" spans="1:16" ht="39" thickBot="1" x14ac:dyDescent="0.25">
      <c r="A43" s="248"/>
      <c r="B43" s="256"/>
      <c r="C43" s="304"/>
      <c r="D43" s="305" t="s">
        <v>96</v>
      </c>
      <c r="E43" s="306">
        <v>0</v>
      </c>
      <c r="F43" s="307">
        <v>0</v>
      </c>
      <c r="G43" s="308" t="s">
        <v>263</v>
      </c>
      <c r="H43" s="307" t="s">
        <v>69</v>
      </c>
      <c r="I43" s="290">
        <f>+'PPTO CD BV LA ESTRELLA'!I43</f>
        <v>63</v>
      </c>
      <c r="J43" s="291"/>
      <c r="K43" s="309">
        <f t="shared" si="0"/>
        <v>0</v>
      </c>
      <c r="L43" s="238"/>
      <c r="P43" s="236"/>
    </row>
    <row r="44" spans="1:16" ht="13.5" thickBot="1" x14ac:dyDescent="0.25">
      <c r="A44" s="248"/>
      <c r="B44" s="256"/>
      <c r="C44" s="265" t="s">
        <v>52</v>
      </c>
      <c r="D44" s="266"/>
      <c r="E44" s="293"/>
      <c r="F44" s="293"/>
      <c r="G44" s="267" t="s">
        <v>53</v>
      </c>
      <c r="H44" s="266"/>
      <c r="I44" s="294"/>
      <c r="J44" s="269"/>
      <c r="K44" s="270">
        <f>SUM(K45:K52)</f>
        <v>0</v>
      </c>
      <c r="L44" s="238"/>
      <c r="P44" s="236"/>
    </row>
    <row r="45" spans="1:16" ht="76.5" x14ac:dyDescent="0.2">
      <c r="A45" s="248"/>
      <c r="B45" s="256"/>
      <c r="C45" s="271">
        <v>4.01</v>
      </c>
      <c r="D45" s="310" t="s">
        <v>54</v>
      </c>
      <c r="E45" s="273"/>
      <c r="F45" s="273"/>
      <c r="G45" s="274" t="str">
        <f>VLOOKUP(D45,[1]Actividades!$A$8:$E$2745,2,FALSE)</f>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
      <c r="H45" s="275" t="str">
        <f>VLOOKUP(D45,[1]Actividades!$A$8:$E$2745,4,FALSE)</f>
        <v>M2</v>
      </c>
      <c r="I45" s="276">
        <f>+'PPTO CD BV LA ESTRELLA'!I45</f>
        <v>825</v>
      </c>
      <c r="J45" s="277"/>
      <c r="K45" s="278">
        <f t="shared" si="0"/>
        <v>0</v>
      </c>
      <c r="L45" s="238"/>
      <c r="P45" s="236"/>
    </row>
    <row r="46" spans="1:16" x14ac:dyDescent="0.2">
      <c r="A46" s="248"/>
      <c r="B46" s="256"/>
      <c r="C46" s="279">
        <v>4.0199999999999996</v>
      </c>
      <c r="D46" s="284" t="s">
        <v>55</v>
      </c>
      <c r="E46" s="281"/>
      <c r="F46" s="281"/>
      <c r="G46" s="274" t="str">
        <f>VLOOKUP(D46,[1]Actividades!$A$8:$E$2745,2,FALSE)</f>
        <v>SUMINISTRO, TRANSPORTE E INSTALACION TACHONES 40x15x8cm</v>
      </c>
      <c r="H46" s="275" t="str">
        <f>VLOOKUP(D46,[1]Actividades!$A$8:$E$2745,4,FALSE)</f>
        <v>UND</v>
      </c>
      <c r="I46" s="276">
        <f>+'PPTO CD BV LA ESTRELLA'!I46</f>
        <v>1802</v>
      </c>
      <c r="J46" s="277"/>
      <c r="K46" s="302">
        <f t="shared" si="0"/>
        <v>0</v>
      </c>
      <c r="L46" s="238"/>
      <c r="P46" s="236"/>
    </row>
    <row r="47" spans="1:16" x14ac:dyDescent="0.2">
      <c r="A47" s="248"/>
      <c r="B47" s="256"/>
      <c r="C47" s="279">
        <v>4.03</v>
      </c>
      <c r="D47" s="284" t="s">
        <v>56</v>
      </c>
      <c r="E47" s="281"/>
      <c r="F47" s="281"/>
      <c r="G47" s="274" t="str">
        <f>VLOOKUP(D47,[1]Actividades!$A$8:$E$2745,2,FALSE)</f>
        <v>SUMINISTRO, TRANSPORTE E INSTALACION TACHAS REFLECTIVAS.</v>
      </c>
      <c r="H47" s="275" t="str">
        <f>VLOOKUP(D47,[1]Actividades!$A$8:$E$2745,4,FALSE)</f>
        <v>UND</v>
      </c>
      <c r="I47" s="276">
        <f>+'PPTO CD BV LA ESTRELLA'!I47</f>
        <v>565</v>
      </c>
      <c r="J47" s="277"/>
      <c r="K47" s="302">
        <f t="shared" si="0"/>
        <v>0</v>
      </c>
      <c r="L47" s="238"/>
      <c r="P47" s="236"/>
    </row>
    <row r="48" spans="1:16" x14ac:dyDescent="0.2">
      <c r="A48" s="248"/>
      <c r="B48" s="256"/>
      <c r="C48" s="279">
        <v>4.04</v>
      </c>
      <c r="D48" s="284" t="s">
        <v>57</v>
      </c>
      <c r="E48" s="281"/>
      <c r="F48" s="281"/>
      <c r="G48" s="274" t="str">
        <f>VLOOKUP(D48,[1]Actividades!$A$8:$E$2745,2,FALSE)</f>
        <v>SUMINISTRO, TRANSPORTE E INSTALACION HITOS REFLECTIVOS</v>
      </c>
      <c r="H48" s="275" t="str">
        <f>VLOOKUP(D48,[1]Actividades!$A$8:$E$2745,4,FALSE)</f>
        <v>UND</v>
      </c>
      <c r="I48" s="276">
        <f>+'PPTO CD BV LA ESTRELLA'!I48</f>
        <v>516</v>
      </c>
      <c r="J48" s="277"/>
      <c r="K48" s="302">
        <f t="shared" si="0"/>
        <v>0</v>
      </c>
      <c r="L48" s="238"/>
      <c r="P48" s="236"/>
    </row>
    <row r="49" spans="1:16" x14ac:dyDescent="0.2">
      <c r="A49" s="248"/>
      <c r="B49" s="256"/>
      <c r="C49" s="279">
        <v>4.05</v>
      </c>
      <c r="D49" s="283"/>
      <c r="E49" s="281"/>
      <c r="F49" s="281"/>
      <c r="G49" s="274" t="s">
        <v>58</v>
      </c>
      <c r="H49" s="275" t="s">
        <v>59</v>
      </c>
      <c r="I49" s="276">
        <f>+'PPTO CD BV LA ESTRELLA'!I49</f>
        <v>1974</v>
      </c>
      <c r="J49" s="277"/>
      <c r="K49" s="302">
        <f t="shared" si="0"/>
        <v>0</v>
      </c>
      <c r="L49" s="238"/>
      <c r="P49" s="236"/>
    </row>
    <row r="50" spans="1:16" ht="38.25" x14ac:dyDescent="0.2">
      <c r="A50" s="248"/>
      <c r="B50" s="256"/>
      <c r="C50" s="279">
        <v>4.0599999999999996</v>
      </c>
      <c r="D50" s="283" t="s">
        <v>60</v>
      </c>
      <c r="E50" s="281"/>
      <c r="F50" s="281"/>
      <c r="G50" s="274" t="s">
        <v>61</v>
      </c>
      <c r="H50" s="275" t="s">
        <v>62</v>
      </c>
      <c r="I50" s="276">
        <f>+'PPTO CD BV LA ESTRELLA'!I50</f>
        <v>793</v>
      </c>
      <c r="J50" s="277"/>
      <c r="K50" s="302">
        <f t="shared" si="0"/>
        <v>0</v>
      </c>
      <c r="L50" s="238"/>
      <c r="P50" s="236"/>
    </row>
    <row r="51" spans="1:16" ht="38.25" x14ac:dyDescent="0.2">
      <c r="A51" s="248"/>
      <c r="B51" s="256"/>
      <c r="C51" s="279">
        <v>4.07</v>
      </c>
      <c r="D51" s="284" t="s">
        <v>63</v>
      </c>
      <c r="E51" s="281"/>
      <c r="F51" s="281"/>
      <c r="G51" s="274" t="str">
        <f>VLOOKUP(D51,[1]Actividades!$A$8:$E$2745,2,FALSE)</f>
        <v>SUMINISTRO, TRANSPORTE E INSTALACION  DEMARCACION LINEAS CENTRALES CON PINTURA PLÁSTICA EN FRIO APLICADA CON VEHICULO (DE BORDE, DE CARRIL Y OTRAS (Ancho 12cms)</v>
      </c>
      <c r="H51" s="275" t="str">
        <f>VLOOKUP(D51,[1]Actividades!$A$8:$E$2745,4,FALSE)</f>
        <v>ML</v>
      </c>
      <c r="I51" s="276">
        <f>+'PPTO CD BV LA ESTRELLA'!I51</f>
        <v>4366</v>
      </c>
      <c r="J51" s="277"/>
      <c r="K51" s="302">
        <f t="shared" si="0"/>
        <v>0</v>
      </c>
      <c r="L51" s="238"/>
      <c r="P51" s="236"/>
    </row>
    <row r="52" spans="1:16" ht="26.25" thickBot="1" x14ac:dyDescent="0.25">
      <c r="A52" s="248"/>
      <c r="B52" s="256"/>
      <c r="C52" s="287">
        <v>4.08</v>
      </c>
      <c r="D52" s="285" t="s">
        <v>64</v>
      </c>
      <c r="E52" s="286"/>
      <c r="F52" s="286"/>
      <c r="G52" s="288" t="str">
        <f>VLOOKUP(D52,[1]Actividades!$A$8:$E$2745,2,FALSE)</f>
        <v>SUMINISTRO E INSTALACIÓN DE SEÑAL VERTICAL SR o SP GRADO DIAMANTE (60cms x 60cms),CON POSTE</v>
      </c>
      <c r="H52" s="289" t="str">
        <f>VLOOKUP(D52,[1]Actividades!$A$8:$E$2745,4,FALSE)</f>
        <v>UND</v>
      </c>
      <c r="I52" s="290">
        <f>+'PPTO CD BV LA ESTRELLA'!I52</f>
        <v>114</v>
      </c>
      <c r="J52" s="291"/>
      <c r="K52" s="309">
        <f t="shared" si="0"/>
        <v>0</v>
      </c>
      <c r="L52" s="238"/>
      <c r="P52" s="236"/>
    </row>
    <row r="53" spans="1:16" ht="13.5" thickBot="1" x14ac:dyDescent="0.25">
      <c r="A53" s="248"/>
      <c r="B53" s="256"/>
      <c r="C53" s="265" t="s">
        <v>65</v>
      </c>
      <c r="D53" s="266"/>
      <c r="E53" s="293"/>
      <c r="F53" s="293"/>
      <c r="G53" s="267" t="s">
        <v>66</v>
      </c>
      <c r="H53" s="266"/>
      <c r="I53" s="294"/>
      <c r="J53" s="269"/>
      <c r="K53" s="270">
        <f>SUM(K54:K59)</f>
        <v>0</v>
      </c>
      <c r="L53" s="238"/>
      <c r="P53" s="236"/>
    </row>
    <row r="54" spans="1:16" ht="51" x14ac:dyDescent="0.2">
      <c r="A54" s="248"/>
      <c r="B54" s="256"/>
      <c r="C54" s="271">
        <v>5.01</v>
      </c>
      <c r="D54" s="310" t="s">
        <v>67</v>
      </c>
      <c r="E54" s="273"/>
      <c r="F54" s="273"/>
      <c r="G54" s="274" t="str">
        <f>VLOOKUP(D54,[1]Actividades!$A$8:$E$2745,2,FALSE)</f>
        <v>SUMINISTRO, TRANSPORTE E INSTALACIÓN DE CONTENEDOR DE RAICES TIPO B20 (TIPO A) (1.2X1.2X1M. INC. SUMINISTRO, CONSTRUCCIÓN, ALCOQUE Y FILTRO EN GRAVILLA. NO INCLUYE. TIERRA). INSTALACIÓN A TODO COSTO.</v>
      </c>
      <c r="H54" s="275" t="str">
        <f>VLOOKUP(D54,[1]Actividades!$A$8:$E$2745,4,FALSE)</f>
        <v>UND</v>
      </c>
      <c r="I54" s="276">
        <f>+'PPTO CD BV LA ESTRELLA'!I54</f>
        <v>186</v>
      </c>
      <c r="J54" s="277"/>
      <c r="K54" s="278">
        <f t="shared" si="0"/>
        <v>0</v>
      </c>
      <c r="L54" s="238"/>
      <c r="P54" s="236"/>
    </row>
    <row r="55" spans="1:16" ht="25.5" x14ac:dyDescent="0.2">
      <c r="A55" s="248"/>
      <c r="B55" s="256"/>
      <c r="C55" s="279">
        <v>5.0199999999999996</v>
      </c>
      <c r="D55" s="284"/>
      <c r="E55" s="281"/>
      <c r="F55" s="281"/>
      <c r="G55" s="311" t="s">
        <v>68</v>
      </c>
      <c r="H55" s="312" t="s">
        <v>69</v>
      </c>
      <c r="I55" s="276">
        <f>+'PPTO CD BV LA ESTRELLA'!I55</f>
        <v>131</v>
      </c>
      <c r="J55" s="277"/>
      <c r="K55" s="302">
        <f t="shared" si="0"/>
        <v>0</v>
      </c>
      <c r="L55" s="238"/>
      <c r="P55" s="236"/>
    </row>
    <row r="56" spans="1:16" ht="25.5" x14ac:dyDescent="0.2">
      <c r="A56" s="248"/>
      <c r="B56" s="256"/>
      <c r="C56" s="279">
        <v>5.03</v>
      </c>
      <c r="D56" s="284" t="s">
        <v>70</v>
      </c>
      <c r="E56" s="281"/>
      <c r="F56" s="281" t="s">
        <v>71</v>
      </c>
      <c r="G56" s="313" t="str">
        <f>VLOOKUP(D56,[1]Actividades!A8:E2743,2,0)</f>
        <v>SUMINISTRO, TRANSPORTE E INSTALACION ARBOL DE GRAN PORTE H=1,50M</v>
      </c>
      <c r="H56" s="312" t="str">
        <f>VLOOKUP(D56,[1]Actividades!A8:E2743,4,FALSE)</f>
        <v>UND</v>
      </c>
      <c r="I56" s="276">
        <f>+'PPTO CD BV LA ESTRELLA'!I56</f>
        <v>8</v>
      </c>
      <c r="J56" s="277"/>
      <c r="K56" s="302">
        <f t="shared" si="0"/>
        <v>0</v>
      </c>
      <c r="L56" s="238"/>
      <c r="P56" s="236"/>
    </row>
    <row r="57" spans="1:16" ht="25.5" x14ac:dyDescent="0.2">
      <c r="A57" s="248"/>
      <c r="B57" s="256"/>
      <c r="C57" s="279">
        <v>5.04</v>
      </c>
      <c r="D57" s="284" t="s">
        <v>70</v>
      </c>
      <c r="E57" s="281"/>
      <c r="F57" s="281" t="s">
        <v>72</v>
      </c>
      <c r="G57" s="313" t="str">
        <f>VLOOKUP(D57,[1]Actividades!A9:E2744,2,0)</f>
        <v>SUMINISTRO, TRANSPORTE E INSTALACION ARBOL DE GRAN PORTE H=1,50M</v>
      </c>
      <c r="H57" s="312" t="str">
        <f>VLOOKUP(D57,[1]Actividades!A9:E2744,4,FALSE)</f>
        <v>UND</v>
      </c>
      <c r="I57" s="276">
        <f>+'PPTO CD BV LA ESTRELLA'!I57</f>
        <v>62</v>
      </c>
      <c r="J57" s="277"/>
      <c r="K57" s="302">
        <f t="shared" si="0"/>
        <v>0</v>
      </c>
      <c r="L57" s="238"/>
      <c r="P57" s="236"/>
    </row>
    <row r="58" spans="1:16" ht="25.5" x14ac:dyDescent="0.2">
      <c r="A58" s="248"/>
      <c r="B58" s="256"/>
      <c r="C58" s="279">
        <v>5.05</v>
      </c>
      <c r="D58" s="284" t="s">
        <v>70</v>
      </c>
      <c r="E58" s="281"/>
      <c r="F58" s="281" t="s">
        <v>73</v>
      </c>
      <c r="G58" s="313" t="str">
        <f>VLOOKUP(D58,[1]Actividades!A10:E2745,2,0)</f>
        <v>SUMINISTRO, TRANSPORTE E INSTALACION ARBOL DE GRAN PORTE H=1,50M</v>
      </c>
      <c r="H58" s="312" t="str">
        <f>VLOOKUP(D58,[1]Actividades!A10:E2745,4,FALSE)</f>
        <v>UND</v>
      </c>
      <c r="I58" s="276">
        <f>+'PPTO CD BV LA ESTRELLA'!I58</f>
        <v>78</v>
      </c>
      <c r="J58" s="277"/>
      <c r="K58" s="302">
        <f t="shared" si="0"/>
        <v>0</v>
      </c>
      <c r="L58" s="238"/>
      <c r="P58" s="236"/>
    </row>
    <row r="59" spans="1:16" ht="26.25" thickBot="1" x14ac:dyDescent="0.25">
      <c r="A59" s="248"/>
      <c r="B59" s="256"/>
      <c r="C59" s="287">
        <v>5.0599999999999996</v>
      </c>
      <c r="D59" s="285" t="s">
        <v>70</v>
      </c>
      <c r="E59" s="286"/>
      <c r="F59" s="286" t="s">
        <v>74</v>
      </c>
      <c r="G59" s="314" t="str">
        <f>VLOOKUP(D59,[1]Actividades!A11:E2746,2,0)</f>
        <v>SUMINISTRO, TRANSPORTE E INSTALACION ARBOL DE GRAN PORTE H=1,50M</v>
      </c>
      <c r="H59" s="315" t="str">
        <f>VLOOKUP(D59,[1]Actividades!A11:E2746,4,FALSE)</f>
        <v>UND</v>
      </c>
      <c r="I59" s="290">
        <f>+'PPTO CD BV LA ESTRELLA'!I59</f>
        <v>36</v>
      </c>
      <c r="J59" s="291"/>
      <c r="K59" s="309">
        <f t="shared" si="0"/>
        <v>0</v>
      </c>
      <c r="L59" s="238"/>
      <c r="P59" s="236"/>
    </row>
    <row r="60" spans="1:16" ht="13.5" thickBot="1" x14ac:dyDescent="0.25">
      <c r="A60" s="248"/>
      <c r="B60" s="256"/>
      <c r="C60" s="265" t="s">
        <v>75</v>
      </c>
      <c r="D60" s="266"/>
      <c r="E60" s="293"/>
      <c r="F60" s="293"/>
      <c r="G60" s="267" t="s">
        <v>76</v>
      </c>
      <c r="H60" s="266"/>
      <c r="I60" s="294"/>
      <c r="J60" s="269"/>
      <c r="K60" s="270">
        <f>SUM(K61:K76)</f>
        <v>0</v>
      </c>
      <c r="L60" s="238"/>
      <c r="P60" s="236"/>
    </row>
    <row r="61" spans="1:16" ht="25.5" x14ac:dyDescent="0.2">
      <c r="A61" s="248"/>
      <c r="B61" s="256"/>
      <c r="C61" s="271">
        <v>6.01</v>
      </c>
      <c r="D61" s="295"/>
      <c r="E61" s="273"/>
      <c r="F61" s="273"/>
      <c r="G61" s="303" t="s">
        <v>77</v>
      </c>
      <c r="H61" s="275" t="s">
        <v>78</v>
      </c>
      <c r="I61" s="276">
        <f>+'PPTO CD BV LA ESTRELLA'!I61</f>
        <v>85</v>
      </c>
      <c r="J61" s="277"/>
      <c r="K61" s="278">
        <f t="shared" ref="K61:K67" si="1">IFERROR(ROUND(I61*J61,0),0)</f>
        <v>0</v>
      </c>
      <c r="L61" s="238"/>
      <c r="P61" s="236"/>
    </row>
    <row r="62" spans="1:16" ht="25.5" x14ac:dyDescent="0.2">
      <c r="A62" s="248"/>
      <c r="B62" s="256"/>
      <c r="C62" s="279">
        <v>6.02</v>
      </c>
      <c r="D62" s="284"/>
      <c r="E62" s="281"/>
      <c r="F62" s="281"/>
      <c r="G62" s="316" t="s">
        <v>79</v>
      </c>
      <c r="H62" s="312" t="s">
        <v>78</v>
      </c>
      <c r="I62" s="276">
        <f>+'PPTO CD BV LA ESTRELLA'!I62</f>
        <v>106</v>
      </c>
      <c r="J62" s="277"/>
      <c r="K62" s="302">
        <f t="shared" si="1"/>
        <v>0</v>
      </c>
      <c r="L62" s="238"/>
      <c r="P62" s="236"/>
    </row>
    <row r="63" spans="1:16" ht="25.5" x14ac:dyDescent="0.2">
      <c r="A63" s="248"/>
      <c r="B63" s="256"/>
      <c r="C63" s="279">
        <v>6.03</v>
      </c>
      <c r="D63" s="284"/>
      <c r="E63" s="281"/>
      <c r="F63" s="281"/>
      <c r="G63" s="316" t="s">
        <v>80</v>
      </c>
      <c r="H63" s="312" t="s">
        <v>78</v>
      </c>
      <c r="I63" s="276">
        <f>+'PPTO CD BV LA ESTRELLA'!I63</f>
        <v>126</v>
      </c>
      <c r="J63" s="277"/>
      <c r="K63" s="302">
        <f t="shared" si="1"/>
        <v>0</v>
      </c>
      <c r="L63" s="238"/>
      <c r="P63" s="236"/>
    </row>
    <row r="64" spans="1:16" x14ac:dyDescent="0.2">
      <c r="A64" s="248"/>
      <c r="B64" s="256"/>
      <c r="C64" s="279">
        <v>6.04</v>
      </c>
      <c r="D64" s="284" t="s">
        <v>81</v>
      </c>
      <c r="E64" s="281"/>
      <c r="F64" s="281"/>
      <c r="G64" s="313" t="str">
        <f>VLOOKUP(D64,[1]Actividades!$A$15:$E$2750,2,0)</f>
        <v xml:space="preserve"> SUMINISTRO E INSTALACION DE TUBERIA CONDUIT PVC 2" EN ZANJA</v>
      </c>
      <c r="H64" s="312" t="str">
        <f>VLOOKUP(D64,[1]Actividades!A11:E2746,4,FALSE)</f>
        <v>ML</v>
      </c>
      <c r="I64" s="276">
        <f>+'PPTO CD BV LA ESTRELLA'!I64</f>
        <v>5492</v>
      </c>
      <c r="J64" s="277"/>
      <c r="K64" s="302">
        <f t="shared" si="1"/>
        <v>0</v>
      </c>
      <c r="L64" s="238"/>
      <c r="P64" s="236"/>
    </row>
    <row r="65" spans="1:16" ht="25.5" x14ac:dyDescent="0.2">
      <c r="A65" s="248"/>
      <c r="B65" s="256"/>
      <c r="C65" s="279">
        <v>6.05</v>
      </c>
      <c r="D65" s="284" t="s">
        <v>82</v>
      </c>
      <c r="E65" s="281"/>
      <c r="F65" s="281"/>
      <c r="G65" s="313" t="str">
        <f>VLOOKUP(D65,[1]Actividades!$A$15:$E$2750,2,0)</f>
        <v xml:space="preserve"> SUMINISTRO E INSTALACION DE TUBERIA CONDUIT PVC DB 3" EN ZANJA</v>
      </c>
      <c r="H65" s="312" t="str">
        <f>VLOOKUP(D65,[1]Actividades!A12:E2747,4,FALSE)</f>
        <v>ML</v>
      </c>
      <c r="I65" s="276">
        <f>+'PPTO CD BV LA ESTRELLA'!I65</f>
        <v>2956</v>
      </c>
      <c r="J65" s="277"/>
      <c r="K65" s="302">
        <f t="shared" si="1"/>
        <v>0</v>
      </c>
      <c r="L65" s="238"/>
      <c r="P65" s="236"/>
    </row>
    <row r="66" spans="1:16" ht="51" x14ac:dyDescent="0.2">
      <c r="A66" s="248"/>
      <c r="B66" s="256"/>
      <c r="C66" s="279">
        <v>6.06</v>
      </c>
      <c r="D66" s="284" t="s">
        <v>83</v>
      </c>
      <c r="E66" s="281"/>
      <c r="F66" s="281"/>
      <c r="G66" s="313" t="str">
        <f>VLOOKUP(D66,[1]Actividades!A13:E2748,2,0)</f>
        <v>SUMINISTRO, TRANSPORTE E INSTALACIÓN DE LUMINARIA LED SOLAR PARA ALUMBRADO PÚBLICO 100W MAS BRAZO. INCLUYE POSTE METÁLICO D = 100 MM E = 4,8 MM DE 6 METROS DE LARGO. INCLUYE PLACA BASE PARA ANCLAJE.</v>
      </c>
      <c r="H66" s="312" t="str">
        <f>VLOOKUP(D66,[1]Actividades!A13:E2748,4,FALSE)</f>
        <v>UND</v>
      </c>
      <c r="I66" s="276">
        <f>+'PPTO CD BV LA ESTRELLA'!I66</f>
        <v>95</v>
      </c>
      <c r="J66" s="277"/>
      <c r="K66" s="302">
        <f t="shared" si="1"/>
        <v>0</v>
      </c>
      <c r="L66" s="238"/>
      <c r="P66" s="236"/>
    </row>
    <row r="67" spans="1:16" ht="25.5" x14ac:dyDescent="0.2">
      <c r="A67" s="248"/>
      <c r="B67" s="256"/>
      <c r="C67" s="279">
        <v>6.07</v>
      </c>
      <c r="D67" s="284"/>
      <c r="E67" s="281"/>
      <c r="F67" s="281"/>
      <c r="G67" s="373" t="s">
        <v>276</v>
      </c>
      <c r="H67" s="312" t="s">
        <v>78</v>
      </c>
      <c r="I67" s="276">
        <f>+'PPTO CD BV LA ESTRELLA'!I67</f>
        <v>9</v>
      </c>
      <c r="J67" s="277"/>
      <c r="K67" s="302">
        <f t="shared" si="1"/>
        <v>0</v>
      </c>
      <c r="L67" s="238"/>
      <c r="P67" s="236"/>
    </row>
    <row r="68" spans="1:16" ht="38.25" x14ac:dyDescent="0.2">
      <c r="A68" s="248"/>
      <c r="B68" s="256"/>
      <c r="C68" s="279">
        <v>6.08</v>
      </c>
      <c r="D68" s="284" t="s">
        <v>85</v>
      </c>
      <c r="E68" s="281"/>
      <c r="F68" s="281"/>
      <c r="G68" s="313" t="str">
        <f>VLOOKUP(D68,[1]Actividades!$A$15:$E$2750,2,0)</f>
        <v>SUMINISTRO, TRANSPORTE E INSTALACION BANCO DE DUCTO TIPO NORMA CODENSA CS 207 - Para Canalización de 2 Ø 2"  Tipo DB - CRUCE CALZADA EN CONCRETO (Incluye banda plástica)</v>
      </c>
      <c r="H68" s="312" t="str">
        <f>VLOOKUP(D68,[1]Actividades!A15:E2750,4,FALSE)</f>
        <v>ML</v>
      </c>
      <c r="I68" s="276">
        <f>+'PPTO CD BV LA ESTRELLA'!I68</f>
        <v>169</v>
      </c>
      <c r="J68" s="277"/>
      <c r="K68" s="302">
        <f t="shared" si="0"/>
        <v>0</v>
      </c>
      <c r="L68" s="238"/>
      <c r="P68" s="236"/>
    </row>
    <row r="69" spans="1:16" ht="51" x14ac:dyDescent="0.2">
      <c r="A69" s="248"/>
      <c r="B69" s="256"/>
      <c r="C69" s="279">
        <v>6.09</v>
      </c>
      <c r="D69" s="284" t="s">
        <v>86</v>
      </c>
      <c r="E69" s="281"/>
      <c r="F69" s="281"/>
      <c r="G69" s="313" t="str">
        <f>VLOOKUP(D69,[1]Actividades!A16:E2751,2,0)</f>
        <v>SUMINISTRO, TRANSPORTE E INSTALACION CAJA DE INSPECCION 0.30*0.30*0.40 m.(INCLUYE, LADRILLO COMÚN, MARCO EN ANGULO 1 1/2 X 1 1/2 * 1/8" Y TAPA REFORZADA EN PLATINA DE 2 * 1/8" CON PARRILLA EN VARILLA 3/8 CADA 10 CM.)</v>
      </c>
      <c r="H69" s="312" t="str">
        <f>VLOOKUP(D69,[1]Actividades!A16:E2751,4,FALSE)</f>
        <v>UND</v>
      </c>
      <c r="I69" s="276">
        <f>+'PPTO CD BV LA ESTRELLA'!I69</f>
        <v>95</v>
      </c>
      <c r="J69" s="277"/>
      <c r="K69" s="302">
        <f t="shared" si="0"/>
        <v>0</v>
      </c>
      <c r="L69" s="238"/>
      <c r="P69" s="236"/>
    </row>
    <row r="70" spans="1:16" ht="51" x14ac:dyDescent="0.2">
      <c r="A70" s="248"/>
      <c r="B70" s="256"/>
      <c r="C70" s="317">
        <v>6.1</v>
      </c>
      <c r="D70" s="284"/>
      <c r="E70" s="281"/>
      <c r="F70" s="281"/>
      <c r="G70" s="318" t="s">
        <v>87</v>
      </c>
      <c r="H70" s="312" t="s">
        <v>59</v>
      </c>
      <c r="I70" s="276">
        <f>+'PPTO CD BV LA ESTRELLA'!I70</f>
        <v>2535</v>
      </c>
      <c r="J70" s="277"/>
      <c r="K70" s="302">
        <f t="shared" si="0"/>
        <v>0</v>
      </c>
      <c r="L70" s="238"/>
      <c r="P70" s="236"/>
    </row>
    <row r="71" spans="1:16" ht="38.25" x14ac:dyDescent="0.2">
      <c r="A71" s="248"/>
      <c r="B71" s="256"/>
      <c r="C71" s="279">
        <v>6.11</v>
      </c>
      <c r="D71" s="284" t="s">
        <v>88</v>
      </c>
      <c r="E71" s="281"/>
      <c r="F71" s="281"/>
      <c r="G71" s="313" t="str">
        <f>VLOOKUP(D71,[1]Actividades!A18:E2753,2,0)</f>
        <v>SUMINISTRO, TRANSPORTE E INSTALACION CAJA DE INSPECCION  1 * 1 * 1 m.  (Incluye, ladrillo común, marco en angulo 2 1/2 x 2 1/2 * 3/16" y tapa reforzada en platina de 3 * 3/16" con parrilla en varilla 3/8 cada 10 cm.).</v>
      </c>
      <c r="H71" s="312" t="str">
        <f>VLOOKUP(D71,[1]Actividades!A18:E2753,4,FALSE)</f>
        <v>UND</v>
      </c>
      <c r="I71" s="276">
        <f>+'PPTO CD BV LA ESTRELLA'!I71</f>
        <v>63</v>
      </c>
      <c r="J71" s="277"/>
      <c r="K71" s="302">
        <f t="shared" si="0"/>
        <v>0</v>
      </c>
      <c r="L71" s="238"/>
      <c r="P71" s="236"/>
    </row>
    <row r="72" spans="1:16" ht="38.25" x14ac:dyDescent="0.2">
      <c r="A72" s="248"/>
      <c r="B72" s="256"/>
      <c r="C72" s="279">
        <v>6.12</v>
      </c>
      <c r="D72" s="284"/>
      <c r="E72" s="281"/>
      <c r="F72" s="281"/>
      <c r="G72" s="318" t="s">
        <v>89</v>
      </c>
      <c r="H72" s="312" t="s">
        <v>78</v>
      </c>
      <c r="I72" s="276">
        <f>+'PPTO CD BV LA ESTRELLA'!I72</f>
        <v>32</v>
      </c>
      <c r="J72" s="277"/>
      <c r="K72" s="302">
        <f t="shared" si="0"/>
        <v>0</v>
      </c>
      <c r="L72" s="238"/>
      <c r="P72" s="236"/>
    </row>
    <row r="73" spans="1:16" ht="25.5" x14ac:dyDescent="0.2">
      <c r="A73" s="248"/>
      <c r="B73" s="256"/>
      <c r="C73" s="279">
        <v>6.13</v>
      </c>
      <c r="D73" s="284"/>
      <c r="E73" s="281"/>
      <c r="F73" s="281"/>
      <c r="G73" s="318" t="s">
        <v>90</v>
      </c>
      <c r="H73" s="312" t="s">
        <v>78</v>
      </c>
      <c r="I73" s="276">
        <f>+'PPTO CD BV LA ESTRELLA'!I73</f>
        <v>438</v>
      </c>
      <c r="J73" s="277"/>
      <c r="K73" s="302">
        <f t="shared" si="0"/>
        <v>0</v>
      </c>
      <c r="L73" s="238"/>
      <c r="P73" s="236"/>
    </row>
    <row r="74" spans="1:16" ht="25.5" x14ac:dyDescent="0.2">
      <c r="A74" s="248"/>
      <c r="B74" s="256"/>
      <c r="C74" s="279">
        <v>6.14</v>
      </c>
      <c r="D74" s="284"/>
      <c r="E74" s="281"/>
      <c r="F74" s="281"/>
      <c r="G74" s="318" t="s">
        <v>91</v>
      </c>
      <c r="H74" s="312" t="s">
        <v>78</v>
      </c>
      <c r="I74" s="276">
        <f>+'PPTO CD BV LA ESTRELLA'!I74</f>
        <v>106</v>
      </c>
      <c r="J74" s="277"/>
      <c r="K74" s="302">
        <f t="shared" si="0"/>
        <v>0</v>
      </c>
      <c r="L74" s="238"/>
      <c r="P74" s="236"/>
    </row>
    <row r="75" spans="1:16" ht="25.5" x14ac:dyDescent="0.2">
      <c r="A75" s="248"/>
      <c r="B75" s="256"/>
      <c r="C75" s="279">
        <v>6.15</v>
      </c>
      <c r="D75" s="284"/>
      <c r="E75" s="281"/>
      <c r="F75" s="281"/>
      <c r="G75" s="318" t="s">
        <v>92</v>
      </c>
      <c r="H75" s="312" t="s">
        <v>59</v>
      </c>
      <c r="I75" s="276">
        <f>+'PPTO CD BV LA ESTRELLA'!I75</f>
        <v>27</v>
      </c>
      <c r="J75" s="277"/>
      <c r="K75" s="302">
        <f t="shared" si="0"/>
        <v>0</v>
      </c>
      <c r="L75" s="238"/>
      <c r="P75" s="236"/>
    </row>
    <row r="76" spans="1:16" ht="26.25" thickBot="1" x14ac:dyDescent="0.25">
      <c r="A76" s="248"/>
      <c r="B76" s="256"/>
      <c r="C76" s="287">
        <v>6.17</v>
      </c>
      <c r="D76" s="285"/>
      <c r="E76" s="286"/>
      <c r="F76" s="286"/>
      <c r="G76" s="319" t="s">
        <v>93</v>
      </c>
      <c r="H76" s="315" t="s">
        <v>59</v>
      </c>
      <c r="I76" s="290">
        <f>+'PPTO CD BV LA ESTRELLA'!I76</f>
        <v>422</v>
      </c>
      <c r="J76" s="291"/>
      <c r="K76" s="309">
        <f t="shared" si="0"/>
        <v>0</v>
      </c>
      <c r="L76" s="238"/>
      <c r="O76" s="239"/>
      <c r="P76" s="236"/>
    </row>
    <row r="77" spans="1:16" ht="13.5" thickBot="1" x14ac:dyDescent="0.25">
      <c r="A77" s="248"/>
      <c r="B77" s="256"/>
      <c r="C77" s="265" t="s">
        <v>94</v>
      </c>
      <c r="D77" s="266"/>
      <c r="E77" s="293"/>
      <c r="F77" s="293"/>
      <c r="G77" s="267" t="s">
        <v>95</v>
      </c>
      <c r="H77" s="266"/>
      <c r="I77" s="294"/>
      <c r="J77" s="269"/>
      <c r="K77" s="270">
        <f>SUM(K78:K82)</f>
        <v>0</v>
      </c>
      <c r="L77" s="238"/>
      <c r="P77" s="236"/>
    </row>
    <row r="78" spans="1:16" ht="38.25" x14ac:dyDescent="0.2">
      <c r="A78" s="248"/>
      <c r="B78" s="256"/>
      <c r="C78" s="271">
        <v>7.01</v>
      </c>
      <c r="D78" s="295" t="s">
        <v>96</v>
      </c>
      <c r="E78" s="273"/>
      <c r="F78" s="273"/>
      <c r="G78" s="274" t="str">
        <f>VLOOKUP(D78,[1]Actividades!A28:E2763,2,0)</f>
        <v>SUMINISTRO, TRANSPORTE E INSTALACION DE RAMPAS Y BADOS PEATONALES CONCRETO PRODUCIDO EN OBRA 3000 PSI ACABADO:  ESCOBIADO</v>
      </c>
      <c r="H78" s="275" t="str">
        <f>VLOOKUP(D78,[1]Actividades!A28:E2763,4,FALSE)</f>
        <v>M3</v>
      </c>
      <c r="I78" s="276">
        <f>+'PPTO CD BV LA ESTRELLA'!I78</f>
        <v>184</v>
      </c>
      <c r="J78" s="277"/>
      <c r="K78" s="278">
        <f t="shared" si="0"/>
        <v>0</v>
      </c>
      <c r="L78" s="238"/>
      <c r="P78" s="236"/>
    </row>
    <row r="79" spans="1:16" ht="38.25" x14ac:dyDescent="0.2">
      <c r="A79" s="248"/>
      <c r="B79" s="256"/>
      <c r="C79" s="279">
        <v>7.02</v>
      </c>
      <c r="D79" s="320" t="s">
        <v>97</v>
      </c>
      <c r="E79" s="281"/>
      <c r="F79" s="281"/>
      <c r="G79" s="313" t="str">
        <f>VLOOKUP(D79,[1]Actividades!A29:E2764,2,0)</f>
        <v>SUMINISTRO, TRANSPORTE E INSTALACION DE RAMPAS Y BADOS VEHICULARES CONCRETO PRODUCIDO EN OBRA 3000 PSI ACABADO:  ESCOBIADO</v>
      </c>
      <c r="H79" s="312" t="str">
        <f>VLOOKUP(D79,[1]Actividades!A29:E2764,4,FALSE)</f>
        <v>M3</v>
      </c>
      <c r="I79" s="276">
        <f>+'PPTO CD BV LA ESTRELLA'!I79</f>
        <v>326</v>
      </c>
      <c r="J79" s="277"/>
      <c r="K79" s="302">
        <f t="shared" si="0"/>
        <v>0</v>
      </c>
      <c r="L79" s="238"/>
      <c r="P79" s="236"/>
    </row>
    <row r="80" spans="1:16" ht="25.5" x14ac:dyDescent="0.2">
      <c r="A80" s="248"/>
      <c r="B80" s="256"/>
      <c r="C80" s="279">
        <v>7.03</v>
      </c>
      <c r="D80" s="284"/>
      <c r="E80" s="281"/>
      <c r="F80" s="281"/>
      <c r="G80" s="316" t="s">
        <v>98</v>
      </c>
      <c r="H80" s="312" t="s">
        <v>78</v>
      </c>
      <c r="I80" s="276">
        <f>+'PPTO CD BV LA ESTRELLA'!I80</f>
        <v>17</v>
      </c>
      <c r="J80" s="277"/>
      <c r="K80" s="302">
        <f t="shared" si="0"/>
        <v>0</v>
      </c>
      <c r="L80" s="238"/>
      <c r="P80" s="236"/>
    </row>
    <row r="81" spans="1:16" x14ac:dyDescent="0.2">
      <c r="A81" s="248"/>
      <c r="B81" s="256"/>
      <c r="C81" s="279">
        <v>7.04</v>
      </c>
      <c r="D81" s="284" t="s">
        <v>99</v>
      </c>
      <c r="E81" s="281"/>
      <c r="F81" s="281"/>
      <c r="G81" s="313" t="str">
        <f>VLOOKUP(D81,[1]Actividades!A31:E2766,2,0)</f>
        <v>SUMINISTRO, TRANSPORTE E INSTALACION BOLARDO LISO EN HF</v>
      </c>
      <c r="H81" s="312" t="str">
        <f>VLOOKUP(D81,[1]Actividades!A31:E2766,4,FALSE)</f>
        <v>UND</v>
      </c>
      <c r="I81" s="276">
        <f>+'PPTO CD BV LA ESTRELLA'!I81</f>
        <v>131</v>
      </c>
      <c r="J81" s="277"/>
      <c r="K81" s="302">
        <f t="shared" si="0"/>
        <v>0</v>
      </c>
      <c r="L81" s="238"/>
      <c r="P81" s="236"/>
    </row>
    <row r="82" spans="1:16" ht="26.25" thickBot="1" x14ac:dyDescent="0.25">
      <c r="A82" s="248"/>
      <c r="B82" s="256"/>
      <c r="C82" s="287">
        <v>7.05</v>
      </c>
      <c r="D82" s="285" t="s">
        <v>100</v>
      </c>
      <c r="E82" s="286"/>
      <c r="F82" s="286"/>
      <c r="G82" s="314" t="str">
        <f>VLOOKUP(D82,[1]Actividades!A33:E2768,2,0)</f>
        <v>SUMINISTRO E INSTALACIÓN DE BASURERA PIVOTANTE EN ACERO INOXIDABLE TIPO EXTERIOR. INSTALACIÓN A TODO COSTO.</v>
      </c>
      <c r="H82" s="315" t="str">
        <f>VLOOKUP(D82,[1]Actividades!A33:E2768,4,FALSE)</f>
        <v>UND</v>
      </c>
      <c r="I82" s="290">
        <f>+'PPTO CD BV LA ESTRELLA'!I82</f>
        <v>45</v>
      </c>
      <c r="J82" s="291"/>
      <c r="K82" s="309">
        <f t="shared" si="0"/>
        <v>0</v>
      </c>
      <c r="L82" s="238"/>
      <c r="P82" s="236"/>
    </row>
    <row r="83" spans="1:16" ht="13.5" thickBot="1" x14ac:dyDescent="0.25">
      <c r="A83" s="248"/>
      <c r="B83" s="256"/>
      <c r="C83" s="265" t="s">
        <v>101</v>
      </c>
      <c r="D83" s="266"/>
      <c r="E83" s="293"/>
      <c r="F83" s="293"/>
      <c r="G83" s="267" t="s">
        <v>102</v>
      </c>
      <c r="H83" s="266"/>
      <c r="I83" s="294"/>
      <c r="J83" s="269"/>
      <c r="K83" s="270">
        <f>SUM(K84:K121)</f>
        <v>0</v>
      </c>
      <c r="L83" s="238"/>
      <c r="P83" s="236"/>
    </row>
    <row r="84" spans="1:16" ht="25.5" x14ac:dyDescent="0.2">
      <c r="A84" s="248"/>
      <c r="B84" s="256"/>
      <c r="C84" s="271">
        <v>8.01</v>
      </c>
      <c r="D84" s="273"/>
      <c r="E84" s="273"/>
      <c r="F84" s="321"/>
      <c r="G84" s="321" t="s">
        <v>103</v>
      </c>
      <c r="H84" s="322" t="s">
        <v>104</v>
      </c>
      <c r="I84" s="276">
        <f>+'PPTO CD BV LA ESTRELLA'!I84</f>
        <v>350</v>
      </c>
      <c r="J84" s="277"/>
      <c r="K84" s="278">
        <f t="shared" ref="K84:K121" si="2">IFERROR(ROUND(I84*J84,0),0)</f>
        <v>0</v>
      </c>
      <c r="L84" s="238"/>
      <c r="P84" s="236"/>
    </row>
    <row r="85" spans="1:16" ht="38.25" x14ac:dyDescent="0.2">
      <c r="A85" s="248"/>
      <c r="B85" s="256"/>
      <c r="C85" s="323">
        <v>8.02</v>
      </c>
      <c r="D85" s="281"/>
      <c r="E85" s="281"/>
      <c r="F85" s="311"/>
      <c r="G85" s="324" t="s">
        <v>105</v>
      </c>
      <c r="H85" s="325" t="s">
        <v>106</v>
      </c>
      <c r="I85" s="276">
        <f>+'PPTO CD BV LA ESTRELLA'!I85</f>
        <v>7</v>
      </c>
      <c r="J85" s="277"/>
      <c r="K85" s="302">
        <f t="shared" si="2"/>
        <v>0</v>
      </c>
      <c r="L85" s="238"/>
      <c r="P85" s="236"/>
    </row>
    <row r="86" spans="1:16" ht="25.5" x14ac:dyDescent="0.2">
      <c r="A86" s="248"/>
      <c r="B86" s="256"/>
      <c r="C86" s="323">
        <v>8.0299999999999994</v>
      </c>
      <c r="D86" s="281"/>
      <c r="E86" s="281"/>
      <c r="F86" s="311"/>
      <c r="G86" s="324" t="s">
        <v>107</v>
      </c>
      <c r="H86" s="325" t="s">
        <v>108</v>
      </c>
      <c r="I86" s="276">
        <f>+'PPTO CD BV LA ESTRELLA'!I86</f>
        <v>317</v>
      </c>
      <c r="J86" s="277"/>
      <c r="K86" s="302">
        <f t="shared" si="2"/>
        <v>0</v>
      </c>
      <c r="L86" s="238"/>
      <c r="P86" s="236"/>
    </row>
    <row r="87" spans="1:16" ht="25.5" x14ac:dyDescent="0.2">
      <c r="A87" s="248"/>
      <c r="B87" s="256"/>
      <c r="C87" s="323">
        <v>8.0399999999999991</v>
      </c>
      <c r="D87" s="281"/>
      <c r="E87" s="281"/>
      <c r="F87" s="311"/>
      <c r="G87" s="324" t="s">
        <v>109</v>
      </c>
      <c r="H87" s="325" t="s">
        <v>104</v>
      </c>
      <c r="I87" s="276">
        <f>+'PPTO CD BV LA ESTRELLA'!I87</f>
        <v>422</v>
      </c>
      <c r="J87" s="277"/>
      <c r="K87" s="302">
        <f t="shared" si="2"/>
        <v>0</v>
      </c>
      <c r="L87" s="238"/>
      <c r="P87" s="236"/>
    </row>
    <row r="88" spans="1:16" ht="25.5" x14ac:dyDescent="0.2">
      <c r="A88" s="248"/>
      <c r="B88" s="256"/>
      <c r="C88" s="323">
        <v>8.0500000000000007</v>
      </c>
      <c r="D88" s="281"/>
      <c r="E88" s="281"/>
      <c r="F88" s="311"/>
      <c r="G88" s="324" t="s">
        <v>110</v>
      </c>
      <c r="H88" s="325" t="s">
        <v>111</v>
      </c>
      <c r="I88" s="276">
        <f>+'PPTO CD BV LA ESTRELLA'!I88</f>
        <v>1</v>
      </c>
      <c r="J88" s="277"/>
      <c r="K88" s="302">
        <f t="shared" si="2"/>
        <v>0</v>
      </c>
      <c r="L88" s="238"/>
      <c r="P88" s="236"/>
    </row>
    <row r="89" spans="1:16" ht="25.5" x14ac:dyDescent="0.2">
      <c r="A89" s="248"/>
      <c r="B89" s="256"/>
      <c r="C89" s="323">
        <v>8.06</v>
      </c>
      <c r="D89" s="281"/>
      <c r="E89" s="281"/>
      <c r="F89" s="311"/>
      <c r="G89" s="324" t="s">
        <v>112</v>
      </c>
      <c r="H89" s="325" t="s">
        <v>69</v>
      </c>
      <c r="I89" s="276">
        <f>+'PPTO CD BV LA ESTRELLA'!I89</f>
        <v>46</v>
      </c>
      <c r="J89" s="277"/>
      <c r="K89" s="302">
        <f t="shared" si="2"/>
        <v>0</v>
      </c>
      <c r="L89" s="238"/>
      <c r="P89" s="236"/>
    </row>
    <row r="90" spans="1:16" ht="25.5" x14ac:dyDescent="0.2">
      <c r="A90" s="248"/>
      <c r="B90" s="256"/>
      <c r="C90" s="323">
        <v>8.07</v>
      </c>
      <c r="D90" s="281"/>
      <c r="E90" s="281"/>
      <c r="F90" s="311"/>
      <c r="G90" s="324" t="s">
        <v>113</v>
      </c>
      <c r="H90" s="325" t="s">
        <v>69</v>
      </c>
      <c r="I90" s="276">
        <f>+'PPTO CD BV LA ESTRELLA'!I90</f>
        <v>342</v>
      </c>
      <c r="J90" s="277"/>
      <c r="K90" s="302">
        <f t="shared" si="2"/>
        <v>0</v>
      </c>
      <c r="L90" s="238"/>
      <c r="P90" s="236"/>
    </row>
    <row r="91" spans="1:16" x14ac:dyDescent="0.2">
      <c r="A91" s="248"/>
      <c r="B91" s="256"/>
      <c r="C91" s="323">
        <v>8.08</v>
      </c>
      <c r="D91" s="281"/>
      <c r="E91" s="281"/>
      <c r="F91" s="311"/>
      <c r="G91" s="324" t="s">
        <v>114</v>
      </c>
      <c r="H91" s="325" t="s">
        <v>69</v>
      </c>
      <c r="I91" s="276">
        <f>+'PPTO CD BV LA ESTRELLA'!I91</f>
        <v>133</v>
      </c>
      <c r="J91" s="277"/>
      <c r="K91" s="302">
        <f t="shared" si="2"/>
        <v>0</v>
      </c>
      <c r="L91" s="238"/>
      <c r="P91" s="236"/>
    </row>
    <row r="92" spans="1:16" x14ac:dyDescent="0.2">
      <c r="A92" s="248"/>
      <c r="B92" s="256"/>
      <c r="C92" s="323">
        <v>8.09</v>
      </c>
      <c r="D92" s="281"/>
      <c r="E92" s="281"/>
      <c r="F92" s="311"/>
      <c r="G92" s="326" t="s">
        <v>115</v>
      </c>
      <c r="H92" s="325" t="s">
        <v>69</v>
      </c>
      <c r="I92" s="276">
        <f>+'PPTO CD BV LA ESTRELLA'!I92</f>
        <v>100</v>
      </c>
      <c r="J92" s="277"/>
      <c r="K92" s="302">
        <f t="shared" si="2"/>
        <v>0</v>
      </c>
      <c r="L92" s="238"/>
      <c r="P92" s="236"/>
    </row>
    <row r="93" spans="1:16" x14ac:dyDescent="0.2">
      <c r="A93" s="248"/>
      <c r="B93" s="256"/>
      <c r="C93" s="327">
        <v>8.1</v>
      </c>
      <c r="D93" s="281"/>
      <c r="E93" s="281"/>
      <c r="F93" s="311"/>
      <c r="G93" s="324" t="s">
        <v>116</v>
      </c>
      <c r="H93" s="325" t="s">
        <v>117</v>
      </c>
      <c r="I93" s="276">
        <f>+'PPTO CD BV LA ESTRELLA'!I93</f>
        <v>34</v>
      </c>
      <c r="J93" s="277"/>
      <c r="K93" s="302">
        <f t="shared" si="2"/>
        <v>0</v>
      </c>
      <c r="L93" s="238"/>
      <c r="P93" s="236"/>
    </row>
    <row r="94" spans="1:16" x14ac:dyDescent="0.2">
      <c r="A94" s="248"/>
      <c r="B94" s="256"/>
      <c r="C94" s="323">
        <v>8.11</v>
      </c>
      <c r="D94" s="281"/>
      <c r="E94" s="281"/>
      <c r="F94" s="311"/>
      <c r="G94" s="324" t="s">
        <v>118</v>
      </c>
      <c r="H94" s="325" t="s">
        <v>117</v>
      </c>
      <c r="I94" s="276">
        <f>+'PPTO CD BV LA ESTRELLA'!I94</f>
        <v>12</v>
      </c>
      <c r="J94" s="277"/>
      <c r="K94" s="302">
        <f t="shared" si="2"/>
        <v>0</v>
      </c>
      <c r="L94" s="238"/>
      <c r="P94" s="236"/>
    </row>
    <row r="95" spans="1:16" x14ac:dyDescent="0.2">
      <c r="A95" s="248"/>
      <c r="B95" s="256"/>
      <c r="C95" s="323">
        <v>8.1199999999999992</v>
      </c>
      <c r="D95" s="281"/>
      <c r="E95" s="281"/>
      <c r="F95" s="311"/>
      <c r="G95" s="324" t="s">
        <v>119</v>
      </c>
      <c r="H95" s="325" t="s">
        <v>117</v>
      </c>
      <c r="I95" s="276">
        <f>+'PPTO CD BV LA ESTRELLA'!I95</f>
        <v>69</v>
      </c>
      <c r="J95" s="277"/>
      <c r="K95" s="302">
        <f t="shared" si="2"/>
        <v>0</v>
      </c>
      <c r="L95" s="238"/>
      <c r="P95" s="236"/>
    </row>
    <row r="96" spans="1:16" x14ac:dyDescent="0.2">
      <c r="A96" s="248"/>
      <c r="B96" s="256"/>
      <c r="C96" s="323">
        <v>8.1300000000000008</v>
      </c>
      <c r="D96" s="281"/>
      <c r="E96" s="281"/>
      <c r="F96" s="311"/>
      <c r="G96" s="324" t="s">
        <v>120</v>
      </c>
      <c r="H96" s="325" t="s">
        <v>117</v>
      </c>
      <c r="I96" s="276">
        <f>+'PPTO CD BV LA ESTRELLA'!I96</f>
        <v>7</v>
      </c>
      <c r="J96" s="277"/>
      <c r="K96" s="302">
        <f t="shared" si="2"/>
        <v>0</v>
      </c>
      <c r="L96" s="238"/>
      <c r="P96" s="236"/>
    </row>
    <row r="97" spans="1:16" ht="25.5" x14ac:dyDescent="0.2">
      <c r="A97" s="248"/>
      <c r="B97" s="256"/>
      <c r="C97" s="323">
        <v>8.14</v>
      </c>
      <c r="D97" s="281"/>
      <c r="E97" s="281"/>
      <c r="F97" s="311"/>
      <c r="G97" s="324" t="s">
        <v>121</v>
      </c>
      <c r="H97" s="325" t="s">
        <v>104</v>
      </c>
      <c r="I97" s="276">
        <f>+'PPTO CD BV LA ESTRELLA'!I97</f>
        <v>159</v>
      </c>
      <c r="J97" s="277"/>
      <c r="K97" s="302">
        <f t="shared" si="2"/>
        <v>0</v>
      </c>
      <c r="L97" s="238"/>
      <c r="P97" s="236"/>
    </row>
    <row r="98" spans="1:16" ht="25.5" x14ac:dyDescent="0.2">
      <c r="A98" s="248"/>
      <c r="B98" s="256"/>
      <c r="C98" s="323">
        <v>8.15</v>
      </c>
      <c r="D98" s="281"/>
      <c r="E98" s="281"/>
      <c r="F98" s="311"/>
      <c r="G98" s="324" t="s">
        <v>122</v>
      </c>
      <c r="H98" s="325" t="s">
        <v>104</v>
      </c>
      <c r="I98" s="276">
        <f>+'PPTO CD BV LA ESTRELLA'!I98</f>
        <v>17</v>
      </c>
      <c r="J98" s="277"/>
      <c r="K98" s="302">
        <f t="shared" si="2"/>
        <v>0</v>
      </c>
      <c r="L98" s="238"/>
      <c r="P98" s="236"/>
    </row>
    <row r="99" spans="1:16" ht="25.5" x14ac:dyDescent="0.2">
      <c r="A99" s="248"/>
      <c r="B99" s="256"/>
      <c r="C99" s="323">
        <v>8.16</v>
      </c>
      <c r="D99" s="281"/>
      <c r="E99" s="281"/>
      <c r="F99" s="311"/>
      <c r="G99" s="324" t="s">
        <v>123</v>
      </c>
      <c r="H99" s="325" t="s">
        <v>106</v>
      </c>
      <c r="I99" s="276">
        <f>+'PPTO CD BV LA ESTRELLA'!I99</f>
        <v>4</v>
      </c>
      <c r="J99" s="277"/>
      <c r="K99" s="302">
        <f t="shared" si="2"/>
        <v>0</v>
      </c>
      <c r="L99" s="238"/>
      <c r="P99" s="236"/>
    </row>
    <row r="100" spans="1:16" ht="38.25" x14ac:dyDescent="0.2">
      <c r="A100" s="248"/>
      <c r="B100" s="256"/>
      <c r="C100" s="323">
        <v>8.17</v>
      </c>
      <c r="D100" s="281"/>
      <c r="E100" s="281"/>
      <c r="F100" s="311"/>
      <c r="G100" s="324" t="s">
        <v>124</v>
      </c>
      <c r="H100" s="325" t="s">
        <v>106</v>
      </c>
      <c r="I100" s="276">
        <f>+'PPTO CD BV LA ESTRELLA'!I100</f>
        <v>7</v>
      </c>
      <c r="J100" s="277"/>
      <c r="K100" s="302">
        <f t="shared" si="2"/>
        <v>0</v>
      </c>
      <c r="L100" s="238"/>
      <c r="P100" s="236"/>
    </row>
    <row r="101" spans="1:16" ht="51" x14ac:dyDescent="0.2">
      <c r="A101" s="248"/>
      <c r="B101" s="256"/>
      <c r="C101" s="323">
        <v>8.18</v>
      </c>
      <c r="D101" s="281"/>
      <c r="E101" s="281"/>
      <c r="F101" s="311"/>
      <c r="G101" s="324" t="s">
        <v>125</v>
      </c>
      <c r="H101" s="325" t="s">
        <v>106</v>
      </c>
      <c r="I101" s="276">
        <f>+'PPTO CD BV LA ESTRELLA'!I101</f>
        <v>27</v>
      </c>
      <c r="J101" s="277"/>
      <c r="K101" s="302">
        <f t="shared" si="2"/>
        <v>0</v>
      </c>
      <c r="L101" s="238"/>
      <c r="P101" s="236"/>
    </row>
    <row r="102" spans="1:16" ht="38.25" x14ac:dyDescent="0.2">
      <c r="A102" s="248"/>
      <c r="B102" s="256"/>
      <c r="C102" s="323">
        <v>8.19</v>
      </c>
      <c r="D102" s="281"/>
      <c r="E102" s="281"/>
      <c r="F102" s="311"/>
      <c r="G102" s="324" t="s">
        <v>126</v>
      </c>
      <c r="H102" s="325" t="s">
        <v>106</v>
      </c>
      <c r="I102" s="276">
        <f>+'PPTO CD BV LA ESTRELLA'!I102</f>
        <v>438</v>
      </c>
      <c r="J102" s="277"/>
      <c r="K102" s="302">
        <f t="shared" si="2"/>
        <v>0</v>
      </c>
      <c r="L102" s="238"/>
      <c r="P102" s="236"/>
    </row>
    <row r="103" spans="1:16" x14ac:dyDescent="0.2">
      <c r="A103" s="248"/>
      <c r="B103" s="256"/>
      <c r="C103" s="327">
        <v>8.1999999999999993</v>
      </c>
      <c r="D103" s="281"/>
      <c r="E103" s="281"/>
      <c r="F103" s="311"/>
      <c r="G103" s="311" t="s">
        <v>127</v>
      </c>
      <c r="H103" s="325" t="s">
        <v>117</v>
      </c>
      <c r="I103" s="276">
        <f>+'PPTO CD BV LA ESTRELLA'!I103</f>
        <v>98</v>
      </c>
      <c r="J103" s="277"/>
      <c r="K103" s="302">
        <f t="shared" si="2"/>
        <v>0</v>
      </c>
      <c r="L103" s="238"/>
      <c r="P103" s="236"/>
    </row>
    <row r="104" spans="1:16" ht="25.5" x14ac:dyDescent="0.2">
      <c r="A104" s="248"/>
      <c r="B104" s="256"/>
      <c r="C104" s="323">
        <v>8.2100000000000009</v>
      </c>
      <c r="D104" s="281"/>
      <c r="E104" s="281"/>
      <c r="F104" s="311"/>
      <c r="G104" s="311" t="s">
        <v>128</v>
      </c>
      <c r="H104" s="325" t="s">
        <v>117</v>
      </c>
      <c r="I104" s="276">
        <f>+'PPTO CD BV LA ESTRELLA'!I104</f>
        <v>65</v>
      </c>
      <c r="J104" s="277"/>
      <c r="K104" s="302">
        <f t="shared" si="2"/>
        <v>0</v>
      </c>
      <c r="L104" s="238"/>
      <c r="P104" s="236"/>
    </row>
    <row r="105" spans="1:16" ht="25.5" x14ac:dyDescent="0.2">
      <c r="A105" s="248"/>
      <c r="B105" s="256"/>
      <c r="C105" s="323">
        <v>8.2200000000000006</v>
      </c>
      <c r="D105" s="281"/>
      <c r="E105" s="281"/>
      <c r="F105" s="311"/>
      <c r="G105" s="324" t="s">
        <v>129</v>
      </c>
      <c r="H105" s="325" t="s">
        <v>117</v>
      </c>
      <c r="I105" s="276">
        <f>+'PPTO CD BV LA ESTRELLA'!I105</f>
        <v>49</v>
      </c>
      <c r="J105" s="277"/>
      <c r="K105" s="302">
        <f t="shared" si="2"/>
        <v>0</v>
      </c>
      <c r="L105" s="238"/>
      <c r="P105" s="236"/>
    </row>
    <row r="106" spans="1:16" ht="38.25" x14ac:dyDescent="0.2">
      <c r="A106" s="248"/>
      <c r="B106" s="256"/>
      <c r="C106" s="323">
        <v>8.23</v>
      </c>
      <c r="D106" s="281"/>
      <c r="E106" s="281"/>
      <c r="F106" s="311"/>
      <c r="G106" s="324" t="s">
        <v>130</v>
      </c>
      <c r="H106" s="325" t="s">
        <v>117</v>
      </c>
      <c r="I106" s="276">
        <f>+'PPTO CD BV LA ESTRELLA'!I106</f>
        <v>57</v>
      </c>
      <c r="J106" s="277"/>
      <c r="K106" s="302">
        <f t="shared" si="2"/>
        <v>0</v>
      </c>
      <c r="L106" s="238"/>
      <c r="P106" s="236"/>
    </row>
    <row r="107" spans="1:16" ht="25.5" x14ac:dyDescent="0.2">
      <c r="A107" s="248"/>
      <c r="B107" s="256"/>
      <c r="C107" s="323">
        <v>8.24</v>
      </c>
      <c r="D107" s="281"/>
      <c r="E107" s="281"/>
      <c r="F107" s="311"/>
      <c r="G107" s="324" t="s">
        <v>131</v>
      </c>
      <c r="H107" s="325" t="s">
        <v>132</v>
      </c>
      <c r="I107" s="276">
        <f>+'PPTO CD BV LA ESTRELLA'!I107</f>
        <v>10366</v>
      </c>
      <c r="J107" s="277"/>
      <c r="K107" s="302">
        <f t="shared" si="2"/>
        <v>0</v>
      </c>
      <c r="L107" s="238"/>
      <c r="P107" s="236"/>
    </row>
    <row r="108" spans="1:16" ht="25.5" x14ac:dyDescent="0.2">
      <c r="A108" s="248"/>
      <c r="B108" s="256"/>
      <c r="C108" s="323">
        <v>8.25</v>
      </c>
      <c r="D108" s="281"/>
      <c r="E108" s="281"/>
      <c r="F108" s="311"/>
      <c r="G108" s="324" t="s">
        <v>133</v>
      </c>
      <c r="H108" s="325" t="s">
        <v>104</v>
      </c>
      <c r="I108" s="276">
        <f>+'PPTO CD BV LA ESTRELLA'!I108</f>
        <v>63</v>
      </c>
      <c r="J108" s="277"/>
      <c r="K108" s="302">
        <f t="shared" si="2"/>
        <v>0</v>
      </c>
      <c r="L108" s="238"/>
      <c r="P108" s="236"/>
    </row>
    <row r="109" spans="1:16" ht="25.5" x14ac:dyDescent="0.2">
      <c r="A109" s="248"/>
      <c r="B109" s="256"/>
      <c r="C109" s="323">
        <v>8.26</v>
      </c>
      <c r="D109" s="281"/>
      <c r="E109" s="281"/>
      <c r="F109" s="311"/>
      <c r="G109" s="324" t="s">
        <v>134</v>
      </c>
      <c r="H109" s="325" t="s">
        <v>132</v>
      </c>
      <c r="I109" s="276">
        <f>+'PPTO CD BV LA ESTRELLA'!I109</f>
        <v>344</v>
      </c>
      <c r="J109" s="277"/>
      <c r="K109" s="302">
        <f t="shared" si="2"/>
        <v>0</v>
      </c>
      <c r="L109" s="238"/>
      <c r="P109" s="236"/>
    </row>
    <row r="110" spans="1:16" ht="38.25" x14ac:dyDescent="0.2">
      <c r="A110" s="248"/>
      <c r="B110" s="256"/>
      <c r="C110" s="323">
        <v>8.27</v>
      </c>
      <c r="D110" s="281"/>
      <c r="E110" s="281"/>
      <c r="F110" s="311"/>
      <c r="G110" s="324" t="s">
        <v>135</v>
      </c>
      <c r="H110" s="325" t="s">
        <v>106</v>
      </c>
      <c r="I110" s="276">
        <f>+'PPTO CD BV LA ESTRELLA'!I110</f>
        <v>48</v>
      </c>
      <c r="J110" s="277"/>
      <c r="K110" s="302">
        <f t="shared" si="2"/>
        <v>0</v>
      </c>
      <c r="L110" s="238"/>
      <c r="P110" s="236"/>
    </row>
    <row r="111" spans="1:16" ht="25.5" x14ac:dyDescent="0.2">
      <c r="A111" s="248"/>
      <c r="B111" s="256"/>
      <c r="C111" s="323">
        <v>8.2799999999999994</v>
      </c>
      <c r="D111" s="281"/>
      <c r="E111" s="281"/>
      <c r="F111" s="311"/>
      <c r="G111" s="324" t="s">
        <v>136</v>
      </c>
      <c r="H111" s="325" t="s">
        <v>117</v>
      </c>
      <c r="I111" s="276">
        <f>+'PPTO CD BV LA ESTRELLA'!I111</f>
        <v>57</v>
      </c>
      <c r="J111" s="277"/>
      <c r="K111" s="302">
        <f t="shared" si="2"/>
        <v>0</v>
      </c>
      <c r="L111" s="238"/>
      <c r="P111" s="236"/>
    </row>
    <row r="112" spans="1:16" x14ac:dyDescent="0.2">
      <c r="A112" s="248"/>
      <c r="B112" s="256"/>
      <c r="C112" s="323">
        <v>8.2899999999999991</v>
      </c>
      <c r="D112" s="281"/>
      <c r="E112" s="281"/>
      <c r="F112" s="311"/>
      <c r="G112" s="324" t="s">
        <v>137</v>
      </c>
      <c r="H112" s="325" t="s">
        <v>104</v>
      </c>
      <c r="I112" s="276">
        <f>+'PPTO CD BV LA ESTRELLA'!I112</f>
        <v>510</v>
      </c>
      <c r="J112" s="277"/>
      <c r="K112" s="302">
        <f t="shared" si="2"/>
        <v>0</v>
      </c>
      <c r="L112" s="238"/>
      <c r="P112" s="236"/>
    </row>
    <row r="113" spans="1:16" x14ac:dyDescent="0.2">
      <c r="A113" s="248"/>
      <c r="B113" s="256"/>
      <c r="C113" s="327">
        <v>8.3000000000000007</v>
      </c>
      <c r="D113" s="281"/>
      <c r="E113" s="281"/>
      <c r="F113" s="311"/>
      <c r="G113" s="324" t="s">
        <v>138</v>
      </c>
      <c r="H113" s="325" t="s">
        <v>104</v>
      </c>
      <c r="I113" s="276">
        <f>+'PPTO CD BV LA ESTRELLA'!I113</f>
        <v>536</v>
      </c>
      <c r="J113" s="277"/>
      <c r="K113" s="302">
        <f t="shared" si="2"/>
        <v>0</v>
      </c>
      <c r="L113" s="238"/>
      <c r="P113" s="236"/>
    </row>
    <row r="114" spans="1:16" ht="25.5" x14ac:dyDescent="0.2">
      <c r="A114" s="248"/>
      <c r="B114" s="256"/>
      <c r="C114" s="323">
        <v>8.31</v>
      </c>
      <c r="D114" s="281"/>
      <c r="E114" s="281"/>
      <c r="F114" s="311"/>
      <c r="G114" s="324" t="s">
        <v>139</v>
      </c>
      <c r="H114" s="325" t="s">
        <v>104</v>
      </c>
      <c r="I114" s="276">
        <f>+'PPTO CD BV LA ESTRELLA'!I114</f>
        <v>537</v>
      </c>
      <c r="J114" s="277"/>
      <c r="K114" s="302">
        <f t="shared" si="2"/>
        <v>0</v>
      </c>
      <c r="L114" s="238"/>
      <c r="P114" s="236"/>
    </row>
    <row r="115" spans="1:16" ht="25.5" x14ac:dyDescent="0.2">
      <c r="A115" s="248"/>
      <c r="B115" s="256"/>
      <c r="C115" s="323">
        <v>8.32</v>
      </c>
      <c r="D115" s="281"/>
      <c r="E115" s="281"/>
      <c r="F115" s="311"/>
      <c r="G115" s="324" t="s">
        <v>140</v>
      </c>
      <c r="H115" s="325" t="s">
        <v>117</v>
      </c>
      <c r="I115" s="276">
        <f>+'PPTO CD BV LA ESTRELLA'!I115</f>
        <v>1</v>
      </c>
      <c r="J115" s="277"/>
      <c r="K115" s="302">
        <f t="shared" si="2"/>
        <v>0</v>
      </c>
      <c r="L115" s="238"/>
      <c r="P115" s="236"/>
    </row>
    <row r="116" spans="1:16" ht="63.75" x14ac:dyDescent="0.2">
      <c r="A116" s="248"/>
      <c r="B116" s="256"/>
      <c r="C116" s="323">
        <v>8.33</v>
      </c>
      <c r="D116" s="281"/>
      <c r="E116" s="281"/>
      <c r="F116" s="311"/>
      <c r="G116" s="324" t="s">
        <v>141</v>
      </c>
      <c r="H116" s="325" t="s">
        <v>142</v>
      </c>
      <c r="I116" s="276">
        <f>+'PPTO CD BV LA ESTRELLA'!I116</f>
        <v>950</v>
      </c>
      <c r="J116" s="277"/>
      <c r="K116" s="302">
        <f t="shared" si="2"/>
        <v>0</v>
      </c>
      <c r="L116" s="238"/>
      <c r="P116" s="236"/>
    </row>
    <row r="117" spans="1:16" x14ac:dyDescent="0.2">
      <c r="A117" s="248"/>
      <c r="B117" s="256"/>
      <c r="C117" s="323">
        <v>8.34</v>
      </c>
      <c r="D117" s="281"/>
      <c r="E117" s="281"/>
      <c r="F117" s="311"/>
      <c r="G117" s="311" t="s">
        <v>143</v>
      </c>
      <c r="H117" s="325" t="s">
        <v>144</v>
      </c>
      <c r="I117" s="276">
        <f>+'PPTO CD BV LA ESTRELLA'!I117</f>
        <v>8</v>
      </c>
      <c r="J117" s="277"/>
      <c r="K117" s="302">
        <f t="shared" si="2"/>
        <v>0</v>
      </c>
      <c r="L117" s="238"/>
      <c r="P117" s="236"/>
    </row>
    <row r="118" spans="1:16" x14ac:dyDescent="0.2">
      <c r="A118" s="248"/>
      <c r="B118" s="256"/>
      <c r="C118" s="323">
        <v>8.35</v>
      </c>
      <c r="D118" s="281"/>
      <c r="E118" s="281"/>
      <c r="F118" s="311"/>
      <c r="G118" s="311" t="s">
        <v>145</v>
      </c>
      <c r="H118" s="325" t="s">
        <v>146</v>
      </c>
      <c r="I118" s="276">
        <f>+'PPTO CD BV LA ESTRELLA'!I118</f>
        <v>3</v>
      </c>
      <c r="J118" s="277"/>
      <c r="K118" s="302">
        <f t="shared" si="2"/>
        <v>0</v>
      </c>
      <c r="L118" s="238"/>
      <c r="P118" s="236"/>
    </row>
    <row r="119" spans="1:16" x14ac:dyDescent="0.2">
      <c r="A119" s="248"/>
      <c r="B119" s="256"/>
      <c r="C119" s="323">
        <v>8.36</v>
      </c>
      <c r="D119" s="281"/>
      <c r="E119" s="281"/>
      <c r="F119" s="311"/>
      <c r="G119" s="311" t="s">
        <v>147</v>
      </c>
      <c r="H119" s="325" t="s">
        <v>146</v>
      </c>
      <c r="I119" s="276">
        <f>+'PPTO CD BV LA ESTRELLA'!I119</f>
        <v>3</v>
      </c>
      <c r="J119" s="277"/>
      <c r="K119" s="302">
        <f t="shared" si="2"/>
        <v>0</v>
      </c>
      <c r="L119" s="238"/>
      <c r="P119" s="236"/>
    </row>
    <row r="120" spans="1:16" ht="25.5" x14ac:dyDescent="0.2">
      <c r="A120" s="248"/>
      <c r="B120" s="256"/>
      <c r="C120" s="323">
        <v>8.3699999999999992</v>
      </c>
      <c r="D120" s="281"/>
      <c r="E120" s="281"/>
      <c r="F120" s="311"/>
      <c r="G120" s="324" t="s">
        <v>148</v>
      </c>
      <c r="H120" s="325" t="s">
        <v>106</v>
      </c>
      <c r="I120" s="276">
        <f>+'PPTO CD BV LA ESTRELLA'!I120</f>
        <v>5</v>
      </c>
      <c r="J120" s="277"/>
      <c r="K120" s="302">
        <f t="shared" si="2"/>
        <v>0</v>
      </c>
      <c r="L120" s="238"/>
      <c r="P120" s="236"/>
    </row>
    <row r="121" spans="1:16" ht="13.5" thickBot="1" x14ac:dyDescent="0.25">
      <c r="A121" s="248"/>
      <c r="B121" s="256"/>
      <c r="C121" s="328">
        <v>8.3800000000000008</v>
      </c>
      <c r="D121" s="286"/>
      <c r="E121" s="286"/>
      <c r="F121" s="329"/>
      <c r="G121" s="329" t="s">
        <v>149</v>
      </c>
      <c r="H121" s="330" t="s">
        <v>106</v>
      </c>
      <c r="I121" s="290">
        <f>+'PPTO CD BV LA ESTRELLA'!I121</f>
        <v>1</v>
      </c>
      <c r="J121" s="291"/>
      <c r="K121" s="309">
        <f t="shared" si="2"/>
        <v>0</v>
      </c>
      <c r="L121" s="238"/>
      <c r="P121" s="236"/>
    </row>
    <row r="122" spans="1:16" ht="13.5" thickBot="1" x14ac:dyDescent="0.25">
      <c r="A122" s="248"/>
      <c r="B122" s="256"/>
      <c r="C122" s="265" t="s">
        <v>150</v>
      </c>
      <c r="D122" s="266"/>
      <c r="E122" s="293"/>
      <c r="F122" s="293"/>
      <c r="G122" s="267" t="s">
        <v>151</v>
      </c>
      <c r="H122" s="266"/>
      <c r="I122" s="294"/>
      <c r="J122" s="269"/>
      <c r="K122" s="270">
        <f>SUM(K123:K128)</f>
        <v>0</v>
      </c>
      <c r="L122" s="238"/>
      <c r="P122" s="236"/>
    </row>
    <row r="123" spans="1:16" x14ac:dyDescent="0.2">
      <c r="A123" s="248"/>
      <c r="B123" s="256"/>
      <c r="C123" s="271">
        <v>9.01</v>
      </c>
      <c r="D123" s="331" t="s">
        <v>152</v>
      </c>
      <c r="E123" s="273"/>
      <c r="F123" s="273"/>
      <c r="G123" s="274" t="str">
        <f>+VLOOKUP(D123,[2]Actividades!$A$8:$E$2739,2,FALSE)</f>
        <v>REGULADOR DE TRANSITO</v>
      </c>
      <c r="H123" s="275" t="str">
        <f>+VLOOKUP(D123,[2]Actividades!$A$8:$E$2739,4,FALSE)</f>
        <v>DIA</v>
      </c>
      <c r="I123" s="276">
        <f>+'PPTO CD BV LA ESTRELLA'!I123</f>
        <v>711</v>
      </c>
      <c r="J123" s="277"/>
      <c r="K123" s="278">
        <f t="shared" si="0"/>
        <v>0</v>
      </c>
      <c r="L123" s="238"/>
      <c r="P123" s="236"/>
    </row>
    <row r="124" spans="1:16" x14ac:dyDescent="0.2">
      <c r="A124" s="248"/>
      <c r="B124" s="256"/>
      <c r="C124" s="279">
        <v>9.02</v>
      </c>
      <c r="D124" s="332" t="s">
        <v>153</v>
      </c>
      <c r="E124" s="281"/>
      <c r="F124" s="281"/>
      <c r="G124" s="313" t="str">
        <f>+VLOOKUP(D124,[2]Actividades!$A$8:$E$2739,2,FALSE)</f>
        <v>JORNAL AYUDANTE</v>
      </c>
      <c r="H124" s="312" t="str">
        <f>+VLOOKUP(D124,[2]Actividades!$A$8:$E$2739,4,FALSE)</f>
        <v>DIA</v>
      </c>
      <c r="I124" s="276">
        <f>+'PPTO CD BV LA ESTRELLA'!I124</f>
        <v>74</v>
      </c>
      <c r="J124" s="277"/>
      <c r="K124" s="302">
        <f t="shared" si="0"/>
        <v>0</v>
      </c>
      <c r="L124" s="238"/>
      <c r="P124" s="236"/>
    </row>
    <row r="125" spans="1:16" x14ac:dyDescent="0.2">
      <c r="A125" s="248"/>
      <c r="B125" s="256"/>
      <c r="C125" s="279">
        <v>9.0299999999999994</v>
      </c>
      <c r="D125" s="282" t="s">
        <v>154</v>
      </c>
      <c r="E125" s="281"/>
      <c r="F125" s="281"/>
      <c r="G125" s="313" t="str">
        <f>+VLOOKUP(D125,[2]Actividades!$A$8:$E$2739,2,FALSE)</f>
        <v>AVISOS DE SEÑALIZACION TEMPORAL PARA IMPLEMENTACIÓN DE PMT</v>
      </c>
      <c r="H125" s="312" t="str">
        <f>+VLOOKUP(D125,[2]Actividades!$A$8:$E$2739,4,FALSE)</f>
        <v>UND</v>
      </c>
      <c r="I125" s="276">
        <f>+'PPTO CD BV LA ESTRELLA'!I125</f>
        <v>63</v>
      </c>
      <c r="J125" s="277"/>
      <c r="K125" s="302">
        <f t="shared" si="0"/>
        <v>0</v>
      </c>
      <c r="L125" s="238"/>
      <c r="P125" s="236"/>
    </row>
    <row r="126" spans="1:16" ht="25.5" x14ac:dyDescent="0.2">
      <c r="A126" s="248"/>
      <c r="B126" s="256"/>
      <c r="C126" s="279">
        <v>9.0399999999999991</v>
      </c>
      <c r="D126" s="282" t="s">
        <v>155</v>
      </c>
      <c r="E126" s="281"/>
      <c r="F126" s="281"/>
      <c r="G126" s="313" t="str">
        <f>+VLOOKUP(D126,[2]Actividades!$A$8:$E$2739,2,FALSE)</f>
        <v>SUMINISTRO, TRANSPORTE E INSTALACION BARRERA CON BOMBONES PLÁSTICOS Y CINTA DE SEGURIDAD</v>
      </c>
      <c r="H126" s="312" t="str">
        <f>+VLOOKUP(D126,[2]Actividades!$A$8:$E$2739,4,FALSE)</f>
        <v>ML</v>
      </c>
      <c r="I126" s="276">
        <f>+'PPTO CD BV LA ESTRELLA'!I126</f>
        <v>776</v>
      </c>
      <c r="J126" s="277"/>
      <c r="K126" s="302">
        <f t="shared" si="0"/>
        <v>0</v>
      </c>
      <c r="L126" s="238"/>
      <c r="P126" s="236"/>
    </row>
    <row r="127" spans="1:16" ht="25.5" x14ac:dyDescent="0.2">
      <c r="A127" s="248"/>
      <c r="B127" s="256"/>
      <c r="C127" s="279">
        <v>9.0500000000000007</v>
      </c>
      <c r="D127" s="282" t="s">
        <v>156</v>
      </c>
      <c r="E127" s="281"/>
      <c r="F127" s="281"/>
      <c r="G127" s="313" t="str">
        <f>+VLOOKUP(D127,[2]Actividades!$A$8:$E$2739,2,FALSE)</f>
        <v>SUMINISTRO, TRANSPORTE E INSTALACIÓN CERRAMIENTO EN YUTE H= 2 M</v>
      </c>
      <c r="H127" s="312" t="str">
        <f>+VLOOKUP(D127,[2]Actividades!$A$8:$E$2739,4,FALSE)</f>
        <v>ML</v>
      </c>
      <c r="I127" s="276">
        <f>+'PPTO CD BV LA ESTRELLA'!I127</f>
        <v>776</v>
      </c>
      <c r="J127" s="277"/>
      <c r="K127" s="302">
        <f t="shared" si="0"/>
        <v>0</v>
      </c>
      <c r="L127" s="238"/>
      <c r="P127" s="236"/>
    </row>
    <row r="128" spans="1:16" ht="26.25" thickBot="1" x14ac:dyDescent="0.25">
      <c r="A128" s="248"/>
      <c r="B128" s="256"/>
      <c r="C128" s="287"/>
      <c r="D128" s="333" t="s">
        <v>258</v>
      </c>
      <c r="E128" s="286"/>
      <c r="F128" s="286"/>
      <c r="G128" s="314" t="s">
        <v>259</v>
      </c>
      <c r="H128" s="315" t="s">
        <v>59</v>
      </c>
      <c r="I128" s="290">
        <f>+'PPTO CD BV LA ESTRELLA'!I128</f>
        <v>494</v>
      </c>
      <c r="J128" s="291"/>
      <c r="K128" s="309">
        <f t="shared" si="0"/>
        <v>0</v>
      </c>
      <c r="L128" s="238"/>
      <c r="P128" s="236"/>
    </row>
    <row r="129" spans="1:16" ht="13.5" thickBot="1" x14ac:dyDescent="0.25">
      <c r="A129" s="248"/>
      <c r="B129" s="256"/>
      <c r="C129" s="265" t="s">
        <v>247</v>
      </c>
      <c r="D129" s="266"/>
      <c r="E129" s="293"/>
      <c r="F129" s="293"/>
      <c r="G129" s="267" t="s">
        <v>248</v>
      </c>
      <c r="H129" s="266"/>
      <c r="I129" s="294"/>
      <c r="J129" s="269"/>
      <c r="K129" s="270">
        <f>SUM(K130:K141)</f>
        <v>0</v>
      </c>
      <c r="L129" s="238"/>
      <c r="P129" s="236"/>
    </row>
    <row r="130" spans="1:16" x14ac:dyDescent="0.2">
      <c r="A130" s="248"/>
      <c r="B130" s="256"/>
      <c r="C130" s="271"/>
      <c r="D130" s="331"/>
      <c r="E130" s="273"/>
      <c r="F130" s="273"/>
      <c r="G130" s="274" t="s">
        <v>249</v>
      </c>
      <c r="H130" s="275" t="s">
        <v>59</v>
      </c>
      <c r="I130" s="276">
        <f>+'PPTO CD BV LA ESTRELLA'!I130</f>
        <v>237</v>
      </c>
      <c r="J130" s="277"/>
      <c r="K130" s="278">
        <f t="shared" si="0"/>
        <v>0</v>
      </c>
      <c r="L130" s="238"/>
      <c r="P130" s="236"/>
    </row>
    <row r="131" spans="1:16" ht="25.5" x14ac:dyDescent="0.2">
      <c r="A131" s="248"/>
      <c r="B131" s="256"/>
      <c r="C131" s="279"/>
      <c r="D131" s="282"/>
      <c r="E131" s="281"/>
      <c r="F131" s="281"/>
      <c r="G131" s="313" t="s">
        <v>250</v>
      </c>
      <c r="H131" s="312" t="s">
        <v>69</v>
      </c>
      <c r="I131" s="276">
        <f>+'PPTO CD BV LA ESTRELLA'!I131</f>
        <v>85</v>
      </c>
      <c r="J131" s="277"/>
      <c r="K131" s="302">
        <f t="shared" si="0"/>
        <v>0</v>
      </c>
      <c r="L131" s="238"/>
      <c r="P131" s="236"/>
    </row>
    <row r="132" spans="1:16" ht="25.5" x14ac:dyDescent="0.2">
      <c r="A132" s="248"/>
      <c r="B132" s="256"/>
      <c r="C132" s="279"/>
      <c r="D132" s="282" t="s">
        <v>251</v>
      </c>
      <c r="E132" s="281"/>
      <c r="F132" s="281"/>
      <c r="G132" s="313" t="s">
        <v>252</v>
      </c>
      <c r="H132" s="312" t="s">
        <v>69</v>
      </c>
      <c r="I132" s="276">
        <f>+'PPTO CD BV LA ESTRELLA'!I132</f>
        <v>18</v>
      </c>
      <c r="J132" s="277"/>
      <c r="K132" s="302">
        <f t="shared" ref="K132:K141" si="3">IFERROR(ROUND(I132*J132,0),0)</f>
        <v>0</v>
      </c>
      <c r="L132" s="238"/>
      <c r="P132" s="236"/>
    </row>
    <row r="133" spans="1:16" ht="25.5" x14ac:dyDescent="0.2">
      <c r="A133" s="248"/>
      <c r="B133" s="256"/>
      <c r="C133" s="279"/>
      <c r="D133" s="282"/>
      <c r="E133" s="281"/>
      <c r="F133" s="281"/>
      <c r="G133" s="313" t="s">
        <v>253</v>
      </c>
      <c r="H133" s="312" t="s">
        <v>69</v>
      </c>
      <c r="I133" s="276">
        <f>+'PPTO CD BV LA ESTRELLA'!I133</f>
        <v>15</v>
      </c>
      <c r="J133" s="277"/>
      <c r="K133" s="302">
        <f t="shared" si="3"/>
        <v>0</v>
      </c>
      <c r="L133" s="238"/>
      <c r="P133" s="236"/>
    </row>
    <row r="134" spans="1:16" ht="25.5" x14ac:dyDescent="0.2">
      <c r="A134" s="248"/>
      <c r="B134" s="256"/>
      <c r="C134" s="279"/>
      <c r="D134" s="282" t="s">
        <v>254</v>
      </c>
      <c r="E134" s="281"/>
      <c r="F134" s="281"/>
      <c r="G134" s="313" t="s">
        <v>255</v>
      </c>
      <c r="H134" s="312" t="s">
        <v>69</v>
      </c>
      <c r="I134" s="276">
        <f>+'PPTO CD BV LA ESTRELLA'!I134</f>
        <v>53</v>
      </c>
      <c r="J134" s="277"/>
      <c r="K134" s="302">
        <f t="shared" si="3"/>
        <v>0</v>
      </c>
      <c r="L134" s="238"/>
      <c r="P134" s="236"/>
    </row>
    <row r="135" spans="1:16" ht="25.5" x14ac:dyDescent="0.2">
      <c r="A135" s="248"/>
      <c r="B135" s="256"/>
      <c r="C135" s="323"/>
      <c r="D135" s="281"/>
      <c r="E135" s="281"/>
      <c r="F135" s="311"/>
      <c r="G135" s="324" t="s">
        <v>131</v>
      </c>
      <c r="H135" s="325" t="s">
        <v>132</v>
      </c>
      <c r="I135" s="276">
        <f>+'PPTO CD BV LA ESTRELLA'!I135</f>
        <v>10660</v>
      </c>
      <c r="J135" s="277"/>
      <c r="K135" s="302">
        <f t="shared" si="3"/>
        <v>0</v>
      </c>
      <c r="L135" s="238"/>
      <c r="P135" s="236"/>
    </row>
    <row r="136" spans="1:16" ht="25.5" x14ac:dyDescent="0.2">
      <c r="A136" s="248"/>
      <c r="B136" s="256"/>
      <c r="C136" s="279"/>
      <c r="D136" s="282" t="s">
        <v>256</v>
      </c>
      <c r="E136" s="281"/>
      <c r="F136" s="281"/>
      <c r="G136" s="313" t="s">
        <v>257</v>
      </c>
      <c r="H136" s="312" t="s">
        <v>69</v>
      </c>
      <c r="I136" s="276">
        <f>+'PPTO CD BV LA ESTRELLA'!I136</f>
        <v>4</v>
      </c>
      <c r="J136" s="277"/>
      <c r="K136" s="302">
        <f t="shared" si="3"/>
        <v>0</v>
      </c>
      <c r="L136" s="238"/>
      <c r="P136" s="236"/>
    </row>
    <row r="137" spans="1:16" ht="25.5" x14ac:dyDescent="0.2">
      <c r="A137" s="248"/>
      <c r="B137" s="256"/>
      <c r="C137" s="279"/>
      <c r="D137" s="284" t="s">
        <v>35</v>
      </c>
      <c r="E137" s="281"/>
      <c r="F137" s="281"/>
      <c r="G137" s="313" t="str">
        <f>VLOOKUP(D137,[1]Actividades!$A$8:$E$2745,2,FALSE)</f>
        <v>SUMINISTRO, TRANSPORTE E INSTALACION AFIRMADO COMPACTADO PARA ESTRUCTURAS</v>
      </c>
      <c r="H137" s="312" t="str">
        <f>VLOOKUP(D137,[1]Actividades!$A$8:$E$2745,4,FALSE)</f>
        <v>M3</v>
      </c>
      <c r="I137" s="276">
        <f>+'PPTO CD BV LA ESTRELLA'!I137</f>
        <v>123</v>
      </c>
      <c r="J137" s="277"/>
      <c r="K137" s="302">
        <f t="shared" si="3"/>
        <v>0</v>
      </c>
      <c r="L137" s="238"/>
      <c r="P137" s="236"/>
    </row>
    <row r="138" spans="1:16" ht="120" customHeight="1" x14ac:dyDescent="0.2">
      <c r="A138" s="248"/>
      <c r="B138" s="256"/>
      <c r="C138" s="279"/>
      <c r="D138" s="282"/>
      <c r="E138" s="281"/>
      <c r="F138" s="281"/>
      <c r="G138" s="313" t="s">
        <v>266</v>
      </c>
      <c r="H138" s="312" t="s">
        <v>28</v>
      </c>
      <c r="I138" s="276">
        <f>+'PPTO CD BV LA ESTRELLA'!I138</f>
        <v>2</v>
      </c>
      <c r="J138" s="277"/>
      <c r="K138" s="302">
        <f t="shared" si="3"/>
        <v>0</v>
      </c>
      <c r="L138" s="238"/>
      <c r="P138" s="236"/>
    </row>
    <row r="139" spans="1:16" ht="25.5" x14ac:dyDescent="0.2">
      <c r="A139" s="248"/>
      <c r="B139" s="256"/>
      <c r="C139" s="279"/>
      <c r="D139" s="284" t="s">
        <v>48</v>
      </c>
      <c r="E139" s="281"/>
      <c r="F139" s="281"/>
      <c r="G139" s="313" t="str">
        <f>VLOOKUP(D139,[1]Actividades!$A$8:$E$2745,2,FALSE)</f>
        <v>SUMINISTRO, TRANSPORTE E INSTALACION ANDEN CONCRETO 3000 PSI  E= 0.08M.  ACABADO:  ESCOBIADO</v>
      </c>
      <c r="H139" s="312" t="str">
        <f>VLOOKUP(D139,[1]Actividades!$A$8:$E$2745,4,FALSE)</f>
        <v>M2</v>
      </c>
      <c r="I139" s="276">
        <f>+'PPTO CD BV LA ESTRELLA'!I139</f>
        <v>296</v>
      </c>
      <c r="J139" s="277"/>
      <c r="K139" s="302">
        <f t="shared" si="3"/>
        <v>0</v>
      </c>
      <c r="L139" s="238"/>
      <c r="P139" s="236"/>
    </row>
    <row r="140" spans="1:16" ht="25.5" x14ac:dyDescent="0.2">
      <c r="A140" s="248"/>
      <c r="B140" s="256"/>
      <c r="C140" s="279"/>
      <c r="D140" s="282" t="s">
        <v>261</v>
      </c>
      <c r="E140" s="281"/>
      <c r="F140" s="281"/>
      <c r="G140" s="313" t="s">
        <v>260</v>
      </c>
      <c r="H140" s="312" t="s">
        <v>132</v>
      </c>
      <c r="I140" s="276">
        <f>+'PPTO CD BV LA ESTRELLA'!I140</f>
        <v>7896</v>
      </c>
      <c r="J140" s="277"/>
      <c r="K140" s="302">
        <f t="shared" si="3"/>
        <v>0</v>
      </c>
      <c r="L140" s="238"/>
      <c r="P140" s="236"/>
    </row>
    <row r="141" spans="1:16" ht="26.25" thickBot="1" x14ac:dyDescent="0.25">
      <c r="A141" s="248"/>
      <c r="B141" s="256"/>
      <c r="C141" s="334"/>
      <c r="D141" s="335"/>
      <c r="E141" s="336"/>
      <c r="F141" s="336"/>
      <c r="G141" s="337" t="s">
        <v>262</v>
      </c>
      <c r="H141" s="338" t="s">
        <v>108</v>
      </c>
      <c r="I141" s="339">
        <f>+'PPTO CD BV LA ESTRELLA'!I141</f>
        <v>118</v>
      </c>
      <c r="J141" s="340"/>
      <c r="K141" s="341">
        <f t="shared" si="3"/>
        <v>0</v>
      </c>
      <c r="L141" s="238"/>
      <c r="P141" s="236"/>
    </row>
    <row r="142" spans="1:16" ht="13.5" thickBot="1" x14ac:dyDescent="0.25">
      <c r="A142" s="248"/>
      <c r="B142" s="256"/>
      <c r="C142" s="342"/>
      <c r="D142" s="343"/>
      <c r="E142" s="344"/>
      <c r="F142" s="344"/>
      <c r="G142" s="345"/>
      <c r="H142" s="346"/>
      <c r="I142" s="347"/>
      <c r="J142" s="348"/>
      <c r="K142" s="349"/>
      <c r="L142" s="238"/>
      <c r="P142" s="236"/>
    </row>
    <row r="143" spans="1:16" ht="13.5" thickBot="1" x14ac:dyDescent="0.25">
      <c r="A143" s="248"/>
      <c r="B143" s="256"/>
      <c r="C143" s="265"/>
      <c r="D143" s="266"/>
      <c r="E143" s="293"/>
      <c r="F143" s="293"/>
      <c r="G143" s="267"/>
      <c r="H143" s="266"/>
      <c r="I143" s="268"/>
      <c r="J143" s="269"/>
      <c r="K143" s="270"/>
      <c r="L143" s="238"/>
      <c r="P143" s="236"/>
    </row>
    <row r="144" spans="1:16" x14ac:dyDescent="0.2">
      <c r="A144" s="248"/>
      <c r="B144" s="256"/>
      <c r="C144" s="240"/>
      <c r="K144" s="243"/>
      <c r="L144" s="238"/>
      <c r="P144" s="236"/>
    </row>
    <row r="145" spans="1:16" x14ac:dyDescent="0.2">
      <c r="A145" s="248"/>
      <c r="B145" s="256"/>
      <c r="C145" s="350"/>
      <c r="D145" s="351"/>
      <c r="E145" s="352"/>
      <c r="F145" s="353"/>
      <c r="G145" s="440" t="s">
        <v>265</v>
      </c>
      <c r="H145" s="440"/>
      <c r="I145" s="440"/>
      <c r="J145" s="440"/>
      <c r="K145" s="354">
        <f>SUM(K12+K25+K38+K44+K53+K60+K77+K83+K122+K129)</f>
        <v>0</v>
      </c>
      <c r="L145" s="238"/>
      <c r="P145" s="236"/>
    </row>
    <row r="146" spans="1:16" ht="41.25" customHeight="1" x14ac:dyDescent="0.2">
      <c r="A146" s="248"/>
      <c r="B146" s="256"/>
      <c r="C146" s="350"/>
      <c r="D146" s="351"/>
      <c r="E146" s="355"/>
      <c r="F146" s="356"/>
      <c r="G146" s="441" t="s">
        <v>270</v>
      </c>
      <c r="H146" s="441"/>
      <c r="I146" s="441"/>
      <c r="J146" s="441"/>
      <c r="K146" s="357">
        <f>+ROUND('PPTO CD BV LA ESTRELLA'!K146*(1+'AIU BV LA ESTRELLA'!$J$53),0)</f>
        <v>523791339</v>
      </c>
      <c r="L146" s="238"/>
      <c r="P146" s="236"/>
    </row>
    <row r="147" spans="1:16" ht="13.5" thickBot="1" x14ac:dyDescent="0.25">
      <c r="A147" s="248"/>
      <c r="B147" s="256"/>
      <c r="C147" s="350"/>
      <c r="D147" s="358"/>
      <c r="E147" s="359"/>
      <c r="F147" s="360"/>
      <c r="G147" s="450" t="s">
        <v>158</v>
      </c>
      <c r="H147" s="450"/>
      <c r="I147" s="450"/>
      <c r="J147" s="450"/>
      <c r="K147" s="361">
        <f>SUM(K12+K25+K38+K44+K53+K60+K77+K83+K122+K129)+K146</f>
        <v>523791339</v>
      </c>
      <c r="L147" s="238"/>
      <c r="P147" s="236"/>
    </row>
    <row r="148" spans="1:16" x14ac:dyDescent="0.2">
      <c r="A148" s="248"/>
      <c r="B148" s="256"/>
      <c r="C148" s="350"/>
      <c r="D148" s="358"/>
      <c r="E148" s="362"/>
      <c r="F148" s="362"/>
      <c r="G148" s="363"/>
      <c r="H148" s="364"/>
      <c r="K148" s="365"/>
      <c r="L148" s="238"/>
    </row>
    <row r="149" spans="1:16" ht="48" customHeight="1" x14ac:dyDescent="0.2">
      <c r="A149" s="248"/>
      <c r="B149" s="256"/>
      <c r="C149" s="451" t="s">
        <v>271</v>
      </c>
      <c r="D149" s="452"/>
      <c r="E149" s="452"/>
      <c r="F149" s="452"/>
      <c r="G149" s="453"/>
      <c r="H149" s="454" t="s">
        <v>11</v>
      </c>
      <c r="I149" s="454"/>
      <c r="J149" s="454"/>
      <c r="K149" s="366" t="s">
        <v>160</v>
      </c>
      <c r="L149" s="238"/>
    </row>
    <row r="150" spans="1:16" ht="48" customHeight="1" x14ac:dyDescent="0.2">
      <c r="A150" s="248"/>
      <c r="B150" s="256"/>
      <c r="C150" s="442" t="s">
        <v>272</v>
      </c>
      <c r="D150" s="443"/>
      <c r="E150" s="443"/>
      <c r="F150" s="443"/>
      <c r="G150" s="444"/>
      <c r="H150" s="454" t="s">
        <v>162</v>
      </c>
      <c r="I150" s="454"/>
      <c r="J150" s="367" t="s">
        <v>163</v>
      </c>
      <c r="K150" s="368"/>
      <c r="L150" s="238"/>
    </row>
    <row r="151" spans="1:16" ht="48" customHeight="1" x14ac:dyDescent="0.2">
      <c r="A151" s="248"/>
      <c r="B151" s="256"/>
      <c r="C151" s="442" t="s">
        <v>273</v>
      </c>
      <c r="D151" s="443"/>
      <c r="E151" s="443"/>
      <c r="F151" s="443"/>
      <c r="G151" s="444"/>
      <c r="H151" s="455" t="s">
        <v>165</v>
      </c>
      <c r="I151" s="455"/>
      <c r="J151" s="367" t="s">
        <v>166</v>
      </c>
      <c r="K151" s="368"/>
      <c r="L151" s="238"/>
    </row>
    <row r="152" spans="1:16" ht="48" customHeight="1" x14ac:dyDescent="0.2">
      <c r="A152" s="248"/>
      <c r="B152" s="256"/>
      <c r="C152" s="442" t="s">
        <v>274</v>
      </c>
      <c r="D152" s="443"/>
      <c r="E152" s="443"/>
      <c r="F152" s="443"/>
      <c r="G152" s="444"/>
      <c r="H152" s="445" t="s">
        <v>168</v>
      </c>
      <c r="I152" s="445"/>
      <c r="J152" s="367" t="s">
        <v>169</v>
      </c>
      <c r="K152" s="368"/>
      <c r="L152" s="238"/>
    </row>
    <row r="153" spans="1:16" ht="48" customHeight="1" thickBot="1" x14ac:dyDescent="0.25">
      <c r="A153" s="248"/>
      <c r="B153" s="256"/>
      <c r="C153" s="446" t="s">
        <v>275</v>
      </c>
      <c r="D153" s="447"/>
      <c r="E153" s="447"/>
      <c r="F153" s="447"/>
      <c r="G153" s="448"/>
      <c r="H153" s="449" t="s">
        <v>171</v>
      </c>
      <c r="I153" s="449"/>
      <c r="J153" s="369" t="s">
        <v>172</v>
      </c>
      <c r="K153" s="370"/>
      <c r="L153" s="238"/>
    </row>
    <row r="154" spans="1:16" ht="13.5" thickBot="1" x14ac:dyDescent="0.25">
      <c r="A154" s="248"/>
      <c r="B154" s="371"/>
      <c r="C154" s="244"/>
      <c r="D154" s="244"/>
      <c r="E154" s="244"/>
      <c r="F154" s="244"/>
      <c r="G154" s="244"/>
      <c r="H154" s="244"/>
      <c r="I154" s="245"/>
      <c r="J154" s="246"/>
      <c r="K154" s="246"/>
      <c r="L154" s="247"/>
    </row>
    <row r="155" spans="1:16" x14ac:dyDescent="0.2">
      <c r="A155" s="248"/>
      <c r="B155" s="248"/>
    </row>
    <row r="156" spans="1:16" x14ac:dyDescent="0.2">
      <c r="A156" s="248"/>
      <c r="B156" s="248"/>
      <c r="K156" s="372"/>
    </row>
    <row r="157" spans="1:16" x14ac:dyDescent="0.2">
      <c r="A157" s="248"/>
      <c r="B157" s="248"/>
      <c r="K157" s="372"/>
    </row>
    <row r="158" spans="1:16" x14ac:dyDescent="0.2">
      <c r="A158" s="248"/>
      <c r="B158" s="248"/>
      <c r="K158" s="372"/>
    </row>
  </sheetData>
  <mergeCells count="21">
    <mergeCell ref="C149:G149"/>
    <mergeCell ref="H149:J149"/>
    <mergeCell ref="C4:K4"/>
    <mergeCell ref="C5:K5"/>
    <mergeCell ref="C6:K7"/>
    <mergeCell ref="C8:K8"/>
    <mergeCell ref="C9:K9"/>
    <mergeCell ref="C10:K10"/>
    <mergeCell ref="E11:F11"/>
    <mergeCell ref="E12:F12"/>
    <mergeCell ref="G145:J145"/>
    <mergeCell ref="G146:J146"/>
    <mergeCell ref="G147:J147"/>
    <mergeCell ref="C153:G153"/>
    <mergeCell ref="H153:I153"/>
    <mergeCell ref="C150:G150"/>
    <mergeCell ref="H150:I150"/>
    <mergeCell ref="C151:G151"/>
    <mergeCell ref="H151:I151"/>
    <mergeCell ref="C152:G152"/>
    <mergeCell ref="H152:I152"/>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PPTO CD BV LA ESTRELLA</vt:lpstr>
      <vt:lpstr>AIU BV LA ESTRELLA</vt:lpstr>
      <vt:lpstr>PPTO TOTAL LA ESTRELLA INC AIU</vt: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JAIRO ZULUAGA</dc:creator>
  <cp:lastModifiedBy>Yenny Carolina</cp:lastModifiedBy>
  <dcterms:created xsi:type="dcterms:W3CDTF">2025-08-11T14:32:08Z</dcterms:created>
  <dcterms:modified xsi:type="dcterms:W3CDTF">2025-10-09T14:48:08Z</dcterms:modified>
</cp:coreProperties>
</file>