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ARCHIVOS MOVILIDAD\2. SI. JOHN SEGURA\7. MOVILIDAD 2025\16. ESTUDIOS PREVIOS\ESTUDIOS PREVIOS MANTENIMIENTO 2025-2026\COTIZACIONES OFERENTES\2. COTIZACIONES MOTOS\"/>
    </mc:Choice>
  </mc:AlternateContent>
  <xr:revisionPtr revIDLastSave="0" documentId="13_ncr:1_{3D9A53D2-089D-45B7-AEB6-F2BF2E338B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RVICIOS GENERALES MOTOS" sheetId="1" r:id="rId1"/>
    <sheet name="MOTO XRE 300" sheetId="2" r:id="rId2"/>
    <sheet name="DRX 200" sheetId="3" r:id="rId3"/>
    <sheet name="DR 200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3" i="1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3" i="2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190" i="3"/>
  <c r="Q191" i="3"/>
  <c r="Q192" i="3"/>
  <c r="Q193" i="3"/>
  <c r="Q194" i="3"/>
  <c r="Q195" i="3"/>
  <c r="Q196" i="3"/>
  <c r="Q197" i="3"/>
  <c r="Q198" i="3"/>
  <c r="Q199" i="3"/>
  <c r="Q200" i="3"/>
  <c r="Q201" i="3"/>
  <c r="Q202" i="3"/>
  <c r="Q203" i="3"/>
  <c r="Q204" i="3"/>
  <c r="Q205" i="3"/>
  <c r="Q206" i="3"/>
  <c r="Q207" i="3"/>
  <c r="Q208" i="3"/>
  <c r="Q209" i="3"/>
  <c r="Q210" i="3"/>
  <c r="Q211" i="3"/>
  <c r="Q212" i="3"/>
  <c r="Q213" i="3"/>
  <c r="Q214" i="3"/>
  <c r="Q215" i="3"/>
  <c r="Q216" i="3"/>
  <c r="Q217" i="3"/>
  <c r="Q218" i="3"/>
  <c r="Q219" i="3"/>
  <c r="Q220" i="3"/>
  <c r="Q221" i="3"/>
  <c r="Q222" i="3"/>
  <c r="Q223" i="3"/>
  <c r="Q224" i="3"/>
  <c r="Q225" i="3"/>
  <c r="Q226" i="3"/>
  <c r="Q227" i="3"/>
  <c r="Q228" i="3"/>
  <c r="Q229" i="3"/>
  <c r="Q230" i="3"/>
  <c r="Q231" i="3"/>
  <c r="Q232" i="3"/>
  <c r="Q233" i="3"/>
  <c r="Q234" i="3"/>
  <c r="Q235" i="3"/>
  <c r="Q236" i="3"/>
  <c r="Q237" i="3"/>
  <c r="Q238" i="3"/>
  <c r="Q239" i="3"/>
  <c r="Q240" i="3"/>
  <c r="Q241" i="3"/>
  <c r="Q242" i="3"/>
  <c r="Q243" i="3"/>
  <c r="Q244" i="3"/>
  <c r="Q245" i="3"/>
  <c r="Q246" i="3"/>
  <c r="Q247" i="3"/>
  <c r="Q248" i="3"/>
  <c r="Q249" i="3"/>
  <c r="Q250" i="3"/>
  <c r="Q251" i="3"/>
  <c r="Q252" i="3"/>
  <c r="Q253" i="3"/>
  <c r="Q254" i="3"/>
  <c r="Q255" i="3"/>
  <c r="Q256" i="3"/>
  <c r="Q257" i="3"/>
  <c r="Q258" i="3"/>
  <c r="Q259" i="3"/>
  <c r="Q260" i="3"/>
  <c r="Q261" i="3"/>
  <c r="Q262" i="3"/>
  <c r="Q263" i="3"/>
  <c r="Q264" i="3"/>
  <c r="Q265" i="3"/>
  <c r="Q266" i="3"/>
  <c r="Q267" i="3"/>
  <c r="Q268" i="3"/>
  <c r="Q269" i="3"/>
  <c r="Q270" i="3"/>
  <c r="Q271" i="3"/>
  <c r="Q272" i="3"/>
  <c r="Q273" i="3"/>
  <c r="Q274" i="3"/>
  <c r="Q275" i="3"/>
  <c r="Q276" i="3"/>
  <c r="Q277" i="3"/>
  <c r="Q278" i="3"/>
  <c r="Q279" i="3"/>
  <c r="Q280" i="3"/>
  <c r="Q281" i="3"/>
  <c r="Q282" i="3"/>
  <c r="Q283" i="3"/>
  <c r="Q284" i="3"/>
  <c r="Q285" i="3"/>
  <c r="Q286" i="3"/>
  <c r="Q287" i="3"/>
  <c r="Q288" i="3"/>
  <c r="Q289" i="3"/>
  <c r="Q290" i="3"/>
  <c r="Q291" i="3"/>
  <c r="Q292" i="3"/>
  <c r="Q293" i="3"/>
  <c r="Q294" i="3"/>
  <c r="Q295" i="3"/>
  <c r="Q296" i="3"/>
  <c r="Q297" i="3"/>
  <c r="Q298" i="3"/>
  <c r="Q299" i="3"/>
  <c r="Q300" i="3"/>
  <c r="Q301" i="3"/>
  <c r="Q302" i="3"/>
  <c r="Q303" i="3"/>
  <c r="Q304" i="3"/>
  <c r="Q305" i="3"/>
  <c r="Q306" i="3"/>
  <c r="Q307" i="3"/>
  <c r="Q308" i="3"/>
  <c r="Q309" i="3"/>
  <c r="Q310" i="3"/>
  <c r="Q4" i="3"/>
  <c r="Q4" i="4"/>
  <c r="Q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6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Q203" i="4"/>
  <c r="Q204" i="4"/>
  <c r="Q205" i="4"/>
  <c r="Q206" i="4"/>
  <c r="Q207" i="4"/>
  <c r="Q208" i="4"/>
  <c r="Q209" i="4"/>
  <c r="Q210" i="4"/>
  <c r="Q211" i="4"/>
  <c r="Q212" i="4"/>
  <c r="Q213" i="4"/>
  <c r="Q214" i="4"/>
  <c r="Q215" i="4"/>
  <c r="Q216" i="4"/>
  <c r="Q217" i="4"/>
  <c r="Q218" i="4"/>
  <c r="Q219" i="4"/>
  <c r="Q220" i="4"/>
  <c r="Q221" i="4"/>
  <c r="Q222" i="4"/>
  <c r="Q223" i="4"/>
  <c r="Q224" i="4"/>
  <c r="Q225" i="4"/>
  <c r="Q226" i="4"/>
  <c r="Q227" i="4"/>
  <c r="Q228" i="4"/>
  <c r="Q229" i="4"/>
  <c r="Q230" i="4"/>
  <c r="Q231" i="4"/>
  <c r="Q232" i="4"/>
  <c r="Q233" i="4"/>
  <c r="Q234" i="4"/>
  <c r="Q235" i="4"/>
  <c r="Q236" i="4"/>
  <c r="Q237" i="4"/>
  <c r="Q238" i="4"/>
  <c r="Q239" i="4"/>
  <c r="Q240" i="4"/>
  <c r="Q241" i="4"/>
  <c r="Q242" i="4"/>
  <c r="Q243" i="4"/>
  <c r="Q244" i="4"/>
  <c r="Q245" i="4"/>
  <c r="Q246" i="4"/>
  <c r="Q247" i="4"/>
  <c r="Q248" i="4"/>
  <c r="Q249" i="4"/>
  <c r="Q250" i="4"/>
  <c r="Q251" i="4"/>
  <c r="Q252" i="4"/>
  <c r="Q253" i="4"/>
  <c r="Q254" i="4"/>
  <c r="Q255" i="4"/>
  <c r="Q256" i="4"/>
  <c r="Q257" i="4"/>
  <c r="Q258" i="4"/>
  <c r="Q259" i="4"/>
  <c r="Q260" i="4"/>
  <c r="Q261" i="4"/>
  <c r="Q262" i="4"/>
  <c r="Q263" i="4"/>
  <c r="Q264" i="4"/>
  <c r="Q265" i="4"/>
  <c r="Q266" i="4"/>
  <c r="Q3" i="4"/>
  <c r="N49" i="1" l="1"/>
  <c r="P49" i="1" s="1"/>
  <c r="N48" i="1"/>
  <c r="P48" i="1" s="1"/>
  <c r="N47" i="1"/>
  <c r="P47" i="1" s="1"/>
  <c r="N46" i="1"/>
  <c r="P46" i="1" s="1"/>
  <c r="N45" i="1"/>
  <c r="P45" i="1" s="1"/>
  <c r="N44" i="1"/>
  <c r="P44" i="1" s="1"/>
  <c r="N43" i="1"/>
  <c r="P43" i="1" s="1"/>
  <c r="N42" i="1"/>
  <c r="P42" i="1" s="1"/>
  <c r="N41" i="1"/>
  <c r="P41" i="1" s="1"/>
  <c r="N40" i="1"/>
  <c r="P40" i="1" s="1"/>
  <c r="N39" i="1"/>
  <c r="P39" i="1" s="1"/>
  <c r="N38" i="1"/>
  <c r="P38" i="1" s="1"/>
  <c r="N37" i="1"/>
  <c r="P37" i="1" s="1"/>
  <c r="N36" i="1"/>
  <c r="P36" i="1" s="1"/>
  <c r="N35" i="1"/>
  <c r="P35" i="1" s="1"/>
  <c r="N34" i="1"/>
  <c r="P34" i="1" s="1"/>
  <c r="N33" i="1"/>
  <c r="P33" i="1" s="1"/>
  <c r="P32" i="1"/>
  <c r="N32" i="1"/>
  <c r="N31" i="1"/>
  <c r="P31" i="1" s="1"/>
  <c r="N30" i="1"/>
  <c r="P30" i="1" s="1"/>
  <c r="N29" i="1"/>
  <c r="P29" i="1" s="1"/>
  <c r="N28" i="1"/>
  <c r="P28" i="1" s="1"/>
  <c r="N27" i="1"/>
  <c r="P27" i="1" s="1"/>
  <c r="N26" i="1"/>
  <c r="P26" i="1" s="1"/>
  <c r="N25" i="1"/>
  <c r="P25" i="1" s="1"/>
  <c r="N24" i="1"/>
  <c r="P24" i="1" s="1"/>
  <c r="N23" i="1"/>
  <c r="P23" i="1" s="1"/>
  <c r="N22" i="1"/>
  <c r="P22" i="1" s="1"/>
  <c r="N21" i="1"/>
  <c r="P21" i="1" s="1"/>
  <c r="N20" i="1"/>
  <c r="P20" i="1" s="1"/>
  <c r="N19" i="1"/>
  <c r="P19" i="1" s="1"/>
  <c r="N18" i="1"/>
  <c r="P18" i="1" s="1"/>
  <c r="N17" i="1"/>
  <c r="P17" i="1" s="1"/>
  <c r="N16" i="1"/>
  <c r="P16" i="1" s="1"/>
  <c r="N15" i="1"/>
  <c r="P15" i="1" s="1"/>
  <c r="N14" i="1"/>
  <c r="P14" i="1" s="1"/>
  <c r="N13" i="1"/>
  <c r="P13" i="1" s="1"/>
  <c r="N12" i="1"/>
  <c r="P12" i="1" s="1"/>
  <c r="N11" i="1"/>
  <c r="P11" i="1" s="1"/>
  <c r="N10" i="1"/>
  <c r="P10" i="1" s="1"/>
  <c r="N9" i="1"/>
  <c r="P9" i="1" s="1"/>
  <c r="N8" i="1"/>
  <c r="P8" i="1" s="1"/>
  <c r="N7" i="1"/>
  <c r="P7" i="1" s="1"/>
  <c r="N6" i="1"/>
  <c r="P6" i="1" s="1"/>
  <c r="N5" i="1"/>
  <c r="P5" i="1" s="1"/>
  <c r="N4" i="1"/>
  <c r="P4" i="1" s="1"/>
  <c r="N3" i="1"/>
  <c r="P3" i="1" s="1"/>
  <c r="M200" i="2"/>
  <c r="O200" i="2" s="1"/>
  <c r="M199" i="2"/>
  <c r="O199" i="2" s="1"/>
  <c r="M198" i="2"/>
  <c r="O198" i="2" s="1"/>
  <c r="M197" i="2"/>
  <c r="O197" i="2" s="1"/>
  <c r="M196" i="2"/>
  <c r="O196" i="2" s="1"/>
  <c r="M195" i="2"/>
  <c r="O195" i="2" s="1"/>
  <c r="M194" i="2"/>
  <c r="O194" i="2" s="1"/>
  <c r="M193" i="2"/>
  <c r="O193" i="2" s="1"/>
  <c r="M192" i="2"/>
  <c r="O192" i="2" s="1"/>
  <c r="M191" i="2"/>
  <c r="O191" i="2" s="1"/>
  <c r="M190" i="2"/>
  <c r="O190" i="2" s="1"/>
  <c r="M189" i="2"/>
  <c r="O189" i="2" s="1"/>
  <c r="M188" i="2"/>
  <c r="O188" i="2" s="1"/>
  <c r="M187" i="2"/>
  <c r="O187" i="2" s="1"/>
  <c r="M186" i="2"/>
  <c r="O186" i="2" s="1"/>
  <c r="M185" i="2"/>
  <c r="O185" i="2" s="1"/>
  <c r="M184" i="2"/>
  <c r="O184" i="2" s="1"/>
  <c r="M183" i="2"/>
  <c r="O183" i="2" s="1"/>
  <c r="M182" i="2"/>
  <c r="O182" i="2" s="1"/>
  <c r="M181" i="2"/>
  <c r="O181" i="2" s="1"/>
  <c r="M180" i="2"/>
  <c r="O180" i="2" s="1"/>
  <c r="M178" i="2"/>
  <c r="O178" i="2" s="1"/>
  <c r="M177" i="2"/>
  <c r="O177" i="2" s="1"/>
  <c r="M176" i="2"/>
  <c r="O176" i="2" s="1"/>
  <c r="M175" i="2"/>
  <c r="O175" i="2" s="1"/>
  <c r="M174" i="2"/>
  <c r="O174" i="2" s="1"/>
  <c r="M173" i="2"/>
  <c r="O173" i="2" s="1"/>
  <c r="M172" i="2"/>
  <c r="O172" i="2" s="1"/>
  <c r="M171" i="2"/>
  <c r="O171" i="2" s="1"/>
  <c r="M170" i="2"/>
  <c r="O170" i="2" s="1"/>
  <c r="M169" i="2"/>
  <c r="O169" i="2" s="1"/>
  <c r="M168" i="2"/>
  <c r="O168" i="2" s="1"/>
  <c r="M167" i="2"/>
  <c r="O167" i="2" s="1"/>
  <c r="M166" i="2"/>
  <c r="O166" i="2" s="1"/>
  <c r="M165" i="2"/>
  <c r="O165" i="2" s="1"/>
  <c r="M164" i="2"/>
  <c r="O164" i="2" s="1"/>
  <c r="M163" i="2"/>
  <c r="O163" i="2" s="1"/>
  <c r="M162" i="2"/>
  <c r="O162" i="2" s="1"/>
  <c r="M161" i="2"/>
  <c r="O161" i="2" s="1"/>
  <c r="M160" i="2"/>
  <c r="O160" i="2" s="1"/>
  <c r="M159" i="2"/>
  <c r="O159" i="2" s="1"/>
  <c r="M158" i="2"/>
  <c r="O158" i="2" s="1"/>
  <c r="M157" i="2"/>
  <c r="O157" i="2" s="1"/>
  <c r="M156" i="2"/>
  <c r="O156" i="2" s="1"/>
  <c r="M155" i="2"/>
  <c r="O155" i="2" s="1"/>
  <c r="M154" i="2"/>
  <c r="O154" i="2" s="1"/>
  <c r="M153" i="2"/>
  <c r="O153" i="2" s="1"/>
  <c r="M152" i="2"/>
  <c r="O152" i="2" s="1"/>
  <c r="O151" i="2"/>
  <c r="M151" i="2"/>
  <c r="M150" i="2"/>
  <c r="O150" i="2" s="1"/>
  <c r="M149" i="2"/>
  <c r="O149" i="2" s="1"/>
  <c r="M148" i="2"/>
  <c r="O148" i="2" s="1"/>
  <c r="M147" i="2"/>
  <c r="O147" i="2" s="1"/>
  <c r="M146" i="2"/>
  <c r="O146" i="2" s="1"/>
  <c r="M145" i="2"/>
  <c r="O145" i="2" s="1"/>
  <c r="M144" i="2"/>
  <c r="O144" i="2" s="1"/>
  <c r="M143" i="2"/>
  <c r="O143" i="2" s="1"/>
  <c r="M142" i="2"/>
  <c r="O142" i="2" s="1"/>
  <c r="M141" i="2"/>
  <c r="O141" i="2" s="1"/>
  <c r="M140" i="2"/>
  <c r="O140" i="2" s="1"/>
  <c r="M139" i="2"/>
  <c r="O139" i="2" s="1"/>
  <c r="M138" i="2"/>
  <c r="O138" i="2" s="1"/>
  <c r="M137" i="2"/>
  <c r="O137" i="2" s="1"/>
  <c r="M136" i="2"/>
  <c r="O136" i="2" s="1"/>
  <c r="M135" i="2"/>
  <c r="O135" i="2" s="1"/>
  <c r="M134" i="2"/>
  <c r="O134" i="2" s="1"/>
  <c r="M133" i="2"/>
  <c r="O133" i="2" s="1"/>
  <c r="M132" i="2"/>
  <c r="O132" i="2" s="1"/>
  <c r="M131" i="2"/>
  <c r="O131" i="2" s="1"/>
  <c r="M130" i="2"/>
  <c r="O130" i="2" s="1"/>
  <c r="M129" i="2"/>
  <c r="O129" i="2" s="1"/>
  <c r="M128" i="2"/>
  <c r="O128" i="2" s="1"/>
  <c r="M127" i="2"/>
  <c r="O127" i="2" s="1"/>
  <c r="M126" i="2"/>
  <c r="O126" i="2" s="1"/>
  <c r="M125" i="2"/>
  <c r="O125" i="2" s="1"/>
  <c r="M124" i="2"/>
  <c r="O124" i="2" s="1"/>
  <c r="M123" i="2"/>
  <c r="O123" i="2" s="1"/>
  <c r="M122" i="2"/>
  <c r="O122" i="2" s="1"/>
  <c r="M121" i="2"/>
  <c r="O121" i="2" s="1"/>
  <c r="M120" i="2"/>
  <c r="O120" i="2" s="1"/>
  <c r="M119" i="2"/>
  <c r="O119" i="2" s="1"/>
  <c r="M118" i="2"/>
  <c r="O118" i="2" s="1"/>
  <c r="M117" i="2"/>
  <c r="O117" i="2" s="1"/>
  <c r="M116" i="2"/>
  <c r="O116" i="2" s="1"/>
  <c r="M115" i="2"/>
  <c r="O115" i="2" s="1"/>
  <c r="M114" i="2"/>
  <c r="O114" i="2" s="1"/>
  <c r="M113" i="2"/>
  <c r="O113" i="2" s="1"/>
  <c r="M112" i="2"/>
  <c r="O112" i="2" s="1"/>
  <c r="M111" i="2"/>
  <c r="O111" i="2" s="1"/>
  <c r="M110" i="2"/>
  <c r="O110" i="2" s="1"/>
  <c r="M109" i="2"/>
  <c r="O109" i="2" s="1"/>
  <c r="M108" i="2"/>
  <c r="O108" i="2" s="1"/>
  <c r="M107" i="2"/>
  <c r="O107" i="2" s="1"/>
  <c r="M106" i="2"/>
  <c r="O106" i="2" s="1"/>
  <c r="M105" i="2"/>
  <c r="O105" i="2" s="1"/>
  <c r="M104" i="2"/>
  <c r="O104" i="2" s="1"/>
  <c r="M103" i="2"/>
  <c r="O103" i="2" s="1"/>
  <c r="M102" i="2"/>
  <c r="O102" i="2" s="1"/>
  <c r="M101" i="2"/>
  <c r="O101" i="2" s="1"/>
  <c r="M100" i="2"/>
  <c r="O100" i="2" s="1"/>
  <c r="M99" i="2"/>
  <c r="O99" i="2" s="1"/>
  <c r="M98" i="2"/>
  <c r="O98" i="2" s="1"/>
  <c r="O97" i="2"/>
  <c r="M97" i="2"/>
  <c r="M96" i="2"/>
  <c r="O96" i="2" s="1"/>
  <c r="M95" i="2"/>
  <c r="O95" i="2" s="1"/>
  <c r="M94" i="2"/>
  <c r="O94" i="2" s="1"/>
  <c r="M93" i="2"/>
  <c r="O93" i="2" s="1"/>
  <c r="M92" i="2"/>
  <c r="O92" i="2" s="1"/>
  <c r="O91" i="2"/>
  <c r="M91" i="2"/>
  <c r="M90" i="2"/>
  <c r="O90" i="2" s="1"/>
  <c r="M89" i="2"/>
  <c r="O89" i="2" s="1"/>
  <c r="M88" i="2"/>
  <c r="O88" i="2" s="1"/>
  <c r="M87" i="2"/>
  <c r="O87" i="2" s="1"/>
  <c r="M86" i="2"/>
  <c r="O86" i="2" s="1"/>
  <c r="M85" i="2"/>
  <c r="O85" i="2" s="1"/>
  <c r="M84" i="2"/>
  <c r="O84" i="2" s="1"/>
  <c r="M83" i="2"/>
  <c r="O83" i="2" s="1"/>
  <c r="M82" i="2"/>
  <c r="O82" i="2" s="1"/>
  <c r="M81" i="2"/>
  <c r="O81" i="2" s="1"/>
  <c r="M80" i="2"/>
  <c r="O80" i="2" s="1"/>
  <c r="M79" i="2"/>
  <c r="O79" i="2" s="1"/>
  <c r="M78" i="2"/>
  <c r="O78" i="2" s="1"/>
  <c r="M77" i="2"/>
  <c r="O77" i="2" s="1"/>
  <c r="M76" i="2"/>
  <c r="O76" i="2" s="1"/>
  <c r="M75" i="2"/>
  <c r="O75" i="2" s="1"/>
  <c r="M74" i="2"/>
  <c r="O74" i="2" s="1"/>
  <c r="M73" i="2"/>
  <c r="O73" i="2" s="1"/>
  <c r="M72" i="2"/>
  <c r="O72" i="2" s="1"/>
  <c r="M71" i="2"/>
  <c r="O71" i="2" s="1"/>
  <c r="M70" i="2"/>
  <c r="O70" i="2" s="1"/>
  <c r="M69" i="2"/>
  <c r="O69" i="2" s="1"/>
  <c r="M68" i="2"/>
  <c r="O68" i="2" s="1"/>
  <c r="M67" i="2"/>
  <c r="O67" i="2" s="1"/>
  <c r="M66" i="2"/>
  <c r="O66" i="2" s="1"/>
  <c r="M65" i="2"/>
  <c r="O65" i="2" s="1"/>
  <c r="M64" i="2"/>
  <c r="O64" i="2" s="1"/>
  <c r="M63" i="2"/>
  <c r="O63" i="2" s="1"/>
  <c r="M62" i="2"/>
  <c r="O62" i="2" s="1"/>
  <c r="M61" i="2"/>
  <c r="O61" i="2" s="1"/>
  <c r="M60" i="2"/>
  <c r="O60" i="2" s="1"/>
  <c r="M59" i="2"/>
  <c r="O59" i="2" s="1"/>
  <c r="M58" i="2"/>
  <c r="O58" i="2" s="1"/>
  <c r="O57" i="2"/>
  <c r="M57" i="2"/>
  <c r="M56" i="2"/>
  <c r="O56" i="2" s="1"/>
  <c r="M55" i="2"/>
  <c r="O55" i="2" s="1"/>
  <c r="M54" i="2"/>
  <c r="O54" i="2" s="1"/>
  <c r="M53" i="2"/>
  <c r="O53" i="2" s="1"/>
  <c r="O52" i="2"/>
  <c r="M52" i="2"/>
  <c r="M51" i="2"/>
  <c r="O51" i="2" s="1"/>
  <c r="M50" i="2"/>
  <c r="O50" i="2" s="1"/>
  <c r="O49" i="2"/>
  <c r="M49" i="2"/>
  <c r="M48" i="2"/>
  <c r="O48" i="2" s="1"/>
  <c r="M47" i="2"/>
  <c r="O47" i="2" s="1"/>
  <c r="M46" i="2"/>
  <c r="O46" i="2" s="1"/>
  <c r="M45" i="2"/>
  <c r="O45" i="2" s="1"/>
  <c r="M44" i="2"/>
  <c r="O44" i="2" s="1"/>
  <c r="M43" i="2"/>
  <c r="O43" i="2" s="1"/>
  <c r="M42" i="2"/>
  <c r="O42" i="2" s="1"/>
  <c r="M41" i="2"/>
  <c r="O41" i="2" s="1"/>
  <c r="M40" i="2"/>
  <c r="O40" i="2" s="1"/>
  <c r="M39" i="2"/>
  <c r="O39" i="2" s="1"/>
  <c r="M38" i="2"/>
  <c r="O38" i="2" s="1"/>
  <c r="M37" i="2"/>
  <c r="O37" i="2" s="1"/>
  <c r="M36" i="2"/>
  <c r="O36" i="2" s="1"/>
  <c r="M35" i="2"/>
  <c r="O35" i="2" s="1"/>
  <c r="M34" i="2"/>
  <c r="O34" i="2" s="1"/>
  <c r="O33" i="2"/>
  <c r="M33" i="2"/>
  <c r="M32" i="2"/>
  <c r="O32" i="2" s="1"/>
  <c r="M31" i="2"/>
  <c r="O31" i="2" s="1"/>
  <c r="M30" i="2"/>
  <c r="O30" i="2" s="1"/>
  <c r="M29" i="2"/>
  <c r="O29" i="2" s="1"/>
  <c r="O28" i="2"/>
  <c r="M28" i="2"/>
  <c r="M27" i="2"/>
  <c r="O27" i="2" s="1"/>
  <c r="M26" i="2"/>
  <c r="O26" i="2" s="1"/>
  <c r="O25" i="2"/>
  <c r="M25" i="2"/>
  <c r="M24" i="2"/>
  <c r="O24" i="2" s="1"/>
  <c r="M23" i="2"/>
  <c r="O23" i="2" s="1"/>
  <c r="M22" i="2"/>
  <c r="O22" i="2" s="1"/>
  <c r="M21" i="2"/>
  <c r="O21" i="2" s="1"/>
  <c r="M20" i="2"/>
  <c r="O20" i="2" s="1"/>
  <c r="M19" i="2"/>
  <c r="O19" i="2" s="1"/>
  <c r="M18" i="2"/>
  <c r="O18" i="2" s="1"/>
  <c r="M17" i="2"/>
  <c r="O17" i="2" s="1"/>
  <c r="M16" i="2"/>
  <c r="O16" i="2" s="1"/>
  <c r="M15" i="2"/>
  <c r="O15" i="2" s="1"/>
  <c r="M14" i="2"/>
  <c r="O14" i="2" s="1"/>
  <c r="M13" i="2"/>
  <c r="O13" i="2" s="1"/>
  <c r="M12" i="2"/>
  <c r="O12" i="2" s="1"/>
  <c r="M11" i="2"/>
  <c r="O11" i="2" s="1"/>
  <c r="M10" i="2"/>
  <c r="O10" i="2" s="1"/>
  <c r="O9" i="2"/>
  <c r="M9" i="2"/>
  <c r="M8" i="2"/>
  <c r="O8" i="2" s="1"/>
  <c r="M7" i="2"/>
  <c r="O7" i="2" s="1"/>
  <c r="M6" i="2"/>
  <c r="O6" i="2" s="1"/>
  <c r="M5" i="2"/>
  <c r="O5" i="2" s="1"/>
  <c r="O4" i="2"/>
  <c r="M4" i="2"/>
  <c r="O3" i="2"/>
  <c r="M3" i="2"/>
  <c r="N7" i="3"/>
  <c r="P7" i="3" s="1"/>
  <c r="N8" i="3"/>
  <c r="P8" i="3" s="1"/>
  <c r="N9" i="3"/>
  <c r="P9" i="3"/>
  <c r="N10" i="3"/>
  <c r="P10" i="3"/>
  <c r="N11" i="3"/>
  <c r="P11" i="3" s="1"/>
  <c r="N12" i="3"/>
  <c r="P12" i="3"/>
  <c r="N13" i="3"/>
  <c r="P13" i="3"/>
  <c r="N14" i="3"/>
  <c r="P14" i="3" s="1"/>
  <c r="N15" i="3"/>
  <c r="P15" i="3"/>
  <c r="N16" i="3"/>
  <c r="P16" i="3" s="1"/>
  <c r="N17" i="3"/>
  <c r="P17" i="3"/>
  <c r="N18" i="3"/>
  <c r="P18" i="3"/>
  <c r="N19" i="3"/>
  <c r="P19" i="3" s="1"/>
  <c r="N20" i="3"/>
  <c r="P20" i="3" s="1"/>
  <c r="N21" i="3"/>
  <c r="P21" i="3" s="1"/>
  <c r="N22" i="3"/>
  <c r="P22" i="3"/>
  <c r="N23" i="3"/>
  <c r="P23" i="3"/>
  <c r="N24" i="3"/>
  <c r="P24" i="3" s="1"/>
  <c r="N25" i="3"/>
  <c r="P25" i="3"/>
  <c r="N26" i="3"/>
  <c r="P26" i="3" s="1"/>
  <c r="N27" i="3"/>
  <c r="P27" i="3" s="1"/>
  <c r="N28" i="3"/>
  <c r="P28" i="3"/>
  <c r="N29" i="3"/>
  <c r="P29" i="3"/>
  <c r="N30" i="3"/>
  <c r="P30" i="3" s="1"/>
  <c r="N31" i="3"/>
  <c r="P31" i="3"/>
  <c r="N32" i="3"/>
  <c r="P32" i="3"/>
  <c r="N33" i="3"/>
  <c r="P33" i="3" s="1"/>
  <c r="N34" i="3"/>
  <c r="P34" i="3"/>
  <c r="N35" i="3"/>
  <c r="P35" i="3"/>
  <c r="N36" i="3"/>
  <c r="P36" i="3" s="1"/>
  <c r="N37" i="3"/>
  <c r="P37" i="3"/>
  <c r="N38" i="3"/>
  <c r="P38" i="3"/>
  <c r="N39" i="3"/>
  <c r="P39" i="3" s="1"/>
  <c r="N40" i="3"/>
  <c r="P40" i="3"/>
  <c r="N41" i="3"/>
  <c r="P41" i="3"/>
  <c r="N42" i="3"/>
  <c r="P42" i="3" s="1"/>
  <c r="N43" i="3"/>
  <c r="P43" i="3"/>
  <c r="N44" i="3"/>
  <c r="P44" i="3"/>
  <c r="N45" i="3"/>
  <c r="P45" i="3" s="1"/>
  <c r="N46" i="3"/>
  <c r="P46" i="3"/>
  <c r="N47" i="3"/>
  <c r="P47" i="3"/>
  <c r="N48" i="3"/>
  <c r="P48" i="3" s="1"/>
  <c r="N49" i="3"/>
  <c r="P49" i="3"/>
  <c r="N50" i="3"/>
  <c r="P50" i="3"/>
  <c r="N51" i="3"/>
  <c r="P51" i="3" s="1"/>
  <c r="N52" i="3"/>
  <c r="P52" i="3"/>
  <c r="N53" i="3"/>
  <c r="P53" i="3"/>
  <c r="N54" i="3"/>
  <c r="P54" i="3" s="1"/>
  <c r="N55" i="3"/>
  <c r="P55" i="3"/>
  <c r="N56" i="3"/>
  <c r="P56" i="3"/>
  <c r="N57" i="3"/>
  <c r="P57" i="3" s="1"/>
  <c r="N58" i="3"/>
  <c r="P58" i="3"/>
  <c r="N59" i="3"/>
  <c r="P59" i="3"/>
  <c r="N60" i="3"/>
  <c r="P60" i="3" s="1"/>
  <c r="N61" i="3"/>
  <c r="P61" i="3"/>
  <c r="N62" i="3"/>
  <c r="P62" i="3"/>
  <c r="N63" i="3"/>
  <c r="P63" i="3" s="1"/>
  <c r="N64" i="3"/>
  <c r="P64" i="3"/>
  <c r="N65" i="3"/>
  <c r="P65" i="3"/>
  <c r="N66" i="3"/>
  <c r="P66" i="3" s="1"/>
  <c r="N67" i="3"/>
  <c r="P67" i="3"/>
  <c r="N68" i="3"/>
  <c r="P68" i="3"/>
  <c r="N69" i="3"/>
  <c r="P69" i="3" s="1"/>
  <c r="N70" i="3"/>
  <c r="P70" i="3"/>
  <c r="N71" i="3"/>
  <c r="P71" i="3"/>
  <c r="N72" i="3"/>
  <c r="P72" i="3" s="1"/>
  <c r="N73" i="3"/>
  <c r="P73" i="3"/>
  <c r="N74" i="3"/>
  <c r="P74" i="3"/>
  <c r="N75" i="3"/>
  <c r="P75" i="3" s="1"/>
  <c r="N76" i="3"/>
  <c r="P76" i="3"/>
  <c r="N77" i="3"/>
  <c r="P77" i="3"/>
  <c r="N78" i="3"/>
  <c r="P78" i="3" s="1"/>
  <c r="N79" i="3"/>
  <c r="P79" i="3"/>
  <c r="N80" i="3"/>
  <c r="P80" i="3"/>
  <c r="N81" i="3"/>
  <c r="P81" i="3" s="1"/>
  <c r="N82" i="3"/>
  <c r="P82" i="3"/>
  <c r="N83" i="3"/>
  <c r="P83" i="3"/>
  <c r="N84" i="3"/>
  <c r="P84" i="3" s="1"/>
  <c r="N85" i="3"/>
  <c r="P85" i="3"/>
  <c r="N86" i="3"/>
  <c r="P86" i="3"/>
  <c r="N87" i="3"/>
  <c r="P87" i="3" s="1"/>
  <c r="N88" i="3"/>
  <c r="P88" i="3"/>
  <c r="N89" i="3"/>
  <c r="P89" i="3"/>
  <c r="N90" i="3"/>
  <c r="P90" i="3" s="1"/>
  <c r="N91" i="3"/>
  <c r="P91" i="3"/>
  <c r="N92" i="3"/>
  <c r="P92" i="3"/>
  <c r="N93" i="3"/>
  <c r="P93" i="3" s="1"/>
  <c r="N94" i="3"/>
  <c r="P94" i="3"/>
  <c r="N95" i="3"/>
  <c r="P95" i="3"/>
  <c r="N96" i="3"/>
  <c r="P96" i="3" s="1"/>
  <c r="N97" i="3"/>
  <c r="P97" i="3"/>
  <c r="N98" i="3"/>
  <c r="P98" i="3"/>
  <c r="N99" i="3"/>
  <c r="P99" i="3" s="1"/>
  <c r="N100" i="3"/>
  <c r="P100" i="3"/>
  <c r="N101" i="3"/>
  <c r="P101" i="3"/>
  <c r="N102" i="3"/>
  <c r="P102" i="3" s="1"/>
  <c r="N103" i="3"/>
  <c r="P103" i="3"/>
  <c r="N104" i="3"/>
  <c r="P104" i="3"/>
  <c r="N105" i="3"/>
  <c r="P105" i="3"/>
  <c r="N106" i="3"/>
  <c r="P106" i="3"/>
  <c r="N107" i="3"/>
  <c r="P107" i="3"/>
  <c r="N108" i="3"/>
  <c r="P108" i="3" s="1"/>
  <c r="N109" i="3"/>
  <c r="P109" i="3"/>
  <c r="N110" i="3"/>
  <c r="P110" i="3"/>
  <c r="N111" i="3"/>
  <c r="P111" i="3"/>
  <c r="N112" i="3"/>
  <c r="P112" i="3"/>
  <c r="N113" i="3"/>
  <c r="P113" i="3"/>
  <c r="N114" i="3"/>
  <c r="P114" i="3" s="1"/>
  <c r="N115" i="3"/>
  <c r="P115" i="3"/>
  <c r="N116" i="3"/>
  <c r="P116" i="3"/>
  <c r="N117" i="3"/>
  <c r="P117" i="3"/>
  <c r="N118" i="3"/>
  <c r="P118" i="3"/>
  <c r="N119" i="3"/>
  <c r="P119" i="3"/>
  <c r="N120" i="3"/>
  <c r="P120" i="3" s="1"/>
  <c r="N122" i="3"/>
  <c r="P122" i="3" s="1"/>
  <c r="N123" i="3"/>
  <c r="P123" i="3" s="1"/>
  <c r="N124" i="3"/>
  <c r="P124" i="3"/>
  <c r="N125" i="3"/>
  <c r="P125" i="3"/>
  <c r="N126" i="3"/>
  <c r="P126" i="3"/>
  <c r="N127" i="3"/>
  <c r="P127" i="3"/>
  <c r="N128" i="3"/>
  <c r="P128" i="3" s="1"/>
  <c r="N129" i="3"/>
  <c r="P129" i="3" s="1"/>
  <c r="N130" i="3"/>
  <c r="P130" i="3"/>
  <c r="N131" i="3"/>
  <c r="P131" i="3"/>
  <c r="N132" i="3"/>
  <c r="P132" i="3" s="1"/>
  <c r="N133" i="3"/>
  <c r="P133" i="3"/>
  <c r="N134" i="3"/>
  <c r="P134" i="3" s="1"/>
  <c r="N135" i="3"/>
  <c r="P135" i="3" s="1"/>
  <c r="N136" i="3"/>
  <c r="P136" i="3" s="1"/>
  <c r="N137" i="3"/>
  <c r="P137" i="3"/>
  <c r="N138" i="3"/>
  <c r="P138" i="3"/>
  <c r="N139" i="3"/>
  <c r="P139" i="3" s="1"/>
  <c r="N140" i="3"/>
  <c r="P140" i="3" s="1"/>
  <c r="N141" i="3"/>
  <c r="P141" i="3" s="1"/>
  <c r="N142" i="3"/>
  <c r="P142" i="3"/>
  <c r="N143" i="3"/>
  <c r="P143" i="3" s="1"/>
  <c r="N144" i="3"/>
  <c r="P144" i="3"/>
  <c r="N145" i="3"/>
  <c r="P145" i="3"/>
  <c r="N146" i="3"/>
  <c r="P146" i="3" s="1"/>
  <c r="N147" i="3"/>
  <c r="P147" i="3" s="1"/>
  <c r="N148" i="3"/>
  <c r="P148" i="3"/>
  <c r="N149" i="3"/>
  <c r="P149" i="3"/>
  <c r="N150" i="3"/>
  <c r="P150" i="3" s="1"/>
  <c r="N151" i="3"/>
  <c r="P151" i="3"/>
  <c r="N152" i="3"/>
  <c r="P152" i="3" s="1"/>
  <c r="N153" i="3"/>
  <c r="P153" i="3" s="1"/>
  <c r="N154" i="3"/>
  <c r="P154" i="3" s="1"/>
  <c r="N155" i="3"/>
  <c r="P155" i="3"/>
  <c r="N156" i="3"/>
  <c r="P156" i="3"/>
  <c r="N157" i="3"/>
  <c r="P157" i="3" s="1"/>
  <c r="N158" i="3"/>
  <c r="P158" i="3" s="1"/>
  <c r="N159" i="3"/>
  <c r="P159" i="3" s="1"/>
  <c r="N160" i="3"/>
  <c r="P160" i="3"/>
  <c r="N161" i="3"/>
  <c r="P161" i="3" s="1"/>
  <c r="N162" i="3"/>
  <c r="P162" i="3"/>
  <c r="N163" i="3"/>
  <c r="P163" i="3"/>
  <c r="N164" i="3"/>
  <c r="P164" i="3" s="1"/>
  <c r="N165" i="3"/>
  <c r="P165" i="3" s="1"/>
  <c r="N166" i="3"/>
  <c r="P166" i="3"/>
  <c r="N167" i="3"/>
  <c r="P167" i="3" s="1"/>
  <c r="N168" i="3"/>
  <c r="P168" i="3" s="1"/>
  <c r="N169" i="3"/>
  <c r="P169" i="3"/>
  <c r="N170" i="3"/>
  <c r="P170" i="3" s="1"/>
  <c r="N171" i="3"/>
  <c r="P171" i="3" s="1"/>
  <c r="N172" i="3"/>
  <c r="P172" i="3" s="1"/>
  <c r="N173" i="3"/>
  <c r="P173" i="3"/>
  <c r="N174" i="3"/>
  <c r="P174" i="3" s="1"/>
  <c r="N175" i="3"/>
  <c r="P175" i="3" s="1"/>
  <c r="N176" i="3"/>
  <c r="P176" i="3" s="1"/>
  <c r="N177" i="3"/>
  <c r="P177" i="3" s="1"/>
  <c r="N178" i="3"/>
  <c r="P178" i="3"/>
  <c r="N179" i="3"/>
  <c r="P179" i="3" s="1"/>
  <c r="N180" i="3"/>
  <c r="P180" i="3"/>
  <c r="N181" i="3"/>
  <c r="P181" i="3" s="1"/>
  <c r="N182" i="3"/>
  <c r="P182" i="3" s="1"/>
  <c r="N183" i="3"/>
  <c r="P183" i="3" s="1"/>
  <c r="N184" i="3"/>
  <c r="P184" i="3"/>
  <c r="N185" i="3"/>
  <c r="P185" i="3"/>
  <c r="N186" i="3"/>
  <c r="P186" i="3" s="1"/>
  <c r="N187" i="3"/>
  <c r="P187" i="3"/>
  <c r="N188" i="3"/>
  <c r="P188" i="3" s="1"/>
  <c r="N189" i="3"/>
  <c r="P189" i="3" s="1"/>
  <c r="N190" i="3"/>
  <c r="P190" i="3" s="1"/>
  <c r="N191" i="3"/>
  <c r="P191" i="3"/>
  <c r="N192" i="3"/>
  <c r="P192" i="3"/>
  <c r="N193" i="3"/>
  <c r="P193" i="3" s="1"/>
  <c r="N194" i="3"/>
  <c r="P194" i="3" s="1"/>
  <c r="N195" i="3"/>
  <c r="P195" i="3" s="1"/>
  <c r="N196" i="3"/>
  <c r="P196" i="3" s="1"/>
  <c r="N197" i="3"/>
  <c r="P197" i="3" s="1"/>
  <c r="N198" i="3"/>
  <c r="P198" i="3"/>
  <c r="N199" i="3"/>
  <c r="P199" i="3"/>
  <c r="N200" i="3"/>
  <c r="P200" i="3" s="1"/>
  <c r="N201" i="3"/>
  <c r="P201" i="3" s="1"/>
  <c r="N202" i="3"/>
  <c r="P202" i="3"/>
  <c r="N203" i="3"/>
  <c r="P203" i="3" s="1"/>
  <c r="N204" i="3"/>
  <c r="P204" i="3" s="1"/>
  <c r="N205" i="3"/>
  <c r="P205" i="3"/>
  <c r="N206" i="3"/>
  <c r="P206" i="3" s="1"/>
  <c r="N207" i="3"/>
  <c r="P207" i="3" s="1"/>
  <c r="N208" i="3"/>
  <c r="P208" i="3" s="1"/>
  <c r="N209" i="3"/>
  <c r="P209" i="3"/>
  <c r="N210" i="3"/>
  <c r="P210" i="3" s="1"/>
  <c r="N211" i="3"/>
  <c r="P211" i="3" s="1"/>
  <c r="N212" i="3"/>
  <c r="P212" i="3" s="1"/>
  <c r="N213" i="3"/>
  <c r="P213" i="3" s="1"/>
  <c r="N214" i="3"/>
  <c r="P214" i="3"/>
  <c r="N215" i="3"/>
  <c r="P215" i="3" s="1"/>
  <c r="N216" i="3"/>
  <c r="P216" i="3"/>
  <c r="N217" i="3"/>
  <c r="P217" i="3" s="1"/>
  <c r="N218" i="3"/>
  <c r="P218" i="3" s="1"/>
  <c r="N219" i="3"/>
  <c r="P219" i="3" s="1"/>
  <c r="N220" i="3"/>
  <c r="P220" i="3"/>
  <c r="N221" i="3"/>
  <c r="P221" i="3"/>
  <c r="N222" i="3"/>
  <c r="P222" i="3" s="1"/>
  <c r="N223" i="3"/>
  <c r="P223" i="3"/>
  <c r="N224" i="3"/>
  <c r="P224" i="3" s="1"/>
  <c r="N225" i="3"/>
  <c r="P225" i="3" s="1"/>
  <c r="N226" i="3"/>
  <c r="P226" i="3" s="1"/>
  <c r="N227" i="3"/>
  <c r="P227" i="3"/>
  <c r="N228" i="3"/>
  <c r="P228" i="3"/>
  <c r="N229" i="3"/>
  <c r="P229" i="3" s="1"/>
  <c r="N230" i="3"/>
  <c r="P230" i="3" s="1"/>
  <c r="N231" i="3"/>
  <c r="P231" i="3" s="1"/>
  <c r="N232" i="3"/>
  <c r="P232" i="3" s="1"/>
  <c r="N233" i="3"/>
  <c r="P233" i="3" s="1"/>
  <c r="N234" i="3"/>
  <c r="P234" i="3"/>
  <c r="N235" i="3"/>
  <c r="P235" i="3"/>
  <c r="N236" i="3"/>
  <c r="P236" i="3" s="1"/>
  <c r="N237" i="3"/>
  <c r="P237" i="3" s="1"/>
  <c r="N238" i="3"/>
  <c r="P238" i="3"/>
  <c r="N239" i="3"/>
  <c r="P239" i="3" s="1"/>
  <c r="N240" i="3"/>
  <c r="P240" i="3" s="1"/>
  <c r="N241" i="3"/>
  <c r="P241" i="3"/>
  <c r="N242" i="3"/>
  <c r="P242" i="3" s="1"/>
  <c r="N243" i="3"/>
  <c r="P243" i="3" s="1"/>
  <c r="N244" i="3"/>
  <c r="P244" i="3" s="1"/>
  <c r="N245" i="3"/>
  <c r="P245" i="3"/>
  <c r="N246" i="3"/>
  <c r="P246" i="3" s="1"/>
  <c r="N247" i="3"/>
  <c r="P247" i="3"/>
  <c r="N248" i="3"/>
  <c r="P248" i="3" s="1"/>
  <c r="N249" i="3"/>
  <c r="P249" i="3" s="1"/>
  <c r="N250" i="3"/>
  <c r="P250" i="3"/>
  <c r="N251" i="3"/>
  <c r="P251" i="3" s="1"/>
  <c r="N252" i="3"/>
  <c r="P252" i="3"/>
  <c r="N253" i="3"/>
  <c r="P253" i="3" s="1"/>
  <c r="N254" i="3"/>
  <c r="P254" i="3" s="1"/>
  <c r="N255" i="3"/>
  <c r="P255" i="3" s="1"/>
  <c r="N256" i="3"/>
  <c r="P256" i="3"/>
  <c r="N257" i="3"/>
  <c r="P257" i="3"/>
  <c r="N258" i="3"/>
  <c r="P258" i="3" s="1"/>
  <c r="N259" i="3"/>
  <c r="P259" i="3"/>
  <c r="N260" i="3"/>
  <c r="P260" i="3" s="1"/>
  <c r="N261" i="3"/>
  <c r="P261" i="3" s="1"/>
  <c r="N262" i="3"/>
  <c r="P262" i="3" s="1"/>
  <c r="N263" i="3"/>
  <c r="P263" i="3"/>
  <c r="N264" i="3"/>
  <c r="P264" i="3"/>
  <c r="N265" i="3"/>
  <c r="P265" i="3" s="1"/>
  <c r="N266" i="3"/>
  <c r="P266" i="3" s="1"/>
  <c r="N267" i="3"/>
  <c r="P267" i="3" s="1"/>
  <c r="N268" i="3"/>
  <c r="P268" i="3" s="1"/>
  <c r="N269" i="3"/>
  <c r="P269" i="3" s="1"/>
  <c r="N270" i="3"/>
  <c r="P270" i="3"/>
  <c r="N271" i="3"/>
  <c r="P271" i="3"/>
  <c r="N272" i="3"/>
  <c r="P272" i="3" s="1"/>
  <c r="N273" i="3"/>
  <c r="P273" i="3" s="1"/>
  <c r="N274" i="3"/>
  <c r="P274" i="3"/>
  <c r="N275" i="3"/>
  <c r="P275" i="3" s="1"/>
  <c r="N276" i="3"/>
  <c r="P276" i="3" s="1"/>
  <c r="N277" i="3"/>
  <c r="P277" i="3"/>
  <c r="N278" i="3"/>
  <c r="P278" i="3" s="1"/>
  <c r="N279" i="3"/>
  <c r="P279" i="3" s="1"/>
  <c r="N280" i="3"/>
  <c r="P280" i="3" s="1"/>
  <c r="N281" i="3"/>
  <c r="P281" i="3"/>
  <c r="N282" i="3"/>
  <c r="P282" i="3" s="1"/>
  <c r="N283" i="3"/>
  <c r="P283" i="3" s="1"/>
  <c r="N284" i="3"/>
  <c r="P284" i="3" s="1"/>
  <c r="N285" i="3"/>
  <c r="P285" i="3" s="1"/>
  <c r="N286" i="3"/>
  <c r="P286" i="3"/>
  <c r="N287" i="3"/>
  <c r="P287" i="3" s="1"/>
  <c r="N288" i="3"/>
  <c r="P288" i="3"/>
  <c r="N289" i="3"/>
  <c r="P289" i="3" s="1"/>
  <c r="N290" i="3"/>
  <c r="P290" i="3" s="1"/>
  <c r="N291" i="3"/>
  <c r="P291" i="3" s="1"/>
  <c r="N292" i="3"/>
  <c r="P292" i="3"/>
  <c r="N293" i="3"/>
  <c r="P293" i="3"/>
  <c r="N294" i="3"/>
  <c r="P294" i="3" s="1"/>
  <c r="N295" i="3"/>
  <c r="P295" i="3"/>
  <c r="N296" i="3"/>
  <c r="P296" i="3" s="1"/>
  <c r="N297" i="3"/>
  <c r="P297" i="3" s="1"/>
  <c r="N298" i="3"/>
  <c r="P298" i="3" s="1"/>
  <c r="N299" i="3"/>
  <c r="P299" i="3"/>
  <c r="N300" i="3"/>
  <c r="P300" i="3"/>
  <c r="N301" i="3"/>
  <c r="P301" i="3" s="1"/>
  <c r="N302" i="3"/>
  <c r="P302" i="3" s="1"/>
  <c r="N303" i="3"/>
  <c r="P303" i="3" s="1"/>
  <c r="N304" i="3"/>
  <c r="P304" i="3" s="1"/>
  <c r="N305" i="3"/>
  <c r="P305" i="3" s="1"/>
  <c r="N306" i="3"/>
  <c r="P306" i="3"/>
  <c r="N307" i="3"/>
  <c r="P307" i="3"/>
  <c r="N308" i="3"/>
  <c r="P308" i="3" s="1"/>
  <c r="N309" i="3"/>
  <c r="P309" i="3" s="1"/>
  <c r="N5" i="3"/>
  <c r="P5" i="3" s="1"/>
  <c r="N4" i="3"/>
  <c r="P4" i="3" s="1"/>
  <c r="N266" i="4"/>
  <c r="P266" i="4" s="1"/>
  <c r="N265" i="4"/>
  <c r="P265" i="4" s="1"/>
  <c r="N264" i="4"/>
  <c r="P264" i="4" s="1"/>
  <c r="N263" i="4"/>
  <c r="P263" i="4" s="1"/>
  <c r="P262" i="4"/>
  <c r="N262" i="4"/>
  <c r="N261" i="4"/>
  <c r="P261" i="4" s="1"/>
  <c r="N260" i="4"/>
  <c r="P260" i="4" s="1"/>
  <c r="N259" i="4"/>
  <c r="P259" i="4" s="1"/>
  <c r="N258" i="4"/>
  <c r="P258" i="4" s="1"/>
  <c r="N257" i="4"/>
  <c r="P257" i="4" s="1"/>
  <c r="N256" i="4"/>
  <c r="P256" i="4" s="1"/>
  <c r="N255" i="4"/>
  <c r="P255" i="4" s="1"/>
  <c r="P254" i="4"/>
  <c r="N254" i="4"/>
  <c r="N253" i="4"/>
  <c r="P253" i="4" s="1"/>
  <c r="N252" i="4"/>
  <c r="P252" i="4" s="1"/>
  <c r="N251" i="4"/>
  <c r="P251" i="4" s="1"/>
  <c r="P250" i="4"/>
  <c r="N250" i="4"/>
  <c r="N249" i="4"/>
  <c r="P249" i="4" s="1"/>
  <c r="P248" i="4"/>
  <c r="N248" i="4"/>
  <c r="N247" i="4"/>
  <c r="P247" i="4" s="1"/>
  <c r="N246" i="4"/>
  <c r="P246" i="4" s="1"/>
  <c r="N245" i="4"/>
  <c r="P245" i="4" s="1"/>
  <c r="N244" i="4"/>
  <c r="P244" i="4" s="1"/>
  <c r="N243" i="4"/>
  <c r="P243" i="4" s="1"/>
  <c r="P242" i="4"/>
  <c r="N242" i="4"/>
  <c r="N241" i="4"/>
  <c r="P241" i="4" s="1"/>
  <c r="N240" i="4"/>
  <c r="P240" i="4" s="1"/>
  <c r="N239" i="4"/>
  <c r="P239" i="4" s="1"/>
  <c r="N238" i="4"/>
  <c r="P238" i="4" s="1"/>
  <c r="N237" i="4"/>
  <c r="P237" i="4" s="1"/>
  <c r="N236" i="4"/>
  <c r="P236" i="4" s="1"/>
  <c r="N235" i="4"/>
  <c r="P235" i="4" s="1"/>
  <c r="N234" i="4"/>
  <c r="P234" i="4" s="1"/>
  <c r="N233" i="4"/>
  <c r="P233" i="4" s="1"/>
  <c r="P232" i="4"/>
  <c r="N232" i="4"/>
  <c r="N231" i="4"/>
  <c r="P231" i="4" s="1"/>
  <c r="N230" i="4"/>
  <c r="P230" i="4" s="1"/>
  <c r="P229" i="4"/>
  <c r="N229" i="4"/>
  <c r="N228" i="4"/>
  <c r="P228" i="4" s="1"/>
  <c r="N227" i="4"/>
  <c r="P227" i="4" s="1"/>
  <c r="P226" i="4"/>
  <c r="N226" i="4"/>
  <c r="N225" i="4"/>
  <c r="P225" i="4" s="1"/>
  <c r="P224" i="4"/>
  <c r="N224" i="4"/>
  <c r="P223" i="4"/>
  <c r="N223" i="4"/>
  <c r="N222" i="4"/>
  <c r="P222" i="4" s="1"/>
  <c r="N221" i="4"/>
  <c r="P221" i="4" s="1"/>
  <c r="N220" i="4"/>
  <c r="P220" i="4" s="1"/>
  <c r="N219" i="4"/>
  <c r="P219" i="4" s="1"/>
  <c r="P218" i="4"/>
  <c r="N218" i="4"/>
  <c r="P217" i="4"/>
  <c r="N217" i="4"/>
  <c r="N216" i="4"/>
  <c r="P216" i="4" s="1"/>
  <c r="N215" i="4"/>
  <c r="P215" i="4" s="1"/>
  <c r="N214" i="4"/>
  <c r="P214" i="4" s="1"/>
  <c r="N213" i="4"/>
  <c r="P213" i="4" s="1"/>
  <c r="N212" i="4"/>
  <c r="P212" i="4" s="1"/>
  <c r="N211" i="4"/>
  <c r="P211" i="4" s="1"/>
  <c r="N210" i="4"/>
  <c r="P210" i="4" s="1"/>
  <c r="N209" i="4"/>
  <c r="P209" i="4" s="1"/>
  <c r="N208" i="4"/>
  <c r="P208" i="4" s="1"/>
  <c r="N207" i="4"/>
  <c r="P207" i="4" s="1"/>
  <c r="N206" i="4"/>
  <c r="P206" i="4" s="1"/>
  <c r="P205" i="4"/>
  <c r="N205" i="4"/>
  <c r="N204" i="4"/>
  <c r="P204" i="4" s="1"/>
  <c r="N203" i="4"/>
  <c r="P203" i="4" s="1"/>
  <c r="P202" i="4"/>
  <c r="N202" i="4"/>
  <c r="N201" i="4"/>
  <c r="P201" i="4" s="1"/>
  <c r="N200" i="4"/>
  <c r="P200" i="4" s="1"/>
  <c r="P199" i="4"/>
  <c r="N199" i="4"/>
  <c r="N198" i="4"/>
  <c r="P198" i="4" s="1"/>
  <c r="N197" i="4"/>
  <c r="P197" i="4" s="1"/>
  <c r="N196" i="4"/>
  <c r="P196" i="4" s="1"/>
  <c r="N195" i="4"/>
  <c r="P195" i="4" s="1"/>
  <c r="P194" i="4"/>
  <c r="N194" i="4"/>
  <c r="P193" i="4"/>
  <c r="N193" i="4"/>
  <c r="N192" i="4"/>
  <c r="P192" i="4" s="1"/>
  <c r="N191" i="4"/>
  <c r="P191" i="4" s="1"/>
  <c r="N190" i="4"/>
  <c r="P190" i="4" s="1"/>
  <c r="N189" i="4"/>
  <c r="P189" i="4" s="1"/>
  <c r="N188" i="4"/>
  <c r="P188" i="4" s="1"/>
  <c r="N187" i="4"/>
  <c r="P187" i="4" s="1"/>
  <c r="N186" i="4"/>
  <c r="P186" i="4" s="1"/>
  <c r="N185" i="4"/>
  <c r="P185" i="4" s="1"/>
  <c r="N184" i="4"/>
  <c r="P184" i="4" s="1"/>
  <c r="N183" i="4"/>
  <c r="P183" i="4" s="1"/>
  <c r="N182" i="4"/>
  <c r="P182" i="4" s="1"/>
  <c r="P181" i="4"/>
  <c r="N181" i="4"/>
  <c r="N180" i="4"/>
  <c r="P180" i="4" s="1"/>
  <c r="N179" i="4"/>
  <c r="P179" i="4" s="1"/>
  <c r="P178" i="4"/>
  <c r="N178" i="4"/>
  <c r="N177" i="4"/>
  <c r="P177" i="4" s="1"/>
  <c r="N176" i="4"/>
  <c r="P176" i="4" s="1"/>
  <c r="P175" i="4"/>
  <c r="N175" i="4"/>
  <c r="N174" i="4"/>
  <c r="P174" i="4" s="1"/>
  <c r="N173" i="4"/>
  <c r="P173" i="4" s="1"/>
  <c r="N172" i="4"/>
  <c r="P172" i="4" s="1"/>
  <c r="N171" i="4"/>
  <c r="P171" i="4" s="1"/>
  <c r="P170" i="4"/>
  <c r="N170" i="4"/>
  <c r="P169" i="4"/>
  <c r="N169" i="4"/>
  <c r="N168" i="4"/>
  <c r="P168" i="4" s="1"/>
  <c r="N167" i="4"/>
  <c r="P167" i="4" s="1"/>
  <c r="N166" i="4"/>
  <c r="P166" i="4" s="1"/>
  <c r="N165" i="4"/>
  <c r="P165" i="4" s="1"/>
  <c r="N164" i="4"/>
  <c r="P164" i="4" s="1"/>
  <c r="N163" i="4"/>
  <c r="P163" i="4" s="1"/>
  <c r="N162" i="4"/>
  <c r="P162" i="4" s="1"/>
  <c r="N161" i="4"/>
  <c r="P161" i="4" s="1"/>
  <c r="N160" i="4"/>
  <c r="P160" i="4" s="1"/>
  <c r="N159" i="4"/>
  <c r="P159" i="4" s="1"/>
  <c r="N158" i="4"/>
  <c r="P158" i="4" s="1"/>
  <c r="P157" i="4"/>
  <c r="N157" i="4"/>
  <c r="N156" i="4"/>
  <c r="P156" i="4" s="1"/>
  <c r="N155" i="4"/>
  <c r="P155" i="4" s="1"/>
  <c r="P154" i="4"/>
  <c r="N154" i="4"/>
  <c r="N153" i="4"/>
  <c r="P153" i="4" s="1"/>
  <c r="N152" i="4"/>
  <c r="P152" i="4" s="1"/>
  <c r="P151" i="4"/>
  <c r="N151" i="4"/>
  <c r="N150" i="4"/>
  <c r="P150" i="4" s="1"/>
  <c r="N149" i="4"/>
  <c r="P149" i="4" s="1"/>
  <c r="N148" i="4"/>
  <c r="P148" i="4" s="1"/>
  <c r="N147" i="4"/>
  <c r="P147" i="4" s="1"/>
  <c r="P146" i="4"/>
  <c r="N146" i="4"/>
  <c r="P145" i="4"/>
  <c r="N145" i="4"/>
  <c r="N144" i="4"/>
  <c r="P144" i="4" s="1"/>
  <c r="N143" i="4"/>
  <c r="P143" i="4" s="1"/>
  <c r="N142" i="4"/>
  <c r="P142" i="4" s="1"/>
  <c r="N141" i="4"/>
  <c r="P141" i="4" s="1"/>
  <c r="N140" i="4"/>
  <c r="P140" i="4" s="1"/>
  <c r="N139" i="4"/>
  <c r="P139" i="4" s="1"/>
  <c r="N138" i="4"/>
  <c r="P138" i="4" s="1"/>
  <c r="N137" i="4"/>
  <c r="P137" i="4" s="1"/>
  <c r="N136" i="4"/>
  <c r="P136" i="4" s="1"/>
  <c r="N135" i="4"/>
  <c r="P135" i="4" s="1"/>
  <c r="N134" i="4"/>
  <c r="P134" i="4" s="1"/>
  <c r="P133" i="4"/>
  <c r="N133" i="4"/>
  <c r="N132" i="4"/>
  <c r="P132" i="4" s="1"/>
  <c r="N131" i="4"/>
  <c r="P131" i="4" s="1"/>
  <c r="P130" i="4"/>
  <c r="N130" i="4"/>
  <c r="N129" i="4"/>
  <c r="P129" i="4" s="1"/>
  <c r="N128" i="4"/>
  <c r="P128" i="4" s="1"/>
  <c r="P127" i="4"/>
  <c r="N127" i="4"/>
  <c r="N126" i="4"/>
  <c r="P126" i="4" s="1"/>
  <c r="N125" i="4"/>
  <c r="P125" i="4" s="1"/>
  <c r="N124" i="4"/>
  <c r="P124" i="4" s="1"/>
  <c r="N123" i="4"/>
  <c r="P123" i="4" s="1"/>
  <c r="P122" i="4"/>
  <c r="N122" i="4"/>
  <c r="P121" i="4"/>
  <c r="N121" i="4"/>
  <c r="N120" i="4"/>
  <c r="P120" i="4" s="1"/>
  <c r="N119" i="4"/>
  <c r="P119" i="4" s="1"/>
  <c r="N118" i="4"/>
  <c r="P118" i="4" s="1"/>
  <c r="N117" i="4"/>
  <c r="P117" i="4" s="1"/>
  <c r="N116" i="4"/>
  <c r="P116" i="4" s="1"/>
  <c r="N115" i="4"/>
  <c r="P115" i="4" s="1"/>
  <c r="N114" i="4"/>
  <c r="P114" i="4" s="1"/>
  <c r="N113" i="4"/>
  <c r="P113" i="4" s="1"/>
  <c r="N112" i="4"/>
  <c r="P112" i="4" s="1"/>
  <c r="N111" i="4"/>
  <c r="P111" i="4" s="1"/>
  <c r="N110" i="4"/>
  <c r="P110" i="4" s="1"/>
  <c r="P109" i="4"/>
  <c r="N109" i="4"/>
  <c r="N108" i="4"/>
  <c r="P108" i="4" s="1"/>
  <c r="N107" i="4"/>
  <c r="P107" i="4" s="1"/>
  <c r="P106" i="4"/>
  <c r="N106" i="4"/>
  <c r="N105" i="4"/>
  <c r="P105" i="4" s="1"/>
  <c r="N104" i="4"/>
  <c r="P104" i="4" s="1"/>
  <c r="P103" i="4"/>
  <c r="N103" i="4"/>
  <c r="N102" i="4"/>
  <c r="P102" i="4" s="1"/>
  <c r="N101" i="4"/>
  <c r="P101" i="4" s="1"/>
  <c r="N100" i="4"/>
  <c r="P100" i="4" s="1"/>
  <c r="N99" i="4"/>
  <c r="P99" i="4" s="1"/>
  <c r="P98" i="4"/>
  <c r="N98" i="4"/>
  <c r="P97" i="4"/>
  <c r="N97" i="4"/>
  <c r="N96" i="4"/>
  <c r="P96" i="4" s="1"/>
  <c r="N95" i="4"/>
  <c r="P95" i="4" s="1"/>
  <c r="N94" i="4"/>
  <c r="P94" i="4" s="1"/>
  <c r="N93" i="4"/>
  <c r="P93" i="4" s="1"/>
  <c r="N92" i="4"/>
  <c r="P92" i="4" s="1"/>
  <c r="N91" i="4"/>
  <c r="P91" i="4" s="1"/>
  <c r="N90" i="4"/>
  <c r="P90" i="4" s="1"/>
  <c r="N89" i="4"/>
  <c r="P89" i="4" s="1"/>
  <c r="N88" i="4"/>
  <c r="P88" i="4" s="1"/>
  <c r="N87" i="4"/>
  <c r="P87" i="4" s="1"/>
  <c r="N86" i="4"/>
  <c r="P86" i="4" s="1"/>
  <c r="P85" i="4"/>
  <c r="N85" i="4"/>
  <c r="N84" i="4"/>
  <c r="P84" i="4" s="1"/>
  <c r="N83" i="4"/>
  <c r="P83" i="4" s="1"/>
  <c r="P82" i="4"/>
  <c r="N82" i="4"/>
  <c r="N81" i="4"/>
  <c r="P81" i="4" s="1"/>
  <c r="N80" i="4"/>
  <c r="P80" i="4" s="1"/>
  <c r="P79" i="4"/>
  <c r="N79" i="4"/>
  <c r="N78" i="4"/>
  <c r="P78" i="4" s="1"/>
  <c r="N77" i="4"/>
  <c r="P77" i="4" s="1"/>
  <c r="N76" i="4"/>
  <c r="P76" i="4" s="1"/>
  <c r="N75" i="4"/>
  <c r="P75" i="4" s="1"/>
  <c r="P74" i="4"/>
  <c r="N74" i="4"/>
  <c r="P73" i="4"/>
  <c r="N73" i="4"/>
  <c r="N72" i="4"/>
  <c r="P72" i="4" s="1"/>
  <c r="N71" i="4"/>
  <c r="P71" i="4" s="1"/>
  <c r="N70" i="4"/>
  <c r="P70" i="4" s="1"/>
  <c r="N69" i="4"/>
  <c r="P69" i="4" s="1"/>
  <c r="N68" i="4"/>
  <c r="P68" i="4" s="1"/>
  <c r="N67" i="4"/>
  <c r="P67" i="4" s="1"/>
  <c r="N66" i="4"/>
  <c r="P66" i="4" s="1"/>
  <c r="N65" i="4"/>
  <c r="P65" i="4" s="1"/>
  <c r="N64" i="4"/>
  <c r="P64" i="4" s="1"/>
  <c r="N63" i="4"/>
  <c r="P63" i="4" s="1"/>
  <c r="N62" i="4"/>
  <c r="P62" i="4" s="1"/>
  <c r="P61" i="4"/>
  <c r="N61" i="4"/>
  <c r="N60" i="4"/>
  <c r="P60" i="4" s="1"/>
  <c r="N59" i="4"/>
  <c r="P59" i="4" s="1"/>
  <c r="P58" i="4"/>
  <c r="N58" i="4"/>
  <c r="N57" i="4"/>
  <c r="P57" i="4" s="1"/>
  <c r="N56" i="4"/>
  <c r="P56" i="4" s="1"/>
  <c r="P55" i="4"/>
  <c r="N55" i="4"/>
  <c r="N54" i="4"/>
  <c r="P54" i="4" s="1"/>
  <c r="N53" i="4"/>
  <c r="P53" i="4" s="1"/>
  <c r="N52" i="4"/>
  <c r="P52" i="4" s="1"/>
  <c r="N51" i="4"/>
  <c r="P51" i="4" s="1"/>
  <c r="P50" i="4"/>
  <c r="N50" i="4"/>
  <c r="P49" i="4"/>
  <c r="N49" i="4"/>
  <c r="N48" i="4"/>
  <c r="P48" i="4" s="1"/>
  <c r="N47" i="4"/>
  <c r="P47" i="4" s="1"/>
  <c r="N46" i="4"/>
  <c r="P46" i="4" s="1"/>
  <c r="N45" i="4"/>
  <c r="P45" i="4" s="1"/>
  <c r="N44" i="4"/>
  <c r="P44" i="4" s="1"/>
  <c r="N43" i="4"/>
  <c r="P43" i="4" s="1"/>
  <c r="N42" i="4"/>
  <c r="P42" i="4" s="1"/>
  <c r="N41" i="4"/>
  <c r="P41" i="4" s="1"/>
  <c r="N40" i="4"/>
  <c r="P40" i="4" s="1"/>
  <c r="N39" i="4"/>
  <c r="P39" i="4" s="1"/>
  <c r="N38" i="4"/>
  <c r="P38" i="4" s="1"/>
  <c r="P37" i="4"/>
  <c r="N37" i="4"/>
  <c r="N36" i="4"/>
  <c r="P36" i="4" s="1"/>
  <c r="N35" i="4"/>
  <c r="P35" i="4" s="1"/>
  <c r="P34" i="4"/>
  <c r="N34" i="4"/>
  <c r="N33" i="4"/>
  <c r="P33" i="4" s="1"/>
  <c r="N32" i="4"/>
  <c r="P32" i="4" s="1"/>
  <c r="N31" i="4"/>
  <c r="P31" i="4" s="1"/>
  <c r="N30" i="4"/>
  <c r="P30" i="4" s="1"/>
  <c r="N29" i="4"/>
  <c r="P29" i="4" s="1"/>
  <c r="P28" i="4"/>
  <c r="N28" i="4"/>
  <c r="N27" i="4"/>
  <c r="P27" i="4" s="1"/>
  <c r="N26" i="4"/>
  <c r="P26" i="4" s="1"/>
  <c r="N25" i="4"/>
  <c r="P25" i="4" s="1"/>
  <c r="N24" i="4"/>
  <c r="P24" i="4" s="1"/>
  <c r="N23" i="4"/>
  <c r="P23" i="4" s="1"/>
  <c r="P22" i="4"/>
  <c r="N22" i="4"/>
  <c r="N21" i="4"/>
  <c r="P21" i="4" s="1"/>
  <c r="N20" i="4"/>
  <c r="P20" i="4" s="1"/>
  <c r="N19" i="4"/>
  <c r="P19" i="4" s="1"/>
  <c r="N18" i="4"/>
  <c r="P18" i="4" s="1"/>
  <c r="N17" i="4"/>
  <c r="P17" i="4" s="1"/>
  <c r="P16" i="4"/>
  <c r="N16" i="4"/>
  <c r="N15" i="4"/>
  <c r="P15" i="4" s="1"/>
  <c r="N14" i="4"/>
  <c r="P14" i="4" s="1"/>
  <c r="N13" i="4"/>
  <c r="P13" i="4" s="1"/>
  <c r="N12" i="4"/>
  <c r="P12" i="4" s="1"/>
  <c r="N11" i="4"/>
  <c r="P11" i="4" s="1"/>
  <c r="P10" i="4"/>
  <c r="N10" i="4"/>
  <c r="N9" i="4"/>
  <c r="P9" i="4" s="1"/>
  <c r="N8" i="4"/>
  <c r="P8" i="4" s="1"/>
  <c r="N7" i="4"/>
  <c r="P7" i="4" s="1"/>
  <c r="N6" i="4"/>
  <c r="P6" i="4" s="1"/>
  <c r="N5" i="4"/>
  <c r="P5" i="4" s="1"/>
  <c r="P4" i="4"/>
  <c r="N4" i="4"/>
  <c r="N3" i="4"/>
  <c r="P3" i="4" s="1"/>
  <c r="F266" i="4" l="1"/>
  <c r="H265" i="4"/>
  <c r="F265" i="4"/>
  <c r="H264" i="4"/>
  <c r="F264" i="4"/>
  <c r="H263" i="4"/>
  <c r="F263" i="4"/>
  <c r="H262" i="4"/>
  <c r="F262" i="4"/>
  <c r="H261" i="4"/>
  <c r="F261" i="4"/>
  <c r="H260" i="4"/>
  <c r="F260" i="4"/>
  <c r="H259" i="4"/>
  <c r="F259" i="4"/>
  <c r="H258" i="4"/>
  <c r="F258" i="4"/>
  <c r="H257" i="4"/>
  <c r="F257" i="4"/>
  <c r="H256" i="4"/>
  <c r="F256" i="4"/>
  <c r="H255" i="4"/>
  <c r="F255" i="4"/>
  <c r="H254" i="4"/>
  <c r="F254" i="4"/>
  <c r="H253" i="4"/>
  <c r="F253" i="4"/>
  <c r="F252" i="4"/>
  <c r="H251" i="4"/>
  <c r="F251" i="4"/>
  <c r="F250" i="4"/>
  <c r="H249" i="4"/>
  <c r="F249" i="4"/>
  <c r="H248" i="4"/>
  <c r="F248" i="4"/>
  <c r="H247" i="4"/>
  <c r="F247" i="4"/>
  <c r="H246" i="4"/>
  <c r="F246" i="4"/>
  <c r="H245" i="4"/>
  <c r="F245" i="4"/>
  <c r="H244" i="4"/>
  <c r="F244" i="4"/>
  <c r="H243" i="4"/>
  <c r="F243" i="4"/>
  <c r="H242" i="4"/>
  <c r="F242" i="4"/>
  <c r="F241" i="4"/>
  <c r="H240" i="4"/>
  <c r="F240" i="4"/>
  <c r="H239" i="4"/>
  <c r="F239" i="4"/>
  <c r="H238" i="4"/>
  <c r="F238" i="4"/>
  <c r="H237" i="4"/>
  <c r="F237" i="4"/>
  <c r="H236" i="4"/>
  <c r="F236" i="4"/>
  <c r="H235" i="4"/>
  <c r="F235" i="4"/>
  <c r="H234" i="4"/>
  <c r="F234" i="4"/>
  <c r="H233" i="4"/>
  <c r="F233" i="4"/>
  <c r="F232" i="4"/>
  <c r="H231" i="4"/>
  <c r="F231" i="4"/>
  <c r="H230" i="4"/>
  <c r="F230" i="4"/>
  <c r="F229" i="4"/>
  <c r="H228" i="4"/>
  <c r="F228" i="4"/>
  <c r="H227" i="4"/>
  <c r="F227" i="4"/>
  <c r="H226" i="4"/>
  <c r="F226" i="4"/>
  <c r="H225" i="4"/>
  <c r="F225" i="4"/>
  <c r="H224" i="4"/>
  <c r="F224" i="4"/>
  <c r="H223" i="4"/>
  <c r="F223" i="4"/>
  <c r="H222" i="4"/>
  <c r="F222" i="4"/>
  <c r="H221" i="4"/>
  <c r="F221" i="4"/>
  <c r="F220" i="4"/>
  <c r="H219" i="4"/>
  <c r="F219" i="4"/>
  <c r="H218" i="4"/>
  <c r="F218" i="4"/>
  <c r="H217" i="4"/>
  <c r="F217" i="4"/>
  <c r="H216" i="4"/>
  <c r="F216" i="4"/>
  <c r="H215" i="4"/>
  <c r="F215" i="4"/>
  <c r="F214" i="4"/>
  <c r="F213" i="4"/>
  <c r="F212" i="4"/>
  <c r="F211" i="4"/>
  <c r="F210" i="4"/>
  <c r="F209" i="4"/>
  <c r="F208" i="4"/>
  <c r="F207" i="4"/>
  <c r="H206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H194" i="4"/>
  <c r="F194" i="4"/>
  <c r="H193" i="4"/>
  <c r="F193" i="4"/>
  <c r="H192" i="4"/>
  <c r="F192" i="4"/>
  <c r="H191" i="4"/>
  <c r="F191" i="4"/>
  <c r="H190" i="4"/>
  <c r="F190" i="4"/>
  <c r="H189" i="4"/>
  <c r="F189" i="4"/>
  <c r="H188" i="4"/>
  <c r="F188" i="4"/>
  <c r="H187" i="4"/>
  <c r="F187" i="4"/>
  <c r="H186" i="4"/>
  <c r="F186" i="4"/>
  <c r="H185" i="4"/>
  <c r="F185" i="4"/>
  <c r="H184" i="4"/>
  <c r="F184" i="4"/>
  <c r="H183" i="4"/>
  <c r="F183" i="4"/>
  <c r="H182" i="4"/>
  <c r="F182" i="4"/>
  <c r="H181" i="4"/>
  <c r="F181" i="4"/>
  <c r="H180" i="4"/>
  <c r="F180" i="4"/>
  <c r="H179" i="4"/>
  <c r="F179" i="4"/>
  <c r="H178" i="4"/>
  <c r="F178" i="4"/>
  <c r="H177" i="4"/>
  <c r="F177" i="4"/>
  <c r="H176" i="4"/>
  <c r="F176" i="4"/>
  <c r="H175" i="4"/>
  <c r="F175" i="4"/>
  <c r="H174" i="4"/>
  <c r="F174" i="4"/>
  <c r="H173" i="4"/>
  <c r="F173" i="4"/>
  <c r="H172" i="4"/>
  <c r="F172" i="4"/>
  <c r="H171" i="4"/>
  <c r="F171" i="4"/>
  <c r="H170" i="4"/>
  <c r="F170" i="4"/>
  <c r="F169" i="4"/>
  <c r="F168" i="4"/>
  <c r="H167" i="4"/>
  <c r="F167" i="4"/>
  <c r="H166" i="4"/>
  <c r="F166" i="4"/>
  <c r="H165" i="4"/>
  <c r="F165" i="4"/>
  <c r="H164" i="4"/>
  <c r="F164" i="4"/>
  <c r="H163" i="4"/>
  <c r="F163" i="4"/>
  <c r="H162" i="4"/>
  <c r="F162" i="4"/>
  <c r="H161" i="4"/>
  <c r="F161" i="4"/>
  <c r="H160" i="4"/>
  <c r="F160" i="4"/>
  <c r="H159" i="4"/>
  <c r="F159" i="4"/>
  <c r="H158" i="4"/>
  <c r="F158" i="4"/>
  <c r="H157" i="4"/>
  <c r="F157" i="4"/>
  <c r="H156" i="4"/>
  <c r="F156" i="4"/>
  <c r="H155" i="4"/>
  <c r="F155" i="4"/>
  <c r="H154" i="4"/>
  <c r="F154" i="4"/>
  <c r="H153" i="4"/>
  <c r="F153" i="4"/>
  <c r="H152" i="4"/>
  <c r="F152" i="4"/>
  <c r="H151" i="4"/>
  <c r="F151" i="4"/>
  <c r="H150" i="4"/>
  <c r="F150" i="4"/>
  <c r="H149" i="4"/>
  <c r="F149" i="4"/>
  <c r="H148" i="4"/>
  <c r="F148" i="4"/>
  <c r="H147" i="4"/>
  <c r="F147" i="4"/>
  <c r="H146" i="4"/>
  <c r="F146" i="4"/>
  <c r="H145" i="4"/>
  <c r="F145" i="4"/>
  <c r="H144" i="4"/>
  <c r="F144" i="4"/>
  <c r="H143" i="4"/>
  <c r="F143" i="4"/>
  <c r="H142" i="4"/>
  <c r="F142" i="4"/>
  <c r="H141" i="4"/>
  <c r="F141" i="4"/>
  <c r="H140" i="4"/>
  <c r="F140" i="4"/>
  <c r="H139" i="4"/>
  <c r="F139" i="4"/>
  <c r="H138" i="4"/>
  <c r="F138" i="4"/>
  <c r="H137" i="4"/>
  <c r="F137" i="4"/>
  <c r="H136" i="4"/>
  <c r="F136" i="4"/>
  <c r="H135" i="4"/>
  <c r="F135" i="4"/>
  <c r="H134" i="4"/>
  <c r="F134" i="4"/>
  <c r="H133" i="4"/>
  <c r="F133" i="4"/>
  <c r="H132" i="4"/>
  <c r="F132" i="4"/>
  <c r="H131" i="4"/>
  <c r="F131" i="4"/>
  <c r="H130" i="4"/>
  <c r="F130" i="4"/>
  <c r="H129" i="4"/>
  <c r="F129" i="4"/>
  <c r="H128" i="4"/>
  <c r="F128" i="4"/>
  <c r="H127" i="4"/>
  <c r="F127" i="4"/>
  <c r="H126" i="4"/>
  <c r="F126" i="4"/>
  <c r="H125" i="4"/>
  <c r="F125" i="4"/>
  <c r="H124" i="4"/>
  <c r="F124" i="4"/>
  <c r="H123" i="4"/>
  <c r="F123" i="4"/>
  <c r="H122" i="4"/>
  <c r="F122" i="4"/>
  <c r="H121" i="4"/>
  <c r="F121" i="4"/>
  <c r="H120" i="4"/>
  <c r="F120" i="4"/>
  <c r="H119" i="4"/>
  <c r="F119" i="4"/>
  <c r="H118" i="4"/>
  <c r="F118" i="4"/>
  <c r="H117" i="4"/>
  <c r="F117" i="4"/>
  <c r="H116" i="4"/>
  <c r="F116" i="4"/>
  <c r="H115" i="4"/>
  <c r="F115" i="4"/>
  <c r="H114" i="4"/>
  <c r="F114" i="4"/>
  <c r="H113" i="4"/>
  <c r="F113" i="4"/>
  <c r="H112" i="4"/>
  <c r="F112" i="4"/>
  <c r="H111" i="4"/>
  <c r="F111" i="4"/>
  <c r="H110" i="4"/>
  <c r="F110" i="4"/>
  <c r="H109" i="4"/>
  <c r="F109" i="4"/>
  <c r="H108" i="4"/>
  <c r="F108" i="4"/>
  <c r="H107" i="4"/>
  <c r="F107" i="4"/>
  <c r="H106" i="4"/>
  <c r="F106" i="4"/>
  <c r="H105" i="4"/>
  <c r="F105" i="4"/>
  <c r="H104" i="4"/>
  <c r="F104" i="4"/>
  <c r="H103" i="4"/>
  <c r="F103" i="4"/>
  <c r="H102" i="4"/>
  <c r="F102" i="4"/>
  <c r="H101" i="4"/>
  <c r="F101" i="4"/>
  <c r="H100" i="4"/>
  <c r="F100" i="4"/>
  <c r="H99" i="4"/>
  <c r="F99" i="4"/>
  <c r="H98" i="4"/>
  <c r="F98" i="4"/>
  <c r="H97" i="4"/>
  <c r="F97" i="4"/>
  <c r="H96" i="4"/>
  <c r="F96" i="4"/>
  <c r="H95" i="4"/>
  <c r="F95" i="4"/>
  <c r="H94" i="4"/>
  <c r="F94" i="4"/>
  <c r="H93" i="4"/>
  <c r="F93" i="4"/>
  <c r="H92" i="4"/>
  <c r="F92" i="4"/>
  <c r="H91" i="4"/>
  <c r="F91" i="4"/>
  <c r="H90" i="4"/>
  <c r="F90" i="4"/>
  <c r="H89" i="4"/>
  <c r="F89" i="4"/>
  <c r="H88" i="4"/>
  <c r="F88" i="4"/>
  <c r="H87" i="4"/>
  <c r="F87" i="4"/>
  <c r="H86" i="4"/>
  <c r="F86" i="4"/>
  <c r="H85" i="4"/>
  <c r="F85" i="4"/>
  <c r="H84" i="4"/>
  <c r="F84" i="4"/>
  <c r="H83" i="4"/>
  <c r="F83" i="4"/>
  <c r="H82" i="4"/>
  <c r="F82" i="4"/>
  <c r="H81" i="4"/>
  <c r="F81" i="4"/>
  <c r="H80" i="4"/>
  <c r="F80" i="4"/>
  <c r="H79" i="4"/>
  <c r="F79" i="4"/>
  <c r="H78" i="4"/>
  <c r="F78" i="4"/>
  <c r="H77" i="4"/>
  <c r="F77" i="4"/>
  <c r="H76" i="4"/>
  <c r="F76" i="4"/>
  <c r="F75" i="4"/>
  <c r="H74" i="4"/>
  <c r="F74" i="4"/>
  <c r="H73" i="4"/>
  <c r="F73" i="4"/>
  <c r="H72" i="4"/>
  <c r="F72" i="4"/>
  <c r="H71" i="4"/>
  <c r="F71" i="4"/>
  <c r="H70" i="4"/>
  <c r="F70" i="4"/>
  <c r="H69" i="4"/>
  <c r="F69" i="4"/>
  <c r="H68" i="4"/>
  <c r="F68" i="4"/>
  <c r="H67" i="4"/>
  <c r="F67" i="4"/>
  <c r="H66" i="4"/>
  <c r="F66" i="4"/>
  <c r="H65" i="4"/>
  <c r="F65" i="4"/>
  <c r="H64" i="4"/>
  <c r="F64" i="4"/>
  <c r="H63" i="4"/>
  <c r="F63" i="4"/>
  <c r="H62" i="4"/>
  <c r="F62" i="4"/>
  <c r="H61" i="4"/>
  <c r="F61" i="4"/>
  <c r="H60" i="4"/>
  <c r="F60" i="4"/>
  <c r="H59" i="4"/>
  <c r="F59" i="4"/>
  <c r="H58" i="4"/>
  <c r="F58" i="4"/>
  <c r="H57" i="4"/>
  <c r="F57" i="4"/>
  <c r="H56" i="4"/>
  <c r="F56" i="4"/>
  <c r="H55" i="4"/>
  <c r="F55" i="4"/>
  <c r="H54" i="4"/>
  <c r="F54" i="4"/>
  <c r="H53" i="4"/>
  <c r="F53" i="4"/>
  <c r="H52" i="4"/>
  <c r="F52" i="4"/>
  <c r="H51" i="4"/>
  <c r="F51" i="4"/>
  <c r="H50" i="4"/>
  <c r="F50" i="4"/>
  <c r="H49" i="4"/>
  <c r="F49" i="4"/>
  <c r="H48" i="4"/>
  <c r="F48" i="4"/>
  <c r="H47" i="4"/>
  <c r="F47" i="4"/>
  <c r="H46" i="4"/>
  <c r="F46" i="4"/>
  <c r="H45" i="4"/>
  <c r="F45" i="4"/>
  <c r="H44" i="4"/>
  <c r="F44" i="4"/>
  <c r="H43" i="4"/>
  <c r="F43" i="4"/>
  <c r="H42" i="4"/>
  <c r="F42" i="4"/>
  <c r="H41" i="4"/>
  <c r="F41" i="4"/>
  <c r="H40" i="4"/>
  <c r="F40" i="4"/>
  <c r="H39" i="4"/>
  <c r="F39" i="4"/>
  <c r="H38" i="4"/>
  <c r="F38" i="4"/>
  <c r="H37" i="4"/>
  <c r="F37" i="4"/>
  <c r="H36" i="4"/>
  <c r="F36" i="4"/>
  <c r="H35" i="4"/>
  <c r="F35" i="4"/>
  <c r="F34" i="4"/>
  <c r="F33" i="4"/>
  <c r="H32" i="4"/>
  <c r="F32" i="4"/>
  <c r="H31" i="4"/>
  <c r="F31" i="4"/>
  <c r="H30" i="4"/>
  <c r="F30" i="4"/>
  <c r="H29" i="4"/>
  <c r="F29" i="4"/>
  <c r="H28" i="4"/>
  <c r="F28" i="4"/>
  <c r="H27" i="4"/>
  <c r="F27" i="4"/>
  <c r="H26" i="4"/>
  <c r="F26" i="4"/>
  <c r="H25" i="4"/>
  <c r="F25" i="4"/>
  <c r="H24" i="4"/>
  <c r="F24" i="4"/>
  <c r="H23" i="4"/>
  <c r="F23" i="4"/>
  <c r="H22" i="4"/>
  <c r="F22" i="4"/>
  <c r="H21" i="4"/>
  <c r="F21" i="4"/>
  <c r="H20" i="4"/>
  <c r="F20" i="4"/>
  <c r="H19" i="4"/>
  <c r="F19" i="4"/>
  <c r="H18" i="4"/>
  <c r="F18" i="4"/>
  <c r="H17" i="4"/>
  <c r="F17" i="4"/>
  <c r="H16" i="4"/>
  <c r="F16" i="4"/>
  <c r="H15" i="4"/>
  <c r="F15" i="4"/>
  <c r="H14" i="4"/>
  <c r="F14" i="4"/>
  <c r="H13" i="4"/>
  <c r="F13" i="4"/>
  <c r="H12" i="4"/>
  <c r="F12" i="4"/>
  <c r="H11" i="4"/>
  <c r="F11" i="4"/>
  <c r="H10" i="4"/>
  <c r="F10" i="4"/>
  <c r="H9" i="4"/>
  <c r="F9" i="4"/>
  <c r="H8" i="4"/>
  <c r="F8" i="4"/>
  <c r="H7" i="4"/>
  <c r="F7" i="4"/>
  <c r="H6" i="4"/>
  <c r="F6" i="4"/>
  <c r="H5" i="4"/>
  <c r="F5" i="4"/>
  <c r="H4" i="4"/>
  <c r="F4" i="4"/>
  <c r="H3" i="4"/>
  <c r="F3" i="4"/>
  <c r="F309" i="3"/>
  <c r="H308" i="3"/>
  <c r="F308" i="3"/>
  <c r="H307" i="3"/>
  <c r="F307" i="3"/>
  <c r="H306" i="3"/>
  <c r="F306" i="3"/>
  <c r="H305" i="3"/>
  <c r="F305" i="3"/>
  <c r="H304" i="3"/>
  <c r="F304" i="3"/>
  <c r="H303" i="3"/>
  <c r="F303" i="3"/>
  <c r="H302" i="3"/>
  <c r="F302" i="3"/>
  <c r="H301" i="3"/>
  <c r="F301" i="3"/>
  <c r="H300" i="3"/>
  <c r="F300" i="3"/>
  <c r="H299" i="3"/>
  <c r="F299" i="3"/>
  <c r="H298" i="3"/>
  <c r="F298" i="3"/>
  <c r="H297" i="3"/>
  <c r="F297" i="3"/>
  <c r="H296" i="3"/>
  <c r="F296" i="3"/>
  <c r="H295" i="3"/>
  <c r="F295" i="3"/>
  <c r="H294" i="3"/>
  <c r="F294" i="3"/>
  <c r="H293" i="3"/>
  <c r="F293" i="3"/>
  <c r="H292" i="3"/>
  <c r="F292" i="3"/>
  <c r="H291" i="3"/>
  <c r="F291" i="3"/>
  <c r="H290" i="3"/>
  <c r="F290" i="3"/>
  <c r="H289" i="3"/>
  <c r="F289" i="3"/>
  <c r="H288" i="3"/>
  <c r="F288" i="3"/>
  <c r="H287" i="3"/>
  <c r="F287" i="3"/>
  <c r="H286" i="3"/>
  <c r="F286" i="3"/>
  <c r="H285" i="3"/>
  <c r="F285" i="3"/>
  <c r="H284" i="3"/>
  <c r="F284" i="3"/>
  <c r="H283" i="3"/>
  <c r="F283" i="3"/>
  <c r="H282" i="3"/>
  <c r="F282" i="3"/>
  <c r="H281" i="3"/>
  <c r="F281" i="3"/>
  <c r="H280" i="3"/>
  <c r="F280" i="3"/>
  <c r="H279" i="3"/>
  <c r="F279" i="3"/>
  <c r="H278" i="3"/>
  <c r="F278" i="3"/>
  <c r="H277" i="3"/>
  <c r="F277" i="3"/>
  <c r="H276" i="3"/>
  <c r="F276" i="3"/>
  <c r="H275" i="3"/>
  <c r="F275" i="3"/>
  <c r="H274" i="3"/>
  <c r="F274" i="3"/>
  <c r="H273" i="3"/>
  <c r="F273" i="3"/>
  <c r="H272" i="3"/>
  <c r="F272" i="3"/>
  <c r="H271" i="3"/>
  <c r="F271" i="3"/>
  <c r="F270" i="3"/>
  <c r="F269" i="3"/>
  <c r="F268" i="3"/>
  <c r="F267" i="3"/>
  <c r="H266" i="3"/>
  <c r="F266" i="3"/>
  <c r="H265" i="3"/>
  <c r="F265" i="3"/>
  <c r="F264" i="3"/>
  <c r="H263" i="3"/>
  <c r="F263" i="3"/>
  <c r="F262" i="3"/>
  <c r="F261" i="3"/>
  <c r="F260" i="3"/>
  <c r="H259" i="3"/>
  <c r="F259" i="3"/>
  <c r="F258" i="3"/>
  <c r="F257" i="3"/>
  <c r="H256" i="3"/>
  <c r="F256" i="3"/>
  <c r="F255" i="3"/>
  <c r="F254" i="3"/>
  <c r="H253" i="3"/>
  <c r="F253" i="3"/>
  <c r="H252" i="3"/>
  <c r="F252" i="3"/>
  <c r="H251" i="3"/>
  <c r="F251" i="3"/>
  <c r="H250" i="3"/>
  <c r="F250" i="3"/>
  <c r="H249" i="3"/>
  <c r="F249" i="3"/>
  <c r="H248" i="3"/>
  <c r="F248" i="3"/>
  <c r="H247" i="3"/>
  <c r="F247" i="3"/>
  <c r="H246" i="3"/>
  <c r="F246" i="3"/>
  <c r="H245" i="3"/>
  <c r="F245" i="3"/>
  <c r="H244" i="3"/>
  <c r="F244" i="3"/>
  <c r="H243" i="3"/>
  <c r="F243" i="3"/>
  <c r="H242" i="3"/>
  <c r="F242" i="3"/>
  <c r="H241" i="3"/>
  <c r="F241" i="3"/>
  <c r="H240" i="3"/>
  <c r="F240" i="3"/>
  <c r="H239" i="3"/>
  <c r="F239" i="3"/>
  <c r="H238" i="3"/>
  <c r="F238" i="3"/>
  <c r="H237" i="3"/>
  <c r="F237" i="3"/>
  <c r="H236" i="3"/>
  <c r="F236" i="3"/>
  <c r="H235" i="3"/>
  <c r="F235" i="3"/>
  <c r="H234" i="3"/>
  <c r="F234" i="3"/>
  <c r="H233" i="3"/>
  <c r="F233" i="3"/>
  <c r="H232" i="3"/>
  <c r="F232" i="3"/>
  <c r="H231" i="3"/>
  <c r="F231" i="3"/>
  <c r="H230" i="3"/>
  <c r="F230" i="3"/>
  <c r="H229" i="3"/>
  <c r="F229" i="3"/>
  <c r="H228" i="3"/>
  <c r="F228" i="3"/>
  <c r="H227" i="3"/>
  <c r="F227" i="3"/>
  <c r="H226" i="3"/>
  <c r="F226" i="3"/>
  <c r="H225" i="3"/>
  <c r="F225" i="3"/>
  <c r="H224" i="3"/>
  <c r="F224" i="3"/>
  <c r="H223" i="3"/>
  <c r="F223" i="3"/>
  <c r="H222" i="3"/>
  <c r="F222" i="3"/>
  <c r="H221" i="3"/>
  <c r="F221" i="3"/>
  <c r="F220" i="3"/>
  <c r="H219" i="3"/>
  <c r="F219" i="3"/>
  <c r="H218" i="3"/>
  <c r="F218" i="3"/>
  <c r="H217" i="3"/>
  <c r="F217" i="3"/>
  <c r="H216" i="3"/>
  <c r="F216" i="3"/>
  <c r="H215" i="3"/>
  <c r="F215" i="3"/>
  <c r="H214" i="3"/>
  <c r="F214" i="3"/>
  <c r="H213" i="3"/>
  <c r="F213" i="3"/>
  <c r="H212" i="3"/>
  <c r="F212" i="3"/>
  <c r="H211" i="3"/>
  <c r="F211" i="3"/>
  <c r="H210" i="3"/>
  <c r="F210" i="3"/>
  <c r="H209" i="3"/>
  <c r="F209" i="3"/>
  <c r="H208" i="3"/>
  <c r="F208" i="3"/>
  <c r="H207" i="3"/>
  <c r="F207" i="3"/>
  <c r="H206" i="3"/>
  <c r="F206" i="3"/>
  <c r="H205" i="3"/>
  <c r="F205" i="3"/>
  <c r="H204" i="3"/>
  <c r="F204" i="3"/>
  <c r="H203" i="3"/>
  <c r="F203" i="3"/>
  <c r="H202" i="3"/>
  <c r="F202" i="3"/>
  <c r="H201" i="3"/>
  <c r="F201" i="3"/>
  <c r="H200" i="3"/>
  <c r="F200" i="3"/>
  <c r="H199" i="3"/>
  <c r="F199" i="3"/>
  <c r="H198" i="3"/>
  <c r="F198" i="3"/>
  <c r="H197" i="3"/>
  <c r="F197" i="3"/>
  <c r="H196" i="3"/>
  <c r="F196" i="3"/>
  <c r="H195" i="3"/>
  <c r="F195" i="3"/>
  <c r="H194" i="3"/>
  <c r="F194" i="3"/>
  <c r="H193" i="3"/>
  <c r="F193" i="3"/>
  <c r="H192" i="3"/>
  <c r="F192" i="3"/>
  <c r="H191" i="3"/>
  <c r="F191" i="3"/>
  <c r="F190" i="3"/>
  <c r="H189" i="3"/>
  <c r="F189" i="3"/>
  <c r="H188" i="3"/>
  <c r="F188" i="3"/>
  <c r="H187" i="3"/>
  <c r="F187" i="3"/>
  <c r="H186" i="3"/>
  <c r="F186" i="3"/>
  <c r="F185" i="3"/>
  <c r="H184" i="3"/>
  <c r="F184" i="3"/>
  <c r="H183" i="3"/>
  <c r="F183" i="3"/>
  <c r="H182" i="3"/>
  <c r="F182" i="3"/>
  <c r="H181" i="3"/>
  <c r="F181" i="3"/>
  <c r="H180" i="3"/>
  <c r="F180" i="3"/>
  <c r="H179" i="3"/>
  <c r="F179" i="3"/>
  <c r="H178" i="3"/>
  <c r="F178" i="3"/>
  <c r="H177" i="3"/>
  <c r="F177" i="3"/>
  <c r="H176" i="3"/>
  <c r="F176" i="3"/>
  <c r="H175" i="3"/>
  <c r="F175" i="3"/>
  <c r="H174" i="3"/>
  <c r="F174" i="3"/>
  <c r="H173" i="3"/>
  <c r="F173" i="3"/>
  <c r="H172" i="3"/>
  <c r="F172" i="3"/>
  <c r="H171" i="3"/>
  <c r="F171" i="3"/>
  <c r="F170" i="3"/>
  <c r="F169" i="3"/>
  <c r="H168" i="3"/>
  <c r="F168" i="3"/>
  <c r="H167" i="3"/>
  <c r="F167" i="3"/>
  <c r="H166" i="3"/>
  <c r="F166" i="3"/>
  <c r="H165" i="3"/>
  <c r="F165" i="3"/>
  <c r="H164" i="3"/>
  <c r="F164" i="3"/>
  <c r="H163" i="3"/>
  <c r="F163" i="3"/>
  <c r="H162" i="3"/>
  <c r="F162" i="3"/>
  <c r="H161" i="3"/>
  <c r="F161" i="3"/>
  <c r="H160" i="3"/>
  <c r="F160" i="3"/>
  <c r="H159" i="3"/>
  <c r="F159" i="3"/>
  <c r="H158" i="3"/>
  <c r="F158" i="3"/>
  <c r="H157" i="3"/>
  <c r="F157" i="3"/>
  <c r="H156" i="3"/>
  <c r="F156" i="3"/>
  <c r="H155" i="3"/>
  <c r="F155" i="3"/>
  <c r="H154" i="3"/>
  <c r="F154" i="3"/>
  <c r="H153" i="3"/>
  <c r="F153" i="3"/>
  <c r="H152" i="3"/>
  <c r="F152" i="3"/>
  <c r="H151" i="3"/>
  <c r="F151" i="3"/>
  <c r="H150" i="3"/>
  <c r="F150" i="3"/>
  <c r="H149" i="3"/>
  <c r="F149" i="3"/>
  <c r="H148" i="3"/>
  <c r="F148" i="3"/>
  <c r="H147" i="3"/>
  <c r="F147" i="3"/>
  <c r="H146" i="3"/>
  <c r="F146" i="3"/>
  <c r="H145" i="3"/>
  <c r="F145" i="3"/>
  <c r="H144" i="3"/>
  <c r="F144" i="3"/>
  <c r="H143" i="3"/>
  <c r="F143" i="3"/>
  <c r="H142" i="3"/>
  <c r="F142" i="3"/>
  <c r="H141" i="3"/>
  <c r="F141" i="3"/>
  <c r="H140" i="3"/>
  <c r="F140" i="3"/>
  <c r="H139" i="3"/>
  <c r="F139" i="3"/>
  <c r="H138" i="3"/>
  <c r="F138" i="3"/>
  <c r="H137" i="3"/>
  <c r="F137" i="3"/>
  <c r="H136" i="3"/>
  <c r="F136" i="3"/>
  <c r="H135" i="3"/>
  <c r="F135" i="3"/>
  <c r="H134" i="3"/>
  <c r="F134" i="3"/>
  <c r="H133" i="3"/>
  <c r="F133" i="3"/>
  <c r="H132" i="3"/>
  <c r="F132" i="3"/>
  <c r="H131" i="3"/>
  <c r="F131" i="3"/>
  <c r="H130" i="3"/>
  <c r="F130" i="3"/>
  <c r="H129" i="3"/>
  <c r="F129" i="3"/>
  <c r="H128" i="3"/>
  <c r="F128" i="3"/>
  <c r="H127" i="3"/>
  <c r="F127" i="3"/>
  <c r="H126" i="3"/>
  <c r="F126" i="3"/>
  <c r="H125" i="3"/>
  <c r="F125" i="3"/>
  <c r="H124" i="3"/>
  <c r="F124" i="3"/>
  <c r="H123" i="3"/>
  <c r="F123" i="3"/>
  <c r="H122" i="3"/>
  <c r="F122" i="3"/>
  <c r="F121" i="3"/>
  <c r="H120" i="3"/>
  <c r="F120" i="3"/>
  <c r="H119" i="3"/>
  <c r="F119" i="3"/>
  <c r="H118" i="3"/>
  <c r="F118" i="3"/>
  <c r="H117" i="3"/>
  <c r="F117" i="3"/>
  <c r="H116" i="3"/>
  <c r="F116" i="3"/>
  <c r="H115" i="3"/>
  <c r="F115" i="3"/>
  <c r="H114" i="3"/>
  <c r="F114" i="3"/>
  <c r="H113" i="3"/>
  <c r="F113" i="3"/>
  <c r="H112" i="3"/>
  <c r="F112" i="3"/>
  <c r="H111" i="3"/>
  <c r="F111" i="3"/>
  <c r="H110" i="3"/>
  <c r="F110" i="3"/>
  <c r="H109" i="3"/>
  <c r="F109" i="3"/>
  <c r="H108" i="3"/>
  <c r="F108" i="3"/>
  <c r="H107" i="3"/>
  <c r="F107" i="3"/>
  <c r="H106" i="3"/>
  <c r="F106" i="3"/>
  <c r="H105" i="3"/>
  <c r="F105" i="3"/>
  <c r="H104" i="3"/>
  <c r="F104" i="3"/>
  <c r="H103" i="3"/>
  <c r="F103" i="3"/>
  <c r="H102" i="3"/>
  <c r="F102" i="3"/>
  <c r="H101" i="3"/>
  <c r="F101" i="3"/>
  <c r="H100" i="3"/>
  <c r="F100" i="3"/>
  <c r="H99" i="3"/>
  <c r="F99" i="3"/>
  <c r="H98" i="3"/>
  <c r="F98" i="3"/>
  <c r="H97" i="3"/>
  <c r="F97" i="3"/>
  <c r="H96" i="3"/>
  <c r="F96" i="3"/>
  <c r="H95" i="3"/>
  <c r="F95" i="3"/>
  <c r="H94" i="3"/>
  <c r="F94" i="3"/>
  <c r="H93" i="3"/>
  <c r="F93" i="3"/>
  <c r="H92" i="3"/>
  <c r="F92" i="3"/>
  <c r="H91" i="3"/>
  <c r="F91" i="3"/>
  <c r="H90" i="3"/>
  <c r="F90" i="3"/>
  <c r="H89" i="3"/>
  <c r="F89" i="3"/>
  <c r="H88" i="3"/>
  <c r="F88" i="3"/>
  <c r="H87" i="3"/>
  <c r="F87" i="3"/>
  <c r="H86" i="3"/>
  <c r="F86" i="3"/>
  <c r="H85" i="3"/>
  <c r="F85" i="3"/>
  <c r="H84" i="3"/>
  <c r="F84" i="3"/>
  <c r="H83" i="3"/>
  <c r="F83" i="3"/>
  <c r="H82" i="3"/>
  <c r="F82" i="3"/>
  <c r="H81" i="3"/>
  <c r="F81" i="3"/>
  <c r="H80" i="3"/>
  <c r="F80" i="3"/>
  <c r="H79" i="3"/>
  <c r="F79" i="3"/>
  <c r="H78" i="3"/>
  <c r="F78" i="3"/>
  <c r="H77" i="3"/>
  <c r="F77" i="3"/>
  <c r="H76" i="3"/>
  <c r="F76" i="3"/>
  <c r="H75" i="3"/>
  <c r="F75" i="3"/>
  <c r="H74" i="3"/>
  <c r="F74" i="3"/>
  <c r="H73" i="3"/>
  <c r="F73" i="3"/>
  <c r="H72" i="3"/>
  <c r="F72" i="3"/>
  <c r="H71" i="3"/>
  <c r="F71" i="3"/>
  <c r="H70" i="3"/>
  <c r="F70" i="3"/>
  <c r="H69" i="3"/>
  <c r="F69" i="3"/>
  <c r="H68" i="3"/>
  <c r="F68" i="3"/>
  <c r="H67" i="3"/>
  <c r="F67" i="3"/>
  <c r="H66" i="3"/>
  <c r="F66" i="3"/>
  <c r="H65" i="3"/>
  <c r="F65" i="3"/>
  <c r="H64" i="3"/>
  <c r="F64" i="3"/>
  <c r="H63" i="3"/>
  <c r="F63" i="3"/>
  <c r="H62" i="3"/>
  <c r="F62" i="3"/>
  <c r="H61" i="3"/>
  <c r="F61" i="3"/>
  <c r="H60" i="3"/>
  <c r="F60" i="3"/>
  <c r="H59" i="3"/>
  <c r="F59" i="3"/>
  <c r="H58" i="3"/>
  <c r="F58" i="3"/>
  <c r="H57" i="3"/>
  <c r="F57" i="3"/>
  <c r="H56" i="3"/>
  <c r="F56" i="3"/>
  <c r="H55" i="3"/>
  <c r="F55" i="3"/>
  <c r="H54" i="3"/>
  <c r="F54" i="3"/>
  <c r="H53" i="3"/>
  <c r="F53" i="3"/>
  <c r="H52" i="3"/>
  <c r="F52" i="3"/>
  <c r="H51" i="3"/>
  <c r="F51" i="3"/>
  <c r="H50" i="3"/>
  <c r="F50" i="3"/>
  <c r="H49" i="3"/>
  <c r="F49" i="3"/>
  <c r="H48" i="3"/>
  <c r="F48" i="3"/>
  <c r="H47" i="3"/>
  <c r="F47" i="3"/>
  <c r="H46" i="3"/>
  <c r="F46" i="3"/>
  <c r="H45" i="3"/>
  <c r="F45" i="3"/>
  <c r="H44" i="3"/>
  <c r="F44" i="3"/>
  <c r="H43" i="3"/>
  <c r="F43" i="3"/>
  <c r="H42" i="3"/>
  <c r="F42" i="3"/>
  <c r="H41" i="3"/>
  <c r="F41" i="3"/>
  <c r="H40" i="3"/>
  <c r="F40" i="3"/>
  <c r="H39" i="3"/>
  <c r="F39" i="3"/>
  <c r="H38" i="3"/>
  <c r="F38" i="3"/>
  <c r="H37" i="3"/>
  <c r="F37" i="3"/>
  <c r="F36" i="3"/>
  <c r="F35" i="3"/>
  <c r="H34" i="3"/>
  <c r="F34" i="3"/>
  <c r="H33" i="3"/>
  <c r="F33" i="3"/>
  <c r="H32" i="3"/>
  <c r="F32" i="3"/>
  <c r="H31" i="3"/>
  <c r="F31" i="3"/>
  <c r="H30" i="3"/>
  <c r="F30" i="3"/>
  <c r="H29" i="3"/>
  <c r="F29" i="3"/>
  <c r="H28" i="3"/>
  <c r="F28" i="3"/>
  <c r="H27" i="3"/>
  <c r="F27" i="3"/>
  <c r="H26" i="3"/>
  <c r="F26" i="3"/>
  <c r="H25" i="3"/>
  <c r="F25" i="3"/>
  <c r="H24" i="3"/>
  <c r="F24" i="3"/>
  <c r="H23" i="3"/>
  <c r="F23" i="3"/>
  <c r="H22" i="3"/>
  <c r="F22" i="3"/>
  <c r="H21" i="3"/>
  <c r="F21" i="3"/>
  <c r="H20" i="3"/>
  <c r="F20" i="3"/>
  <c r="H19" i="3"/>
  <c r="F19" i="3"/>
  <c r="H18" i="3"/>
  <c r="F18" i="3"/>
  <c r="H17" i="3"/>
  <c r="F17" i="3"/>
  <c r="H16" i="3"/>
  <c r="F16" i="3"/>
  <c r="H15" i="3"/>
  <c r="F15" i="3"/>
  <c r="H14" i="3"/>
  <c r="F14" i="3"/>
  <c r="H13" i="3"/>
  <c r="F13" i="3"/>
  <c r="H12" i="3"/>
  <c r="F12" i="3"/>
  <c r="H11" i="3"/>
  <c r="F11" i="3"/>
  <c r="H10" i="3"/>
  <c r="F10" i="3"/>
  <c r="H9" i="3"/>
  <c r="F9" i="3"/>
  <c r="H8" i="3"/>
  <c r="F8" i="3"/>
  <c r="H7" i="3"/>
  <c r="F7" i="3"/>
  <c r="H6" i="3"/>
  <c r="F6" i="3"/>
  <c r="H5" i="3"/>
  <c r="F5" i="3"/>
  <c r="H4" i="3"/>
  <c r="F4" i="3"/>
  <c r="E200" i="2"/>
  <c r="G199" i="2"/>
  <c r="E199" i="2"/>
  <c r="G198" i="2"/>
  <c r="E198" i="2"/>
  <c r="G197" i="2"/>
  <c r="E197" i="2"/>
  <c r="G196" i="2"/>
  <c r="E196" i="2"/>
  <c r="G195" i="2"/>
  <c r="E195" i="2"/>
  <c r="G194" i="2"/>
  <c r="E194" i="2"/>
  <c r="G193" i="2"/>
  <c r="E193" i="2"/>
  <c r="G192" i="2"/>
  <c r="E192" i="2"/>
  <c r="G191" i="2"/>
  <c r="E191" i="2"/>
  <c r="G190" i="2"/>
  <c r="E190" i="2"/>
  <c r="G189" i="2"/>
  <c r="E189" i="2"/>
  <c r="G188" i="2"/>
  <c r="E188" i="2"/>
  <c r="G187" i="2"/>
  <c r="E187" i="2"/>
  <c r="G186" i="2"/>
  <c r="E186" i="2"/>
  <c r="G185" i="2"/>
  <c r="E185" i="2"/>
  <c r="G184" i="2"/>
  <c r="E184" i="2"/>
  <c r="G183" i="2"/>
  <c r="E183" i="2"/>
  <c r="G182" i="2"/>
  <c r="E182" i="2"/>
  <c r="G181" i="2"/>
  <c r="E181" i="2"/>
  <c r="G180" i="2"/>
  <c r="E180" i="2"/>
  <c r="E179" i="2"/>
  <c r="G178" i="2"/>
  <c r="E178" i="2"/>
  <c r="G177" i="2"/>
  <c r="E177" i="2"/>
  <c r="G176" i="2"/>
  <c r="E176" i="2"/>
  <c r="G175" i="2"/>
  <c r="E175" i="2"/>
  <c r="G174" i="2"/>
  <c r="E174" i="2"/>
  <c r="G173" i="2"/>
  <c r="E173" i="2"/>
  <c r="G172" i="2"/>
  <c r="E172" i="2"/>
  <c r="G171" i="2"/>
  <c r="E171" i="2"/>
  <c r="G170" i="2"/>
  <c r="E170" i="2"/>
  <c r="G169" i="2"/>
  <c r="E169" i="2"/>
  <c r="G168" i="2"/>
  <c r="E168" i="2"/>
  <c r="G167" i="2"/>
  <c r="E167" i="2"/>
  <c r="G166" i="2"/>
  <c r="E166" i="2"/>
  <c r="G165" i="2"/>
  <c r="E165" i="2"/>
  <c r="G164" i="2"/>
  <c r="E164" i="2"/>
  <c r="G163" i="2"/>
  <c r="E163" i="2"/>
  <c r="G162" i="2"/>
  <c r="E162" i="2"/>
  <c r="G161" i="2"/>
  <c r="E161" i="2"/>
  <c r="G160" i="2"/>
  <c r="E160" i="2"/>
  <c r="G159" i="2"/>
  <c r="E159" i="2"/>
  <c r="G158" i="2"/>
  <c r="E158" i="2"/>
  <c r="G157" i="2"/>
  <c r="E157" i="2"/>
  <c r="G156" i="2"/>
  <c r="E156" i="2"/>
  <c r="G155" i="2"/>
  <c r="E155" i="2"/>
  <c r="G154" i="2"/>
  <c r="E154" i="2"/>
  <c r="G153" i="2"/>
  <c r="E153" i="2"/>
  <c r="G152" i="2"/>
  <c r="E152" i="2"/>
  <c r="E151" i="2"/>
  <c r="E150" i="2"/>
  <c r="G149" i="2"/>
  <c r="E149" i="2"/>
  <c r="G148" i="2"/>
  <c r="E148" i="2"/>
  <c r="G147" i="2"/>
  <c r="E147" i="2"/>
  <c r="G146" i="2"/>
  <c r="E146" i="2"/>
  <c r="G145" i="2"/>
  <c r="E145" i="2"/>
  <c r="G144" i="2"/>
  <c r="E144" i="2"/>
  <c r="G143" i="2"/>
  <c r="E143" i="2"/>
  <c r="G142" i="2"/>
  <c r="E142" i="2"/>
  <c r="G141" i="2"/>
  <c r="E141" i="2"/>
  <c r="G140" i="2"/>
  <c r="E140" i="2"/>
  <c r="G139" i="2"/>
  <c r="E139" i="2"/>
  <c r="G138" i="2"/>
  <c r="E138" i="2"/>
  <c r="G137" i="2"/>
  <c r="E137" i="2"/>
  <c r="G136" i="2"/>
  <c r="E136" i="2"/>
  <c r="G135" i="2"/>
  <c r="E135" i="2"/>
  <c r="G134" i="2"/>
  <c r="E134" i="2"/>
  <c r="G133" i="2"/>
  <c r="E133" i="2"/>
  <c r="G132" i="2"/>
  <c r="E132" i="2"/>
  <c r="E131" i="2"/>
  <c r="E130" i="2"/>
  <c r="E129" i="2"/>
  <c r="G128" i="2"/>
  <c r="E128" i="2"/>
  <c r="G127" i="2"/>
  <c r="E127" i="2"/>
  <c r="G126" i="2"/>
  <c r="E126" i="2"/>
  <c r="G125" i="2"/>
  <c r="E125" i="2"/>
  <c r="G124" i="2"/>
  <c r="E124" i="2"/>
  <c r="G123" i="2"/>
  <c r="E123" i="2"/>
  <c r="G122" i="2"/>
  <c r="E122" i="2"/>
  <c r="G121" i="2"/>
  <c r="E121" i="2"/>
  <c r="G120" i="2"/>
  <c r="E120" i="2"/>
  <c r="E119" i="2"/>
  <c r="G118" i="2"/>
  <c r="E118" i="2"/>
  <c r="G117" i="2"/>
  <c r="E117" i="2"/>
  <c r="G116" i="2"/>
  <c r="E116" i="2"/>
  <c r="G115" i="2"/>
  <c r="E115" i="2"/>
  <c r="G114" i="2"/>
  <c r="E114" i="2"/>
  <c r="G113" i="2"/>
  <c r="E113" i="2"/>
  <c r="G112" i="2"/>
  <c r="E112" i="2"/>
  <c r="G111" i="2"/>
  <c r="E111" i="2"/>
  <c r="E110" i="2"/>
  <c r="G109" i="2"/>
  <c r="E109" i="2"/>
  <c r="G108" i="2"/>
  <c r="E108" i="2"/>
  <c r="G107" i="2"/>
  <c r="E107" i="2"/>
  <c r="G106" i="2"/>
  <c r="E106" i="2"/>
  <c r="G105" i="2"/>
  <c r="E105" i="2"/>
  <c r="G104" i="2"/>
  <c r="E104" i="2"/>
  <c r="G103" i="2"/>
  <c r="E103" i="2"/>
  <c r="G102" i="2"/>
  <c r="E102" i="2"/>
  <c r="G101" i="2"/>
  <c r="E101" i="2"/>
  <c r="G100" i="2"/>
  <c r="E100" i="2"/>
  <c r="G99" i="2"/>
  <c r="E99" i="2"/>
  <c r="G98" i="2"/>
  <c r="E98" i="2"/>
  <c r="G97" i="2"/>
  <c r="E97" i="2"/>
  <c r="G96" i="2"/>
  <c r="E96" i="2"/>
  <c r="G95" i="2"/>
  <c r="E95" i="2"/>
  <c r="G94" i="2"/>
  <c r="E94" i="2"/>
  <c r="G93" i="2"/>
  <c r="E93" i="2"/>
  <c r="G92" i="2"/>
  <c r="E92" i="2"/>
  <c r="G91" i="2"/>
  <c r="E91" i="2"/>
  <c r="G90" i="2"/>
  <c r="E90" i="2"/>
  <c r="G89" i="2"/>
  <c r="E89" i="2"/>
  <c r="G88" i="2"/>
  <c r="E88" i="2"/>
  <c r="G87" i="2"/>
  <c r="E87" i="2"/>
  <c r="G86" i="2"/>
  <c r="E86" i="2"/>
  <c r="G85" i="2"/>
  <c r="E85" i="2"/>
  <c r="G84" i="2"/>
  <c r="E84" i="2"/>
  <c r="G83" i="2"/>
  <c r="E83" i="2"/>
  <c r="G82" i="2"/>
  <c r="E82" i="2"/>
  <c r="G81" i="2"/>
  <c r="E81" i="2"/>
  <c r="G80" i="2"/>
  <c r="E80" i="2"/>
  <c r="G79" i="2"/>
  <c r="E79" i="2"/>
  <c r="G78" i="2"/>
  <c r="E78" i="2"/>
  <c r="G77" i="2"/>
  <c r="E77" i="2"/>
  <c r="G76" i="2"/>
  <c r="E76" i="2"/>
  <c r="G75" i="2"/>
  <c r="E75" i="2"/>
  <c r="G74" i="2"/>
  <c r="E74" i="2"/>
  <c r="G73" i="2"/>
  <c r="E73" i="2"/>
  <c r="G72" i="2"/>
  <c r="E72" i="2"/>
  <c r="G71" i="2"/>
  <c r="E71" i="2"/>
  <c r="G70" i="2"/>
  <c r="E70" i="2"/>
  <c r="G69" i="2"/>
  <c r="E69" i="2"/>
  <c r="G68" i="2"/>
  <c r="E68" i="2"/>
  <c r="G67" i="2"/>
  <c r="E67" i="2"/>
  <c r="G66" i="2"/>
  <c r="E66" i="2"/>
  <c r="G65" i="2"/>
  <c r="E65" i="2"/>
  <c r="G64" i="2"/>
  <c r="E64" i="2"/>
  <c r="G63" i="2"/>
  <c r="E63" i="2"/>
  <c r="G62" i="2"/>
  <c r="E62" i="2"/>
  <c r="G61" i="2"/>
  <c r="E61" i="2"/>
  <c r="G60" i="2"/>
  <c r="E60" i="2"/>
  <c r="G59" i="2"/>
  <c r="E59" i="2"/>
  <c r="G58" i="2"/>
  <c r="E58" i="2"/>
  <c r="G57" i="2"/>
  <c r="E57" i="2"/>
  <c r="G56" i="2"/>
  <c r="E56" i="2"/>
  <c r="E55" i="2"/>
  <c r="G54" i="2"/>
  <c r="E54" i="2"/>
  <c r="G53" i="2"/>
  <c r="E53" i="2"/>
  <c r="G52" i="2"/>
  <c r="E52" i="2"/>
  <c r="G51" i="2"/>
  <c r="E51" i="2"/>
  <c r="G50" i="2"/>
  <c r="E50" i="2"/>
  <c r="G49" i="2"/>
  <c r="E49" i="2"/>
  <c r="G48" i="2"/>
  <c r="E48" i="2"/>
  <c r="G47" i="2"/>
  <c r="E47" i="2"/>
  <c r="G46" i="2"/>
  <c r="E46" i="2"/>
  <c r="G45" i="2"/>
  <c r="E45" i="2"/>
  <c r="G44" i="2"/>
  <c r="E44" i="2"/>
  <c r="G43" i="2"/>
  <c r="E43" i="2"/>
  <c r="G42" i="2"/>
  <c r="E42" i="2"/>
  <c r="G41" i="2"/>
  <c r="E41" i="2"/>
  <c r="G40" i="2"/>
  <c r="E40" i="2"/>
  <c r="G39" i="2"/>
  <c r="E39" i="2"/>
  <c r="G38" i="2"/>
  <c r="E38" i="2"/>
  <c r="G37" i="2"/>
  <c r="E37" i="2"/>
  <c r="G36" i="2"/>
  <c r="E36" i="2"/>
  <c r="G35" i="2"/>
  <c r="E35" i="2"/>
  <c r="G34" i="2"/>
  <c r="E34" i="2"/>
  <c r="G33" i="2"/>
  <c r="E33" i="2"/>
  <c r="G32" i="2"/>
  <c r="E32" i="2"/>
  <c r="G31" i="2"/>
  <c r="E31" i="2"/>
  <c r="G30" i="2"/>
  <c r="E30" i="2"/>
  <c r="G29" i="2"/>
  <c r="E29" i="2"/>
  <c r="G28" i="2"/>
  <c r="E28" i="2"/>
  <c r="G27" i="2"/>
  <c r="E27" i="2"/>
  <c r="G26" i="2"/>
  <c r="E26" i="2"/>
  <c r="G25" i="2"/>
  <c r="E25" i="2"/>
  <c r="G24" i="2"/>
  <c r="E24" i="2"/>
  <c r="G23" i="2"/>
  <c r="E23" i="2"/>
  <c r="G22" i="2"/>
  <c r="E22" i="2"/>
  <c r="G21" i="2"/>
  <c r="E21" i="2"/>
  <c r="G20" i="2"/>
  <c r="E20" i="2"/>
  <c r="G19" i="2"/>
  <c r="E19" i="2"/>
  <c r="G18" i="2"/>
  <c r="E18" i="2"/>
  <c r="G17" i="2"/>
  <c r="E17" i="2"/>
  <c r="G16" i="2"/>
  <c r="E16" i="2"/>
  <c r="G15" i="2"/>
  <c r="E15" i="2"/>
  <c r="G14" i="2"/>
  <c r="E14" i="2"/>
  <c r="G13" i="2"/>
  <c r="E13" i="2"/>
  <c r="G12" i="2"/>
  <c r="E12" i="2"/>
  <c r="G11" i="2"/>
  <c r="E11" i="2"/>
  <c r="G10" i="2"/>
  <c r="E10" i="2"/>
  <c r="G9" i="2"/>
  <c r="E9" i="2"/>
  <c r="G8" i="2"/>
  <c r="E8" i="2"/>
  <c r="G7" i="2"/>
  <c r="E7" i="2"/>
  <c r="G6" i="2"/>
  <c r="E6" i="2"/>
  <c r="G5" i="2"/>
  <c r="E5" i="2"/>
  <c r="G4" i="2"/>
  <c r="E4" i="2"/>
  <c r="G3" i="2"/>
  <c r="E3" i="2"/>
</calcChain>
</file>

<file path=xl/sharedStrings.xml><?xml version="1.0" encoding="utf-8"?>
<sst xmlns="http://schemas.openxmlformats.org/spreadsheetml/2006/main" count="1973" uniqueCount="482">
  <si>
    <t>MANO DE OBRA (RAPARACIONES GENERALES)</t>
  </si>
  <si>
    <t>DESCRIPCION ELEMENTO</t>
  </si>
  <si>
    <t>UNID MED</t>
  </si>
  <si>
    <t>CANT</t>
  </si>
  <si>
    <t xml:space="preserve">MANO DE OBRA 
TIEMPO (HORAS) </t>
  </si>
  <si>
    <t xml:space="preserve">valor unitario </t>
  </si>
  <si>
    <t>IVA</t>
  </si>
  <si>
    <t>VALOR MANO DE OBRA</t>
  </si>
  <si>
    <t>VALOR TOTAL</t>
  </si>
  <si>
    <t>ASENTAR VALVULAS</t>
  </si>
  <si>
    <t>SERVICIO</t>
  </si>
  <si>
    <t>*</t>
  </si>
  <si>
    <t>AJUSTAR VALVULAS</t>
  </si>
  <si>
    <t>CENTRAR/COMPENSAR BIELA</t>
  </si>
  <si>
    <t>MANTENIMIENTO KIT DE ARRASTRE</t>
  </si>
  <si>
    <t>MANTENIMIENTO FRENO DE DISCO</t>
  </si>
  <si>
    <t>CAMBIO DE ACEITE MOTOR</t>
  </si>
  <si>
    <t>FILTRO ACEITE</t>
  </si>
  <si>
    <t>FILTRO AIRE</t>
  </si>
  <si>
    <t>STOP</t>
  </si>
  <si>
    <t>PIEZA</t>
  </si>
  <si>
    <t>CAMBIO KIT DE EMBRAGUE</t>
  </si>
  <si>
    <t>LUBRICAR GUAYA CLUTCH</t>
  </si>
  <si>
    <t>LUBRICACIÓN GUAYAS</t>
  </si>
  <si>
    <t>TAPIZADO SILLIN</t>
  </si>
  <si>
    <t>DIRECCIONAL</t>
  </si>
  <si>
    <t>ESPEJO</t>
  </si>
  <si>
    <t>ARREGLO TANQUE DE COMBUSTIBLE (INCLUYE EMBLEMAS)</t>
  </si>
  <si>
    <t>COBALADA RIN</t>
  </si>
  <si>
    <t xml:space="preserve">BOBINADA CORONA INCLUYE MONTAJE Y DESMONTAJE </t>
  </si>
  <si>
    <t>DESARME Y ARME COMPLETO SIN INCLUIR MOTOR</t>
  </si>
  <si>
    <t>ESPUMA SILLIN</t>
  </si>
  <si>
    <t>EXTRACCION TORNILLO PASADOR MORDAZA</t>
  </si>
  <si>
    <t>PINTURA TANQUE Y PLASTICOS (INCLUYE EMBLEMAS)</t>
  </si>
  <si>
    <t>RECONSTRUCCION EXOSTO</t>
  </si>
  <si>
    <t>SOLDADURA EXOSTO</t>
  </si>
  <si>
    <t>SOLDADURA CHASIS</t>
  </si>
  <si>
    <t>SOLDADURAS MENORES</t>
  </si>
  <si>
    <t>SOLDADURA CARCAZA EN ALUMINIO</t>
  </si>
  <si>
    <t>DESPINCHADA MOTOCICLETA</t>
  </si>
  <si>
    <t xml:space="preserve">DUPLICADO LLAVE </t>
  </si>
  <si>
    <t>MALETERO</t>
  </si>
  <si>
    <t>CHAPA MALETERO</t>
  </si>
  <si>
    <t>REPARACION ROSCA CON HELICOIL</t>
  </si>
  <si>
    <t>SUAVIZAR MORDAZA DE FRENO</t>
  </si>
  <si>
    <t>ENCAMIZADA PISTA DE RODAMIENTO</t>
  </si>
  <si>
    <t>Revisión sistema eléctrico</t>
  </si>
  <si>
    <t>REVISION SISTEMA ELECTRICO AUXILIAR</t>
  </si>
  <si>
    <t>REGULADOR</t>
  </si>
  <si>
    <t>ENCAMIZADA CAMPANA DE FRENO</t>
  </si>
  <si>
    <t>PORTA FUSIBLE</t>
  </si>
  <si>
    <t>ARREGLO TACOMETRO DIGITAL</t>
  </si>
  <si>
    <t>BASE MALETERO</t>
  </si>
  <si>
    <t>REFRIGERANTE</t>
  </si>
  <si>
    <t>CUARTO</t>
  </si>
  <si>
    <t>REMACHADA DE PRENSA DE EMBRAGUE</t>
  </si>
  <si>
    <t>PINTURA GENERAL NUEVA SIMBOLOGIA INSTITUCIONAL(incluye emblemas y codigos QR)</t>
  </si>
  <si>
    <t>LIQUIDO DE FRENO</t>
  </si>
  <si>
    <t>PINTA</t>
  </si>
  <si>
    <t>ACEITE HIDRAHULICO</t>
  </si>
  <si>
    <t>REVISION SISTEMA ELECTRICO</t>
  </si>
  <si>
    <t>DESCRIPCIÓN</t>
  </si>
  <si>
    <t xml:space="preserve">ACEITE 4T,10W/40 </t>
  </si>
  <si>
    <t>AMORTIGUADOR TRASERO</t>
  </si>
  <si>
    <t>ARRANQUE</t>
  </si>
  <si>
    <t>BASE ESPEJO IZQUIERDO COMPLETO</t>
  </si>
  <si>
    <t>KIT</t>
  </si>
  <si>
    <t>BATERIA YTX7L-BS</t>
  </si>
  <si>
    <t>BOBINA DE ALTA</t>
  </si>
  <si>
    <t>BOBINA PULSADORA</t>
  </si>
  <si>
    <t>BOMBA ACEITE</t>
  </si>
  <si>
    <t>BOMBA DE COMBUSTIBLE</t>
  </si>
  <si>
    <r>
      <rPr>
        <sz val="8"/>
        <rFont val="Arial"/>
        <family val="2"/>
      </rPr>
      <t>BOMBA FRENO DELANTERO CON
DEPOSITO</t>
    </r>
  </si>
  <si>
    <t>BOMBILLO DIRECCIONAL</t>
  </si>
  <si>
    <t>BOMBILLO H4 FAROLA LED</t>
  </si>
  <si>
    <t>BOMBILLO STOP DOBLE FILAMENTO</t>
  </si>
  <si>
    <t>BUJES BALANCIN SUSPENSION</t>
  </si>
  <si>
    <t>BUJES TIJERA COMPLETO</t>
  </si>
  <si>
    <t>BUJIA</t>
  </si>
  <si>
    <t>CADENILLA REPARTICION</t>
  </si>
  <si>
    <t>CALIPER FRENO DELANTERO</t>
  </si>
  <si>
    <t>CUBO TRASERO</t>
  </si>
  <si>
    <t>CIGÜEÑAL</t>
  </si>
  <si>
    <t>CILINDRO MOTOR</t>
  </si>
  <si>
    <t>COGINETES CIGÜEÑAL</t>
  </si>
  <si>
    <t>CULATA MOTOR</t>
  </si>
  <si>
    <t>CUNAS DIRECCION</t>
  </si>
  <si>
    <t>CUERPO DE ACELERACION</t>
  </si>
  <si>
    <t>DESLIZADOR DE CADENA</t>
  </si>
  <si>
    <t>DIRECCIONALES DELANTERAS R Y L</t>
  </si>
  <si>
    <t>DIRECCIONALES TRASERAS R Y L</t>
  </si>
  <si>
    <r>
      <rPr>
        <sz val="8"/>
        <rFont val="Arial"/>
        <family val="2"/>
      </rPr>
      <t>DISCO EMBRAGUE (JUEGO MAS
DISCO ESPECIAL Y/O DE</t>
    </r>
  </si>
  <si>
    <t>JUEGO</t>
  </si>
  <si>
    <t>DISCO FRENO DELANTERO</t>
  </si>
  <si>
    <t>EJE DE CAMBIOS</t>
  </si>
  <si>
    <t>EJE DE LEVAS ADMISION</t>
  </si>
  <si>
    <t>EJE DE LEVAS ESCAPE</t>
  </si>
  <si>
    <t>EJE DE SALIDA</t>
  </si>
  <si>
    <t>EMBOLO VALVULA ADMISION</t>
  </si>
  <si>
    <t>EMBOLO VALVULA ESCAPE (MONEDA)</t>
  </si>
  <si>
    <t>EMPAQUE TAPA VALVULAS</t>
  </si>
  <si>
    <r>
      <rPr>
        <sz val="8"/>
        <rFont val="Arial"/>
        <family val="2"/>
      </rPr>
      <t>EMPAQUE TENSOR AUTOMATICO
CADENILLA</t>
    </r>
  </si>
  <si>
    <t>EMPAQUETADURA MOTOR</t>
  </si>
  <si>
    <t>ENGRANAJE DE PARTIDA ARRANQUE</t>
  </si>
  <si>
    <t>ESCOBILLA ARRANQUE</t>
  </si>
  <si>
    <t>FAROLA</t>
  </si>
  <si>
    <t>FILTRO GASOLINA</t>
  </si>
  <si>
    <t>FLASHER 12 VOLTIOS</t>
  </si>
  <si>
    <t>GUAYA ACELERADOR</t>
  </si>
  <si>
    <t>GUIA CADENILLA</t>
  </si>
  <si>
    <t>GUIAS VALVULAS</t>
  </si>
  <si>
    <t>INSTALACION ELECTRICA (ARNEX)</t>
  </si>
  <si>
    <t>INTERRUPTOR APAGADO RUN</t>
  </si>
  <si>
    <t>INYECTOR</t>
  </si>
  <si>
    <t>KIT BIELA</t>
  </si>
  <si>
    <t>KIT DE ARRASTRE</t>
  </si>
  <si>
    <r>
      <rPr>
        <sz val="8"/>
        <rFont val="Arial"/>
        <family val="2"/>
      </rPr>
      <t>KIT PISTON  ( PISTON, ANILLOS,
BULON, PINES DE SEGURIDAD )</t>
    </r>
  </si>
  <si>
    <t>LUZ STROBER DELANTERA</t>
  </si>
  <si>
    <t>LUZ STROBER TRASERA</t>
  </si>
  <si>
    <t>MANDO DE LUCES</t>
  </si>
  <si>
    <t>MANIGUETA EMBRAGUE</t>
  </si>
  <si>
    <t>MANIGUETA FRENO</t>
  </si>
  <si>
    <t>NUCLEO EMBRAGUE</t>
  </si>
  <si>
    <t>PALANCA</t>
  </si>
  <si>
    <t>PARRILLA TRASERA</t>
  </si>
  <si>
    <t>PASTILLAS FRENO DELANTERO</t>
  </si>
  <si>
    <t>PASTILLAS FRENO TRASERO</t>
  </si>
  <si>
    <t>PERA FRENO DELANTERO</t>
  </si>
  <si>
    <t>PERA FRENO TRASERO</t>
  </si>
  <si>
    <t>PERA MANIGUETA EMBRAGUE</t>
  </si>
  <si>
    <t>PITO</t>
  </si>
  <si>
    <t>PRENSA EMBRAGUE</t>
  </si>
  <si>
    <t>REGULADOR DE CORRIENTE</t>
  </si>
  <si>
    <t>RETENEDOR EJE CAMBIOS</t>
  </si>
  <si>
    <t>RETENEDOR EJE SALIDA</t>
  </si>
  <si>
    <t>RETENEDORES TELESCOPICOS</t>
  </si>
  <si>
    <t>RODAMIENTO RUEDA DELANTERA</t>
  </si>
  <si>
    <t>RODAMIENTO RUEDA TRASERA</t>
  </si>
  <si>
    <t>SELLOS VALVULAS</t>
  </si>
  <si>
    <t>SENSOR PATA LATERAL</t>
  </si>
  <si>
    <t>SENSOR VELOCIMETRO</t>
  </si>
  <si>
    <t>SIRENA</t>
  </si>
  <si>
    <t>SWITCH DE ENCENDIDO</t>
  </si>
  <si>
    <t>TAPIZADO SILLA</t>
  </si>
  <si>
    <t>TENSOR AUTOMATICO</t>
  </si>
  <si>
    <t>TENSOR MECANICO</t>
  </si>
  <si>
    <t>TORNILLO PASADOR MORDOZA</t>
  </si>
  <si>
    <t>UNIDAD  ARRANQUE</t>
  </si>
  <si>
    <t>UNIDAD DE CONTROL ELECTRONICO</t>
  </si>
  <si>
    <t>VALVULAS ADMISION</t>
  </si>
  <si>
    <t>VALVULAS ESCAPE</t>
  </si>
  <si>
    <t>VELOCIMETRO</t>
  </si>
  <si>
    <t>PIÑON PIMERA</t>
  </si>
  <si>
    <t>PIÑON SEGUNDA</t>
  </si>
  <si>
    <t>PIÑON TERCERA</t>
  </si>
  <si>
    <t>PIÑON CUARTA</t>
  </si>
  <si>
    <t>PIÑON QUINTA</t>
  </si>
  <si>
    <t>MANGUERA FRENO DISCO</t>
  </si>
  <si>
    <t>SELECTOR CAMBIOS</t>
  </si>
  <si>
    <t>ANILLOS</t>
  </si>
  <si>
    <t>TUERCA TORNILLO PORTA</t>
  </si>
  <si>
    <t>MOTOR ARRANQUE</t>
  </si>
  <si>
    <t>DISCO FRENO TRASERO</t>
  </si>
  <si>
    <t>SOPORTE LATERAL</t>
  </si>
  <si>
    <t>RESORTE SOPORTE LAT</t>
  </si>
  <si>
    <t>TUERCA 8MM</t>
  </si>
  <si>
    <t>TEMPLACADENAS</t>
  </si>
  <si>
    <t>TAPA TEMPLACADENAS</t>
  </si>
  <si>
    <r>
      <rPr>
        <sz val="8"/>
        <rFont val="Arial"/>
        <family val="2"/>
      </rPr>
      <t>MANO DE OBRA (RAPARACIONES
GENERALES)</t>
    </r>
  </si>
  <si>
    <t>MANTENIMIENTO DE FRENO</t>
  </si>
  <si>
    <r>
      <rPr>
        <sz val="8"/>
        <rFont val="Arial"/>
        <family val="2"/>
      </rPr>
      <t>REPARACION GENERAL DE MOTOR
(Incluye el desmonte y monte de todos los elementos del motor)</t>
    </r>
  </si>
  <si>
    <t>REPARACION CABEZA DE FUERZA</t>
  </si>
  <si>
    <t>SINCRONIZACION MOTOR</t>
  </si>
  <si>
    <t>ENGRASE SUSPENSIÓN TRASERA</t>
  </si>
  <si>
    <t>ENGRASE CUNAS DIRECCIÓN</t>
  </si>
  <si>
    <t>Valor Mano de obra/hora</t>
  </si>
  <si>
    <t>BOMBA DE FRENO TRASERO CON DEPOSITO</t>
  </si>
  <si>
    <t>CALIPER FRENO TRASERO</t>
  </si>
  <si>
    <t>CAUCHOS DE EXPLOQUER</t>
  </si>
  <si>
    <t>CANASTILLA DEL STARTE</t>
  </si>
  <si>
    <t>CARENAJE</t>
  </si>
  <si>
    <t>CORONA DE BOBINAS</t>
  </si>
  <si>
    <t>CLUTCH DE STARTE</t>
  </si>
  <si>
    <t>DISCO SEPARADORES</t>
  </si>
  <si>
    <t>ESPARRGOS</t>
  </si>
  <si>
    <t>BRAZO BALANCIN DE ADMISION</t>
  </si>
  <si>
    <t>BRAZO BALANCIN DE ESCAPE</t>
  </si>
  <si>
    <t>EMPAQUE BOMBA DE REFRIGERACION</t>
  </si>
  <si>
    <t>EMPAQUE DE SALIDA</t>
  </si>
  <si>
    <t>EMPAQUE DE EXOSTO</t>
  </si>
  <si>
    <t>EMPAQUE TAPA EMBRAGUE</t>
  </si>
  <si>
    <t>EMPAQUE TAPA VOLANTE</t>
  </si>
  <si>
    <t>EMPAQUE PIÑON DE ARRANQUE</t>
  </si>
  <si>
    <t>EMPAQUE CILINDRO</t>
  </si>
  <si>
    <t>EMPAQUE CULATA MOTOR</t>
  </si>
  <si>
    <t xml:space="preserve">ESPEJO DERECHO </t>
  </si>
  <si>
    <t>ESPEJO IZQUIERDO</t>
  </si>
  <si>
    <t>CAUCHO MANILAR IZQUIERDO Y DERECHO</t>
  </si>
  <si>
    <t>GUAYA EMBRAGUE</t>
  </si>
  <si>
    <t>IMPELER BOMBA DE REFRIGERACION</t>
  </si>
  <si>
    <t>GUARDAFANGO DELANTERO</t>
  </si>
  <si>
    <t>CUBIERTA ALERON DE TANQUE DERECHO</t>
  </si>
  <si>
    <t>CUBIERTA ALERON DE TANQUE IZQUIERDO</t>
  </si>
  <si>
    <t>RADIADOR ACEITE</t>
  </si>
  <si>
    <t>MANGUERA SUPERIOR RADIADOR</t>
  </si>
  <si>
    <t>MANGUERA INFERIOR RADIADOR</t>
  </si>
  <si>
    <t>ORING BOMBA DE REFIGERACION</t>
  </si>
  <si>
    <t>ORING TAPA VALVULAS</t>
  </si>
  <si>
    <t>ORING TAPA PIÑON DE</t>
  </si>
  <si>
    <t>ORING MOTOR DE ARRANQUE</t>
  </si>
  <si>
    <t>PORTA  ESPLOKET</t>
  </si>
  <si>
    <t>PLATO PRESION</t>
  </si>
  <si>
    <t>RELAY DE ARRANQUE</t>
  </si>
  <si>
    <t>RODAMIENTOS BALANCEO MOTOR</t>
  </si>
  <si>
    <t>SELLO MECANICO</t>
  </si>
  <si>
    <t>TAPA RADIADOR</t>
  </si>
  <si>
    <t>TERMOSTATO</t>
  </si>
  <si>
    <t>TUERCA 10mm ESPARRAGOS</t>
  </si>
  <si>
    <t>ESPACIADOR EJE DEL</t>
  </si>
  <si>
    <t>INTERRUPTOR SIRENA</t>
  </si>
  <si>
    <t>CARRETEL DEL ACELERADOR</t>
  </si>
  <si>
    <t>CUBO DELANTERO</t>
  </si>
  <si>
    <t>RADIOS</t>
  </si>
  <si>
    <t>ENRRADIADA</t>
  </si>
  <si>
    <t>RIN TRASERO</t>
  </si>
  <si>
    <t>RIN DELANTERO</t>
  </si>
  <si>
    <t>PATA O MULETA LATERAL</t>
  </si>
  <si>
    <t>CHUPAS DE FRENO DELANTERO</t>
  </si>
  <si>
    <t>CHUPAS DE FRENO TRASERO</t>
  </si>
  <si>
    <t>CAPUCHON BUJIA</t>
  </si>
  <si>
    <t>CUBIERTA LATERAL TANQUE IZQUIERDA</t>
  </si>
  <si>
    <t>CUBIERTA LATERAL TANQUE DERECHA</t>
  </si>
  <si>
    <t xml:space="preserve">CUBIERTA LATERAL DERECHA </t>
  </si>
  <si>
    <t>BARRAS O TUBOS TELESCOPICOS</t>
  </si>
  <si>
    <t>CUBIERTA LATERAL IZQUIERDO</t>
  </si>
  <si>
    <t>HONDA XRE-300 ABS</t>
  </si>
  <si>
    <t>CUBIERTA LATERAL INFERIOR TANQUE IZQUIERDA</t>
  </si>
  <si>
    <t>CUBIERTA LATERAL SUPERIOR TANQUE IZQUIERDA</t>
  </si>
  <si>
    <t>CUBIERTA LATERAL INFERIOR TANQUE DERECHA</t>
  </si>
  <si>
    <t>CUBIERTA LATERAL SUPERIOR TANQUE DERECHA</t>
  </si>
  <si>
    <t xml:space="preserve">SENSOR FRENO ABS DELANTERO </t>
  </si>
  <si>
    <t>SENSOR FRENO ABS TRASERO</t>
  </si>
  <si>
    <t>MODULO ABS</t>
  </si>
  <si>
    <t xml:space="preserve">RUEDA FONICA DELANTERA </t>
  </si>
  <si>
    <t>RUEDA FONICA TRASERA</t>
  </si>
  <si>
    <t>MANUBRIO</t>
  </si>
  <si>
    <t>TAPA TANQUE COMBUSTIBLE</t>
  </si>
  <si>
    <t xml:space="preserve">EMPAQUETADURA KIT MEDIO </t>
  </si>
  <si>
    <t>TANQUE DE COMBUSTIBLE</t>
  </si>
  <si>
    <t>DIRECCIONALES LED</t>
  </si>
  <si>
    <t>GUARDABARRO DELANTERO</t>
  </si>
  <si>
    <t>REVICION TECNICOMECANICA</t>
  </si>
  <si>
    <r>
      <rPr>
        <b/>
        <sz val="8"/>
        <rFont val="Arial"/>
        <family val="2"/>
      </rPr>
      <t>MANO DE
OBRA TIEMPO (HORAS)</t>
    </r>
  </si>
  <si>
    <t>ABRAZADERAS PLÁSTICAS</t>
  </si>
  <si>
    <t xml:space="preserve">ACEITE 4T,15W/50 </t>
  </si>
  <si>
    <t>AGUJA CARBURADOR</t>
  </si>
  <si>
    <t>APOYO SUSPENSIÓN BASCULANTE</t>
  </si>
  <si>
    <t>ARANDELA ANILLO CARBURADOR</t>
  </si>
  <si>
    <t>ARANDELA COBRE CULATA</t>
  </si>
  <si>
    <t>ARANDELA  ENGRANAJE DE LEVAS</t>
  </si>
  <si>
    <t xml:space="preserve">ARANDELA 8mm TAPA CULATIN </t>
  </si>
  <si>
    <t>AUTOMATICO ARRANQUE</t>
  </si>
  <si>
    <t>BALANCIN ADMISION</t>
  </si>
  <si>
    <t>BALANCIN ESCAPE</t>
  </si>
  <si>
    <t>BANDAS DE FRENO CON RESORTE</t>
  </si>
  <si>
    <t>BASE Y  AGUJA CARBURADOR</t>
  </si>
  <si>
    <t>BATERIA 12V YTX7LB</t>
  </si>
  <si>
    <t>BOMBILLO H4 FAROLA</t>
  </si>
  <si>
    <t>BOMBILLOS TACOMETRO</t>
  </si>
  <si>
    <t>BUJES CENTRO MOTOR</t>
  </si>
  <si>
    <t>BUJES ACOPLE INFERIOR MOTOR</t>
  </si>
  <si>
    <r>
      <rPr>
        <sz val="8"/>
        <rFont val="Arial"/>
        <family val="2"/>
      </rPr>
      <t>BUJE SEPARADOR RODAMIENTOS
RUEDA</t>
    </r>
  </si>
  <si>
    <t>BUJE SUSPENSIÓN</t>
  </si>
  <si>
    <t>BUJES SUSPENSION TRASERA</t>
  </si>
  <si>
    <t>BRAZO OSCILANTE TIJERA</t>
  </si>
  <si>
    <t>CABLE AUTOMOTRIZ X METRO</t>
  </si>
  <si>
    <t>CABLE POSITIVO BATERIA</t>
  </si>
  <si>
    <t>CAJA PIÑON VELOCIEMTRO</t>
  </si>
  <si>
    <t>CAMPANA TRASERA</t>
  </si>
  <si>
    <t>CANASTILLA CLUTCH DE START</t>
  </si>
  <si>
    <t>CAÑA ACELERADOR</t>
  </si>
  <si>
    <t>CAUCHO COLECTOR DE ADMISION</t>
  </si>
  <si>
    <r>
      <rPr>
        <sz val="8"/>
        <rFont val="Arial"/>
        <family val="2"/>
      </rPr>
      <t>CAUCHO CONECTOR CARBURADOR A
FILTRO</t>
    </r>
  </si>
  <si>
    <t>CAUCHO MORDAZA</t>
  </si>
  <si>
    <t>CAUCHO TANQUE GASOLINA</t>
  </si>
  <si>
    <t>CAUCHO SUPRESOR BUJIA 47D00</t>
  </si>
  <si>
    <t>CAUCHO SUPRESOR BUJIA 38B00</t>
  </si>
  <si>
    <t>CLUTCH DE START</t>
  </si>
  <si>
    <t>CONJUNTO EMBOLO FRENO DELANTERO</t>
  </si>
  <si>
    <t>CONJUNTO MANIJA EMBRAGUE</t>
  </si>
  <si>
    <t>CORONA BOBINA</t>
  </si>
  <si>
    <t>CUÑA VOLANTE</t>
  </si>
  <si>
    <t>CHAVETE TORNILLO PORTA BANDA</t>
  </si>
  <si>
    <t>CHAVETA 2515A-000</t>
  </si>
  <si>
    <t>CHOKE</t>
  </si>
  <si>
    <t>DIAFRAGMA CARBURADOR</t>
  </si>
  <si>
    <t>DIRECCIONAL DELANTERA R Y L</t>
  </si>
  <si>
    <t>DIRECCIONAL TRASERA R Y L</t>
  </si>
  <si>
    <t>EJE LLANTA DELANTERA</t>
  </si>
  <si>
    <t>EJE LLANTA TRASERA</t>
  </si>
  <si>
    <t>EJE BRAZO OSCILANTE</t>
  </si>
  <si>
    <t>EJE LEVA EMBRAGUE</t>
  </si>
  <si>
    <t>EJE DE LEVAS</t>
  </si>
  <si>
    <t>EJE LEVA FRENO</t>
  </si>
  <si>
    <t>EMPAQUE ARANDELA COBRE</t>
  </si>
  <si>
    <t>EMPAQ ASBESTO TASA CARBURADOR</t>
  </si>
  <si>
    <t>EMPAQUE CAUCHO 02B00</t>
  </si>
  <si>
    <t>EMPAQUE DE CAUCHO SUSPENSIÓN</t>
  </si>
  <si>
    <t>EMPAQUE CULATA</t>
  </si>
  <si>
    <t>EMPAQUE SALIDA</t>
  </si>
  <si>
    <t>EMPAQUE CONECTOR MOFLE</t>
  </si>
  <si>
    <t>EMPAQ CAUCHO CARBURADOR</t>
  </si>
  <si>
    <t>EMPAQUE TAPA CLUTCH</t>
  </si>
  <si>
    <t>EMPAQUE TAPA VALVULA</t>
  </si>
  <si>
    <t>ESPACIADOR DE SUSPENSIÓN 1</t>
  </si>
  <si>
    <t>ESPACIADOR DE SUSPENSIÓN 2</t>
  </si>
  <si>
    <t>ESPEJO DERECHO</t>
  </si>
  <si>
    <t>FILTRO DE ACEITE</t>
  </si>
  <si>
    <t>FILTRO DE AIRE</t>
  </si>
  <si>
    <t>FILTRO DE GASOLINA</t>
  </si>
  <si>
    <t>FUSIBLE  PLANO</t>
  </si>
  <si>
    <t>FUSIBLE DE TUBO</t>
  </si>
  <si>
    <t>FUELLES TELESCOPICOS</t>
  </si>
  <si>
    <t>FORRO SILLIN INSTALADO</t>
  </si>
  <si>
    <t>GUARDA BARROS DELANTERO</t>
  </si>
  <si>
    <t>GUARDA BARROS TRASERO</t>
  </si>
  <si>
    <t>GUARDAPOLVO DE CAUCHO</t>
  </si>
  <si>
    <t>GUARDAPOLVO AMORTUGUADOR</t>
  </si>
  <si>
    <t>GUAYA VELOCIMETRO</t>
  </si>
  <si>
    <r>
      <rPr>
        <sz val="8"/>
        <rFont val="Arial"/>
        <family val="2"/>
      </rPr>
      <t>JUEGO DISCOS EMBRAGUE (JUEGO
MAS DISCO ESPECIAL O</t>
    </r>
  </si>
  <si>
    <t>KIT BUJES TIJERA COMPLETO</t>
  </si>
  <si>
    <t>KIT CARBURADOR</t>
  </si>
  <si>
    <r>
      <rPr>
        <sz val="8"/>
        <rFont val="Arial"/>
        <family val="2"/>
      </rPr>
      <t>KIT   PISTON   STD   -   0,50    (   PISTON,
ANILLOS, BULON, PINES DE</t>
    </r>
  </si>
  <si>
    <r>
      <rPr>
        <sz val="8"/>
        <rFont val="Arial"/>
        <family val="2"/>
      </rPr>
      <t>LAMINA PROTECTORA INDICADOR
NEUTRO</t>
    </r>
  </si>
  <si>
    <t>LLAVE DE PASO CUMBUSTIBLE</t>
  </si>
  <si>
    <t>LENTE STOP</t>
  </si>
  <si>
    <t>LEVA FRENO TRASERO</t>
  </si>
  <si>
    <t>MANUBRIO (timon)</t>
  </si>
  <si>
    <t>MULETA LATERAL</t>
  </si>
  <si>
    <t>ORING COLECTOR DE ADMISION</t>
  </si>
  <si>
    <t>ORING FILTRO ACEITE</t>
  </si>
  <si>
    <t>O-RING MOTOR DE ARRANQUE</t>
  </si>
  <si>
    <t>ORING PERA NEUTRO</t>
  </si>
  <si>
    <t>ORINGPIÑON SALIDA</t>
  </si>
  <si>
    <t>ORING TAPON VALVULA REF 216</t>
  </si>
  <si>
    <t>ORING TAPON DRENAJE</t>
  </si>
  <si>
    <t>PALANCA DE CAMBIOS</t>
  </si>
  <si>
    <t>PARRILLA</t>
  </si>
  <si>
    <t>PASTILLAS FRENO</t>
  </si>
  <si>
    <t>PIN EN C (eje de levas)</t>
  </si>
  <si>
    <t>PIN AGUJA</t>
  </si>
  <si>
    <t>POSA PIES TRASEROS</t>
  </si>
  <si>
    <t>PORTA BANDAS</t>
  </si>
  <si>
    <t>PRIMER EXHOSTO</t>
  </si>
  <si>
    <t>PROTECTOR DE MOTOR</t>
  </si>
  <si>
    <t>PLACA INFERIOR DE CHASIS</t>
  </si>
  <si>
    <t>RADIO TRASERO</t>
  </si>
  <si>
    <t>RELE</t>
  </si>
  <si>
    <t>RESORTE HIERRO PERA FRENO TRAS</t>
  </si>
  <si>
    <t>RESORTE MULETA</t>
  </si>
  <si>
    <t>RESORTE DE DIAFRAGMA</t>
  </si>
  <si>
    <t>RESORTES DEL EMBRAGUE</t>
  </si>
  <si>
    <t>RESORTE PEDAL FRENO</t>
  </si>
  <si>
    <t>RETENEDOR CIGÜEÑAL</t>
  </si>
  <si>
    <t>RETEN LEVA CLUTCH</t>
  </si>
  <si>
    <t>RODAMIENTOS AGUJA 37003</t>
  </si>
  <si>
    <t>RODAMIENTO TONEL 12006</t>
  </si>
  <si>
    <t>RODAMIENTOS CIGÜEÑAL</t>
  </si>
  <si>
    <t>RODAMIENTO PLANO EMBRAGUE</t>
  </si>
  <si>
    <t>SELECTOR DE CAMBIOS</t>
  </si>
  <si>
    <t>SEPARADORES DISCOS CLUTCH</t>
  </si>
  <si>
    <t>SURTIDOR DE ALTA</t>
  </si>
  <si>
    <t>SURTIDOR DE MINIMA</t>
  </si>
  <si>
    <t>SUJETADOR DE MORDAZA</t>
  </si>
  <si>
    <t>SOQUET DE FAROLA</t>
  </si>
  <si>
    <t>SOQUET DE STOP</t>
  </si>
  <si>
    <t>SWITCH SIRENA</t>
  </si>
  <si>
    <t>SWITCH STROBER</t>
  </si>
  <si>
    <t>TAPA CENTRO EMBRAGUE</t>
  </si>
  <si>
    <t>TAPA FILTRO COLADOR</t>
  </si>
  <si>
    <t>TAPA VÁLVULA</t>
  </si>
  <si>
    <t>TAPÓN CARTER</t>
  </si>
  <si>
    <t>TAPÓN CULATIN</t>
  </si>
  <si>
    <t>TERMINAL ELECTRICA</t>
  </si>
  <si>
    <t>TERMINAL PITO</t>
  </si>
  <si>
    <t>TORNILLO 6X10 PLATINA PIÑON SALIDA</t>
  </si>
  <si>
    <t>TORNILLO 6X30</t>
  </si>
  <si>
    <t>TORNILLO 8X20</t>
  </si>
  <si>
    <t>TORNILLO 8X55 CULATIN PAS CHASIS</t>
  </si>
  <si>
    <t>TORNILLOS CULATIN</t>
  </si>
  <si>
    <t>TORNILLO FRENO DE DISCO</t>
  </si>
  <si>
    <t>TORNILLO MULETA</t>
  </si>
  <si>
    <t>TORNILLO MANIGUETA</t>
  </si>
  <si>
    <t>TORNILLO PORTA BANDAS</t>
  </si>
  <si>
    <t>TORNILLO SUSPENSIÓN 42A02</t>
  </si>
  <si>
    <t>TUERCA 12 MM</t>
  </si>
  <si>
    <t>TUERCA 14 mm</t>
  </si>
  <si>
    <t>TUERCA EJE RUEDA TRASERA</t>
  </si>
  <si>
    <t>TUERCA PRENSA EMBRAGRE</t>
  </si>
  <si>
    <t>TUERCA  8MM</t>
  </si>
  <si>
    <t>TUERCA 6MM</t>
  </si>
  <si>
    <t>PEZA</t>
  </si>
  <si>
    <t>UNIDAD ELECTRONICA CDI</t>
  </si>
  <si>
    <t>VARILLA EMBRAGUE</t>
  </si>
  <si>
    <t>VARILLA FRENO</t>
  </si>
  <si>
    <t>VARILLA TORQUE</t>
  </si>
  <si>
    <t>RETENEDOR TIJERA</t>
  </si>
  <si>
    <t>PRISIONEROS</t>
  </si>
  <si>
    <t>PASADOR GUAYA EMBRAGUE</t>
  </si>
  <si>
    <t>MANGUERA LLAVE GASOLINA</t>
  </si>
  <si>
    <t>TUERCA MULETA</t>
  </si>
  <si>
    <t>TORNILLO 8X16 BENDICE</t>
  </si>
  <si>
    <t>ORING TAPON ACEITE</t>
  </si>
  <si>
    <t>ARANDELA TAPON DRENAJE</t>
  </si>
  <si>
    <t>TORNILLO 6-20</t>
  </si>
  <si>
    <t>TENSOR CADENA</t>
  </si>
  <si>
    <t>SOCKET FAROLA</t>
  </si>
  <si>
    <t>GUIAS</t>
  </si>
  <si>
    <t>PRISIONERO</t>
  </si>
  <si>
    <t>TAPA TIJERA</t>
  </si>
  <si>
    <t>GUARDACADENA</t>
  </si>
  <si>
    <t>TAPON ACEITE</t>
  </si>
  <si>
    <t>TORNILLO HIERRO</t>
  </si>
  <si>
    <t>INDICADOR NEUTRO</t>
  </si>
  <si>
    <t>PULVERIZADOR</t>
  </si>
  <si>
    <t>ORING</t>
  </si>
  <si>
    <t>O'RING</t>
  </si>
  <si>
    <t>ARANDELA</t>
  </si>
  <si>
    <t>CHAVETA</t>
  </si>
  <si>
    <t>GUARDAPOLVO</t>
  </si>
  <si>
    <t>CAJA PORTA SWICHE</t>
  </si>
  <si>
    <t>ESPACIADOR</t>
  </si>
  <si>
    <t>TAPA TANQUE GASOLINA</t>
  </si>
  <si>
    <t>PASADOR 11-14</t>
  </si>
  <si>
    <t>TORNILLO TAPON</t>
  </si>
  <si>
    <t>ROTOR VOLANTE</t>
  </si>
  <si>
    <t>ORING PIÑON SALIDA</t>
  </si>
  <si>
    <t>CONJ EMBOLO DE FRENO</t>
  </si>
  <si>
    <t>TUERCA</t>
  </si>
  <si>
    <t>EMPAQUE CAUCHO</t>
  </si>
  <si>
    <t>DEFENSA DRX</t>
  </si>
  <si>
    <t>TAPA EJE TIJERA</t>
  </si>
  <si>
    <t>ESPACIADOR DE SUSPEN</t>
  </si>
  <si>
    <t>CAMBIO SISTEMA DE DISTRIBUCION</t>
  </si>
  <si>
    <t xml:space="preserve">REPARACION MOTOR ARRANQUE </t>
  </si>
  <si>
    <t>RECTIFICAR CILINDRO</t>
  </si>
  <si>
    <t>REVISION ELECTRICA</t>
  </si>
  <si>
    <t>SELLAR FUGA LADO IZQUIERDO</t>
  </si>
  <si>
    <r>
      <rPr>
        <sz val="8"/>
        <rFont val="Arial"/>
        <family val="2"/>
      </rPr>
      <t>SELLAR FUGA  TAPA SISTEMA DE
DISTRIBUCION</t>
    </r>
  </si>
  <si>
    <t>DESMONTAR Y MONTAR CULATA</t>
  </si>
  <si>
    <t>ENCAMIZADA DE ROSCA</t>
  </si>
  <si>
    <t>ENRRADIADA RIN</t>
  </si>
  <si>
    <t>EXTRACCION DE TORNILLO</t>
  </si>
  <si>
    <t>EXTRACCION EJE CENTRAL</t>
  </si>
  <si>
    <t>DESLIZADOR CADENA</t>
  </si>
  <si>
    <t>TENSOR CADENA ARRASTRE</t>
  </si>
  <si>
    <t>CHUPAS FRENO DELANTERO</t>
  </si>
  <si>
    <t>MANDO ENCENDIDO</t>
  </si>
  <si>
    <t>CUBO DELANTERA</t>
  </si>
  <si>
    <t>CARRETEL DEL ACELRADOR</t>
  </si>
  <si>
    <t>O,5</t>
  </si>
  <si>
    <t>BARRAS O TUBOS TELECOPICOS</t>
  </si>
  <si>
    <t>BOTELLAS TELECOPICAS</t>
  </si>
  <si>
    <t>PIEZa</t>
  </si>
  <si>
    <t>0.8</t>
  </si>
  <si>
    <t>CAUCHO MANILAR IZQUIERDO Y
DERECHO</t>
  </si>
  <si>
    <t>EMPAQUE DE CULATA</t>
  </si>
  <si>
    <r>
      <rPr>
        <sz val="8"/>
        <rFont val="Arial"/>
        <family val="2"/>
      </rPr>
      <t>LAMINA    PROTECTORA    INDICADOR
NEUTRO</t>
    </r>
  </si>
  <si>
    <r>
      <rPr>
        <sz val="8"/>
        <rFont val="Arial"/>
        <family val="2"/>
      </rPr>
      <t>PLACA SOPORTE RETENEDOR EJE
DE SALIDA</t>
    </r>
  </si>
  <si>
    <t>PLATINA RETENEDOR EJE DE SALIDA</t>
  </si>
  <si>
    <t>UNDAD</t>
  </si>
  <si>
    <r>
      <rPr>
        <sz val="8"/>
        <rFont val="Arial"/>
        <family val="2"/>
      </rPr>
      <t>TORNILLO INFERIOR SOPORTE DE
MOTOR</t>
    </r>
  </si>
  <si>
    <t>CONECTOR</t>
  </si>
  <si>
    <t>VARLLA TORQUE</t>
  </si>
  <si>
    <r>
      <rPr>
        <sz val="8"/>
        <rFont val="Arial"/>
        <family val="2"/>
      </rPr>
      <t>MANO    DE    OBRA    (RAPARACIONES
GENERALES)</t>
    </r>
  </si>
  <si>
    <t>RECTIFICAR CILINDR</t>
  </si>
  <si>
    <r>
      <rPr>
        <sz val="8"/>
        <color indexed="8"/>
        <rFont val="Arial"/>
        <family val="2"/>
      </rPr>
      <t>DESMONTAR Y MONTAR CULATA
(Incluye todos sus componentes)</t>
    </r>
  </si>
  <si>
    <t>1 AUTOVALLE</t>
  </si>
  <si>
    <t>N/A</t>
  </si>
  <si>
    <t>2. SERVINYECCION</t>
  </si>
  <si>
    <t>3. CENTRO ESPECIALIZADO G&amp;G</t>
  </si>
  <si>
    <t>VALOR MINIMO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</si>
</sst>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"/>
    <numFmt numFmtId="166" formatCode="&quot;$&quot;\ #,##0.00"/>
    <numFmt numFmtId="167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2"/>
      <color theme="1"/>
      <name val="Aptos"/>
      <family val="2"/>
    </font>
    <font>
      <sz val="12"/>
      <color rgb="FF000000"/>
      <name val="Aptos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sz val="11"/>
      <color rgb="FF1F1F1F"/>
      <name val="Arial"/>
      <family val="2"/>
    </font>
    <font>
      <b/>
      <sz val="11"/>
      <color rgb="FF1F1F1F"/>
      <name val="Arial"/>
      <family val="2"/>
    </font>
    <font>
      <b/>
      <sz val="8"/>
      <color indexed="8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1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/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" fontId="5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3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5" fontId="5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2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shrinkToFit="1"/>
    </xf>
    <xf numFmtId="165" fontId="5" fillId="0" borderId="3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/>
    </xf>
    <xf numFmtId="164" fontId="0" fillId="0" borderId="3" xfId="0" applyNumberFormat="1" applyBorder="1"/>
    <xf numFmtId="44" fontId="0" fillId="0" borderId="3" xfId="1" applyFont="1" applyBorder="1"/>
    <xf numFmtId="166" fontId="0" fillId="0" borderId="3" xfId="0" applyNumberFormat="1" applyBorder="1"/>
    <xf numFmtId="164" fontId="0" fillId="0" borderId="0" xfId="0" applyNumberFormat="1"/>
    <xf numFmtId="0" fontId="0" fillId="0" borderId="3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164" fontId="0" fillId="4" borderId="3" xfId="1" applyNumberFormat="1" applyFont="1" applyFill="1" applyBorder="1" applyAlignment="1">
      <alignment horizontal="center"/>
    </xf>
    <xf numFmtId="164" fontId="0" fillId="4" borderId="3" xfId="0" applyNumberFormat="1" applyFill="1" applyBorder="1"/>
    <xf numFmtId="164" fontId="0" fillId="4" borderId="3" xfId="1" applyNumberFormat="1" applyFont="1" applyFill="1" applyBorder="1"/>
    <xf numFmtId="44" fontId="0" fillId="4" borderId="3" xfId="1" applyFont="1" applyFill="1" applyBorder="1"/>
    <xf numFmtId="0" fontId="0" fillId="5" borderId="3" xfId="0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164" fontId="0" fillId="5" borderId="3" xfId="1" applyNumberFormat="1" applyFont="1" applyFill="1" applyBorder="1" applyAlignment="1">
      <alignment horizontal="center"/>
    </xf>
    <xf numFmtId="164" fontId="0" fillId="5" borderId="3" xfId="1" applyNumberFormat="1" applyFont="1" applyFill="1" applyBorder="1"/>
    <xf numFmtId="164" fontId="0" fillId="5" borderId="3" xfId="1" applyNumberFormat="1" applyFont="1" applyFill="1" applyBorder="1" applyAlignment="1"/>
    <xf numFmtId="0" fontId="0" fillId="5" borderId="3" xfId="0" applyFill="1" applyBorder="1"/>
    <xf numFmtId="44" fontId="0" fillId="0" borderId="3" xfId="1" applyFont="1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164" fontId="0" fillId="6" borderId="3" xfId="0" applyNumberFormat="1" applyFill="1" applyBorder="1"/>
    <xf numFmtId="167" fontId="0" fillId="6" borderId="3" xfId="0" applyNumberFormat="1" applyFill="1" applyBorder="1"/>
    <xf numFmtId="0" fontId="0" fillId="6" borderId="3" xfId="0" applyFill="1" applyBorder="1"/>
    <xf numFmtId="166" fontId="0" fillId="6" borderId="3" xfId="0" applyNumberFormat="1" applyFill="1" applyBorder="1"/>
    <xf numFmtId="44" fontId="0" fillId="6" borderId="3" xfId="1" applyFont="1" applyFill="1" applyBorder="1"/>
    <xf numFmtId="0" fontId="0" fillId="7" borderId="3" xfId="0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164" fontId="0" fillId="7" borderId="3" xfId="1" applyNumberFormat="1" applyFont="1" applyFill="1" applyBorder="1" applyAlignment="1"/>
    <xf numFmtId="0" fontId="0" fillId="7" borderId="0" xfId="0" applyFill="1"/>
    <xf numFmtId="0" fontId="0" fillId="7" borderId="10" xfId="0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164" fontId="0" fillId="7" borderId="10" xfId="1" applyNumberFormat="1" applyFont="1" applyFill="1" applyBorder="1" applyAlignment="1">
      <alignment horizontal="center"/>
    </xf>
    <xf numFmtId="164" fontId="0" fillId="7" borderId="3" xfId="1" applyNumberFormat="1" applyFont="1" applyFill="1" applyBorder="1"/>
    <xf numFmtId="164" fontId="0" fillId="7" borderId="10" xfId="1" applyNumberFormat="1" applyFont="1" applyFill="1" applyBorder="1" applyAlignment="1"/>
    <xf numFmtId="164" fontId="0" fillId="7" borderId="3" xfId="1" applyNumberFormat="1" applyFont="1" applyFill="1" applyBorder="1" applyAlignment="1">
      <alignment horizontal="center"/>
    </xf>
    <xf numFmtId="0" fontId="0" fillId="8" borderId="3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/>
    </xf>
    <xf numFmtId="0" fontId="0" fillId="8" borderId="0" xfId="0" applyFill="1"/>
    <xf numFmtId="164" fontId="0" fillId="8" borderId="3" xfId="1" applyNumberFormat="1" applyFont="1" applyFill="1" applyBorder="1" applyAlignment="1">
      <alignment horizontal="center"/>
    </xf>
    <xf numFmtId="164" fontId="0" fillId="8" borderId="3" xfId="0" applyNumberFormat="1" applyFill="1" applyBorder="1"/>
    <xf numFmtId="164" fontId="0" fillId="8" borderId="9" xfId="0" applyNumberFormat="1" applyFill="1" applyBorder="1"/>
    <xf numFmtId="44" fontId="0" fillId="8" borderId="3" xfId="1" applyFont="1" applyFill="1" applyBorder="1"/>
    <xf numFmtId="164" fontId="0" fillId="8" borderId="3" xfId="1" applyNumberFormat="1" applyFont="1" applyFill="1" applyBorder="1"/>
    <xf numFmtId="164" fontId="0" fillId="8" borderId="9" xfId="1" applyNumberFormat="1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1"/>
  <sheetViews>
    <sheetView tabSelected="1" workbookViewId="0">
      <selection activeCell="L4" sqref="L4"/>
    </sheetView>
  </sheetViews>
  <sheetFormatPr baseColWidth="10" defaultRowHeight="15" x14ac:dyDescent="0.25"/>
  <cols>
    <col min="1" max="1" width="37.42578125" bestFit="1" customWidth="1"/>
    <col min="2" max="2" width="8.140625" bestFit="1" customWidth="1"/>
    <col min="3" max="3" width="5.28515625" bestFit="1" customWidth="1"/>
    <col min="4" max="4" width="12.7109375" bestFit="1" customWidth="1"/>
    <col min="9" max="9" width="12" customWidth="1"/>
    <col min="10" max="10" width="12.5703125" customWidth="1"/>
    <col min="11" max="11" width="11.42578125" customWidth="1"/>
    <col min="12" max="12" width="13.140625" customWidth="1"/>
    <col min="13" max="14" width="11.42578125" customWidth="1"/>
    <col min="15" max="16" width="12" bestFit="1" customWidth="1"/>
    <col min="17" max="17" width="13.140625" bestFit="1" customWidth="1"/>
  </cols>
  <sheetData>
    <row r="1" spans="1:17" ht="36" customHeight="1" x14ac:dyDescent="0.25">
      <c r="A1" s="60" t="s">
        <v>0</v>
      </c>
      <c r="B1" s="61"/>
      <c r="C1" s="61"/>
      <c r="D1" s="61"/>
      <c r="E1" s="59" t="s">
        <v>477</v>
      </c>
      <c r="F1" s="59"/>
      <c r="G1" s="59"/>
      <c r="H1" s="59"/>
      <c r="I1" s="79" t="s">
        <v>479</v>
      </c>
      <c r="J1" s="79"/>
      <c r="K1" s="79"/>
      <c r="L1" s="79"/>
      <c r="M1" s="71" t="s">
        <v>480</v>
      </c>
      <c r="N1" s="71"/>
      <c r="O1" s="71"/>
      <c r="P1" s="71"/>
      <c r="Q1" s="54" t="s">
        <v>481</v>
      </c>
    </row>
    <row r="2" spans="1:17" ht="36" x14ac:dyDescent="0.25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2" t="s">
        <v>6</v>
      </c>
      <c r="G2" s="3" t="s">
        <v>7</v>
      </c>
      <c r="H2" s="3" t="s">
        <v>8</v>
      </c>
      <c r="I2" s="80" t="s">
        <v>5</v>
      </c>
      <c r="J2" s="80" t="s">
        <v>6</v>
      </c>
      <c r="K2" s="81" t="s">
        <v>7</v>
      </c>
      <c r="L2" s="81" t="s">
        <v>8</v>
      </c>
      <c r="M2" s="72" t="s">
        <v>5</v>
      </c>
      <c r="N2" s="72" t="s">
        <v>6</v>
      </c>
      <c r="O2" s="73" t="s">
        <v>7</v>
      </c>
      <c r="P2" s="73" t="s">
        <v>8</v>
      </c>
      <c r="Q2" s="54"/>
    </row>
    <row r="3" spans="1:17" ht="18" customHeight="1" x14ac:dyDescent="0.25">
      <c r="A3" s="5" t="s">
        <v>9</v>
      </c>
      <c r="B3" s="6" t="s">
        <v>10</v>
      </c>
      <c r="C3" s="6">
        <v>1</v>
      </c>
      <c r="D3" s="6" t="s">
        <v>11</v>
      </c>
      <c r="E3" s="4"/>
      <c r="F3" s="4"/>
      <c r="G3" s="4"/>
      <c r="H3" s="4"/>
      <c r="I3" s="82">
        <v>189000</v>
      </c>
      <c r="J3" s="83"/>
      <c r="K3" s="84"/>
      <c r="L3" s="85">
        <v>189000</v>
      </c>
      <c r="M3" s="75">
        <v>0</v>
      </c>
      <c r="N3" s="75">
        <f>M3*19%</f>
        <v>0</v>
      </c>
      <c r="O3" s="75">
        <v>230000</v>
      </c>
      <c r="P3" s="75">
        <f>O3+N3+M3</f>
        <v>230000</v>
      </c>
      <c r="Q3" s="52">
        <f>MIN(L3,P3)</f>
        <v>189000</v>
      </c>
    </row>
    <row r="4" spans="1:17" ht="18" customHeight="1" x14ac:dyDescent="0.25">
      <c r="A4" s="7" t="s">
        <v>12</v>
      </c>
      <c r="B4" s="8" t="s">
        <v>10</v>
      </c>
      <c r="C4" s="8">
        <v>1</v>
      </c>
      <c r="D4" s="8" t="s">
        <v>11</v>
      </c>
      <c r="E4" s="4"/>
      <c r="F4" s="4"/>
      <c r="G4" s="4"/>
      <c r="H4" s="4"/>
      <c r="I4" s="82">
        <v>141750</v>
      </c>
      <c r="J4" s="83"/>
      <c r="K4" s="84"/>
      <c r="L4" s="85">
        <v>141750</v>
      </c>
      <c r="M4" s="75">
        <v>0</v>
      </c>
      <c r="N4" s="75">
        <f t="shared" ref="N4:N49" si="0">M4*19%</f>
        <v>0</v>
      </c>
      <c r="O4" s="75">
        <v>230000</v>
      </c>
      <c r="P4" s="75">
        <f t="shared" ref="P4:P49" si="1">O4+N4+M4</f>
        <v>230000</v>
      </c>
      <c r="Q4" s="52">
        <f t="shared" ref="Q4:Q49" si="2">MIN(L4,P4)</f>
        <v>141750</v>
      </c>
    </row>
    <row r="5" spans="1:17" ht="18" customHeight="1" x14ac:dyDescent="0.25">
      <c r="A5" s="7" t="s">
        <v>13</v>
      </c>
      <c r="B5" s="8" t="s">
        <v>10</v>
      </c>
      <c r="C5" s="8">
        <v>1</v>
      </c>
      <c r="D5" s="8" t="s">
        <v>11</v>
      </c>
      <c r="E5" s="4"/>
      <c r="F5" s="4"/>
      <c r="G5" s="4"/>
      <c r="H5" s="4"/>
      <c r="I5" s="82">
        <v>259875</v>
      </c>
      <c r="J5" s="83"/>
      <c r="K5" s="84"/>
      <c r="L5" s="85">
        <v>259875</v>
      </c>
      <c r="M5" s="75">
        <v>0</v>
      </c>
      <c r="N5" s="75">
        <f t="shared" si="0"/>
        <v>0</v>
      </c>
      <c r="O5" s="75">
        <v>230000</v>
      </c>
      <c r="P5" s="75">
        <f t="shared" si="1"/>
        <v>230000</v>
      </c>
      <c r="Q5" s="52">
        <f t="shared" si="2"/>
        <v>230000</v>
      </c>
    </row>
    <row r="6" spans="1:17" ht="18" customHeight="1" x14ac:dyDescent="0.25">
      <c r="A6" s="7" t="s">
        <v>14</v>
      </c>
      <c r="B6" s="8" t="s">
        <v>10</v>
      </c>
      <c r="C6" s="8">
        <v>1</v>
      </c>
      <c r="D6" s="8" t="s">
        <v>11</v>
      </c>
      <c r="E6" s="4"/>
      <c r="F6" s="4"/>
      <c r="G6" s="4"/>
      <c r="H6" s="4"/>
      <c r="I6" s="82">
        <v>124740</v>
      </c>
      <c r="J6" s="83"/>
      <c r="K6" s="84"/>
      <c r="L6" s="85">
        <v>124740</v>
      </c>
      <c r="M6" s="75">
        <v>0</v>
      </c>
      <c r="N6" s="75">
        <f t="shared" si="0"/>
        <v>0</v>
      </c>
      <c r="O6" s="75">
        <v>180000</v>
      </c>
      <c r="P6" s="75">
        <f t="shared" si="1"/>
        <v>180000</v>
      </c>
      <c r="Q6" s="52">
        <f t="shared" si="2"/>
        <v>124740</v>
      </c>
    </row>
    <row r="7" spans="1:17" ht="18" customHeight="1" x14ac:dyDescent="0.25">
      <c r="A7" s="7" t="s">
        <v>15</v>
      </c>
      <c r="B7" s="8" t="s">
        <v>10</v>
      </c>
      <c r="C7" s="8">
        <v>1</v>
      </c>
      <c r="D7" s="8" t="s">
        <v>11</v>
      </c>
      <c r="E7" s="4"/>
      <c r="F7" s="4"/>
      <c r="G7" s="4"/>
      <c r="H7" s="4"/>
      <c r="I7" s="82">
        <v>124740</v>
      </c>
      <c r="J7" s="83"/>
      <c r="K7" s="84"/>
      <c r="L7" s="85">
        <v>124740</v>
      </c>
      <c r="M7" s="75">
        <v>0</v>
      </c>
      <c r="N7" s="75">
        <f t="shared" si="0"/>
        <v>0</v>
      </c>
      <c r="O7" s="75">
        <v>150000</v>
      </c>
      <c r="P7" s="75">
        <f t="shared" si="1"/>
        <v>150000</v>
      </c>
      <c r="Q7" s="52">
        <f t="shared" si="2"/>
        <v>124740</v>
      </c>
    </row>
    <row r="8" spans="1:17" ht="27" customHeight="1" x14ac:dyDescent="0.25">
      <c r="A8" s="7" t="s">
        <v>16</v>
      </c>
      <c r="B8" s="8" t="s">
        <v>10</v>
      </c>
      <c r="C8" s="8">
        <v>1</v>
      </c>
      <c r="D8" s="8" t="s">
        <v>11</v>
      </c>
      <c r="E8" s="4"/>
      <c r="F8" s="4"/>
      <c r="G8" s="4"/>
      <c r="H8" s="4"/>
      <c r="I8" s="82">
        <v>31185</v>
      </c>
      <c r="J8" s="83"/>
      <c r="K8" s="84"/>
      <c r="L8" s="85">
        <v>31185</v>
      </c>
      <c r="M8" s="75">
        <v>90000</v>
      </c>
      <c r="N8" s="75">
        <f t="shared" si="0"/>
        <v>17100</v>
      </c>
      <c r="O8" s="75">
        <v>50000</v>
      </c>
      <c r="P8" s="75">
        <f t="shared" si="1"/>
        <v>157100</v>
      </c>
      <c r="Q8" s="52">
        <f t="shared" si="2"/>
        <v>31185</v>
      </c>
    </row>
    <row r="9" spans="1:17" ht="18" customHeight="1" x14ac:dyDescent="0.25">
      <c r="A9" s="7" t="s">
        <v>17</v>
      </c>
      <c r="B9" s="8" t="s">
        <v>10</v>
      </c>
      <c r="C9" s="8">
        <v>1</v>
      </c>
      <c r="D9" s="8" t="s">
        <v>11</v>
      </c>
      <c r="E9" s="4"/>
      <c r="F9" s="4"/>
      <c r="G9" s="4"/>
      <c r="H9" s="4"/>
      <c r="I9" s="82">
        <v>20790</v>
      </c>
      <c r="J9" s="83"/>
      <c r="K9" s="84"/>
      <c r="L9" s="85">
        <v>20790</v>
      </c>
      <c r="M9" s="75">
        <v>40000</v>
      </c>
      <c r="N9" s="75">
        <f t="shared" si="0"/>
        <v>7600</v>
      </c>
      <c r="O9" s="75">
        <v>20000</v>
      </c>
      <c r="P9" s="75">
        <f t="shared" si="1"/>
        <v>67600</v>
      </c>
      <c r="Q9" s="52">
        <f t="shared" si="2"/>
        <v>20790</v>
      </c>
    </row>
    <row r="10" spans="1:17" ht="18" customHeight="1" x14ac:dyDescent="0.25">
      <c r="A10" s="7" t="s">
        <v>18</v>
      </c>
      <c r="B10" s="8" t="s">
        <v>10</v>
      </c>
      <c r="C10" s="8">
        <v>1</v>
      </c>
      <c r="D10" s="8" t="s">
        <v>11</v>
      </c>
      <c r="E10" s="4"/>
      <c r="F10" s="4"/>
      <c r="G10" s="4"/>
      <c r="H10" s="4"/>
      <c r="I10" s="82">
        <v>31185</v>
      </c>
      <c r="J10" s="83"/>
      <c r="K10" s="84"/>
      <c r="L10" s="85">
        <v>31185</v>
      </c>
      <c r="M10" s="75">
        <v>40000</v>
      </c>
      <c r="N10" s="75">
        <f t="shared" si="0"/>
        <v>7600</v>
      </c>
      <c r="O10" s="75">
        <v>30000</v>
      </c>
      <c r="P10" s="75">
        <f t="shared" si="1"/>
        <v>77600</v>
      </c>
      <c r="Q10" s="52">
        <f t="shared" si="2"/>
        <v>31185</v>
      </c>
    </row>
    <row r="11" spans="1:17" ht="18" customHeight="1" x14ac:dyDescent="0.25">
      <c r="A11" s="7" t="s">
        <v>19</v>
      </c>
      <c r="B11" s="8" t="s">
        <v>20</v>
      </c>
      <c r="C11" s="8">
        <v>1</v>
      </c>
      <c r="D11" s="8" t="s">
        <v>11</v>
      </c>
      <c r="E11" s="4"/>
      <c r="F11" s="4"/>
      <c r="G11" s="4"/>
      <c r="H11" s="4"/>
      <c r="I11" s="82">
        <v>51975</v>
      </c>
      <c r="J11" s="83"/>
      <c r="K11" s="84"/>
      <c r="L11" s="85">
        <v>51975</v>
      </c>
      <c r="M11" s="75">
        <v>250000</v>
      </c>
      <c r="N11" s="75">
        <f t="shared" si="0"/>
        <v>47500</v>
      </c>
      <c r="O11" s="75">
        <v>50000</v>
      </c>
      <c r="P11" s="75">
        <f t="shared" si="1"/>
        <v>347500</v>
      </c>
      <c r="Q11" s="52">
        <f t="shared" si="2"/>
        <v>51975</v>
      </c>
    </row>
    <row r="12" spans="1:17" ht="18" customHeight="1" x14ac:dyDescent="0.25">
      <c r="A12" s="7" t="s">
        <v>21</v>
      </c>
      <c r="B12" s="8" t="s">
        <v>10</v>
      </c>
      <c r="C12" s="8">
        <v>1</v>
      </c>
      <c r="D12" s="8" t="s">
        <v>11</v>
      </c>
      <c r="E12" s="4"/>
      <c r="F12" s="4"/>
      <c r="G12" s="4"/>
      <c r="H12" s="4"/>
      <c r="I12" s="82">
        <v>311850</v>
      </c>
      <c r="J12" s="83"/>
      <c r="K12" s="84"/>
      <c r="L12" s="85">
        <v>311850</v>
      </c>
      <c r="M12" s="75">
        <v>450000</v>
      </c>
      <c r="N12" s="75">
        <f t="shared" si="0"/>
        <v>85500</v>
      </c>
      <c r="O12" s="75">
        <v>250000</v>
      </c>
      <c r="P12" s="75">
        <f t="shared" si="1"/>
        <v>785500</v>
      </c>
      <c r="Q12" s="52">
        <f t="shared" si="2"/>
        <v>311850</v>
      </c>
    </row>
    <row r="13" spans="1:17" ht="18" customHeight="1" x14ac:dyDescent="0.25">
      <c r="A13" s="7" t="s">
        <v>22</v>
      </c>
      <c r="B13" s="8" t="s">
        <v>10</v>
      </c>
      <c r="C13" s="8">
        <v>1</v>
      </c>
      <c r="D13" s="8" t="s">
        <v>11</v>
      </c>
      <c r="E13" s="4"/>
      <c r="F13" s="4"/>
      <c r="G13" s="4"/>
      <c r="H13" s="4"/>
      <c r="I13" s="82">
        <v>124740</v>
      </c>
      <c r="J13" s="83"/>
      <c r="K13" s="84"/>
      <c r="L13" s="85">
        <v>124740</v>
      </c>
      <c r="M13" s="75">
        <v>0</v>
      </c>
      <c r="N13" s="75">
        <f t="shared" si="0"/>
        <v>0</v>
      </c>
      <c r="O13" s="75">
        <v>120000</v>
      </c>
      <c r="P13" s="75">
        <f t="shared" si="1"/>
        <v>120000</v>
      </c>
      <c r="Q13" s="52">
        <f t="shared" si="2"/>
        <v>120000</v>
      </c>
    </row>
    <row r="14" spans="1:17" ht="18" customHeight="1" x14ac:dyDescent="0.25">
      <c r="A14" s="7" t="s">
        <v>23</v>
      </c>
      <c r="B14" s="8" t="s">
        <v>10</v>
      </c>
      <c r="C14" s="8">
        <v>1</v>
      </c>
      <c r="D14" s="8" t="s">
        <v>11</v>
      </c>
      <c r="E14" s="4"/>
      <c r="F14" s="4"/>
      <c r="G14" s="4"/>
      <c r="H14" s="4"/>
      <c r="I14" s="82">
        <v>124740</v>
      </c>
      <c r="J14" s="83"/>
      <c r="K14" s="84"/>
      <c r="L14" s="85">
        <v>124740</v>
      </c>
      <c r="M14" s="75">
        <v>0</v>
      </c>
      <c r="N14" s="75">
        <f t="shared" si="0"/>
        <v>0</v>
      </c>
      <c r="O14" s="75">
        <v>150000</v>
      </c>
      <c r="P14" s="75">
        <f t="shared" si="1"/>
        <v>150000</v>
      </c>
      <c r="Q14" s="52">
        <f t="shared" si="2"/>
        <v>124740</v>
      </c>
    </row>
    <row r="15" spans="1:17" ht="18" customHeight="1" x14ac:dyDescent="0.25">
      <c r="A15" s="7" t="s">
        <v>24</v>
      </c>
      <c r="B15" s="8" t="s">
        <v>20</v>
      </c>
      <c r="C15" s="8">
        <v>1</v>
      </c>
      <c r="D15" s="8" t="s">
        <v>11</v>
      </c>
      <c r="E15" s="4"/>
      <c r="F15" s="4"/>
      <c r="G15" s="4"/>
      <c r="H15" s="4"/>
      <c r="I15" s="82">
        <v>155925</v>
      </c>
      <c r="J15" s="83"/>
      <c r="K15" s="84"/>
      <c r="L15" s="85">
        <v>155925</v>
      </c>
      <c r="M15" s="75">
        <v>200000</v>
      </c>
      <c r="N15" s="75">
        <f>M15*19%</f>
        <v>38000</v>
      </c>
      <c r="O15" s="75">
        <v>120000</v>
      </c>
      <c r="P15" s="75">
        <f t="shared" si="1"/>
        <v>358000</v>
      </c>
      <c r="Q15" s="52">
        <f t="shared" si="2"/>
        <v>155925</v>
      </c>
    </row>
    <row r="16" spans="1:17" ht="18" customHeight="1" x14ac:dyDescent="0.25">
      <c r="A16" s="7" t="s">
        <v>25</v>
      </c>
      <c r="B16" s="8" t="s">
        <v>20</v>
      </c>
      <c r="C16" s="8">
        <v>4</v>
      </c>
      <c r="D16" s="8" t="s">
        <v>11</v>
      </c>
      <c r="E16" s="4"/>
      <c r="F16" s="4"/>
      <c r="G16" s="4"/>
      <c r="H16" s="4"/>
      <c r="I16" s="82">
        <v>51975</v>
      </c>
      <c r="J16" s="83"/>
      <c r="K16" s="84"/>
      <c r="L16" s="85">
        <v>51975</v>
      </c>
      <c r="M16" s="75">
        <v>70000</v>
      </c>
      <c r="N16" s="75">
        <f t="shared" si="0"/>
        <v>13300</v>
      </c>
      <c r="O16" s="75">
        <v>50000</v>
      </c>
      <c r="P16" s="75">
        <f t="shared" si="1"/>
        <v>133300</v>
      </c>
      <c r="Q16" s="52">
        <f t="shared" si="2"/>
        <v>51975</v>
      </c>
    </row>
    <row r="17" spans="1:17" ht="18" customHeight="1" x14ac:dyDescent="0.25">
      <c r="A17" s="9" t="s">
        <v>26</v>
      </c>
      <c r="B17" s="10" t="s">
        <v>20</v>
      </c>
      <c r="C17" s="10">
        <v>2</v>
      </c>
      <c r="D17" s="10" t="s">
        <v>11</v>
      </c>
      <c r="E17" s="4"/>
      <c r="F17" s="4"/>
      <c r="G17" s="4"/>
      <c r="H17" s="4"/>
      <c r="I17" s="82">
        <v>20790</v>
      </c>
      <c r="J17" s="83"/>
      <c r="K17" s="84"/>
      <c r="L17" s="85">
        <v>20790</v>
      </c>
      <c r="M17" s="75">
        <v>70000</v>
      </c>
      <c r="N17" s="75">
        <f t="shared" si="0"/>
        <v>13300</v>
      </c>
      <c r="O17" s="75">
        <v>50000</v>
      </c>
      <c r="P17" s="75">
        <f t="shared" si="1"/>
        <v>133300</v>
      </c>
      <c r="Q17" s="52">
        <f t="shared" si="2"/>
        <v>20790</v>
      </c>
    </row>
    <row r="18" spans="1:17" ht="25.5" customHeight="1" x14ac:dyDescent="0.25">
      <c r="A18" s="7" t="s">
        <v>27</v>
      </c>
      <c r="B18" s="8" t="s">
        <v>10</v>
      </c>
      <c r="C18" s="8">
        <v>1</v>
      </c>
      <c r="D18" s="8" t="s">
        <v>11</v>
      </c>
      <c r="E18" s="4"/>
      <c r="F18" s="4"/>
      <c r="G18" s="4"/>
      <c r="H18" s="4"/>
      <c r="I18" s="82">
        <v>623700</v>
      </c>
      <c r="J18" s="83"/>
      <c r="K18" s="84"/>
      <c r="L18" s="85">
        <v>623700</v>
      </c>
      <c r="M18" s="75">
        <v>0</v>
      </c>
      <c r="N18" s="75">
        <f t="shared" si="0"/>
        <v>0</v>
      </c>
      <c r="O18" s="75">
        <v>250000</v>
      </c>
      <c r="P18" s="75">
        <f t="shared" si="1"/>
        <v>250000</v>
      </c>
      <c r="Q18" s="52">
        <f t="shared" si="2"/>
        <v>250000</v>
      </c>
    </row>
    <row r="19" spans="1:17" ht="18" customHeight="1" x14ac:dyDescent="0.25">
      <c r="A19" s="7" t="s">
        <v>28</v>
      </c>
      <c r="B19" s="8" t="s">
        <v>10</v>
      </c>
      <c r="C19" s="8">
        <v>1</v>
      </c>
      <c r="D19" s="8" t="s">
        <v>11</v>
      </c>
      <c r="E19" s="4"/>
      <c r="F19" s="4"/>
      <c r="G19" s="4"/>
      <c r="H19" s="4"/>
      <c r="I19" s="82">
        <v>155925</v>
      </c>
      <c r="J19" s="83"/>
      <c r="K19" s="84"/>
      <c r="L19" s="85">
        <v>155925</v>
      </c>
      <c r="M19" s="75">
        <v>0</v>
      </c>
      <c r="N19" s="75">
        <f t="shared" si="0"/>
        <v>0</v>
      </c>
      <c r="O19" s="75">
        <v>180000</v>
      </c>
      <c r="P19" s="75">
        <f t="shared" si="1"/>
        <v>180000</v>
      </c>
      <c r="Q19" s="52">
        <f t="shared" si="2"/>
        <v>155925</v>
      </c>
    </row>
    <row r="20" spans="1:17" ht="24" customHeight="1" x14ac:dyDescent="0.25">
      <c r="A20" s="7" t="s">
        <v>29</v>
      </c>
      <c r="B20" s="8" t="s">
        <v>10</v>
      </c>
      <c r="C20" s="8">
        <v>1</v>
      </c>
      <c r="D20" s="8" t="s">
        <v>11</v>
      </c>
      <c r="E20" s="4"/>
      <c r="F20" s="4"/>
      <c r="G20" s="4"/>
      <c r="H20" s="4"/>
      <c r="I20" s="82">
        <v>207900</v>
      </c>
      <c r="J20" s="83"/>
      <c r="K20" s="84"/>
      <c r="L20" s="85">
        <v>207900</v>
      </c>
      <c r="M20" s="75">
        <v>0</v>
      </c>
      <c r="N20" s="75">
        <f t="shared" si="0"/>
        <v>0</v>
      </c>
      <c r="O20" s="75">
        <v>250000</v>
      </c>
      <c r="P20" s="75">
        <f t="shared" si="1"/>
        <v>250000</v>
      </c>
      <c r="Q20" s="52">
        <f t="shared" si="2"/>
        <v>207900</v>
      </c>
    </row>
    <row r="21" spans="1:17" ht="18" customHeight="1" x14ac:dyDescent="0.25">
      <c r="A21" s="7" t="s">
        <v>30</v>
      </c>
      <c r="B21" s="8" t="s">
        <v>10</v>
      </c>
      <c r="C21" s="8">
        <v>1</v>
      </c>
      <c r="D21" s="8"/>
      <c r="E21" s="4"/>
      <c r="F21" s="4"/>
      <c r="G21" s="4"/>
      <c r="H21" s="4"/>
      <c r="I21" s="82">
        <v>623700</v>
      </c>
      <c r="J21" s="83"/>
      <c r="K21" s="84"/>
      <c r="L21" s="85">
        <v>623700</v>
      </c>
      <c r="M21" s="75">
        <v>0</v>
      </c>
      <c r="N21" s="75">
        <f t="shared" si="0"/>
        <v>0</v>
      </c>
      <c r="O21" s="75">
        <v>600000</v>
      </c>
      <c r="P21" s="75">
        <f t="shared" si="1"/>
        <v>600000</v>
      </c>
      <c r="Q21" s="52">
        <f t="shared" si="2"/>
        <v>600000</v>
      </c>
    </row>
    <row r="22" spans="1:17" ht="18" customHeight="1" x14ac:dyDescent="0.25">
      <c r="A22" s="7" t="s">
        <v>31</v>
      </c>
      <c r="B22" s="8" t="s">
        <v>10</v>
      </c>
      <c r="C22" s="8">
        <v>1</v>
      </c>
      <c r="D22" s="8" t="s">
        <v>11</v>
      </c>
      <c r="E22" s="4"/>
      <c r="F22" s="4"/>
      <c r="G22" s="4"/>
      <c r="H22" s="4"/>
      <c r="I22" s="82">
        <v>155925</v>
      </c>
      <c r="J22" s="83"/>
      <c r="K22" s="84"/>
      <c r="L22" s="85">
        <v>155925</v>
      </c>
      <c r="M22" s="75">
        <v>0</v>
      </c>
      <c r="N22" s="75">
        <f t="shared" si="0"/>
        <v>0</v>
      </c>
      <c r="O22" s="75">
        <v>150000</v>
      </c>
      <c r="P22" s="75">
        <f t="shared" si="1"/>
        <v>150000</v>
      </c>
      <c r="Q22" s="52">
        <f t="shared" si="2"/>
        <v>150000</v>
      </c>
    </row>
    <row r="23" spans="1:17" ht="18" customHeight="1" x14ac:dyDescent="0.25">
      <c r="A23" s="7" t="s">
        <v>32</v>
      </c>
      <c r="B23" s="8" t="s">
        <v>10</v>
      </c>
      <c r="C23" s="8">
        <v>1</v>
      </c>
      <c r="D23" s="8" t="s">
        <v>11</v>
      </c>
      <c r="E23" s="4"/>
      <c r="F23" s="4"/>
      <c r="G23" s="4"/>
      <c r="H23" s="4"/>
      <c r="I23" s="82">
        <v>124740</v>
      </c>
      <c r="J23" s="83"/>
      <c r="K23" s="84"/>
      <c r="L23" s="85">
        <v>124740</v>
      </c>
      <c r="M23" s="75">
        <v>0</v>
      </c>
      <c r="N23" s="75">
        <f t="shared" si="0"/>
        <v>0</v>
      </c>
      <c r="O23" s="75">
        <v>120000</v>
      </c>
      <c r="P23" s="75">
        <f t="shared" si="1"/>
        <v>120000</v>
      </c>
      <c r="Q23" s="52">
        <f t="shared" si="2"/>
        <v>120000</v>
      </c>
    </row>
    <row r="24" spans="1:17" ht="27.75" customHeight="1" x14ac:dyDescent="0.25">
      <c r="A24" s="7" t="s">
        <v>33</v>
      </c>
      <c r="B24" s="8" t="s">
        <v>10</v>
      </c>
      <c r="C24" s="8">
        <v>1</v>
      </c>
      <c r="D24" s="8" t="s">
        <v>11</v>
      </c>
      <c r="E24" s="4"/>
      <c r="F24" s="4"/>
      <c r="G24" s="4"/>
      <c r="H24" s="4"/>
      <c r="I24" s="82">
        <v>2079000</v>
      </c>
      <c r="J24" s="83"/>
      <c r="K24" s="84"/>
      <c r="L24" s="85">
        <v>2079000</v>
      </c>
      <c r="M24" s="75">
        <v>0</v>
      </c>
      <c r="N24" s="75">
        <f t="shared" si="0"/>
        <v>0</v>
      </c>
      <c r="O24" s="75">
        <v>2000000</v>
      </c>
      <c r="P24" s="75">
        <f t="shared" si="1"/>
        <v>2000000</v>
      </c>
      <c r="Q24" s="52">
        <f t="shared" si="2"/>
        <v>2000000</v>
      </c>
    </row>
    <row r="25" spans="1:17" ht="18" customHeight="1" x14ac:dyDescent="0.25">
      <c r="A25" s="7" t="s">
        <v>34</v>
      </c>
      <c r="B25" s="8" t="s">
        <v>10</v>
      </c>
      <c r="C25" s="8">
        <v>1</v>
      </c>
      <c r="D25" s="8" t="s">
        <v>11</v>
      </c>
      <c r="E25" s="4"/>
      <c r="F25" s="4"/>
      <c r="G25" s="4"/>
      <c r="H25" s="4"/>
      <c r="I25" s="82">
        <v>623700</v>
      </c>
      <c r="J25" s="83"/>
      <c r="K25" s="84"/>
      <c r="L25" s="85">
        <v>623700</v>
      </c>
      <c r="M25" s="75">
        <v>0</v>
      </c>
      <c r="N25" s="75">
        <f t="shared" si="0"/>
        <v>0</v>
      </c>
      <c r="O25" s="75">
        <v>700000</v>
      </c>
      <c r="P25" s="75">
        <f t="shared" si="1"/>
        <v>700000</v>
      </c>
      <c r="Q25" s="52">
        <f t="shared" si="2"/>
        <v>623700</v>
      </c>
    </row>
    <row r="26" spans="1:17" ht="18" customHeight="1" x14ac:dyDescent="0.25">
      <c r="A26" s="7" t="s">
        <v>35</v>
      </c>
      <c r="B26" s="8" t="s">
        <v>10</v>
      </c>
      <c r="C26" s="8">
        <v>1</v>
      </c>
      <c r="D26" s="8" t="s">
        <v>11</v>
      </c>
      <c r="E26" s="4"/>
      <c r="F26" s="4"/>
      <c r="G26" s="4"/>
      <c r="H26" s="4"/>
      <c r="I26" s="82">
        <v>519750</v>
      </c>
      <c r="J26" s="83"/>
      <c r="K26" s="84"/>
      <c r="L26" s="85">
        <v>519750</v>
      </c>
      <c r="M26" s="75">
        <v>0</v>
      </c>
      <c r="N26" s="75">
        <f t="shared" si="0"/>
        <v>0</v>
      </c>
      <c r="O26" s="75">
        <v>500000</v>
      </c>
      <c r="P26" s="75">
        <f t="shared" si="1"/>
        <v>500000</v>
      </c>
      <c r="Q26" s="52">
        <f t="shared" si="2"/>
        <v>500000</v>
      </c>
    </row>
    <row r="27" spans="1:17" ht="18" customHeight="1" x14ac:dyDescent="0.25">
      <c r="A27" s="7" t="s">
        <v>36</v>
      </c>
      <c r="B27" s="8" t="s">
        <v>10</v>
      </c>
      <c r="C27" s="8">
        <v>1</v>
      </c>
      <c r="D27" s="8" t="s">
        <v>11</v>
      </c>
      <c r="E27" s="4"/>
      <c r="F27" s="4"/>
      <c r="G27" s="4"/>
      <c r="H27" s="4"/>
      <c r="I27" s="82">
        <v>623700</v>
      </c>
      <c r="J27" s="83"/>
      <c r="K27" s="84"/>
      <c r="L27" s="85">
        <v>623700</v>
      </c>
      <c r="M27" s="75">
        <v>0</v>
      </c>
      <c r="N27" s="75">
        <f t="shared" si="0"/>
        <v>0</v>
      </c>
      <c r="O27" s="75">
        <v>700000</v>
      </c>
      <c r="P27" s="75">
        <f t="shared" si="1"/>
        <v>700000</v>
      </c>
      <c r="Q27" s="52">
        <f t="shared" si="2"/>
        <v>623700</v>
      </c>
    </row>
    <row r="28" spans="1:17" ht="18" customHeight="1" x14ac:dyDescent="0.25">
      <c r="A28" s="7" t="s">
        <v>37</v>
      </c>
      <c r="B28" s="8" t="s">
        <v>10</v>
      </c>
      <c r="C28" s="8">
        <v>1</v>
      </c>
      <c r="D28" s="8" t="s">
        <v>11</v>
      </c>
      <c r="E28" s="4"/>
      <c r="F28" s="4"/>
      <c r="G28" s="4"/>
      <c r="H28" s="4"/>
      <c r="I28" s="82">
        <v>259875</v>
      </c>
      <c r="J28" s="83"/>
      <c r="K28" s="84"/>
      <c r="L28" s="85">
        <v>259875</v>
      </c>
      <c r="M28" s="75">
        <v>0</v>
      </c>
      <c r="N28" s="75">
        <f t="shared" si="0"/>
        <v>0</v>
      </c>
      <c r="O28" s="75">
        <v>300000</v>
      </c>
      <c r="P28" s="75">
        <f t="shared" si="1"/>
        <v>300000</v>
      </c>
      <c r="Q28" s="52">
        <f t="shared" si="2"/>
        <v>259875</v>
      </c>
    </row>
    <row r="29" spans="1:17" ht="18" customHeight="1" x14ac:dyDescent="0.25">
      <c r="A29" s="7" t="s">
        <v>38</v>
      </c>
      <c r="B29" s="8" t="s">
        <v>10</v>
      </c>
      <c r="C29" s="8">
        <v>1</v>
      </c>
      <c r="D29" s="8" t="s">
        <v>11</v>
      </c>
      <c r="E29" s="4"/>
      <c r="F29" s="4"/>
      <c r="G29" s="4"/>
      <c r="H29" s="4"/>
      <c r="I29" s="82">
        <v>259875</v>
      </c>
      <c r="J29" s="83"/>
      <c r="K29" s="84"/>
      <c r="L29" s="85">
        <v>259875</v>
      </c>
      <c r="M29" s="75">
        <v>0</v>
      </c>
      <c r="N29" s="75">
        <f t="shared" si="0"/>
        <v>0</v>
      </c>
      <c r="O29" s="75">
        <v>300000</v>
      </c>
      <c r="P29" s="75">
        <f t="shared" si="1"/>
        <v>300000</v>
      </c>
      <c r="Q29" s="52">
        <f t="shared" si="2"/>
        <v>259875</v>
      </c>
    </row>
    <row r="30" spans="1:17" ht="18" customHeight="1" x14ac:dyDescent="0.25">
      <c r="A30" s="7" t="s">
        <v>39</v>
      </c>
      <c r="B30" s="8" t="s">
        <v>10</v>
      </c>
      <c r="C30" s="8">
        <v>1</v>
      </c>
      <c r="D30" s="8" t="s">
        <v>11</v>
      </c>
      <c r="E30" s="4"/>
      <c r="F30" s="4"/>
      <c r="G30" s="4"/>
      <c r="H30" s="4"/>
      <c r="I30" s="82">
        <v>31185</v>
      </c>
      <c r="J30" s="83"/>
      <c r="K30" s="84"/>
      <c r="L30" s="85">
        <v>31185</v>
      </c>
      <c r="M30" s="75">
        <v>0</v>
      </c>
      <c r="N30" s="75">
        <f t="shared" si="0"/>
        <v>0</v>
      </c>
      <c r="O30" s="75">
        <v>35000</v>
      </c>
      <c r="P30" s="75">
        <f t="shared" si="1"/>
        <v>35000</v>
      </c>
      <c r="Q30" s="52">
        <f t="shared" si="2"/>
        <v>31185</v>
      </c>
    </row>
    <row r="31" spans="1:17" ht="18" customHeight="1" x14ac:dyDescent="0.25">
      <c r="A31" s="7" t="s">
        <v>40</v>
      </c>
      <c r="B31" s="8" t="s">
        <v>10</v>
      </c>
      <c r="C31" s="8">
        <v>1</v>
      </c>
      <c r="D31" s="8" t="s">
        <v>11</v>
      </c>
      <c r="E31" s="4"/>
      <c r="F31" s="4"/>
      <c r="G31" s="4"/>
      <c r="H31" s="4"/>
      <c r="I31" s="82">
        <v>51975</v>
      </c>
      <c r="J31" s="83"/>
      <c r="K31" s="84"/>
      <c r="L31" s="85">
        <v>51975</v>
      </c>
      <c r="M31" s="75">
        <v>0</v>
      </c>
      <c r="N31" s="75">
        <f t="shared" si="0"/>
        <v>0</v>
      </c>
      <c r="O31" s="75">
        <v>70000</v>
      </c>
      <c r="P31" s="75">
        <f t="shared" si="1"/>
        <v>70000</v>
      </c>
      <c r="Q31" s="52">
        <f t="shared" si="2"/>
        <v>51975</v>
      </c>
    </row>
    <row r="32" spans="1:17" ht="18" customHeight="1" x14ac:dyDescent="0.25">
      <c r="A32" s="7" t="s">
        <v>41</v>
      </c>
      <c r="B32" s="8" t="s">
        <v>20</v>
      </c>
      <c r="C32" s="8">
        <v>1</v>
      </c>
      <c r="D32" s="8" t="s">
        <v>11</v>
      </c>
      <c r="E32" s="4"/>
      <c r="F32" s="4"/>
      <c r="G32" s="4"/>
      <c r="H32" s="4"/>
      <c r="I32" s="82">
        <v>727650</v>
      </c>
      <c r="J32" s="83"/>
      <c r="K32" s="84"/>
      <c r="L32" s="85">
        <v>727650</v>
      </c>
      <c r="M32" s="75">
        <v>700000</v>
      </c>
      <c r="N32" s="75">
        <f t="shared" si="0"/>
        <v>133000</v>
      </c>
      <c r="O32" s="75">
        <v>50000</v>
      </c>
      <c r="P32" s="75">
        <f t="shared" si="1"/>
        <v>883000</v>
      </c>
      <c r="Q32" s="52">
        <f t="shared" si="2"/>
        <v>727650</v>
      </c>
    </row>
    <row r="33" spans="1:17" ht="18" customHeight="1" x14ac:dyDescent="0.25">
      <c r="A33" s="7" t="s">
        <v>42</v>
      </c>
      <c r="B33" s="8" t="s">
        <v>20</v>
      </c>
      <c r="C33" s="8">
        <v>1</v>
      </c>
      <c r="D33" s="8" t="s">
        <v>11</v>
      </c>
      <c r="E33" s="4"/>
      <c r="F33" s="4"/>
      <c r="G33" s="4"/>
      <c r="H33" s="4"/>
      <c r="I33" s="82">
        <v>155925</v>
      </c>
      <c r="J33" s="83"/>
      <c r="K33" s="84"/>
      <c r="L33" s="85">
        <v>155925</v>
      </c>
      <c r="M33" s="75">
        <v>150000</v>
      </c>
      <c r="N33" s="75">
        <f t="shared" si="0"/>
        <v>28500</v>
      </c>
      <c r="O33" s="75">
        <v>50000</v>
      </c>
      <c r="P33" s="75">
        <f t="shared" si="1"/>
        <v>228500</v>
      </c>
      <c r="Q33" s="52">
        <f t="shared" si="2"/>
        <v>155925</v>
      </c>
    </row>
    <row r="34" spans="1:17" ht="18" customHeight="1" x14ac:dyDescent="0.25">
      <c r="A34" s="7" t="s">
        <v>43</v>
      </c>
      <c r="B34" s="8" t="s">
        <v>10</v>
      </c>
      <c r="C34" s="8">
        <v>1</v>
      </c>
      <c r="D34" s="8" t="s">
        <v>11</v>
      </c>
      <c r="E34" s="4"/>
      <c r="F34" s="4"/>
      <c r="G34" s="4"/>
      <c r="H34" s="4"/>
      <c r="I34" s="82">
        <v>155925</v>
      </c>
      <c r="J34" s="83"/>
      <c r="K34" s="84"/>
      <c r="L34" s="85">
        <v>155925</v>
      </c>
      <c r="M34" s="75">
        <v>0</v>
      </c>
      <c r="N34" s="75">
        <f t="shared" si="0"/>
        <v>0</v>
      </c>
      <c r="O34" s="75">
        <v>150000</v>
      </c>
      <c r="P34" s="75">
        <f t="shared" si="1"/>
        <v>150000</v>
      </c>
      <c r="Q34" s="52">
        <f t="shared" si="2"/>
        <v>150000</v>
      </c>
    </row>
    <row r="35" spans="1:17" ht="18" customHeight="1" x14ac:dyDescent="0.25">
      <c r="A35" s="7" t="s">
        <v>44</v>
      </c>
      <c r="B35" s="8" t="s">
        <v>10</v>
      </c>
      <c r="C35" s="8">
        <v>1</v>
      </c>
      <c r="D35" s="8" t="s">
        <v>11</v>
      </c>
      <c r="E35" s="4"/>
      <c r="F35" s="4"/>
      <c r="G35" s="4"/>
      <c r="H35" s="4"/>
      <c r="I35" s="82">
        <v>155925</v>
      </c>
      <c r="J35" s="83"/>
      <c r="K35" s="84"/>
      <c r="L35" s="85">
        <v>155925</v>
      </c>
      <c r="M35" s="75">
        <v>0</v>
      </c>
      <c r="N35" s="75">
        <f t="shared" si="0"/>
        <v>0</v>
      </c>
      <c r="O35" s="75">
        <v>140000</v>
      </c>
      <c r="P35" s="75">
        <f t="shared" si="1"/>
        <v>140000</v>
      </c>
      <c r="Q35" s="52">
        <f t="shared" si="2"/>
        <v>140000</v>
      </c>
    </row>
    <row r="36" spans="1:17" ht="18" customHeight="1" x14ac:dyDescent="0.25">
      <c r="A36" s="7" t="s">
        <v>45</v>
      </c>
      <c r="B36" s="8" t="s">
        <v>10</v>
      </c>
      <c r="C36" s="8">
        <v>1</v>
      </c>
      <c r="D36" s="8" t="s">
        <v>11</v>
      </c>
      <c r="E36" s="4"/>
      <c r="F36" s="4"/>
      <c r="G36" s="4"/>
      <c r="H36" s="4"/>
      <c r="I36" s="82">
        <v>207900</v>
      </c>
      <c r="J36" s="83"/>
      <c r="K36" s="84"/>
      <c r="L36" s="85">
        <v>207900</v>
      </c>
      <c r="M36" s="75">
        <v>0</v>
      </c>
      <c r="N36" s="75">
        <f t="shared" si="0"/>
        <v>0</v>
      </c>
      <c r="O36" s="75">
        <v>200000</v>
      </c>
      <c r="P36" s="75">
        <f t="shared" si="1"/>
        <v>200000</v>
      </c>
      <c r="Q36" s="52">
        <f t="shared" si="2"/>
        <v>200000</v>
      </c>
    </row>
    <row r="37" spans="1:17" ht="18" customHeight="1" x14ac:dyDescent="0.25">
      <c r="A37" s="7" t="s">
        <v>46</v>
      </c>
      <c r="B37" s="8" t="s">
        <v>10</v>
      </c>
      <c r="C37" s="8">
        <v>1</v>
      </c>
      <c r="D37" s="8" t="s">
        <v>11</v>
      </c>
      <c r="E37" s="4"/>
      <c r="F37" s="4"/>
      <c r="G37" s="4"/>
      <c r="H37" s="4"/>
      <c r="I37" s="82">
        <v>311850</v>
      </c>
      <c r="J37" s="83"/>
      <c r="K37" s="84"/>
      <c r="L37" s="85">
        <v>311850</v>
      </c>
      <c r="M37" s="75">
        <v>0</v>
      </c>
      <c r="N37" s="75">
        <f t="shared" si="0"/>
        <v>0</v>
      </c>
      <c r="O37" s="75">
        <v>300000</v>
      </c>
      <c r="P37" s="75">
        <f t="shared" si="1"/>
        <v>300000</v>
      </c>
      <c r="Q37" s="52">
        <f t="shared" si="2"/>
        <v>300000</v>
      </c>
    </row>
    <row r="38" spans="1:17" ht="18" customHeight="1" x14ac:dyDescent="0.25">
      <c r="A38" s="7" t="s">
        <v>47</v>
      </c>
      <c r="B38" s="8" t="s">
        <v>10</v>
      </c>
      <c r="C38" s="8">
        <v>1</v>
      </c>
      <c r="D38" s="8" t="s">
        <v>11</v>
      </c>
      <c r="E38" s="4"/>
      <c r="F38" s="4"/>
      <c r="G38" s="4"/>
      <c r="H38" s="4"/>
      <c r="I38" s="82">
        <v>311850</v>
      </c>
      <c r="J38" s="83"/>
      <c r="K38" s="84"/>
      <c r="L38" s="85">
        <v>311850</v>
      </c>
      <c r="M38" s="75">
        <v>0</v>
      </c>
      <c r="N38" s="75">
        <f t="shared" si="0"/>
        <v>0</v>
      </c>
      <c r="O38" s="75">
        <v>300000</v>
      </c>
      <c r="P38" s="75">
        <f t="shared" si="1"/>
        <v>300000</v>
      </c>
      <c r="Q38" s="52">
        <f t="shared" si="2"/>
        <v>300000</v>
      </c>
    </row>
    <row r="39" spans="1:17" ht="18" customHeight="1" x14ac:dyDescent="0.25">
      <c r="A39" s="7" t="s">
        <v>48</v>
      </c>
      <c r="B39" s="8" t="s">
        <v>20</v>
      </c>
      <c r="C39" s="8">
        <v>1</v>
      </c>
      <c r="D39" s="8" t="s">
        <v>11</v>
      </c>
      <c r="E39" s="4"/>
      <c r="F39" s="4"/>
      <c r="G39" s="4"/>
      <c r="H39" s="4"/>
      <c r="I39" s="82">
        <v>207900</v>
      </c>
      <c r="J39" s="83"/>
      <c r="K39" s="84"/>
      <c r="L39" s="85">
        <v>207900</v>
      </c>
      <c r="M39" s="75">
        <v>200000</v>
      </c>
      <c r="N39" s="75">
        <f t="shared" si="0"/>
        <v>38000</v>
      </c>
      <c r="O39" s="75">
        <v>120000</v>
      </c>
      <c r="P39" s="75">
        <f t="shared" si="1"/>
        <v>358000</v>
      </c>
      <c r="Q39" s="52">
        <f t="shared" si="2"/>
        <v>207900</v>
      </c>
    </row>
    <row r="40" spans="1:17" ht="18" customHeight="1" x14ac:dyDescent="0.25">
      <c r="A40" s="11" t="s">
        <v>49</v>
      </c>
      <c r="B40" s="8" t="s">
        <v>10</v>
      </c>
      <c r="C40" s="12">
        <v>1</v>
      </c>
      <c r="D40" s="8" t="s">
        <v>11</v>
      </c>
      <c r="E40" s="4"/>
      <c r="F40" s="4"/>
      <c r="G40" s="4"/>
      <c r="H40" s="4"/>
      <c r="I40" s="82">
        <v>311850</v>
      </c>
      <c r="J40" s="83"/>
      <c r="K40" s="84"/>
      <c r="L40" s="85">
        <v>311850</v>
      </c>
      <c r="M40" s="75">
        <v>0</v>
      </c>
      <c r="N40" s="75">
        <f t="shared" si="0"/>
        <v>0</v>
      </c>
      <c r="O40" s="75">
        <v>200000</v>
      </c>
      <c r="P40" s="75">
        <f t="shared" si="1"/>
        <v>200000</v>
      </c>
      <c r="Q40" s="52">
        <f t="shared" si="2"/>
        <v>200000</v>
      </c>
    </row>
    <row r="41" spans="1:17" ht="18" customHeight="1" x14ac:dyDescent="0.25">
      <c r="A41" s="11" t="s">
        <v>50</v>
      </c>
      <c r="B41" s="12" t="s">
        <v>10</v>
      </c>
      <c r="C41" s="12">
        <v>1</v>
      </c>
      <c r="D41" s="8" t="s">
        <v>11</v>
      </c>
      <c r="E41" s="4"/>
      <c r="F41" s="4"/>
      <c r="G41" s="4"/>
      <c r="H41" s="4"/>
      <c r="I41" s="82">
        <v>259875</v>
      </c>
      <c r="J41" s="83"/>
      <c r="K41" s="84"/>
      <c r="L41" s="85">
        <v>259875</v>
      </c>
      <c r="M41" s="75">
        <v>0</v>
      </c>
      <c r="N41" s="75">
        <f t="shared" si="0"/>
        <v>0</v>
      </c>
      <c r="O41" s="75">
        <v>250000</v>
      </c>
      <c r="P41" s="75">
        <f t="shared" si="1"/>
        <v>250000</v>
      </c>
      <c r="Q41" s="52">
        <f t="shared" si="2"/>
        <v>250000</v>
      </c>
    </row>
    <row r="42" spans="1:17" ht="18" customHeight="1" x14ac:dyDescent="0.25">
      <c r="A42" s="11" t="s">
        <v>51</v>
      </c>
      <c r="B42" s="12" t="s">
        <v>10</v>
      </c>
      <c r="C42" s="12">
        <v>1</v>
      </c>
      <c r="D42" s="8" t="s">
        <v>11</v>
      </c>
      <c r="E42" s="4"/>
      <c r="F42" s="4"/>
      <c r="G42" s="4"/>
      <c r="H42" s="4"/>
      <c r="I42" s="82">
        <v>519750</v>
      </c>
      <c r="J42" s="83"/>
      <c r="K42" s="84"/>
      <c r="L42" s="85">
        <v>519750</v>
      </c>
      <c r="M42" s="75">
        <v>0</v>
      </c>
      <c r="N42" s="75">
        <f t="shared" si="0"/>
        <v>0</v>
      </c>
      <c r="O42" s="75">
        <v>550000</v>
      </c>
      <c r="P42" s="75">
        <f t="shared" si="1"/>
        <v>550000</v>
      </c>
      <c r="Q42" s="52">
        <f t="shared" si="2"/>
        <v>519750</v>
      </c>
    </row>
    <row r="43" spans="1:17" ht="18" customHeight="1" x14ac:dyDescent="0.25">
      <c r="A43" s="11" t="s">
        <v>52</v>
      </c>
      <c r="B43" s="12" t="s">
        <v>20</v>
      </c>
      <c r="C43" s="12">
        <v>1</v>
      </c>
      <c r="D43" s="8" t="s">
        <v>11</v>
      </c>
      <c r="E43" s="4"/>
      <c r="F43" s="4"/>
      <c r="G43" s="4"/>
      <c r="H43" s="4"/>
      <c r="I43" s="82">
        <v>363825</v>
      </c>
      <c r="J43" s="83"/>
      <c r="K43" s="84"/>
      <c r="L43" s="85">
        <v>363825</v>
      </c>
      <c r="M43" s="75">
        <v>120000</v>
      </c>
      <c r="N43" s="75">
        <f t="shared" si="0"/>
        <v>22800</v>
      </c>
      <c r="O43" s="75">
        <v>50000</v>
      </c>
      <c r="P43" s="75">
        <f t="shared" si="1"/>
        <v>192800</v>
      </c>
      <c r="Q43" s="52">
        <f t="shared" si="2"/>
        <v>192800</v>
      </c>
    </row>
    <row r="44" spans="1:17" ht="18" customHeight="1" x14ac:dyDescent="0.25">
      <c r="A44" s="11" t="s">
        <v>53</v>
      </c>
      <c r="B44" s="12" t="s">
        <v>54</v>
      </c>
      <c r="C44" s="12">
        <v>1</v>
      </c>
      <c r="D44" s="8" t="s">
        <v>11</v>
      </c>
      <c r="E44" s="4"/>
      <c r="F44" s="4"/>
      <c r="G44" s="4"/>
      <c r="H44" s="4"/>
      <c r="I44" s="82">
        <v>51975</v>
      </c>
      <c r="J44" s="83"/>
      <c r="K44" s="84"/>
      <c r="L44" s="85">
        <v>51975</v>
      </c>
      <c r="M44" s="75">
        <v>40000</v>
      </c>
      <c r="N44" s="75">
        <f t="shared" si="0"/>
        <v>7600</v>
      </c>
      <c r="O44" s="75">
        <v>50000</v>
      </c>
      <c r="P44" s="75">
        <f t="shared" si="1"/>
        <v>97600</v>
      </c>
      <c r="Q44" s="52">
        <f t="shared" si="2"/>
        <v>51975</v>
      </c>
    </row>
    <row r="45" spans="1:17" x14ac:dyDescent="0.25">
      <c r="A45" s="11" t="s">
        <v>55</v>
      </c>
      <c r="B45" s="12" t="s">
        <v>10</v>
      </c>
      <c r="C45" s="12">
        <v>1</v>
      </c>
      <c r="D45" s="8" t="s">
        <v>11</v>
      </c>
      <c r="E45" s="4"/>
      <c r="F45" s="4"/>
      <c r="G45" s="4"/>
      <c r="H45" s="4"/>
      <c r="I45" s="82">
        <v>467775</v>
      </c>
      <c r="J45" s="83"/>
      <c r="K45" s="84"/>
      <c r="L45" s="85">
        <v>467775</v>
      </c>
      <c r="M45" s="75">
        <v>0</v>
      </c>
      <c r="N45" s="75">
        <f t="shared" si="0"/>
        <v>0</v>
      </c>
      <c r="O45" s="75">
        <v>400000</v>
      </c>
      <c r="P45" s="75">
        <f t="shared" si="1"/>
        <v>400000</v>
      </c>
      <c r="Q45" s="52">
        <f t="shared" si="2"/>
        <v>400000</v>
      </c>
    </row>
    <row r="46" spans="1:17" ht="22.5" x14ac:dyDescent="0.25">
      <c r="A46" s="13" t="s">
        <v>56</v>
      </c>
      <c r="B46" s="12" t="s">
        <v>10</v>
      </c>
      <c r="C46" s="12">
        <v>1</v>
      </c>
      <c r="D46" s="8" t="s">
        <v>11</v>
      </c>
      <c r="E46" s="4"/>
      <c r="F46" s="4"/>
      <c r="G46" s="4"/>
      <c r="H46" s="4"/>
      <c r="I46" s="82">
        <v>2598750</v>
      </c>
      <c r="J46" s="83"/>
      <c r="K46" s="84"/>
      <c r="L46" s="85">
        <v>2598750</v>
      </c>
      <c r="M46" s="75">
        <v>0</v>
      </c>
      <c r="N46" s="75">
        <f t="shared" si="0"/>
        <v>0</v>
      </c>
      <c r="O46" s="75">
        <v>2500000</v>
      </c>
      <c r="P46" s="75">
        <f t="shared" si="1"/>
        <v>2500000</v>
      </c>
      <c r="Q46" s="52">
        <f t="shared" si="2"/>
        <v>2500000</v>
      </c>
    </row>
    <row r="47" spans="1:17" x14ac:dyDescent="0.25">
      <c r="A47" s="11" t="s">
        <v>57</v>
      </c>
      <c r="B47" s="12" t="s">
        <v>58</v>
      </c>
      <c r="C47" s="12">
        <v>1</v>
      </c>
      <c r="D47" s="8" t="s">
        <v>11</v>
      </c>
      <c r="E47" s="4"/>
      <c r="F47" s="4"/>
      <c r="G47" s="4"/>
      <c r="H47" s="4"/>
      <c r="I47" s="82">
        <v>51975</v>
      </c>
      <c r="J47" s="83"/>
      <c r="K47" s="84"/>
      <c r="L47" s="85">
        <v>51975</v>
      </c>
      <c r="M47" s="75">
        <v>25000</v>
      </c>
      <c r="N47" s="75">
        <f t="shared" si="0"/>
        <v>4750</v>
      </c>
      <c r="O47" s="75">
        <v>50000</v>
      </c>
      <c r="P47" s="75">
        <f t="shared" si="1"/>
        <v>79750</v>
      </c>
      <c r="Q47" s="52">
        <f t="shared" si="2"/>
        <v>51975</v>
      </c>
    </row>
    <row r="48" spans="1:17" x14ac:dyDescent="0.25">
      <c r="A48" s="11" t="s">
        <v>59</v>
      </c>
      <c r="B48" s="12" t="s">
        <v>54</v>
      </c>
      <c r="C48" s="12">
        <v>1</v>
      </c>
      <c r="D48" s="8" t="s">
        <v>11</v>
      </c>
      <c r="E48" s="4"/>
      <c r="F48" s="4"/>
      <c r="G48" s="4"/>
      <c r="H48" s="4"/>
      <c r="I48" s="82">
        <v>51975</v>
      </c>
      <c r="J48" s="83"/>
      <c r="K48" s="84"/>
      <c r="L48" s="85">
        <v>51975</v>
      </c>
      <c r="M48" s="75">
        <v>70000</v>
      </c>
      <c r="N48" s="75">
        <f t="shared" si="0"/>
        <v>13300</v>
      </c>
      <c r="O48" s="75">
        <v>50000</v>
      </c>
      <c r="P48" s="75">
        <f t="shared" si="1"/>
        <v>133300</v>
      </c>
      <c r="Q48" s="52">
        <f t="shared" si="2"/>
        <v>51975</v>
      </c>
    </row>
    <row r="49" spans="1:17" x14ac:dyDescent="0.25">
      <c r="A49" s="14" t="s">
        <v>60</v>
      </c>
      <c r="B49" s="15" t="s">
        <v>10</v>
      </c>
      <c r="C49" s="15">
        <v>1</v>
      </c>
      <c r="D49" s="16" t="s">
        <v>11</v>
      </c>
      <c r="E49" s="4"/>
      <c r="F49" s="4"/>
      <c r="G49" s="4"/>
      <c r="H49" s="4"/>
      <c r="I49" s="82">
        <v>311850</v>
      </c>
      <c r="J49" s="83"/>
      <c r="K49" s="84"/>
      <c r="L49" s="85">
        <v>311850</v>
      </c>
      <c r="M49" s="75">
        <v>0</v>
      </c>
      <c r="N49" s="75">
        <f t="shared" si="0"/>
        <v>0</v>
      </c>
      <c r="O49" s="75">
        <v>300000</v>
      </c>
      <c r="P49" s="75">
        <f t="shared" si="1"/>
        <v>300000</v>
      </c>
      <c r="Q49" s="52">
        <f t="shared" si="2"/>
        <v>300000</v>
      </c>
    </row>
    <row r="51" spans="1:17" ht="15.75" x14ac:dyDescent="0.25">
      <c r="A51" s="55"/>
      <c r="B51" s="55"/>
      <c r="C51" s="55"/>
      <c r="D51" s="55"/>
    </row>
    <row r="52" spans="1:17" ht="15.75" x14ac:dyDescent="0.25">
      <c r="A52" s="55"/>
      <c r="B52" s="55"/>
      <c r="C52" s="55"/>
      <c r="D52" s="55"/>
    </row>
    <row r="53" spans="1:17" ht="15.75" x14ac:dyDescent="0.25">
      <c r="A53" s="56"/>
      <c r="B53" s="56"/>
      <c r="C53" s="56"/>
      <c r="D53" s="56"/>
    </row>
    <row r="54" spans="1:17" x14ac:dyDescent="0.25">
      <c r="A54" s="17"/>
    </row>
    <row r="55" spans="1:17" x14ac:dyDescent="0.25">
      <c r="A55" s="17"/>
    </row>
    <row r="56" spans="1:17" x14ac:dyDescent="0.25">
      <c r="A56" s="18"/>
    </row>
    <row r="57" spans="1:17" x14ac:dyDescent="0.25">
      <c r="A57" s="17"/>
    </row>
    <row r="58" spans="1:17" x14ac:dyDescent="0.25">
      <c r="A58" s="17"/>
    </row>
    <row r="59" spans="1:17" x14ac:dyDescent="0.25">
      <c r="A59" s="57"/>
      <c r="B59" s="57"/>
      <c r="C59" s="57"/>
      <c r="D59" s="57"/>
    </row>
    <row r="60" spans="1:17" x14ac:dyDescent="0.25">
      <c r="A60" s="57"/>
      <c r="B60" s="57"/>
      <c r="C60" s="57"/>
      <c r="D60" s="57"/>
    </row>
    <row r="61" spans="1:17" x14ac:dyDescent="0.25">
      <c r="A61" s="58"/>
      <c r="B61" s="58"/>
      <c r="C61" s="58"/>
      <c r="D61" s="58"/>
    </row>
  </sheetData>
  <mergeCells count="10">
    <mergeCell ref="A61:D61"/>
    <mergeCell ref="E1:H1"/>
    <mergeCell ref="I1:L1"/>
    <mergeCell ref="M1:P1"/>
    <mergeCell ref="A1:D1"/>
    <mergeCell ref="Q1:Q2"/>
    <mergeCell ref="A51:D51"/>
    <mergeCell ref="A52:D52"/>
    <mergeCell ref="A53:D53"/>
    <mergeCell ref="A59:D6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C559A-BA1D-4250-AFE6-9427D8D02D7F}">
  <dimension ref="A1:P211"/>
  <sheetViews>
    <sheetView topLeftCell="D187" workbookViewId="0">
      <selection activeCell="J210" sqref="J210"/>
    </sheetView>
  </sheetViews>
  <sheetFormatPr baseColWidth="10" defaultColWidth="11.42578125" defaultRowHeight="15" x14ac:dyDescent="0.25"/>
  <cols>
    <col min="1" max="1" width="38.140625" style="19" bestFit="1" customWidth="1"/>
    <col min="2" max="3" width="11.42578125" style="20"/>
    <col min="4" max="4" width="13" style="20" bestFit="1" customWidth="1"/>
    <col min="5" max="5" width="12" bestFit="1" customWidth="1"/>
    <col min="6" max="6" width="14.5703125" bestFit="1" customWidth="1"/>
    <col min="7" max="7" width="13" bestFit="1" customWidth="1"/>
    <col min="8" max="9" width="14.5703125" bestFit="1" customWidth="1"/>
    <col min="11" max="11" width="14.5703125" bestFit="1" customWidth="1"/>
    <col min="12" max="12" width="12" bestFit="1" customWidth="1"/>
    <col min="15" max="15" width="12" bestFit="1" customWidth="1"/>
    <col min="16" max="16" width="13" customWidth="1"/>
  </cols>
  <sheetData>
    <row r="1" spans="1:16" ht="22.5" customHeight="1" x14ac:dyDescent="0.25">
      <c r="D1" s="59" t="s">
        <v>477</v>
      </c>
      <c r="E1" s="59"/>
      <c r="F1" s="59"/>
      <c r="G1" s="59"/>
      <c r="H1" s="79" t="s">
        <v>479</v>
      </c>
      <c r="I1" s="79"/>
      <c r="J1" s="79"/>
      <c r="K1" s="79"/>
      <c r="L1" s="87" t="s">
        <v>480</v>
      </c>
      <c r="M1" s="87"/>
      <c r="N1" s="87"/>
      <c r="O1" s="87"/>
      <c r="P1" s="54" t="s">
        <v>481</v>
      </c>
    </row>
    <row r="2" spans="1:16" ht="40.5" customHeight="1" x14ac:dyDescent="0.25">
      <c r="A2" s="21" t="s">
        <v>61</v>
      </c>
      <c r="B2" s="21" t="s">
        <v>2</v>
      </c>
      <c r="C2" s="22" t="s">
        <v>3</v>
      </c>
      <c r="D2" s="2" t="s">
        <v>5</v>
      </c>
      <c r="E2" s="2" t="s">
        <v>6</v>
      </c>
      <c r="F2" s="3" t="s">
        <v>7</v>
      </c>
      <c r="G2" s="3" t="s">
        <v>8</v>
      </c>
      <c r="H2" s="80" t="s">
        <v>5</v>
      </c>
      <c r="I2" s="80" t="s">
        <v>6</v>
      </c>
      <c r="J2" s="81" t="s">
        <v>7</v>
      </c>
      <c r="K2" s="81" t="s">
        <v>8</v>
      </c>
      <c r="L2" s="88" t="s">
        <v>5</v>
      </c>
      <c r="M2" s="88" t="s">
        <v>6</v>
      </c>
      <c r="N2" s="89" t="s">
        <v>7</v>
      </c>
      <c r="O2" s="89" t="s">
        <v>8</v>
      </c>
      <c r="P2" s="54"/>
    </row>
    <row r="3" spans="1:16" ht="20.100000000000001" customHeight="1" x14ac:dyDescent="0.25">
      <c r="A3" s="23" t="s">
        <v>62</v>
      </c>
      <c r="B3" s="8" t="s">
        <v>54</v>
      </c>
      <c r="C3" s="24">
        <v>1</v>
      </c>
      <c r="D3" s="49">
        <v>127680</v>
      </c>
      <c r="E3" s="50">
        <f>+D3-(D3/1.19)</f>
        <v>20385.882352941175</v>
      </c>
      <c r="F3" s="49">
        <v>13440</v>
      </c>
      <c r="G3" s="50">
        <f>+F3+D3</f>
        <v>141120</v>
      </c>
      <c r="H3" s="86">
        <v>54000</v>
      </c>
      <c r="I3" s="85"/>
      <c r="J3" s="84"/>
      <c r="K3" s="86">
        <v>54000</v>
      </c>
      <c r="L3" s="90">
        <v>70000</v>
      </c>
      <c r="M3" s="90">
        <f>L3*19%</f>
        <v>13300</v>
      </c>
      <c r="N3" s="90">
        <v>50000</v>
      </c>
      <c r="O3" s="90">
        <f>N3+M3+L3</f>
        <v>133300</v>
      </c>
      <c r="P3" s="53">
        <f>MIN(G3,K3,O3)</f>
        <v>54000</v>
      </c>
    </row>
    <row r="4" spans="1:16" ht="20.100000000000001" customHeight="1" x14ac:dyDescent="0.25">
      <c r="A4" s="23" t="s">
        <v>63</v>
      </c>
      <c r="B4" s="8" t="s">
        <v>20</v>
      </c>
      <c r="C4" s="24">
        <v>1</v>
      </c>
      <c r="D4" s="49">
        <v>3156225</v>
      </c>
      <c r="E4" s="50">
        <f t="shared" ref="E4:E67" si="0">+D4-(D4/1.19)</f>
        <v>503935.08403361356</v>
      </c>
      <c r="F4" s="49">
        <v>129649</v>
      </c>
      <c r="G4" s="50">
        <f t="shared" ref="G4:G67" si="1">+F4+D4</f>
        <v>3285874</v>
      </c>
      <c r="H4" s="86">
        <v>594000</v>
      </c>
      <c r="I4" s="85"/>
      <c r="J4" s="84"/>
      <c r="K4" s="86">
        <v>594000</v>
      </c>
      <c r="L4" s="90">
        <v>600000</v>
      </c>
      <c r="M4" s="90">
        <f t="shared" ref="M4:M67" si="2">L4*19%</f>
        <v>114000</v>
      </c>
      <c r="N4" s="90">
        <v>200000</v>
      </c>
      <c r="O4" s="90">
        <f t="shared" ref="O4:O67" si="3">N4+M4+L4</f>
        <v>914000</v>
      </c>
      <c r="P4" s="53">
        <f t="shared" ref="P4:P67" si="4">MIN(G4,K4,O4)</f>
        <v>594000</v>
      </c>
    </row>
    <row r="5" spans="1:16" ht="20.100000000000001" customHeight="1" x14ac:dyDescent="0.25">
      <c r="A5" s="23" t="s">
        <v>64</v>
      </c>
      <c r="B5" s="8" t="s">
        <v>20</v>
      </c>
      <c r="C5" s="24">
        <v>1</v>
      </c>
      <c r="D5" s="49">
        <v>1867305</v>
      </c>
      <c r="E5" s="50">
        <f t="shared" si="0"/>
        <v>298141.13445378141</v>
      </c>
      <c r="F5" s="49">
        <v>149605</v>
      </c>
      <c r="G5" s="50">
        <f t="shared" si="1"/>
        <v>2016910</v>
      </c>
      <c r="H5" s="86">
        <v>544500</v>
      </c>
      <c r="I5" s="85"/>
      <c r="J5" s="84"/>
      <c r="K5" s="86">
        <v>544500</v>
      </c>
      <c r="L5" s="90">
        <v>550000</v>
      </c>
      <c r="M5" s="90">
        <f t="shared" si="2"/>
        <v>104500</v>
      </c>
      <c r="N5" s="90">
        <v>150000</v>
      </c>
      <c r="O5" s="90">
        <f t="shared" si="3"/>
        <v>804500</v>
      </c>
      <c r="P5" s="53">
        <f t="shared" si="4"/>
        <v>544500</v>
      </c>
    </row>
    <row r="6" spans="1:16" ht="20.100000000000001" customHeight="1" x14ac:dyDescent="0.25">
      <c r="A6" s="23" t="s">
        <v>65</v>
      </c>
      <c r="B6" s="8" t="s">
        <v>66</v>
      </c>
      <c r="C6" s="24">
        <v>1</v>
      </c>
      <c r="D6" s="49">
        <v>127500</v>
      </c>
      <c r="E6" s="50">
        <f t="shared" si="0"/>
        <v>20357.142857142855</v>
      </c>
      <c r="F6" s="49">
        <v>30000</v>
      </c>
      <c r="G6" s="50">
        <f t="shared" si="1"/>
        <v>157500</v>
      </c>
      <c r="H6" s="86">
        <v>148500</v>
      </c>
      <c r="I6" s="85"/>
      <c r="J6" s="84"/>
      <c r="K6" s="86">
        <v>148500</v>
      </c>
      <c r="L6" s="90">
        <v>150000</v>
      </c>
      <c r="M6" s="90">
        <f t="shared" si="2"/>
        <v>28500</v>
      </c>
      <c r="N6" s="90">
        <v>70000</v>
      </c>
      <c r="O6" s="90">
        <f t="shared" si="3"/>
        <v>248500</v>
      </c>
      <c r="P6" s="53">
        <f t="shared" si="4"/>
        <v>148500</v>
      </c>
    </row>
    <row r="7" spans="1:16" ht="20.100000000000001" customHeight="1" x14ac:dyDescent="0.25">
      <c r="A7" s="23" t="s">
        <v>67</v>
      </c>
      <c r="B7" s="8" t="s">
        <v>20</v>
      </c>
      <c r="C7" s="24">
        <v>1</v>
      </c>
      <c r="D7" s="49">
        <v>488851</v>
      </c>
      <c r="E7" s="50">
        <f t="shared" si="0"/>
        <v>78051.840336134424</v>
      </c>
      <c r="F7" s="49">
        <v>39467</v>
      </c>
      <c r="G7" s="50">
        <f t="shared" si="1"/>
        <v>528318</v>
      </c>
      <c r="H7" s="86">
        <v>366300</v>
      </c>
      <c r="I7" s="85"/>
      <c r="J7" s="84"/>
      <c r="K7" s="86">
        <v>366300</v>
      </c>
      <c r="L7" s="90">
        <v>380000</v>
      </c>
      <c r="M7" s="90">
        <f t="shared" si="2"/>
        <v>72200</v>
      </c>
      <c r="N7" s="90">
        <v>70000</v>
      </c>
      <c r="O7" s="90">
        <f t="shared" si="3"/>
        <v>522200</v>
      </c>
      <c r="P7" s="53">
        <f t="shared" si="4"/>
        <v>366300</v>
      </c>
    </row>
    <row r="8" spans="1:16" ht="20.100000000000001" customHeight="1" x14ac:dyDescent="0.25">
      <c r="A8" s="23" t="s">
        <v>68</v>
      </c>
      <c r="B8" s="8" t="s">
        <v>20</v>
      </c>
      <c r="C8" s="24">
        <v>1</v>
      </c>
      <c r="D8" s="49">
        <v>352867</v>
      </c>
      <c r="E8" s="50">
        <f t="shared" si="0"/>
        <v>56340.109243697487</v>
      </c>
      <c r="F8" s="49">
        <v>78400</v>
      </c>
      <c r="G8" s="50">
        <f t="shared" si="1"/>
        <v>431267</v>
      </c>
      <c r="H8" s="86">
        <v>396000</v>
      </c>
      <c r="I8" s="85"/>
      <c r="J8" s="84"/>
      <c r="K8" s="86">
        <v>396000</v>
      </c>
      <c r="L8" s="90">
        <v>400000</v>
      </c>
      <c r="M8" s="90">
        <f t="shared" si="2"/>
        <v>76000</v>
      </c>
      <c r="N8" s="90">
        <v>120000</v>
      </c>
      <c r="O8" s="90">
        <f t="shared" si="3"/>
        <v>596000</v>
      </c>
      <c r="P8" s="53">
        <f t="shared" si="4"/>
        <v>396000</v>
      </c>
    </row>
    <row r="9" spans="1:16" ht="20.100000000000001" customHeight="1" x14ac:dyDescent="0.25">
      <c r="A9" s="23" t="s">
        <v>69</v>
      </c>
      <c r="B9" s="8" t="s">
        <v>20</v>
      </c>
      <c r="C9" s="24">
        <v>1</v>
      </c>
      <c r="D9" s="49">
        <v>294560</v>
      </c>
      <c r="E9" s="50">
        <f t="shared" si="0"/>
        <v>47030.588235294097</v>
      </c>
      <c r="F9" s="49">
        <v>112674</v>
      </c>
      <c r="G9" s="50">
        <f t="shared" si="1"/>
        <v>407234</v>
      </c>
      <c r="H9" s="86">
        <v>396000</v>
      </c>
      <c r="I9" s="85"/>
      <c r="J9" s="84"/>
      <c r="K9" s="86">
        <v>396000</v>
      </c>
      <c r="L9" s="90">
        <v>400000</v>
      </c>
      <c r="M9" s="90">
        <f t="shared" si="2"/>
        <v>76000</v>
      </c>
      <c r="N9" s="90">
        <v>120000</v>
      </c>
      <c r="O9" s="90">
        <f t="shared" si="3"/>
        <v>596000</v>
      </c>
      <c r="P9" s="53">
        <f t="shared" si="4"/>
        <v>396000</v>
      </c>
    </row>
    <row r="10" spans="1:16" ht="20.100000000000001" customHeight="1" x14ac:dyDescent="0.25">
      <c r="A10" s="23" t="s">
        <v>70</v>
      </c>
      <c r="B10" s="8" t="s">
        <v>20</v>
      </c>
      <c r="C10" s="24">
        <v>1</v>
      </c>
      <c r="D10" s="49">
        <v>455813</v>
      </c>
      <c r="E10" s="50">
        <f t="shared" si="0"/>
        <v>72776.865546218469</v>
      </c>
      <c r="F10" s="49">
        <v>140701</v>
      </c>
      <c r="G10" s="50">
        <f t="shared" si="1"/>
        <v>596514</v>
      </c>
      <c r="H10" s="86">
        <v>514800</v>
      </c>
      <c r="I10" s="85"/>
      <c r="J10" s="84"/>
      <c r="K10" s="86">
        <v>514800</v>
      </c>
      <c r="L10" s="90">
        <v>550000</v>
      </c>
      <c r="M10" s="90">
        <f t="shared" si="2"/>
        <v>104500</v>
      </c>
      <c r="N10" s="90">
        <v>150000</v>
      </c>
      <c r="O10" s="90">
        <f t="shared" si="3"/>
        <v>804500</v>
      </c>
      <c r="P10" s="53">
        <f t="shared" si="4"/>
        <v>514800</v>
      </c>
    </row>
    <row r="11" spans="1:16" ht="20.100000000000001" customHeight="1" x14ac:dyDescent="0.25">
      <c r="A11" s="23" t="s">
        <v>71</v>
      </c>
      <c r="B11" s="8" t="s">
        <v>20</v>
      </c>
      <c r="C11" s="24">
        <v>1</v>
      </c>
      <c r="D11" s="49">
        <v>3005950</v>
      </c>
      <c r="E11" s="50">
        <f t="shared" si="0"/>
        <v>479941.59663865529</v>
      </c>
      <c r="F11" s="49">
        <v>244518</v>
      </c>
      <c r="G11" s="50">
        <f t="shared" si="1"/>
        <v>3250468</v>
      </c>
      <c r="H11" s="86">
        <v>475200</v>
      </c>
      <c r="I11" s="85"/>
      <c r="J11" s="84"/>
      <c r="K11" s="86">
        <v>475200</v>
      </c>
      <c r="L11" s="90">
        <v>500000</v>
      </c>
      <c r="M11" s="90">
        <f t="shared" si="2"/>
        <v>95000</v>
      </c>
      <c r="N11" s="90">
        <v>150000</v>
      </c>
      <c r="O11" s="90">
        <f t="shared" si="3"/>
        <v>745000</v>
      </c>
      <c r="P11" s="53">
        <f t="shared" si="4"/>
        <v>475200</v>
      </c>
    </row>
    <row r="12" spans="1:16" ht="20.100000000000001" customHeight="1" x14ac:dyDescent="0.25">
      <c r="A12" s="25" t="s">
        <v>72</v>
      </c>
      <c r="B12" s="8" t="s">
        <v>20</v>
      </c>
      <c r="C12" s="24">
        <v>1</v>
      </c>
      <c r="D12" s="49">
        <v>1125500</v>
      </c>
      <c r="E12" s="50">
        <f t="shared" si="0"/>
        <v>179701.68067226885</v>
      </c>
      <c r="F12" s="49">
        <v>167135</v>
      </c>
      <c r="G12" s="50">
        <f t="shared" si="1"/>
        <v>1292635</v>
      </c>
      <c r="H12" s="86">
        <v>554400</v>
      </c>
      <c r="I12" s="85"/>
      <c r="J12" s="84"/>
      <c r="K12" s="86">
        <v>554400</v>
      </c>
      <c r="L12" s="90">
        <v>550000</v>
      </c>
      <c r="M12" s="90">
        <f t="shared" si="2"/>
        <v>104500</v>
      </c>
      <c r="N12" s="90">
        <v>150000</v>
      </c>
      <c r="O12" s="90">
        <f t="shared" si="3"/>
        <v>804500</v>
      </c>
      <c r="P12" s="53">
        <f t="shared" si="4"/>
        <v>554400</v>
      </c>
    </row>
    <row r="13" spans="1:16" ht="20.100000000000001" customHeight="1" x14ac:dyDescent="0.25">
      <c r="A13" s="23" t="s">
        <v>73</v>
      </c>
      <c r="B13" s="8" t="s">
        <v>20</v>
      </c>
      <c r="C13" s="24">
        <v>1</v>
      </c>
      <c r="D13" s="49">
        <v>88561</v>
      </c>
      <c r="E13" s="50">
        <f t="shared" si="0"/>
        <v>14139.991596638647</v>
      </c>
      <c r="F13" s="49">
        <v>16800</v>
      </c>
      <c r="G13" s="50">
        <f t="shared" si="1"/>
        <v>105361</v>
      </c>
      <c r="H13" s="86">
        <v>29700</v>
      </c>
      <c r="I13" s="85"/>
      <c r="J13" s="84"/>
      <c r="K13" s="86">
        <v>29700</v>
      </c>
      <c r="L13" s="90">
        <v>30000</v>
      </c>
      <c r="M13" s="90">
        <f t="shared" si="2"/>
        <v>5700</v>
      </c>
      <c r="N13" s="90">
        <v>50000</v>
      </c>
      <c r="O13" s="90">
        <f t="shared" si="3"/>
        <v>85700</v>
      </c>
      <c r="P13" s="53">
        <f t="shared" si="4"/>
        <v>29700</v>
      </c>
    </row>
    <row r="14" spans="1:16" ht="20.100000000000001" customHeight="1" x14ac:dyDescent="0.25">
      <c r="A14" s="23" t="s">
        <v>74</v>
      </c>
      <c r="B14" s="8" t="s">
        <v>20</v>
      </c>
      <c r="C14" s="24">
        <v>1</v>
      </c>
      <c r="D14" s="49">
        <v>197366</v>
      </c>
      <c r="E14" s="50">
        <f t="shared" si="0"/>
        <v>31512.218487394945</v>
      </c>
      <c r="F14" s="49">
        <v>61284</v>
      </c>
      <c r="G14" s="50">
        <f t="shared" si="1"/>
        <v>258650</v>
      </c>
      <c r="H14" s="86">
        <v>49500</v>
      </c>
      <c r="I14" s="85"/>
      <c r="J14" s="84"/>
      <c r="K14" s="86">
        <v>49500</v>
      </c>
      <c r="L14" s="90">
        <v>50000</v>
      </c>
      <c r="M14" s="90">
        <f t="shared" si="2"/>
        <v>9500</v>
      </c>
      <c r="N14" s="90">
        <v>50000</v>
      </c>
      <c r="O14" s="90">
        <f t="shared" si="3"/>
        <v>109500</v>
      </c>
      <c r="P14" s="53">
        <f t="shared" si="4"/>
        <v>49500</v>
      </c>
    </row>
    <row r="15" spans="1:16" ht="20.100000000000001" customHeight="1" x14ac:dyDescent="0.25">
      <c r="A15" s="23" t="s">
        <v>75</v>
      </c>
      <c r="B15" s="8" t="s">
        <v>20</v>
      </c>
      <c r="C15" s="24">
        <v>1</v>
      </c>
      <c r="D15" s="49">
        <v>49280</v>
      </c>
      <c r="E15" s="50">
        <f t="shared" si="0"/>
        <v>7868.2352941176432</v>
      </c>
      <c r="F15" s="50">
        <v>15322</v>
      </c>
      <c r="G15" s="50">
        <f t="shared" si="1"/>
        <v>64602</v>
      </c>
      <c r="H15" s="86">
        <v>39600</v>
      </c>
      <c r="I15" s="85"/>
      <c r="J15" s="84"/>
      <c r="K15" s="86">
        <v>39600</v>
      </c>
      <c r="L15" s="90">
        <v>30000</v>
      </c>
      <c r="M15" s="90">
        <f t="shared" si="2"/>
        <v>5700</v>
      </c>
      <c r="N15" s="90">
        <v>50000</v>
      </c>
      <c r="O15" s="90">
        <f t="shared" si="3"/>
        <v>85700</v>
      </c>
      <c r="P15" s="53">
        <f t="shared" si="4"/>
        <v>39600</v>
      </c>
    </row>
    <row r="16" spans="1:16" ht="20.100000000000001" customHeight="1" x14ac:dyDescent="0.25">
      <c r="A16" s="23" t="s">
        <v>76</v>
      </c>
      <c r="B16" s="8" t="s">
        <v>66</v>
      </c>
      <c r="C16" s="24">
        <v>1</v>
      </c>
      <c r="D16" s="49">
        <v>271130</v>
      </c>
      <c r="E16" s="50">
        <f t="shared" si="0"/>
        <v>43289.663865546201</v>
      </c>
      <c r="F16" s="49">
        <v>167135</v>
      </c>
      <c r="G16" s="50">
        <f t="shared" si="1"/>
        <v>438265</v>
      </c>
      <c r="H16" s="86">
        <v>396000</v>
      </c>
      <c r="I16" s="85"/>
      <c r="J16" s="84"/>
      <c r="K16" s="86">
        <v>396000</v>
      </c>
      <c r="L16" s="90">
        <v>400000</v>
      </c>
      <c r="M16" s="90">
        <f t="shared" si="2"/>
        <v>76000</v>
      </c>
      <c r="N16" s="90">
        <v>150000</v>
      </c>
      <c r="O16" s="90">
        <f t="shared" si="3"/>
        <v>626000</v>
      </c>
      <c r="P16" s="53">
        <f t="shared" si="4"/>
        <v>396000</v>
      </c>
    </row>
    <row r="17" spans="1:16" ht="20.100000000000001" customHeight="1" x14ac:dyDescent="0.25">
      <c r="A17" s="23" t="s">
        <v>77</v>
      </c>
      <c r="B17" s="8" t="s">
        <v>66</v>
      </c>
      <c r="C17" s="24">
        <v>1</v>
      </c>
      <c r="D17" s="49">
        <v>775643</v>
      </c>
      <c r="E17" s="50">
        <f t="shared" si="0"/>
        <v>123842.15966386546</v>
      </c>
      <c r="F17" s="49">
        <v>246400</v>
      </c>
      <c r="G17" s="50">
        <f t="shared" si="1"/>
        <v>1022043</v>
      </c>
      <c r="H17" s="86">
        <v>396000</v>
      </c>
      <c r="I17" s="85"/>
      <c r="J17" s="84"/>
      <c r="K17" s="86">
        <v>396000</v>
      </c>
      <c r="L17" s="90">
        <v>400000</v>
      </c>
      <c r="M17" s="90">
        <f t="shared" si="2"/>
        <v>76000</v>
      </c>
      <c r="N17" s="90">
        <v>150000</v>
      </c>
      <c r="O17" s="90">
        <f t="shared" si="3"/>
        <v>626000</v>
      </c>
      <c r="P17" s="53">
        <f t="shared" si="4"/>
        <v>396000</v>
      </c>
    </row>
    <row r="18" spans="1:16" ht="20.100000000000001" customHeight="1" x14ac:dyDescent="0.25">
      <c r="A18" s="23" t="s">
        <v>78</v>
      </c>
      <c r="B18" s="8" t="s">
        <v>20</v>
      </c>
      <c r="C18" s="24">
        <v>1</v>
      </c>
      <c r="D18" s="49">
        <v>378618</v>
      </c>
      <c r="E18" s="50">
        <f t="shared" si="0"/>
        <v>60451.613445378141</v>
      </c>
      <c r="F18" s="49">
        <v>22400</v>
      </c>
      <c r="G18" s="50">
        <f t="shared" si="1"/>
        <v>401018</v>
      </c>
      <c r="H18" s="86">
        <v>69300</v>
      </c>
      <c r="I18" s="85"/>
      <c r="J18" s="84"/>
      <c r="K18" s="86">
        <v>69300</v>
      </c>
      <c r="L18" s="90">
        <v>70000</v>
      </c>
      <c r="M18" s="90">
        <f t="shared" si="2"/>
        <v>13300</v>
      </c>
      <c r="N18" s="90">
        <v>150000</v>
      </c>
      <c r="O18" s="90">
        <f t="shared" si="3"/>
        <v>233300</v>
      </c>
      <c r="P18" s="53">
        <f t="shared" si="4"/>
        <v>69300</v>
      </c>
    </row>
    <row r="19" spans="1:16" ht="20.100000000000001" customHeight="1" x14ac:dyDescent="0.25">
      <c r="A19" s="23" t="s">
        <v>79</v>
      </c>
      <c r="B19" s="8" t="s">
        <v>20</v>
      </c>
      <c r="C19" s="24">
        <v>1</v>
      </c>
      <c r="D19" s="49">
        <v>594093</v>
      </c>
      <c r="E19" s="50">
        <f t="shared" si="0"/>
        <v>94855.184873949562</v>
      </c>
      <c r="F19" s="49">
        <v>647364</v>
      </c>
      <c r="G19" s="50">
        <f t="shared" si="1"/>
        <v>1241457</v>
      </c>
      <c r="H19" s="86">
        <v>247500</v>
      </c>
      <c r="I19" s="85"/>
      <c r="J19" s="84"/>
      <c r="K19" s="86">
        <v>247500</v>
      </c>
      <c r="L19" s="90">
        <v>250000</v>
      </c>
      <c r="M19" s="90">
        <f t="shared" si="2"/>
        <v>47500</v>
      </c>
      <c r="N19" s="90">
        <v>250000</v>
      </c>
      <c r="O19" s="90">
        <f t="shared" si="3"/>
        <v>547500</v>
      </c>
      <c r="P19" s="53">
        <f t="shared" si="4"/>
        <v>247500</v>
      </c>
    </row>
    <row r="20" spans="1:16" ht="20.100000000000001" customHeight="1" x14ac:dyDescent="0.25">
      <c r="A20" s="23" t="s">
        <v>80</v>
      </c>
      <c r="B20" s="8" t="s">
        <v>20</v>
      </c>
      <c r="C20" s="24">
        <v>1</v>
      </c>
      <c r="D20" s="49">
        <v>2126167</v>
      </c>
      <c r="E20" s="50">
        <f t="shared" si="0"/>
        <v>339472.04201680655</v>
      </c>
      <c r="F20" s="49">
        <v>167135</v>
      </c>
      <c r="G20" s="50">
        <f t="shared" si="1"/>
        <v>2293302</v>
      </c>
      <c r="H20" s="86">
        <v>79200</v>
      </c>
      <c r="I20" s="85"/>
      <c r="J20" s="84"/>
      <c r="K20" s="86">
        <v>79200</v>
      </c>
      <c r="L20" s="90">
        <v>80000</v>
      </c>
      <c r="M20" s="90">
        <f t="shared" si="2"/>
        <v>15200</v>
      </c>
      <c r="N20" s="90">
        <v>120000</v>
      </c>
      <c r="O20" s="90">
        <f t="shared" si="3"/>
        <v>215200</v>
      </c>
      <c r="P20" s="53">
        <f t="shared" si="4"/>
        <v>79200</v>
      </c>
    </row>
    <row r="21" spans="1:16" ht="20.100000000000001" customHeight="1" x14ac:dyDescent="0.25">
      <c r="A21" s="23" t="s">
        <v>81</v>
      </c>
      <c r="B21" s="8" t="s">
        <v>20</v>
      </c>
      <c r="C21" s="24">
        <v>1</v>
      </c>
      <c r="D21" s="49">
        <v>1092493</v>
      </c>
      <c r="E21" s="50">
        <f t="shared" si="0"/>
        <v>174431.6554621848</v>
      </c>
      <c r="F21" s="49">
        <v>127021</v>
      </c>
      <c r="G21" s="50">
        <f t="shared" si="1"/>
        <v>1219514</v>
      </c>
      <c r="H21" s="86">
        <v>89100</v>
      </c>
      <c r="I21" s="85"/>
      <c r="J21" s="84"/>
      <c r="K21" s="86">
        <v>89100</v>
      </c>
      <c r="L21" s="90">
        <v>90000</v>
      </c>
      <c r="M21" s="90">
        <f t="shared" si="2"/>
        <v>17100</v>
      </c>
      <c r="N21" s="90">
        <v>120000</v>
      </c>
      <c r="O21" s="90">
        <f t="shared" si="3"/>
        <v>227100</v>
      </c>
      <c r="P21" s="53">
        <f t="shared" si="4"/>
        <v>89100</v>
      </c>
    </row>
    <row r="22" spans="1:16" ht="20.100000000000001" customHeight="1" x14ac:dyDescent="0.25">
      <c r="A22" s="23" t="s">
        <v>82</v>
      </c>
      <c r="B22" s="8" t="s">
        <v>20</v>
      </c>
      <c r="C22" s="24">
        <v>1</v>
      </c>
      <c r="D22" s="49">
        <v>2433436</v>
      </c>
      <c r="E22" s="50">
        <f t="shared" si="0"/>
        <v>388531.79831932765</v>
      </c>
      <c r="F22" s="49">
        <v>906978</v>
      </c>
      <c r="G22" s="50">
        <f t="shared" si="1"/>
        <v>3340414</v>
      </c>
      <c r="H22" s="86">
        <v>2475000</v>
      </c>
      <c r="I22" s="85"/>
      <c r="J22" s="84"/>
      <c r="K22" s="86">
        <v>2475000</v>
      </c>
      <c r="L22" s="90">
        <v>2000000</v>
      </c>
      <c r="M22" s="90">
        <f t="shared" si="2"/>
        <v>380000</v>
      </c>
      <c r="N22" s="90">
        <v>700000</v>
      </c>
      <c r="O22" s="90">
        <f t="shared" si="3"/>
        <v>3080000</v>
      </c>
      <c r="P22" s="53">
        <f t="shared" si="4"/>
        <v>2475000</v>
      </c>
    </row>
    <row r="23" spans="1:16" ht="20.100000000000001" customHeight="1" x14ac:dyDescent="0.25">
      <c r="A23" s="23" t="s">
        <v>83</v>
      </c>
      <c r="B23" s="8" t="s">
        <v>20</v>
      </c>
      <c r="C23" s="24">
        <v>1</v>
      </c>
      <c r="D23" s="49">
        <v>1680000</v>
      </c>
      <c r="E23" s="50">
        <f t="shared" si="0"/>
        <v>268235.29411764699</v>
      </c>
      <c r="F23" s="49">
        <v>647364</v>
      </c>
      <c r="G23" s="50">
        <f t="shared" si="1"/>
        <v>2327364</v>
      </c>
      <c r="H23" s="86">
        <v>990000</v>
      </c>
      <c r="I23" s="85"/>
      <c r="J23" s="84"/>
      <c r="K23" s="86">
        <v>990000</v>
      </c>
      <c r="L23" s="90">
        <v>1000000</v>
      </c>
      <c r="M23" s="90">
        <f t="shared" si="2"/>
        <v>190000</v>
      </c>
      <c r="N23" s="90">
        <v>700000</v>
      </c>
      <c r="O23" s="90">
        <f t="shared" si="3"/>
        <v>1890000</v>
      </c>
      <c r="P23" s="53">
        <f t="shared" si="4"/>
        <v>990000</v>
      </c>
    </row>
    <row r="24" spans="1:16" ht="20.100000000000001" customHeight="1" x14ac:dyDescent="0.25">
      <c r="A24" s="23" t="s">
        <v>84</v>
      </c>
      <c r="B24" s="8" t="s">
        <v>20</v>
      </c>
      <c r="C24" s="24">
        <v>1</v>
      </c>
      <c r="D24" s="49">
        <v>440310</v>
      </c>
      <c r="E24" s="50">
        <f t="shared" si="0"/>
        <v>70301.596638655465</v>
      </c>
      <c r="F24" s="49">
        <v>906978</v>
      </c>
      <c r="G24" s="50">
        <f t="shared" si="1"/>
        <v>1347288</v>
      </c>
      <c r="H24" s="86">
        <v>495000</v>
      </c>
      <c r="I24" s="85"/>
      <c r="J24" s="84"/>
      <c r="K24" s="86">
        <v>495000</v>
      </c>
      <c r="L24" s="90">
        <v>500000</v>
      </c>
      <c r="M24" s="90">
        <f t="shared" si="2"/>
        <v>95000</v>
      </c>
      <c r="N24" s="90">
        <v>700000</v>
      </c>
      <c r="O24" s="90">
        <f t="shared" si="3"/>
        <v>1295000</v>
      </c>
      <c r="P24" s="53">
        <f t="shared" si="4"/>
        <v>495000</v>
      </c>
    </row>
    <row r="25" spans="1:16" ht="20.100000000000001" customHeight="1" x14ac:dyDescent="0.25">
      <c r="A25" s="23" t="s">
        <v>85</v>
      </c>
      <c r="B25" s="8" t="s">
        <v>20</v>
      </c>
      <c r="C25" s="24">
        <v>1</v>
      </c>
      <c r="D25" s="49">
        <v>3696000</v>
      </c>
      <c r="E25" s="50">
        <f t="shared" si="0"/>
        <v>590117.64705882361</v>
      </c>
      <c r="F25" s="49">
        <v>647364</v>
      </c>
      <c r="G25" s="50">
        <f t="shared" si="1"/>
        <v>4343364</v>
      </c>
      <c r="H25" s="86">
        <v>1485000</v>
      </c>
      <c r="I25" s="85"/>
      <c r="J25" s="84"/>
      <c r="K25" s="86">
        <v>1485000</v>
      </c>
      <c r="L25" s="90">
        <v>1500000</v>
      </c>
      <c r="M25" s="90">
        <f t="shared" si="2"/>
        <v>285000</v>
      </c>
      <c r="N25" s="90">
        <v>700000</v>
      </c>
      <c r="O25" s="90">
        <f t="shared" si="3"/>
        <v>2485000</v>
      </c>
      <c r="P25" s="53">
        <f t="shared" si="4"/>
        <v>1485000</v>
      </c>
    </row>
    <row r="26" spans="1:16" ht="20.100000000000001" customHeight="1" x14ac:dyDescent="0.25">
      <c r="A26" s="23" t="s">
        <v>86</v>
      </c>
      <c r="B26" s="8" t="s">
        <v>66</v>
      </c>
      <c r="C26" s="24">
        <v>1</v>
      </c>
      <c r="D26" s="49">
        <v>419075</v>
      </c>
      <c r="E26" s="50">
        <f t="shared" si="0"/>
        <v>66911.134453781473</v>
      </c>
      <c r="F26" s="49">
        <v>221731</v>
      </c>
      <c r="G26" s="50">
        <f t="shared" si="1"/>
        <v>640806</v>
      </c>
      <c r="H26" s="86">
        <v>891000</v>
      </c>
      <c r="I26" s="85"/>
      <c r="J26" s="84"/>
      <c r="K26" s="86">
        <v>891000</v>
      </c>
      <c r="L26" s="90">
        <v>500000</v>
      </c>
      <c r="M26" s="90">
        <f t="shared" si="2"/>
        <v>95000</v>
      </c>
      <c r="N26" s="90">
        <v>220000</v>
      </c>
      <c r="O26" s="90">
        <f t="shared" si="3"/>
        <v>815000</v>
      </c>
      <c r="P26" s="53">
        <f t="shared" si="4"/>
        <v>640806</v>
      </c>
    </row>
    <row r="27" spans="1:16" ht="20.100000000000001" customHeight="1" x14ac:dyDescent="0.25">
      <c r="A27" s="23" t="s">
        <v>87</v>
      </c>
      <c r="B27" s="8" t="s">
        <v>20</v>
      </c>
      <c r="C27" s="24">
        <v>1</v>
      </c>
      <c r="D27" s="49">
        <v>2099261</v>
      </c>
      <c r="E27" s="50">
        <f t="shared" si="0"/>
        <v>335176.12605042011</v>
      </c>
      <c r="F27" s="49">
        <v>138165</v>
      </c>
      <c r="G27" s="50">
        <f t="shared" si="1"/>
        <v>2237426</v>
      </c>
      <c r="H27" s="86">
        <v>1584000</v>
      </c>
      <c r="I27" s="85"/>
      <c r="J27" s="84"/>
      <c r="K27" s="86">
        <v>1584000</v>
      </c>
      <c r="L27" s="90">
        <v>1200000</v>
      </c>
      <c r="M27" s="90">
        <f t="shared" si="2"/>
        <v>228000</v>
      </c>
      <c r="N27" s="90">
        <v>250000</v>
      </c>
      <c r="O27" s="90">
        <f t="shared" si="3"/>
        <v>1678000</v>
      </c>
      <c r="P27" s="53">
        <f t="shared" si="4"/>
        <v>1584000</v>
      </c>
    </row>
    <row r="28" spans="1:16" ht="20.100000000000001" customHeight="1" x14ac:dyDescent="0.25">
      <c r="A28" s="23" t="s">
        <v>88</v>
      </c>
      <c r="B28" s="8" t="s">
        <v>20</v>
      </c>
      <c r="C28" s="24">
        <v>1</v>
      </c>
      <c r="D28" s="49">
        <v>502940</v>
      </c>
      <c r="E28" s="50">
        <f t="shared" si="0"/>
        <v>80301.344537815079</v>
      </c>
      <c r="F28" s="49">
        <v>81339</v>
      </c>
      <c r="G28" s="50">
        <f t="shared" si="1"/>
        <v>584279</v>
      </c>
      <c r="H28" s="86">
        <v>445500</v>
      </c>
      <c r="I28" s="85"/>
      <c r="J28" s="84"/>
      <c r="K28" s="86">
        <v>445500</v>
      </c>
      <c r="L28" s="90">
        <v>400000</v>
      </c>
      <c r="M28" s="90">
        <f t="shared" si="2"/>
        <v>76000</v>
      </c>
      <c r="N28" s="90">
        <v>250000</v>
      </c>
      <c r="O28" s="90">
        <f t="shared" si="3"/>
        <v>726000</v>
      </c>
      <c r="P28" s="53">
        <f t="shared" si="4"/>
        <v>445500</v>
      </c>
    </row>
    <row r="29" spans="1:16" ht="20.100000000000001" customHeight="1" x14ac:dyDescent="0.25">
      <c r="A29" s="23" t="s">
        <v>89</v>
      </c>
      <c r="B29" s="8" t="s">
        <v>20</v>
      </c>
      <c r="C29" s="24">
        <v>1</v>
      </c>
      <c r="D29" s="49">
        <v>176268</v>
      </c>
      <c r="E29" s="50">
        <f t="shared" si="0"/>
        <v>28143.630252100847</v>
      </c>
      <c r="F29" s="49">
        <v>14300</v>
      </c>
      <c r="G29" s="50">
        <f t="shared" si="1"/>
        <v>190568</v>
      </c>
      <c r="H29" s="86">
        <v>297000</v>
      </c>
      <c r="I29" s="85"/>
      <c r="J29" s="84"/>
      <c r="K29" s="86">
        <v>297000</v>
      </c>
      <c r="L29" s="90">
        <v>250000</v>
      </c>
      <c r="M29" s="90">
        <f t="shared" si="2"/>
        <v>47500</v>
      </c>
      <c r="N29" s="90">
        <v>70000</v>
      </c>
      <c r="O29" s="90">
        <f t="shared" si="3"/>
        <v>367500</v>
      </c>
      <c r="P29" s="53">
        <f t="shared" si="4"/>
        <v>190568</v>
      </c>
    </row>
    <row r="30" spans="1:16" ht="20.100000000000001" customHeight="1" x14ac:dyDescent="0.25">
      <c r="A30" s="23" t="s">
        <v>90</v>
      </c>
      <c r="B30" s="8" t="s">
        <v>20</v>
      </c>
      <c r="C30" s="24">
        <v>1</v>
      </c>
      <c r="D30" s="49">
        <v>176268</v>
      </c>
      <c r="E30" s="50">
        <f t="shared" si="0"/>
        <v>28143.630252100847</v>
      </c>
      <c r="F30" s="49">
        <v>39200</v>
      </c>
      <c r="G30" s="50">
        <f t="shared" si="1"/>
        <v>215468</v>
      </c>
      <c r="H30" s="86">
        <v>297000</v>
      </c>
      <c r="I30" s="85"/>
      <c r="J30" s="84"/>
      <c r="K30" s="86">
        <v>297000</v>
      </c>
      <c r="L30" s="90">
        <v>250000</v>
      </c>
      <c r="M30" s="90">
        <f t="shared" si="2"/>
        <v>47500</v>
      </c>
      <c r="N30" s="90">
        <v>70000</v>
      </c>
      <c r="O30" s="90">
        <f t="shared" si="3"/>
        <v>367500</v>
      </c>
      <c r="P30" s="53">
        <f t="shared" si="4"/>
        <v>215468</v>
      </c>
    </row>
    <row r="31" spans="1:16" ht="20.100000000000001" customHeight="1" x14ac:dyDescent="0.25">
      <c r="A31" s="25" t="s">
        <v>91</v>
      </c>
      <c r="B31" s="8" t="s">
        <v>92</v>
      </c>
      <c r="C31" s="24">
        <v>1</v>
      </c>
      <c r="D31" s="49">
        <v>866504</v>
      </c>
      <c r="E31" s="50">
        <f t="shared" si="0"/>
        <v>138349.37815126043</v>
      </c>
      <c r="F31" s="49">
        <v>244518</v>
      </c>
      <c r="G31" s="50">
        <f t="shared" si="1"/>
        <v>1111022</v>
      </c>
      <c r="H31" s="86">
        <v>990000</v>
      </c>
      <c r="I31" s="85"/>
      <c r="J31" s="84"/>
      <c r="K31" s="86">
        <v>990000</v>
      </c>
      <c r="L31" s="90">
        <v>1000000</v>
      </c>
      <c r="M31" s="90">
        <f t="shared" si="2"/>
        <v>190000</v>
      </c>
      <c r="N31" s="90">
        <v>500000</v>
      </c>
      <c r="O31" s="90">
        <f t="shared" si="3"/>
        <v>1690000</v>
      </c>
      <c r="P31" s="53">
        <f t="shared" si="4"/>
        <v>990000</v>
      </c>
    </row>
    <row r="32" spans="1:16" ht="20.100000000000001" customHeight="1" x14ac:dyDescent="0.25">
      <c r="A32" s="23" t="s">
        <v>93</v>
      </c>
      <c r="B32" s="8" t="s">
        <v>20</v>
      </c>
      <c r="C32" s="24">
        <v>1</v>
      </c>
      <c r="D32" s="49">
        <v>1000716</v>
      </c>
      <c r="E32" s="50">
        <f t="shared" si="0"/>
        <v>159778.1848739495</v>
      </c>
      <c r="F32" s="49">
        <v>82154</v>
      </c>
      <c r="G32" s="50">
        <f t="shared" si="1"/>
        <v>1082870</v>
      </c>
      <c r="H32" s="86">
        <v>693000</v>
      </c>
      <c r="I32" s="85"/>
      <c r="J32" s="84"/>
      <c r="K32" s="86">
        <v>693000</v>
      </c>
      <c r="L32" s="90">
        <v>600000</v>
      </c>
      <c r="M32" s="90">
        <f t="shared" si="2"/>
        <v>114000</v>
      </c>
      <c r="N32" s="90">
        <v>120000</v>
      </c>
      <c r="O32" s="90">
        <f t="shared" si="3"/>
        <v>834000</v>
      </c>
      <c r="P32" s="53">
        <f t="shared" si="4"/>
        <v>693000</v>
      </c>
    </row>
    <row r="33" spans="1:16" ht="20.100000000000001" customHeight="1" x14ac:dyDescent="0.25">
      <c r="A33" s="23" t="s">
        <v>94</v>
      </c>
      <c r="B33" s="8" t="s">
        <v>20</v>
      </c>
      <c r="C33" s="24">
        <v>1</v>
      </c>
      <c r="D33" s="49">
        <v>298043</v>
      </c>
      <c r="E33" s="50">
        <f t="shared" si="0"/>
        <v>47586.697478991584</v>
      </c>
      <c r="F33" s="49">
        <v>194990</v>
      </c>
      <c r="G33" s="50">
        <f t="shared" si="1"/>
        <v>493033</v>
      </c>
      <c r="H33" s="86">
        <v>772200</v>
      </c>
      <c r="I33" s="85"/>
      <c r="J33" s="84"/>
      <c r="K33" s="86">
        <v>772200</v>
      </c>
      <c r="L33" s="90">
        <v>700000</v>
      </c>
      <c r="M33" s="90">
        <f t="shared" si="2"/>
        <v>133000</v>
      </c>
      <c r="N33" s="90">
        <v>250000</v>
      </c>
      <c r="O33" s="90">
        <f t="shared" si="3"/>
        <v>1083000</v>
      </c>
      <c r="P33" s="53">
        <f t="shared" si="4"/>
        <v>493033</v>
      </c>
    </row>
    <row r="34" spans="1:16" ht="20.100000000000001" customHeight="1" x14ac:dyDescent="0.25">
      <c r="A34" s="23" t="s">
        <v>95</v>
      </c>
      <c r="B34" s="8" t="s">
        <v>20</v>
      </c>
      <c r="C34" s="24">
        <v>1</v>
      </c>
      <c r="D34" s="49">
        <v>2128000</v>
      </c>
      <c r="E34" s="50">
        <f t="shared" si="0"/>
        <v>339764.70588235278</v>
      </c>
      <c r="F34" s="49">
        <v>647364</v>
      </c>
      <c r="G34" s="50">
        <f t="shared" si="1"/>
        <v>2775364</v>
      </c>
      <c r="H34" s="86">
        <v>247500</v>
      </c>
      <c r="I34" s="85"/>
      <c r="J34" s="84"/>
      <c r="K34" s="86">
        <v>247500</v>
      </c>
      <c r="L34" s="90">
        <v>300000</v>
      </c>
      <c r="M34" s="90">
        <f t="shared" si="2"/>
        <v>57000</v>
      </c>
      <c r="N34" s="90">
        <v>300000</v>
      </c>
      <c r="O34" s="90">
        <f t="shared" si="3"/>
        <v>657000</v>
      </c>
      <c r="P34" s="53">
        <f t="shared" si="4"/>
        <v>247500</v>
      </c>
    </row>
    <row r="35" spans="1:16" ht="20.100000000000001" customHeight="1" x14ac:dyDescent="0.25">
      <c r="A35" s="23" t="s">
        <v>96</v>
      </c>
      <c r="B35" s="8" t="s">
        <v>20</v>
      </c>
      <c r="C35" s="24">
        <v>1</v>
      </c>
      <c r="D35" s="49">
        <v>1981948</v>
      </c>
      <c r="E35" s="50">
        <f t="shared" si="0"/>
        <v>316445.47899159649</v>
      </c>
      <c r="F35" s="49">
        <v>647364</v>
      </c>
      <c r="G35" s="50">
        <f t="shared" si="1"/>
        <v>2629312</v>
      </c>
      <c r="H35" s="86">
        <v>247500</v>
      </c>
      <c r="I35" s="85"/>
      <c r="J35" s="84"/>
      <c r="K35" s="86">
        <v>247500</v>
      </c>
      <c r="L35" s="90">
        <v>300000</v>
      </c>
      <c r="M35" s="90">
        <f t="shared" si="2"/>
        <v>57000</v>
      </c>
      <c r="N35" s="90">
        <v>300000</v>
      </c>
      <c r="O35" s="90">
        <f t="shared" si="3"/>
        <v>657000</v>
      </c>
      <c r="P35" s="53">
        <f t="shared" si="4"/>
        <v>247500</v>
      </c>
    </row>
    <row r="36" spans="1:16" ht="20.100000000000001" customHeight="1" x14ac:dyDescent="0.25">
      <c r="A36" s="23" t="s">
        <v>97</v>
      </c>
      <c r="B36" s="8" t="s">
        <v>20</v>
      </c>
      <c r="C36" s="24">
        <v>1</v>
      </c>
      <c r="D36" s="49">
        <v>1099800</v>
      </c>
      <c r="E36" s="50">
        <f t="shared" si="0"/>
        <v>175598.31932773103</v>
      </c>
      <c r="F36" s="49">
        <v>647364</v>
      </c>
      <c r="G36" s="50">
        <f t="shared" si="1"/>
        <v>1747164</v>
      </c>
      <c r="H36" s="86">
        <v>247500</v>
      </c>
      <c r="I36" s="85"/>
      <c r="J36" s="84"/>
      <c r="K36" s="86">
        <v>247500</v>
      </c>
      <c r="L36" s="90">
        <v>270000</v>
      </c>
      <c r="M36" s="90">
        <f t="shared" si="2"/>
        <v>51300</v>
      </c>
      <c r="N36" s="90">
        <v>300000</v>
      </c>
      <c r="O36" s="90">
        <f t="shared" si="3"/>
        <v>621300</v>
      </c>
      <c r="P36" s="53">
        <f t="shared" si="4"/>
        <v>247500</v>
      </c>
    </row>
    <row r="37" spans="1:16" ht="20.100000000000001" customHeight="1" x14ac:dyDescent="0.25">
      <c r="A37" s="23" t="s">
        <v>98</v>
      </c>
      <c r="B37" s="8" t="s">
        <v>20</v>
      </c>
      <c r="C37" s="24">
        <v>1</v>
      </c>
      <c r="D37" s="49">
        <v>494413</v>
      </c>
      <c r="E37" s="50">
        <f t="shared" si="0"/>
        <v>78939.890756302513</v>
      </c>
      <c r="F37" s="49">
        <v>414492</v>
      </c>
      <c r="G37" s="50">
        <f t="shared" si="1"/>
        <v>908905</v>
      </c>
      <c r="H37" s="86">
        <v>69300</v>
      </c>
      <c r="I37" s="85"/>
      <c r="J37" s="84"/>
      <c r="K37" s="86">
        <v>69300</v>
      </c>
      <c r="L37" s="90">
        <v>120000</v>
      </c>
      <c r="M37" s="90">
        <f t="shared" si="2"/>
        <v>22800</v>
      </c>
      <c r="N37" s="90">
        <v>250000</v>
      </c>
      <c r="O37" s="90">
        <f t="shared" si="3"/>
        <v>392800</v>
      </c>
      <c r="P37" s="53">
        <f t="shared" si="4"/>
        <v>69300</v>
      </c>
    </row>
    <row r="38" spans="1:16" ht="20.100000000000001" customHeight="1" x14ac:dyDescent="0.25">
      <c r="A38" s="23" t="s">
        <v>99</v>
      </c>
      <c r="B38" s="8" t="s">
        <v>20</v>
      </c>
      <c r="C38" s="24">
        <v>1</v>
      </c>
      <c r="D38" s="49">
        <v>494413</v>
      </c>
      <c r="E38" s="50">
        <f t="shared" si="0"/>
        <v>78939.890756302513</v>
      </c>
      <c r="F38" s="49">
        <v>414492</v>
      </c>
      <c r="G38" s="50">
        <f t="shared" si="1"/>
        <v>908905</v>
      </c>
      <c r="H38" s="86">
        <v>69300</v>
      </c>
      <c r="I38" s="85"/>
      <c r="J38" s="84"/>
      <c r="K38" s="86">
        <v>69300</v>
      </c>
      <c r="L38" s="90">
        <v>120000</v>
      </c>
      <c r="M38" s="90">
        <f t="shared" si="2"/>
        <v>22800</v>
      </c>
      <c r="N38" s="90">
        <v>250000</v>
      </c>
      <c r="O38" s="90">
        <f t="shared" si="3"/>
        <v>392800</v>
      </c>
      <c r="P38" s="53">
        <f t="shared" si="4"/>
        <v>69300</v>
      </c>
    </row>
    <row r="39" spans="1:16" ht="20.100000000000001" customHeight="1" x14ac:dyDescent="0.25">
      <c r="A39" s="23" t="s">
        <v>100</v>
      </c>
      <c r="B39" s="8" t="s">
        <v>20</v>
      </c>
      <c r="C39" s="24">
        <v>1</v>
      </c>
      <c r="D39" s="49">
        <v>122606</v>
      </c>
      <c r="E39" s="50">
        <f t="shared" si="0"/>
        <v>19575.747899159658</v>
      </c>
      <c r="F39" s="49">
        <v>73539</v>
      </c>
      <c r="G39" s="50">
        <f t="shared" si="1"/>
        <v>196145</v>
      </c>
      <c r="H39" s="86">
        <v>148500</v>
      </c>
      <c r="I39" s="85"/>
      <c r="J39" s="84"/>
      <c r="K39" s="86">
        <v>148500</v>
      </c>
      <c r="L39" s="90">
        <v>150000</v>
      </c>
      <c r="M39" s="90">
        <f t="shared" si="2"/>
        <v>28500</v>
      </c>
      <c r="N39" s="90">
        <v>200000</v>
      </c>
      <c r="O39" s="90">
        <f t="shared" si="3"/>
        <v>378500</v>
      </c>
      <c r="P39" s="53">
        <f t="shared" si="4"/>
        <v>148500</v>
      </c>
    </row>
    <row r="40" spans="1:16" ht="20.100000000000001" customHeight="1" x14ac:dyDescent="0.25">
      <c r="A40" s="25" t="s">
        <v>101</v>
      </c>
      <c r="B40" s="8" t="s">
        <v>20</v>
      </c>
      <c r="C40" s="24">
        <v>1</v>
      </c>
      <c r="D40" s="49">
        <v>316982</v>
      </c>
      <c r="E40" s="50">
        <f t="shared" si="0"/>
        <v>50610.57142857142</v>
      </c>
      <c r="F40" s="49">
        <v>647364</v>
      </c>
      <c r="G40" s="50">
        <f t="shared" si="1"/>
        <v>964346</v>
      </c>
      <c r="H40" s="86">
        <v>148500</v>
      </c>
      <c r="I40" s="85"/>
      <c r="J40" s="84"/>
      <c r="K40" s="86">
        <v>148500</v>
      </c>
      <c r="L40" s="90">
        <v>150000</v>
      </c>
      <c r="M40" s="90">
        <f t="shared" si="2"/>
        <v>28500</v>
      </c>
      <c r="N40" s="90">
        <v>200000</v>
      </c>
      <c r="O40" s="90">
        <f t="shared" si="3"/>
        <v>378500</v>
      </c>
      <c r="P40" s="53">
        <f t="shared" si="4"/>
        <v>148500</v>
      </c>
    </row>
    <row r="41" spans="1:16" ht="20.100000000000001" customHeight="1" x14ac:dyDescent="0.25">
      <c r="A41" s="23" t="s">
        <v>102</v>
      </c>
      <c r="B41" s="8" t="s">
        <v>66</v>
      </c>
      <c r="C41" s="24">
        <v>1</v>
      </c>
      <c r="D41" s="49">
        <v>780000</v>
      </c>
      <c r="E41" s="50">
        <f t="shared" si="0"/>
        <v>124537.81512605038</v>
      </c>
      <c r="F41" s="49">
        <v>906978</v>
      </c>
      <c r="G41" s="50">
        <f t="shared" si="1"/>
        <v>1686978</v>
      </c>
      <c r="H41" s="86">
        <v>297000</v>
      </c>
      <c r="I41" s="85"/>
      <c r="J41" s="84"/>
      <c r="K41" s="86">
        <v>297000</v>
      </c>
      <c r="L41" s="90">
        <v>350000</v>
      </c>
      <c r="M41" s="90">
        <f t="shared" si="2"/>
        <v>66500</v>
      </c>
      <c r="N41" s="90">
        <v>200000</v>
      </c>
      <c r="O41" s="90">
        <f t="shared" si="3"/>
        <v>616500</v>
      </c>
      <c r="P41" s="53">
        <f t="shared" si="4"/>
        <v>297000</v>
      </c>
    </row>
    <row r="42" spans="1:16" ht="20.100000000000001" customHeight="1" x14ac:dyDescent="0.25">
      <c r="A42" s="23" t="s">
        <v>103</v>
      </c>
      <c r="B42" s="8" t="s">
        <v>20</v>
      </c>
      <c r="C42" s="24">
        <v>1</v>
      </c>
      <c r="D42" s="49">
        <v>524540</v>
      </c>
      <c r="E42" s="50">
        <f t="shared" si="0"/>
        <v>83750.084033613442</v>
      </c>
      <c r="F42" s="49">
        <v>90000</v>
      </c>
      <c r="G42" s="50">
        <f t="shared" si="1"/>
        <v>614540</v>
      </c>
      <c r="H42" s="86">
        <v>247500</v>
      </c>
      <c r="I42" s="85"/>
      <c r="J42" s="84"/>
      <c r="K42" s="86">
        <v>247500</v>
      </c>
      <c r="L42" s="90">
        <v>250000</v>
      </c>
      <c r="M42" s="90">
        <f t="shared" si="2"/>
        <v>47500</v>
      </c>
      <c r="N42" s="90">
        <v>200000</v>
      </c>
      <c r="O42" s="90">
        <f t="shared" si="3"/>
        <v>497500</v>
      </c>
      <c r="P42" s="53">
        <f t="shared" si="4"/>
        <v>247500</v>
      </c>
    </row>
    <row r="43" spans="1:16" ht="20.100000000000001" customHeight="1" x14ac:dyDescent="0.25">
      <c r="A43" s="23" t="s">
        <v>104</v>
      </c>
      <c r="B43" s="8" t="s">
        <v>92</v>
      </c>
      <c r="C43" s="24">
        <v>1</v>
      </c>
      <c r="D43" s="49">
        <v>251415</v>
      </c>
      <c r="E43" s="50">
        <f t="shared" si="0"/>
        <v>40141.890756302513</v>
      </c>
      <c r="F43" s="49">
        <v>183389</v>
      </c>
      <c r="G43" s="50">
        <f t="shared" si="1"/>
        <v>434804</v>
      </c>
      <c r="H43" s="86">
        <v>198000</v>
      </c>
      <c r="I43" s="85"/>
      <c r="J43" s="84"/>
      <c r="K43" s="86">
        <v>198000</v>
      </c>
      <c r="L43" s="90">
        <v>180000</v>
      </c>
      <c r="M43" s="90">
        <f t="shared" si="2"/>
        <v>34200</v>
      </c>
      <c r="N43" s="90">
        <v>180000</v>
      </c>
      <c r="O43" s="90">
        <f t="shared" si="3"/>
        <v>394200</v>
      </c>
      <c r="P43" s="53">
        <f t="shared" si="4"/>
        <v>198000</v>
      </c>
    </row>
    <row r="44" spans="1:16" ht="20.100000000000001" customHeight="1" x14ac:dyDescent="0.25">
      <c r="A44" s="23" t="s">
        <v>105</v>
      </c>
      <c r="B44" s="8" t="s">
        <v>20</v>
      </c>
      <c r="C44" s="24">
        <v>1</v>
      </c>
      <c r="D44" s="49">
        <v>6960800</v>
      </c>
      <c r="E44" s="50">
        <f t="shared" si="0"/>
        <v>1111388.2352941176</v>
      </c>
      <c r="F44" s="49">
        <v>88025</v>
      </c>
      <c r="G44" s="50">
        <f t="shared" si="1"/>
        <v>7048825</v>
      </c>
      <c r="H44" s="86">
        <v>544500</v>
      </c>
      <c r="I44" s="85"/>
      <c r="J44" s="84"/>
      <c r="K44" s="86">
        <v>544500</v>
      </c>
      <c r="L44" s="90">
        <v>500000</v>
      </c>
      <c r="M44" s="90">
        <f t="shared" si="2"/>
        <v>95000</v>
      </c>
      <c r="N44" s="90">
        <v>150000</v>
      </c>
      <c r="O44" s="90">
        <f t="shared" si="3"/>
        <v>745000</v>
      </c>
      <c r="P44" s="53">
        <f t="shared" si="4"/>
        <v>544500</v>
      </c>
    </row>
    <row r="45" spans="1:16" ht="20.100000000000001" customHeight="1" x14ac:dyDescent="0.25">
      <c r="A45" s="23" t="s">
        <v>17</v>
      </c>
      <c r="B45" s="8" t="s">
        <v>20</v>
      </c>
      <c r="C45" s="24">
        <v>1</v>
      </c>
      <c r="D45" s="49">
        <v>114269</v>
      </c>
      <c r="E45" s="50">
        <f t="shared" si="0"/>
        <v>18244.630252100833</v>
      </c>
      <c r="F45" s="49">
        <v>17920</v>
      </c>
      <c r="G45" s="50">
        <f t="shared" si="1"/>
        <v>132189</v>
      </c>
      <c r="H45" s="86">
        <v>69300</v>
      </c>
      <c r="I45" s="85"/>
      <c r="J45" s="84"/>
      <c r="K45" s="86">
        <v>69300</v>
      </c>
      <c r="L45" s="90">
        <v>60000</v>
      </c>
      <c r="M45" s="90">
        <f t="shared" si="2"/>
        <v>11400</v>
      </c>
      <c r="N45" s="90">
        <v>50000</v>
      </c>
      <c r="O45" s="90">
        <f t="shared" si="3"/>
        <v>121400</v>
      </c>
      <c r="P45" s="53">
        <f t="shared" si="4"/>
        <v>69300</v>
      </c>
    </row>
    <row r="46" spans="1:16" ht="20.100000000000001" customHeight="1" x14ac:dyDescent="0.25">
      <c r="A46" s="23" t="s">
        <v>18</v>
      </c>
      <c r="B46" s="8" t="s">
        <v>20</v>
      </c>
      <c r="C46" s="24">
        <v>1</v>
      </c>
      <c r="D46" s="49">
        <v>256899</v>
      </c>
      <c r="E46" s="50">
        <f t="shared" si="0"/>
        <v>41017.487394957978</v>
      </c>
      <c r="F46" s="49">
        <v>37576</v>
      </c>
      <c r="G46" s="50">
        <f t="shared" si="1"/>
        <v>294475</v>
      </c>
      <c r="H46" s="86">
        <v>79200</v>
      </c>
      <c r="I46" s="85"/>
      <c r="J46" s="84"/>
      <c r="K46" s="86">
        <v>79200</v>
      </c>
      <c r="L46" s="90">
        <v>70000</v>
      </c>
      <c r="M46" s="90">
        <f t="shared" si="2"/>
        <v>13300</v>
      </c>
      <c r="N46" s="90">
        <v>50000</v>
      </c>
      <c r="O46" s="90">
        <f t="shared" si="3"/>
        <v>133300</v>
      </c>
      <c r="P46" s="53">
        <f t="shared" si="4"/>
        <v>79200</v>
      </c>
    </row>
    <row r="47" spans="1:16" ht="20.100000000000001" customHeight="1" x14ac:dyDescent="0.25">
      <c r="A47" s="23" t="s">
        <v>106</v>
      </c>
      <c r="B47" s="8" t="s">
        <v>20</v>
      </c>
      <c r="C47" s="24">
        <v>1</v>
      </c>
      <c r="D47" s="49">
        <v>80320</v>
      </c>
      <c r="E47" s="50">
        <f t="shared" si="0"/>
        <v>12824.201680672268</v>
      </c>
      <c r="F47" s="49">
        <v>39200</v>
      </c>
      <c r="G47" s="50">
        <f t="shared" si="1"/>
        <v>119520</v>
      </c>
      <c r="H47" s="86">
        <v>69300</v>
      </c>
      <c r="I47" s="85"/>
      <c r="J47" s="84"/>
      <c r="K47" s="86">
        <v>69300</v>
      </c>
      <c r="L47" s="90">
        <v>60000</v>
      </c>
      <c r="M47" s="90">
        <f t="shared" si="2"/>
        <v>11400</v>
      </c>
      <c r="N47" s="90">
        <v>50000</v>
      </c>
      <c r="O47" s="90">
        <f t="shared" si="3"/>
        <v>121400</v>
      </c>
      <c r="P47" s="53">
        <f t="shared" si="4"/>
        <v>69300</v>
      </c>
    </row>
    <row r="48" spans="1:16" ht="20.100000000000001" customHeight="1" x14ac:dyDescent="0.25">
      <c r="A48" s="23" t="s">
        <v>107</v>
      </c>
      <c r="B48" s="8" t="s">
        <v>20</v>
      </c>
      <c r="C48" s="24">
        <v>1</v>
      </c>
      <c r="D48" s="49">
        <v>310391</v>
      </c>
      <c r="E48" s="50">
        <f t="shared" si="0"/>
        <v>49558.226890756283</v>
      </c>
      <c r="F48" s="49">
        <v>61284</v>
      </c>
      <c r="G48" s="50">
        <f t="shared" si="1"/>
        <v>371675</v>
      </c>
      <c r="H48" s="86">
        <v>49500</v>
      </c>
      <c r="I48" s="85"/>
      <c r="J48" s="84"/>
      <c r="K48" s="86">
        <v>49500</v>
      </c>
      <c r="L48" s="90">
        <v>40000</v>
      </c>
      <c r="M48" s="90">
        <f t="shared" si="2"/>
        <v>7600</v>
      </c>
      <c r="N48" s="90">
        <v>50000</v>
      </c>
      <c r="O48" s="90">
        <f t="shared" si="3"/>
        <v>97600</v>
      </c>
      <c r="P48" s="53">
        <f t="shared" si="4"/>
        <v>49500</v>
      </c>
    </row>
    <row r="49" spans="1:16" ht="20.100000000000001" customHeight="1" x14ac:dyDescent="0.25">
      <c r="A49" s="23" t="s">
        <v>108</v>
      </c>
      <c r="B49" s="8" t="s">
        <v>20</v>
      </c>
      <c r="C49" s="24">
        <v>1</v>
      </c>
      <c r="D49" s="49">
        <v>528239</v>
      </c>
      <c r="E49" s="50">
        <f t="shared" si="0"/>
        <v>84340.680672268907</v>
      </c>
      <c r="F49" s="49">
        <v>91840</v>
      </c>
      <c r="G49" s="50">
        <f t="shared" si="1"/>
        <v>620079</v>
      </c>
      <c r="H49" s="86">
        <v>178200</v>
      </c>
      <c r="I49" s="85"/>
      <c r="J49" s="84"/>
      <c r="K49" s="86">
        <v>178200</v>
      </c>
      <c r="L49" s="90">
        <v>180000</v>
      </c>
      <c r="M49" s="90">
        <f t="shared" si="2"/>
        <v>34200</v>
      </c>
      <c r="N49" s="90">
        <v>150000</v>
      </c>
      <c r="O49" s="90">
        <f t="shared" si="3"/>
        <v>364200</v>
      </c>
      <c r="P49" s="53">
        <f t="shared" si="4"/>
        <v>178200</v>
      </c>
    </row>
    <row r="50" spans="1:16" ht="20.100000000000001" customHeight="1" x14ac:dyDescent="0.25">
      <c r="A50" s="23" t="s">
        <v>109</v>
      </c>
      <c r="B50" s="8" t="s">
        <v>20</v>
      </c>
      <c r="C50" s="24">
        <v>1</v>
      </c>
      <c r="D50" s="49">
        <v>182414</v>
      </c>
      <c r="E50" s="50">
        <f t="shared" si="0"/>
        <v>29124.924369747896</v>
      </c>
      <c r="F50" s="49">
        <v>647364</v>
      </c>
      <c r="G50" s="50">
        <f t="shared" si="1"/>
        <v>829778</v>
      </c>
      <c r="H50" s="86">
        <v>148500</v>
      </c>
      <c r="I50" s="85"/>
      <c r="J50" s="84"/>
      <c r="K50" s="86">
        <v>148500</v>
      </c>
      <c r="L50" s="90">
        <v>220000</v>
      </c>
      <c r="M50" s="90">
        <f t="shared" si="2"/>
        <v>41800</v>
      </c>
      <c r="N50" s="90">
        <v>250000</v>
      </c>
      <c r="O50" s="90">
        <f t="shared" si="3"/>
        <v>511800</v>
      </c>
      <c r="P50" s="53">
        <f t="shared" si="4"/>
        <v>148500</v>
      </c>
    </row>
    <row r="51" spans="1:16" ht="20.100000000000001" customHeight="1" x14ac:dyDescent="0.25">
      <c r="A51" s="23" t="s">
        <v>110</v>
      </c>
      <c r="B51" s="8" t="s">
        <v>20</v>
      </c>
      <c r="C51" s="24">
        <v>1</v>
      </c>
      <c r="D51" s="49">
        <v>107287</v>
      </c>
      <c r="E51" s="50">
        <f t="shared" si="0"/>
        <v>17129.857142857145</v>
      </c>
      <c r="F51" s="49">
        <v>647364</v>
      </c>
      <c r="G51" s="50">
        <f t="shared" si="1"/>
        <v>754651</v>
      </c>
      <c r="H51" s="86">
        <v>148500</v>
      </c>
      <c r="I51" s="85"/>
      <c r="J51" s="84"/>
      <c r="K51" s="86">
        <v>148500</v>
      </c>
      <c r="L51" s="90">
        <v>220000</v>
      </c>
      <c r="M51" s="90">
        <f t="shared" si="2"/>
        <v>41800</v>
      </c>
      <c r="N51" s="90">
        <v>250000</v>
      </c>
      <c r="O51" s="90">
        <f t="shared" si="3"/>
        <v>511800</v>
      </c>
      <c r="P51" s="53">
        <f t="shared" si="4"/>
        <v>148500</v>
      </c>
    </row>
    <row r="52" spans="1:16" ht="20.100000000000001" customHeight="1" x14ac:dyDescent="0.25">
      <c r="A52" s="23" t="s">
        <v>111</v>
      </c>
      <c r="B52" s="8" t="s">
        <v>20</v>
      </c>
      <c r="C52" s="24">
        <v>1</v>
      </c>
      <c r="D52" s="49">
        <v>1386549</v>
      </c>
      <c r="E52" s="50">
        <f t="shared" si="0"/>
        <v>221381.77310924372</v>
      </c>
      <c r="F52" s="49">
        <v>114766</v>
      </c>
      <c r="G52" s="50">
        <f t="shared" si="1"/>
        <v>1501315</v>
      </c>
      <c r="H52" s="86">
        <v>1485000</v>
      </c>
      <c r="I52" s="85"/>
      <c r="J52" s="84"/>
      <c r="K52" s="86">
        <v>1485000</v>
      </c>
      <c r="L52" s="90">
        <v>1500000</v>
      </c>
      <c r="M52" s="90">
        <f t="shared" si="2"/>
        <v>285000</v>
      </c>
      <c r="N52" s="90">
        <v>1200000</v>
      </c>
      <c r="O52" s="90">
        <f t="shared" si="3"/>
        <v>2985000</v>
      </c>
      <c r="P52" s="53">
        <f t="shared" si="4"/>
        <v>1485000</v>
      </c>
    </row>
    <row r="53" spans="1:16" ht="20.100000000000001" customHeight="1" x14ac:dyDescent="0.25">
      <c r="A53" s="23" t="s">
        <v>112</v>
      </c>
      <c r="B53" s="8" t="s">
        <v>20</v>
      </c>
      <c r="C53" s="24">
        <v>1</v>
      </c>
      <c r="D53" s="49">
        <v>348880</v>
      </c>
      <c r="E53" s="50">
        <f t="shared" si="0"/>
        <v>55703.529411764699</v>
      </c>
      <c r="F53" s="49">
        <v>89139</v>
      </c>
      <c r="G53" s="50">
        <f t="shared" si="1"/>
        <v>438019</v>
      </c>
      <c r="H53" s="86">
        <v>247500</v>
      </c>
      <c r="I53" s="85"/>
      <c r="J53" s="84"/>
      <c r="K53" s="86">
        <v>247500</v>
      </c>
      <c r="L53" s="90">
        <v>250000</v>
      </c>
      <c r="M53" s="90">
        <f t="shared" si="2"/>
        <v>47500</v>
      </c>
      <c r="N53" s="90">
        <v>200000</v>
      </c>
      <c r="O53" s="90">
        <f t="shared" si="3"/>
        <v>497500</v>
      </c>
      <c r="P53" s="53">
        <f t="shared" si="4"/>
        <v>247500</v>
      </c>
    </row>
    <row r="54" spans="1:16" ht="20.100000000000001" customHeight="1" x14ac:dyDescent="0.25">
      <c r="A54" s="23" t="s">
        <v>113</v>
      </c>
      <c r="B54" s="8" t="s">
        <v>20</v>
      </c>
      <c r="C54" s="24">
        <v>1</v>
      </c>
      <c r="D54" s="49">
        <v>2228800</v>
      </c>
      <c r="E54" s="50">
        <f t="shared" si="0"/>
        <v>355858.82352941157</v>
      </c>
      <c r="F54" s="49">
        <v>114766</v>
      </c>
      <c r="G54" s="50">
        <f t="shared" si="1"/>
        <v>2343566</v>
      </c>
      <c r="H54" s="86">
        <v>693000</v>
      </c>
      <c r="I54" s="85"/>
      <c r="J54" s="84"/>
      <c r="K54" s="86">
        <v>693000</v>
      </c>
      <c r="L54" s="90">
        <v>700000</v>
      </c>
      <c r="M54" s="90">
        <f t="shared" si="2"/>
        <v>133000</v>
      </c>
      <c r="N54" s="90">
        <v>250000</v>
      </c>
      <c r="O54" s="90">
        <f t="shared" si="3"/>
        <v>1083000</v>
      </c>
      <c r="P54" s="53">
        <f t="shared" si="4"/>
        <v>693000</v>
      </c>
    </row>
    <row r="55" spans="1:16" ht="20.100000000000001" customHeight="1" x14ac:dyDescent="0.25">
      <c r="A55" s="23" t="s">
        <v>114</v>
      </c>
      <c r="B55" s="8" t="s">
        <v>66</v>
      </c>
      <c r="C55" s="24">
        <v>1</v>
      </c>
      <c r="D55" s="49" t="s">
        <v>478</v>
      </c>
      <c r="E55" s="50" t="e">
        <f t="shared" si="0"/>
        <v>#VALUE!</v>
      </c>
      <c r="F55" s="49" t="s">
        <v>478</v>
      </c>
      <c r="G55" s="50"/>
      <c r="H55" s="86">
        <v>1485000</v>
      </c>
      <c r="I55" s="85"/>
      <c r="J55" s="84"/>
      <c r="K55" s="86">
        <v>1485000</v>
      </c>
      <c r="L55" s="90">
        <v>1200000</v>
      </c>
      <c r="M55" s="90">
        <f t="shared" si="2"/>
        <v>228000</v>
      </c>
      <c r="N55" s="90">
        <v>700000</v>
      </c>
      <c r="O55" s="90">
        <f t="shared" si="3"/>
        <v>2128000</v>
      </c>
      <c r="P55" s="53">
        <f t="shared" si="4"/>
        <v>1485000</v>
      </c>
    </row>
    <row r="56" spans="1:16" ht="20.100000000000001" customHeight="1" x14ac:dyDescent="0.25">
      <c r="A56" s="23" t="s">
        <v>115</v>
      </c>
      <c r="B56" s="8" t="s">
        <v>66</v>
      </c>
      <c r="C56" s="24">
        <v>1</v>
      </c>
      <c r="D56" s="49">
        <v>879992</v>
      </c>
      <c r="E56" s="50">
        <f t="shared" si="0"/>
        <v>140502.92436974787</v>
      </c>
      <c r="F56" s="49">
        <v>120000</v>
      </c>
      <c r="G56" s="50">
        <f t="shared" si="1"/>
        <v>999992</v>
      </c>
      <c r="H56" s="86">
        <v>594000</v>
      </c>
      <c r="I56" s="85"/>
      <c r="J56" s="84"/>
      <c r="K56" s="86">
        <v>594000</v>
      </c>
      <c r="L56" s="90">
        <v>650000</v>
      </c>
      <c r="M56" s="90">
        <f t="shared" si="2"/>
        <v>123500</v>
      </c>
      <c r="N56" s="90">
        <v>300000</v>
      </c>
      <c r="O56" s="90">
        <f t="shared" si="3"/>
        <v>1073500</v>
      </c>
      <c r="P56" s="53">
        <f t="shared" si="4"/>
        <v>594000</v>
      </c>
    </row>
    <row r="57" spans="1:16" ht="20.100000000000001" customHeight="1" x14ac:dyDescent="0.25">
      <c r="A57" s="25" t="s">
        <v>116</v>
      </c>
      <c r="B57" s="8" t="s">
        <v>66</v>
      </c>
      <c r="C57" s="24">
        <v>1</v>
      </c>
      <c r="D57" s="49">
        <v>815949</v>
      </c>
      <c r="E57" s="50">
        <f t="shared" si="0"/>
        <v>130277.57142857136</v>
      </c>
      <c r="F57" s="49">
        <v>647364</v>
      </c>
      <c r="G57" s="50">
        <f t="shared" si="1"/>
        <v>1463313</v>
      </c>
      <c r="H57" s="86">
        <v>1980000</v>
      </c>
      <c r="I57" s="85"/>
      <c r="J57" s="84"/>
      <c r="K57" s="86">
        <v>1980000</v>
      </c>
      <c r="L57" s="90">
        <v>2000000</v>
      </c>
      <c r="M57" s="90">
        <f t="shared" si="2"/>
        <v>380000</v>
      </c>
      <c r="N57" s="90">
        <v>1200000</v>
      </c>
      <c r="O57" s="90">
        <f t="shared" si="3"/>
        <v>3580000</v>
      </c>
      <c r="P57" s="53">
        <f t="shared" si="4"/>
        <v>1463313</v>
      </c>
    </row>
    <row r="58" spans="1:16" ht="20.100000000000001" customHeight="1" x14ac:dyDescent="0.25">
      <c r="A58" s="23" t="s">
        <v>117</v>
      </c>
      <c r="B58" s="8" t="s">
        <v>20</v>
      </c>
      <c r="C58" s="24">
        <v>1</v>
      </c>
      <c r="D58" s="49">
        <v>875000</v>
      </c>
      <c r="E58" s="50">
        <f t="shared" si="0"/>
        <v>139705.88235294109</v>
      </c>
      <c r="F58" s="49">
        <v>123229</v>
      </c>
      <c r="G58" s="50">
        <f t="shared" si="1"/>
        <v>998229</v>
      </c>
      <c r="H58" s="86">
        <v>396000</v>
      </c>
      <c r="I58" s="85"/>
      <c r="J58" s="84"/>
      <c r="K58" s="86">
        <v>396000</v>
      </c>
      <c r="L58" s="90">
        <v>300000</v>
      </c>
      <c r="M58" s="90">
        <f t="shared" si="2"/>
        <v>57000</v>
      </c>
      <c r="N58" s="90">
        <v>150000</v>
      </c>
      <c r="O58" s="90">
        <f t="shared" si="3"/>
        <v>507000</v>
      </c>
      <c r="P58" s="53">
        <f t="shared" si="4"/>
        <v>396000</v>
      </c>
    </row>
    <row r="59" spans="1:16" ht="20.100000000000001" customHeight="1" x14ac:dyDescent="0.25">
      <c r="A59" s="23" t="s">
        <v>118</v>
      </c>
      <c r="B59" s="8" t="s">
        <v>20</v>
      </c>
      <c r="C59" s="24">
        <v>1</v>
      </c>
      <c r="D59" s="49">
        <v>875000</v>
      </c>
      <c r="E59" s="50">
        <f t="shared" si="0"/>
        <v>139705.88235294109</v>
      </c>
      <c r="F59" s="49">
        <v>123229</v>
      </c>
      <c r="G59" s="50">
        <f t="shared" si="1"/>
        <v>998229</v>
      </c>
      <c r="H59" s="86">
        <v>396000</v>
      </c>
      <c r="I59" s="85"/>
      <c r="J59" s="84"/>
      <c r="K59" s="86">
        <v>396000</v>
      </c>
      <c r="L59" s="90">
        <v>300000</v>
      </c>
      <c r="M59" s="90">
        <f t="shared" si="2"/>
        <v>57000</v>
      </c>
      <c r="N59" s="90">
        <v>150000</v>
      </c>
      <c r="O59" s="90">
        <f t="shared" si="3"/>
        <v>507000</v>
      </c>
      <c r="P59" s="53">
        <f t="shared" si="4"/>
        <v>396000</v>
      </c>
    </row>
    <row r="60" spans="1:16" ht="20.100000000000001" customHeight="1" x14ac:dyDescent="0.25">
      <c r="A60" s="23" t="s">
        <v>119</v>
      </c>
      <c r="B60" s="8" t="s">
        <v>20</v>
      </c>
      <c r="C60" s="24">
        <v>1</v>
      </c>
      <c r="D60" s="49">
        <v>534285</v>
      </c>
      <c r="E60" s="50">
        <f t="shared" si="0"/>
        <v>85306.008403361309</v>
      </c>
      <c r="F60" s="49">
        <v>121451</v>
      </c>
      <c r="G60" s="50">
        <f t="shared" si="1"/>
        <v>655736</v>
      </c>
      <c r="H60" s="86">
        <v>396000</v>
      </c>
      <c r="I60" s="85"/>
      <c r="J60" s="84"/>
      <c r="K60" s="86">
        <v>396000</v>
      </c>
      <c r="L60" s="90">
        <v>400000</v>
      </c>
      <c r="M60" s="90">
        <f t="shared" si="2"/>
        <v>76000</v>
      </c>
      <c r="N60" s="90">
        <v>150000</v>
      </c>
      <c r="O60" s="90">
        <f t="shared" si="3"/>
        <v>626000</v>
      </c>
      <c r="P60" s="53">
        <f t="shared" si="4"/>
        <v>396000</v>
      </c>
    </row>
    <row r="61" spans="1:16" ht="20.100000000000001" customHeight="1" x14ac:dyDescent="0.25">
      <c r="A61" s="23" t="s">
        <v>120</v>
      </c>
      <c r="B61" s="8" t="s">
        <v>20</v>
      </c>
      <c r="C61" s="24">
        <v>1</v>
      </c>
      <c r="D61" s="49">
        <v>124901</v>
      </c>
      <c r="E61" s="50">
        <f t="shared" si="0"/>
        <v>19942.176470588238</v>
      </c>
      <c r="F61" s="49">
        <v>19734</v>
      </c>
      <c r="G61" s="50">
        <f t="shared" si="1"/>
        <v>144635</v>
      </c>
      <c r="H61" s="86">
        <v>198000</v>
      </c>
      <c r="I61" s="85"/>
      <c r="J61" s="84"/>
      <c r="K61" s="86">
        <v>198000</v>
      </c>
      <c r="L61" s="90">
        <v>180000</v>
      </c>
      <c r="M61" s="90">
        <f t="shared" si="2"/>
        <v>34200</v>
      </c>
      <c r="N61" s="90">
        <v>150000</v>
      </c>
      <c r="O61" s="90">
        <f t="shared" si="3"/>
        <v>364200</v>
      </c>
      <c r="P61" s="53">
        <f t="shared" si="4"/>
        <v>144635</v>
      </c>
    </row>
    <row r="62" spans="1:16" ht="20.100000000000001" customHeight="1" x14ac:dyDescent="0.25">
      <c r="A62" s="23" t="s">
        <v>121</v>
      </c>
      <c r="B62" s="8" t="s">
        <v>20</v>
      </c>
      <c r="C62" s="24">
        <v>1</v>
      </c>
      <c r="D62" s="49">
        <v>42560</v>
      </c>
      <c r="E62" s="50">
        <f t="shared" si="0"/>
        <v>6795.2941176470558</v>
      </c>
      <c r="F62" s="49">
        <v>21170</v>
      </c>
      <c r="G62" s="50">
        <f t="shared" si="1"/>
        <v>63730</v>
      </c>
      <c r="H62" s="86">
        <v>198000</v>
      </c>
      <c r="I62" s="85"/>
      <c r="J62" s="84"/>
      <c r="K62" s="86">
        <v>198000</v>
      </c>
      <c r="L62" s="90">
        <v>180000</v>
      </c>
      <c r="M62" s="90">
        <f t="shared" si="2"/>
        <v>34200</v>
      </c>
      <c r="N62" s="90">
        <v>150000</v>
      </c>
      <c r="O62" s="90">
        <f t="shared" si="3"/>
        <v>364200</v>
      </c>
      <c r="P62" s="53">
        <f t="shared" si="4"/>
        <v>63730</v>
      </c>
    </row>
    <row r="63" spans="1:16" ht="20.100000000000001" customHeight="1" x14ac:dyDescent="0.25">
      <c r="A63" s="23" t="s">
        <v>122</v>
      </c>
      <c r="B63" s="8" t="s">
        <v>20</v>
      </c>
      <c r="C63" s="24">
        <v>1</v>
      </c>
      <c r="D63" s="49">
        <v>521920</v>
      </c>
      <c r="E63" s="50">
        <f t="shared" si="0"/>
        <v>83331.76470588235</v>
      </c>
      <c r="F63" s="49">
        <v>244518</v>
      </c>
      <c r="G63" s="50">
        <f t="shared" si="1"/>
        <v>766438</v>
      </c>
      <c r="H63" s="86">
        <v>495000</v>
      </c>
      <c r="I63" s="85"/>
      <c r="J63" s="84"/>
      <c r="K63" s="86">
        <v>495000</v>
      </c>
      <c r="L63" s="90">
        <v>500000</v>
      </c>
      <c r="M63" s="90">
        <f t="shared" si="2"/>
        <v>95000</v>
      </c>
      <c r="N63" s="90">
        <v>300000</v>
      </c>
      <c r="O63" s="90">
        <f t="shared" si="3"/>
        <v>895000</v>
      </c>
      <c r="P63" s="53">
        <f t="shared" si="4"/>
        <v>495000</v>
      </c>
    </row>
    <row r="64" spans="1:16" ht="20.100000000000001" customHeight="1" x14ac:dyDescent="0.25">
      <c r="A64" s="23" t="s">
        <v>123</v>
      </c>
      <c r="B64" s="8" t="s">
        <v>20</v>
      </c>
      <c r="C64" s="24">
        <v>1</v>
      </c>
      <c r="D64" s="49">
        <v>52541</v>
      </c>
      <c r="E64" s="50">
        <f t="shared" si="0"/>
        <v>8388.8991596638662</v>
      </c>
      <c r="F64" s="50">
        <v>19734</v>
      </c>
      <c r="G64" s="50">
        <f t="shared" si="1"/>
        <v>72275</v>
      </c>
      <c r="H64" s="86">
        <v>297000</v>
      </c>
      <c r="I64" s="85"/>
      <c r="J64" s="84"/>
      <c r="K64" s="86">
        <v>297000</v>
      </c>
      <c r="L64" s="90">
        <v>300000</v>
      </c>
      <c r="M64" s="90">
        <f t="shared" si="2"/>
        <v>57000</v>
      </c>
      <c r="N64" s="90">
        <v>180000</v>
      </c>
      <c r="O64" s="90">
        <f t="shared" si="3"/>
        <v>537000</v>
      </c>
      <c r="P64" s="53">
        <f t="shared" si="4"/>
        <v>72275</v>
      </c>
    </row>
    <row r="65" spans="1:16" ht="20.100000000000001" customHeight="1" x14ac:dyDescent="0.25">
      <c r="A65" s="23" t="s">
        <v>124</v>
      </c>
      <c r="B65" s="8" t="s">
        <v>20</v>
      </c>
      <c r="C65" s="24">
        <v>1</v>
      </c>
      <c r="D65" s="49">
        <v>480000</v>
      </c>
      <c r="E65" s="50">
        <f t="shared" si="0"/>
        <v>76638.655462184863</v>
      </c>
      <c r="F65" s="49">
        <v>182000</v>
      </c>
      <c r="G65" s="50">
        <f t="shared" si="1"/>
        <v>662000</v>
      </c>
      <c r="H65" s="86">
        <v>495000</v>
      </c>
      <c r="I65" s="85"/>
      <c r="J65" s="84"/>
      <c r="K65" s="86">
        <v>495000</v>
      </c>
      <c r="L65" s="90">
        <v>400000</v>
      </c>
      <c r="M65" s="90">
        <f t="shared" si="2"/>
        <v>76000</v>
      </c>
      <c r="N65" s="90">
        <v>150000</v>
      </c>
      <c r="O65" s="90">
        <f t="shared" si="3"/>
        <v>626000</v>
      </c>
      <c r="P65" s="53">
        <f t="shared" si="4"/>
        <v>495000</v>
      </c>
    </row>
    <row r="66" spans="1:16" ht="20.100000000000001" customHeight="1" x14ac:dyDescent="0.25">
      <c r="A66" s="23" t="s">
        <v>125</v>
      </c>
      <c r="B66" s="8" t="s">
        <v>20</v>
      </c>
      <c r="C66" s="24">
        <v>1</v>
      </c>
      <c r="D66" s="49">
        <v>364724</v>
      </c>
      <c r="E66" s="50">
        <f t="shared" si="0"/>
        <v>58233.24369747896</v>
      </c>
      <c r="F66" s="49">
        <v>47914</v>
      </c>
      <c r="G66" s="50">
        <f t="shared" si="1"/>
        <v>412638</v>
      </c>
      <c r="H66" s="86">
        <v>396000</v>
      </c>
      <c r="I66" s="85"/>
      <c r="J66" s="84"/>
      <c r="K66" s="86">
        <v>396000</v>
      </c>
      <c r="L66" s="90">
        <v>300000</v>
      </c>
      <c r="M66" s="90">
        <f t="shared" si="2"/>
        <v>57000</v>
      </c>
      <c r="N66" s="90">
        <v>180000</v>
      </c>
      <c r="O66" s="90">
        <f t="shared" si="3"/>
        <v>537000</v>
      </c>
      <c r="P66" s="53">
        <f t="shared" si="4"/>
        <v>396000</v>
      </c>
    </row>
    <row r="67" spans="1:16" ht="20.100000000000001" customHeight="1" x14ac:dyDescent="0.25">
      <c r="A67" s="23" t="s">
        <v>126</v>
      </c>
      <c r="B67" s="8" t="s">
        <v>20</v>
      </c>
      <c r="C67" s="24">
        <v>1</v>
      </c>
      <c r="D67" s="49">
        <v>450554</v>
      </c>
      <c r="E67" s="50">
        <f t="shared" si="0"/>
        <v>71937.193277310929</v>
      </c>
      <c r="F67" s="49">
        <v>47880</v>
      </c>
      <c r="G67" s="50">
        <f t="shared" si="1"/>
        <v>498434</v>
      </c>
      <c r="H67" s="86">
        <v>346500</v>
      </c>
      <c r="I67" s="85"/>
      <c r="J67" s="84"/>
      <c r="K67" s="86">
        <v>346500</v>
      </c>
      <c r="L67" s="90">
        <v>300000</v>
      </c>
      <c r="M67" s="90">
        <f t="shared" si="2"/>
        <v>57000</v>
      </c>
      <c r="N67" s="90">
        <v>180000</v>
      </c>
      <c r="O67" s="90">
        <f t="shared" si="3"/>
        <v>537000</v>
      </c>
      <c r="P67" s="53">
        <f t="shared" si="4"/>
        <v>346500</v>
      </c>
    </row>
    <row r="68" spans="1:16" ht="20.100000000000001" customHeight="1" x14ac:dyDescent="0.25">
      <c r="A68" s="23" t="s">
        <v>127</v>
      </c>
      <c r="B68" s="8" t="s">
        <v>20</v>
      </c>
      <c r="C68" s="24">
        <v>1</v>
      </c>
      <c r="D68" s="49">
        <v>104664</v>
      </c>
      <c r="E68" s="50">
        <f t="shared" ref="E68:E131" si="5">+D68-(D68/1.19)</f>
        <v>16711.058823529413</v>
      </c>
      <c r="F68" s="49">
        <v>34543</v>
      </c>
      <c r="G68" s="50">
        <f t="shared" ref="G68:G128" si="6">+F68+D68</f>
        <v>139207</v>
      </c>
      <c r="H68" s="86">
        <v>247500</v>
      </c>
      <c r="I68" s="85"/>
      <c r="J68" s="84"/>
      <c r="K68" s="86">
        <v>247500</v>
      </c>
      <c r="L68" s="90">
        <v>250000</v>
      </c>
      <c r="M68" s="90">
        <f t="shared" ref="M68:M132" si="7">L68*19%</f>
        <v>47500</v>
      </c>
      <c r="N68" s="90">
        <v>180000</v>
      </c>
      <c r="O68" s="90">
        <f t="shared" ref="O68:O131" si="8">N68+M68+L68</f>
        <v>477500</v>
      </c>
      <c r="P68" s="53">
        <f t="shared" ref="P68:P131" si="9">MIN(G68,K68,O68)</f>
        <v>139207</v>
      </c>
    </row>
    <row r="69" spans="1:16" ht="20.100000000000001" customHeight="1" x14ac:dyDescent="0.25">
      <c r="A69" s="23" t="s">
        <v>128</v>
      </c>
      <c r="B69" s="8" t="s">
        <v>20</v>
      </c>
      <c r="C69" s="24">
        <v>1</v>
      </c>
      <c r="D69" s="49">
        <v>104664</v>
      </c>
      <c r="E69" s="50">
        <f t="shared" si="5"/>
        <v>16711.058823529413</v>
      </c>
      <c r="F69" s="49">
        <v>34543</v>
      </c>
      <c r="G69" s="50">
        <f t="shared" si="6"/>
        <v>139207</v>
      </c>
      <c r="H69" s="86">
        <v>247500</v>
      </c>
      <c r="I69" s="85"/>
      <c r="J69" s="84"/>
      <c r="K69" s="86">
        <v>247500</v>
      </c>
      <c r="L69" s="90">
        <v>250000</v>
      </c>
      <c r="M69" s="90">
        <f t="shared" si="7"/>
        <v>47500</v>
      </c>
      <c r="N69" s="90">
        <v>180000</v>
      </c>
      <c r="O69" s="90">
        <f t="shared" si="8"/>
        <v>477500</v>
      </c>
      <c r="P69" s="53">
        <f t="shared" si="9"/>
        <v>139207</v>
      </c>
    </row>
    <row r="70" spans="1:16" ht="20.100000000000001" customHeight="1" x14ac:dyDescent="0.25">
      <c r="A70" s="23" t="s">
        <v>129</v>
      </c>
      <c r="B70" s="8" t="s">
        <v>20</v>
      </c>
      <c r="C70" s="24">
        <v>1</v>
      </c>
      <c r="D70" s="49">
        <v>33985</v>
      </c>
      <c r="E70" s="50">
        <f t="shared" si="5"/>
        <v>5426.1764705882342</v>
      </c>
      <c r="F70" s="49">
        <v>45000</v>
      </c>
      <c r="G70" s="50">
        <f t="shared" si="6"/>
        <v>78985</v>
      </c>
      <c r="H70" s="86">
        <v>247500</v>
      </c>
      <c r="I70" s="85"/>
      <c r="J70" s="84"/>
      <c r="K70" s="86">
        <v>247500</v>
      </c>
      <c r="L70" s="90">
        <v>250000</v>
      </c>
      <c r="M70" s="90">
        <f t="shared" si="7"/>
        <v>47500</v>
      </c>
      <c r="N70" s="90">
        <v>180000</v>
      </c>
      <c r="O70" s="90">
        <f t="shared" si="8"/>
        <v>477500</v>
      </c>
      <c r="P70" s="53">
        <f t="shared" si="9"/>
        <v>78985</v>
      </c>
    </row>
    <row r="71" spans="1:16" ht="20.100000000000001" customHeight="1" x14ac:dyDescent="0.25">
      <c r="A71" s="23" t="s">
        <v>130</v>
      </c>
      <c r="B71" s="8" t="s">
        <v>20</v>
      </c>
      <c r="C71" s="24">
        <v>1</v>
      </c>
      <c r="D71" s="49">
        <v>192382</v>
      </c>
      <c r="E71" s="50">
        <f t="shared" si="5"/>
        <v>30716.453781512595</v>
      </c>
      <c r="F71" s="49">
        <v>34543</v>
      </c>
      <c r="G71" s="50">
        <f t="shared" si="6"/>
        <v>226925</v>
      </c>
      <c r="H71" s="86">
        <v>198000</v>
      </c>
      <c r="I71" s="85"/>
      <c r="J71" s="84"/>
      <c r="K71" s="86">
        <v>198000</v>
      </c>
      <c r="L71" s="90">
        <v>150000</v>
      </c>
      <c r="M71" s="90">
        <f t="shared" si="7"/>
        <v>28500</v>
      </c>
      <c r="N71" s="90">
        <v>120000</v>
      </c>
      <c r="O71" s="90">
        <f t="shared" si="8"/>
        <v>298500</v>
      </c>
      <c r="P71" s="53">
        <f t="shared" si="9"/>
        <v>198000</v>
      </c>
    </row>
    <row r="72" spans="1:16" ht="20.100000000000001" customHeight="1" x14ac:dyDescent="0.25">
      <c r="A72" s="23" t="s">
        <v>131</v>
      </c>
      <c r="B72" s="8" t="s">
        <v>20</v>
      </c>
      <c r="C72" s="24">
        <v>1</v>
      </c>
      <c r="D72" s="49">
        <v>521920</v>
      </c>
      <c r="E72" s="50">
        <f t="shared" si="5"/>
        <v>83331.76470588235</v>
      </c>
      <c r="F72" s="49">
        <v>244518</v>
      </c>
      <c r="G72" s="50">
        <f t="shared" si="6"/>
        <v>766438</v>
      </c>
      <c r="H72" s="86">
        <v>346500</v>
      </c>
      <c r="I72" s="85"/>
      <c r="J72" s="84"/>
      <c r="K72" s="86">
        <v>346500</v>
      </c>
      <c r="L72" s="90">
        <v>360000</v>
      </c>
      <c r="M72" s="90">
        <f t="shared" si="7"/>
        <v>68400</v>
      </c>
      <c r="N72" s="90">
        <v>300000</v>
      </c>
      <c r="O72" s="90">
        <f t="shared" si="8"/>
        <v>728400</v>
      </c>
      <c r="P72" s="53">
        <f t="shared" si="9"/>
        <v>346500</v>
      </c>
    </row>
    <row r="73" spans="1:16" ht="20.100000000000001" customHeight="1" x14ac:dyDescent="0.25">
      <c r="A73" s="23" t="s">
        <v>132</v>
      </c>
      <c r="B73" s="8" t="s">
        <v>20</v>
      </c>
      <c r="C73" s="24">
        <v>1</v>
      </c>
      <c r="D73" s="49">
        <v>995039</v>
      </c>
      <c r="E73" s="50">
        <f t="shared" si="5"/>
        <v>158871.77310924372</v>
      </c>
      <c r="F73" s="49">
        <v>62102</v>
      </c>
      <c r="G73" s="50">
        <f t="shared" si="6"/>
        <v>1057141</v>
      </c>
      <c r="H73" s="86">
        <v>198000</v>
      </c>
      <c r="I73" s="85"/>
      <c r="J73" s="84"/>
      <c r="K73" s="86">
        <v>198000</v>
      </c>
      <c r="L73" s="90">
        <v>200000</v>
      </c>
      <c r="M73" s="90">
        <f t="shared" si="7"/>
        <v>38000</v>
      </c>
      <c r="N73" s="90">
        <v>150000</v>
      </c>
      <c r="O73" s="90">
        <f t="shared" si="8"/>
        <v>388000</v>
      </c>
      <c r="P73" s="53">
        <f t="shared" si="9"/>
        <v>198000</v>
      </c>
    </row>
    <row r="74" spans="1:16" ht="20.100000000000001" customHeight="1" x14ac:dyDescent="0.25">
      <c r="A74" s="23" t="s">
        <v>133</v>
      </c>
      <c r="B74" s="8" t="s">
        <v>20</v>
      </c>
      <c r="C74" s="24">
        <v>1</v>
      </c>
      <c r="D74" s="49">
        <v>52541</v>
      </c>
      <c r="E74" s="50">
        <f t="shared" si="5"/>
        <v>8388.8991596638662</v>
      </c>
      <c r="F74" s="49">
        <v>19734</v>
      </c>
      <c r="G74" s="50">
        <f t="shared" si="6"/>
        <v>72275</v>
      </c>
      <c r="H74" s="86">
        <v>148500</v>
      </c>
      <c r="I74" s="85"/>
      <c r="J74" s="84"/>
      <c r="K74" s="86">
        <v>148500</v>
      </c>
      <c r="L74" s="90">
        <v>150000</v>
      </c>
      <c r="M74" s="90">
        <f t="shared" si="7"/>
        <v>28500</v>
      </c>
      <c r="N74" s="90">
        <v>150000</v>
      </c>
      <c r="O74" s="90">
        <f t="shared" si="8"/>
        <v>328500</v>
      </c>
      <c r="P74" s="53">
        <f t="shared" si="9"/>
        <v>72275</v>
      </c>
    </row>
    <row r="75" spans="1:16" ht="20.100000000000001" customHeight="1" x14ac:dyDescent="0.25">
      <c r="A75" s="23" t="s">
        <v>134</v>
      </c>
      <c r="B75" s="8" t="s">
        <v>20</v>
      </c>
      <c r="C75" s="24">
        <v>1</v>
      </c>
      <c r="D75" s="49">
        <v>62476</v>
      </c>
      <c r="E75" s="50">
        <f t="shared" si="5"/>
        <v>9975.1596638655465</v>
      </c>
      <c r="F75" s="49">
        <v>39751</v>
      </c>
      <c r="G75" s="50">
        <f t="shared" si="6"/>
        <v>102227</v>
      </c>
      <c r="H75" s="86">
        <v>148500</v>
      </c>
      <c r="I75" s="85"/>
      <c r="J75" s="84"/>
      <c r="K75" s="86">
        <v>148500</v>
      </c>
      <c r="L75" s="90">
        <v>150000</v>
      </c>
      <c r="M75" s="90">
        <f t="shared" si="7"/>
        <v>28500</v>
      </c>
      <c r="N75" s="90">
        <v>150000</v>
      </c>
      <c r="O75" s="90">
        <f t="shared" si="8"/>
        <v>328500</v>
      </c>
      <c r="P75" s="53">
        <f t="shared" si="9"/>
        <v>102227</v>
      </c>
    </row>
    <row r="76" spans="1:16" ht="20.100000000000001" customHeight="1" x14ac:dyDescent="0.25">
      <c r="A76" s="23" t="s">
        <v>135</v>
      </c>
      <c r="B76" s="8" t="s">
        <v>20</v>
      </c>
      <c r="C76" s="24">
        <v>1</v>
      </c>
      <c r="D76" s="49">
        <v>565636</v>
      </c>
      <c r="E76" s="50">
        <f t="shared" si="5"/>
        <v>90311.630252100818</v>
      </c>
      <c r="F76" s="49">
        <v>244518</v>
      </c>
      <c r="G76" s="50">
        <f t="shared" si="6"/>
        <v>810154</v>
      </c>
      <c r="H76" s="86">
        <v>148500</v>
      </c>
      <c r="I76" s="85"/>
      <c r="J76" s="84"/>
      <c r="K76" s="86">
        <v>148500</v>
      </c>
      <c r="L76" s="90">
        <v>150000</v>
      </c>
      <c r="M76" s="90">
        <f t="shared" si="7"/>
        <v>28500</v>
      </c>
      <c r="N76" s="90">
        <v>150000</v>
      </c>
      <c r="O76" s="90">
        <f t="shared" si="8"/>
        <v>328500</v>
      </c>
      <c r="P76" s="53">
        <f t="shared" si="9"/>
        <v>148500</v>
      </c>
    </row>
    <row r="77" spans="1:16" ht="20.100000000000001" customHeight="1" x14ac:dyDescent="0.25">
      <c r="A77" s="23" t="s">
        <v>136</v>
      </c>
      <c r="B77" s="8" t="s">
        <v>92</v>
      </c>
      <c r="C77" s="24">
        <v>1</v>
      </c>
      <c r="D77" s="49">
        <v>161137</v>
      </c>
      <c r="E77" s="50">
        <f t="shared" si="5"/>
        <v>25727.756302521011</v>
      </c>
      <c r="F77" s="49">
        <v>78933</v>
      </c>
      <c r="G77" s="50">
        <f t="shared" si="6"/>
        <v>240070</v>
      </c>
      <c r="H77" s="86">
        <v>257400</v>
      </c>
      <c r="I77" s="85"/>
      <c r="J77" s="84"/>
      <c r="K77" s="86">
        <v>257400</v>
      </c>
      <c r="L77" s="90">
        <v>200000</v>
      </c>
      <c r="M77" s="90">
        <f t="shared" si="7"/>
        <v>38000</v>
      </c>
      <c r="N77" s="90">
        <v>150000</v>
      </c>
      <c r="O77" s="90">
        <f t="shared" si="8"/>
        <v>388000</v>
      </c>
      <c r="P77" s="53">
        <f t="shared" si="9"/>
        <v>240070</v>
      </c>
    </row>
    <row r="78" spans="1:16" ht="20.100000000000001" customHeight="1" x14ac:dyDescent="0.25">
      <c r="A78" s="23" t="s">
        <v>137</v>
      </c>
      <c r="B78" s="8" t="s">
        <v>92</v>
      </c>
      <c r="C78" s="24">
        <v>1</v>
      </c>
      <c r="D78" s="49">
        <v>238235</v>
      </c>
      <c r="E78" s="50">
        <f t="shared" si="5"/>
        <v>38037.521008403361</v>
      </c>
      <c r="F78" s="49">
        <v>88025</v>
      </c>
      <c r="G78" s="50">
        <f t="shared" si="6"/>
        <v>326260</v>
      </c>
      <c r="H78" s="86">
        <v>257400</v>
      </c>
      <c r="I78" s="85"/>
      <c r="J78" s="84"/>
      <c r="K78" s="86">
        <v>257400</v>
      </c>
      <c r="L78" s="90">
        <v>200000</v>
      </c>
      <c r="M78" s="90">
        <f t="shared" si="7"/>
        <v>38000</v>
      </c>
      <c r="N78" s="90">
        <v>150000</v>
      </c>
      <c r="O78" s="90">
        <f t="shared" si="8"/>
        <v>388000</v>
      </c>
      <c r="P78" s="53">
        <f t="shared" si="9"/>
        <v>257400</v>
      </c>
    </row>
    <row r="79" spans="1:16" ht="20.100000000000001" customHeight="1" x14ac:dyDescent="0.25">
      <c r="A79" s="23" t="s">
        <v>138</v>
      </c>
      <c r="B79" s="8" t="s">
        <v>20</v>
      </c>
      <c r="C79" s="24">
        <v>1</v>
      </c>
      <c r="D79" s="49">
        <v>67200</v>
      </c>
      <c r="E79" s="50">
        <f t="shared" si="5"/>
        <v>10729.411764705881</v>
      </c>
      <c r="F79" s="50">
        <v>647364</v>
      </c>
      <c r="G79" s="50">
        <f t="shared" si="6"/>
        <v>714564</v>
      </c>
      <c r="H79" s="86">
        <v>306900</v>
      </c>
      <c r="I79" s="85"/>
      <c r="J79" s="84"/>
      <c r="K79" s="86">
        <v>306900</v>
      </c>
      <c r="L79" s="90">
        <v>200000</v>
      </c>
      <c r="M79" s="90">
        <f t="shared" si="7"/>
        <v>38000</v>
      </c>
      <c r="N79" s="90">
        <v>150000</v>
      </c>
      <c r="O79" s="90">
        <f t="shared" si="8"/>
        <v>388000</v>
      </c>
      <c r="P79" s="53">
        <f t="shared" si="9"/>
        <v>306900</v>
      </c>
    </row>
    <row r="80" spans="1:16" ht="20.100000000000001" customHeight="1" x14ac:dyDescent="0.25">
      <c r="A80" s="23" t="s">
        <v>139</v>
      </c>
      <c r="B80" s="8" t="s">
        <v>20</v>
      </c>
      <c r="C80" s="24">
        <v>1</v>
      </c>
      <c r="D80" s="49">
        <v>574995</v>
      </c>
      <c r="E80" s="50">
        <f t="shared" si="5"/>
        <v>91805.924369747867</v>
      </c>
      <c r="F80" s="49">
        <v>78933</v>
      </c>
      <c r="G80" s="50">
        <f t="shared" si="6"/>
        <v>653928</v>
      </c>
      <c r="H80" s="86">
        <v>188100</v>
      </c>
      <c r="I80" s="85"/>
      <c r="J80" s="84"/>
      <c r="K80" s="86">
        <v>188100</v>
      </c>
      <c r="L80" s="90">
        <v>200000</v>
      </c>
      <c r="M80" s="90">
        <f t="shared" si="7"/>
        <v>38000</v>
      </c>
      <c r="N80" s="90">
        <v>150000</v>
      </c>
      <c r="O80" s="90">
        <f t="shared" si="8"/>
        <v>388000</v>
      </c>
      <c r="P80" s="53">
        <f t="shared" si="9"/>
        <v>188100</v>
      </c>
    </row>
    <row r="81" spans="1:16" ht="20.100000000000001" customHeight="1" x14ac:dyDescent="0.25">
      <c r="A81" s="23" t="s">
        <v>140</v>
      </c>
      <c r="B81" s="8" t="s">
        <v>20</v>
      </c>
      <c r="C81" s="24">
        <v>1</v>
      </c>
      <c r="D81" s="49">
        <v>554888</v>
      </c>
      <c r="E81" s="50">
        <f t="shared" si="5"/>
        <v>88595.563025210053</v>
      </c>
      <c r="F81" s="49">
        <v>34543</v>
      </c>
      <c r="G81" s="50">
        <f t="shared" si="6"/>
        <v>589431</v>
      </c>
      <c r="H81" s="86">
        <v>247500</v>
      </c>
      <c r="I81" s="85"/>
      <c r="J81" s="84"/>
      <c r="K81" s="86">
        <v>247500</v>
      </c>
      <c r="L81" s="90">
        <v>300000</v>
      </c>
      <c r="M81" s="90">
        <f t="shared" si="7"/>
        <v>57000</v>
      </c>
      <c r="N81" s="90">
        <v>180000</v>
      </c>
      <c r="O81" s="90">
        <f t="shared" si="8"/>
        <v>537000</v>
      </c>
      <c r="P81" s="53">
        <f t="shared" si="9"/>
        <v>247500</v>
      </c>
    </row>
    <row r="82" spans="1:16" ht="20.100000000000001" customHeight="1" x14ac:dyDescent="0.25">
      <c r="A82" s="23" t="s">
        <v>141</v>
      </c>
      <c r="B82" s="8" t="s">
        <v>20</v>
      </c>
      <c r="C82" s="24">
        <v>1</v>
      </c>
      <c r="D82" s="49">
        <v>1500000</v>
      </c>
      <c r="E82" s="50">
        <f t="shared" si="5"/>
        <v>239495.79831932765</v>
      </c>
      <c r="F82" s="49">
        <v>244518</v>
      </c>
      <c r="G82" s="50">
        <f t="shared" si="6"/>
        <v>1744518</v>
      </c>
      <c r="H82" s="86">
        <v>247500</v>
      </c>
      <c r="I82" s="85"/>
      <c r="J82" s="84"/>
      <c r="K82" s="86">
        <v>247500</v>
      </c>
      <c r="L82" s="90">
        <v>200000</v>
      </c>
      <c r="M82" s="90">
        <f t="shared" si="7"/>
        <v>38000</v>
      </c>
      <c r="N82" s="90">
        <v>180000</v>
      </c>
      <c r="O82" s="90">
        <f t="shared" si="8"/>
        <v>418000</v>
      </c>
      <c r="P82" s="53">
        <f t="shared" si="9"/>
        <v>247500</v>
      </c>
    </row>
    <row r="83" spans="1:16" ht="20.100000000000001" customHeight="1" x14ac:dyDescent="0.25">
      <c r="A83" s="23" t="s">
        <v>19</v>
      </c>
      <c r="B83" s="8" t="s">
        <v>20</v>
      </c>
      <c r="C83" s="24">
        <v>1</v>
      </c>
      <c r="D83" s="49">
        <v>1455667</v>
      </c>
      <c r="E83" s="50">
        <f t="shared" si="5"/>
        <v>232417.4201680671</v>
      </c>
      <c r="F83" s="49">
        <v>70000</v>
      </c>
      <c r="G83" s="50">
        <f t="shared" si="6"/>
        <v>1525667</v>
      </c>
      <c r="H83" s="86">
        <v>247500</v>
      </c>
      <c r="I83" s="85"/>
      <c r="J83" s="84"/>
      <c r="K83" s="86">
        <v>247500</v>
      </c>
      <c r="L83" s="90">
        <v>300000</v>
      </c>
      <c r="M83" s="90">
        <f t="shared" si="7"/>
        <v>57000</v>
      </c>
      <c r="N83" s="90">
        <v>150000</v>
      </c>
      <c r="O83" s="90">
        <f t="shared" si="8"/>
        <v>507000</v>
      </c>
      <c r="P83" s="53">
        <f t="shared" si="9"/>
        <v>247500</v>
      </c>
    </row>
    <row r="84" spans="1:16" ht="20.100000000000001" customHeight="1" x14ac:dyDescent="0.25">
      <c r="A84" s="23" t="s">
        <v>142</v>
      </c>
      <c r="B84" s="8" t="s">
        <v>20</v>
      </c>
      <c r="C84" s="24">
        <v>1</v>
      </c>
      <c r="D84" s="49">
        <v>1176107</v>
      </c>
      <c r="E84" s="50">
        <f t="shared" si="5"/>
        <v>187781.78991596634</v>
      </c>
      <c r="F84" s="49">
        <v>200000</v>
      </c>
      <c r="G84" s="50">
        <f t="shared" si="6"/>
        <v>1376107</v>
      </c>
      <c r="H84" s="86">
        <v>198000</v>
      </c>
      <c r="I84" s="85"/>
      <c r="J84" s="84"/>
      <c r="K84" s="86">
        <v>198000</v>
      </c>
      <c r="L84" s="90">
        <v>250000</v>
      </c>
      <c r="M84" s="90">
        <f t="shared" si="7"/>
        <v>47500</v>
      </c>
      <c r="N84" s="90">
        <v>150000</v>
      </c>
      <c r="O84" s="90">
        <f t="shared" si="8"/>
        <v>447500</v>
      </c>
      <c r="P84" s="53">
        <f t="shared" si="9"/>
        <v>198000</v>
      </c>
    </row>
    <row r="85" spans="1:16" ht="20.100000000000001" customHeight="1" x14ac:dyDescent="0.25">
      <c r="A85" s="23" t="s">
        <v>143</v>
      </c>
      <c r="B85" s="8" t="s">
        <v>20</v>
      </c>
      <c r="C85" s="24">
        <v>1</v>
      </c>
      <c r="D85" s="49">
        <v>0</v>
      </c>
      <c r="E85" s="50">
        <f t="shared" si="5"/>
        <v>0</v>
      </c>
      <c r="F85" s="49">
        <v>98665</v>
      </c>
      <c r="G85" s="50">
        <f t="shared" si="6"/>
        <v>98665</v>
      </c>
      <c r="H85" s="86">
        <v>198000</v>
      </c>
      <c r="I85" s="85"/>
      <c r="J85" s="84"/>
      <c r="K85" s="86">
        <v>198000</v>
      </c>
      <c r="L85" s="90">
        <v>300000</v>
      </c>
      <c r="M85" s="90">
        <f t="shared" si="7"/>
        <v>57000</v>
      </c>
      <c r="N85" s="90">
        <v>150000</v>
      </c>
      <c r="O85" s="90">
        <f t="shared" si="8"/>
        <v>507000</v>
      </c>
      <c r="P85" s="53">
        <f t="shared" si="9"/>
        <v>98665</v>
      </c>
    </row>
    <row r="86" spans="1:16" ht="20.100000000000001" customHeight="1" x14ac:dyDescent="0.25">
      <c r="A86" s="23" t="s">
        <v>144</v>
      </c>
      <c r="B86" s="8" t="s">
        <v>20</v>
      </c>
      <c r="C86" s="24">
        <v>1</v>
      </c>
      <c r="D86" s="49">
        <v>629978</v>
      </c>
      <c r="E86" s="50">
        <f t="shared" si="5"/>
        <v>100584.72268907563</v>
      </c>
      <c r="F86" s="49">
        <v>37885</v>
      </c>
      <c r="G86" s="50">
        <f t="shared" si="6"/>
        <v>667863</v>
      </c>
      <c r="H86" s="86">
        <v>158400</v>
      </c>
      <c r="I86" s="85"/>
      <c r="J86" s="84"/>
      <c r="K86" s="86">
        <v>158400</v>
      </c>
      <c r="L86" s="90">
        <v>160000</v>
      </c>
      <c r="M86" s="90">
        <f t="shared" si="7"/>
        <v>30400</v>
      </c>
      <c r="N86" s="90">
        <v>150000</v>
      </c>
      <c r="O86" s="90">
        <f t="shared" si="8"/>
        <v>340400</v>
      </c>
      <c r="P86" s="53">
        <f t="shared" si="9"/>
        <v>158400</v>
      </c>
    </row>
    <row r="87" spans="1:16" ht="20.100000000000001" customHeight="1" x14ac:dyDescent="0.25">
      <c r="A87" s="23" t="s">
        <v>145</v>
      </c>
      <c r="B87" s="8" t="s">
        <v>20</v>
      </c>
      <c r="C87" s="24">
        <v>1</v>
      </c>
      <c r="D87" s="49">
        <v>629978</v>
      </c>
      <c r="E87" s="50">
        <f t="shared" si="5"/>
        <v>100584.72268907563</v>
      </c>
      <c r="F87" s="49">
        <v>37885</v>
      </c>
      <c r="G87" s="50">
        <f t="shared" si="6"/>
        <v>667863</v>
      </c>
      <c r="H87" s="86">
        <v>178200</v>
      </c>
      <c r="I87" s="85"/>
      <c r="J87" s="84"/>
      <c r="K87" s="86">
        <v>178200</v>
      </c>
      <c r="L87" s="90">
        <v>180000</v>
      </c>
      <c r="M87" s="90">
        <f t="shared" si="7"/>
        <v>34200</v>
      </c>
      <c r="N87" s="90">
        <v>150000</v>
      </c>
      <c r="O87" s="90">
        <f t="shared" si="8"/>
        <v>364200</v>
      </c>
      <c r="P87" s="53">
        <f t="shared" si="9"/>
        <v>178200</v>
      </c>
    </row>
    <row r="88" spans="1:16" ht="20.100000000000001" customHeight="1" x14ac:dyDescent="0.25">
      <c r="A88" s="23" t="s">
        <v>146</v>
      </c>
      <c r="B88" s="8" t="s">
        <v>20</v>
      </c>
      <c r="C88" s="24">
        <v>1</v>
      </c>
      <c r="D88" s="49">
        <v>49840</v>
      </c>
      <c r="E88" s="50">
        <f t="shared" si="5"/>
        <v>7957.6470588235243</v>
      </c>
      <c r="F88" s="49">
        <v>28000</v>
      </c>
      <c r="G88" s="50">
        <f t="shared" si="6"/>
        <v>77840</v>
      </c>
      <c r="H88" s="86">
        <v>49500</v>
      </c>
      <c r="I88" s="85"/>
      <c r="J88" s="84"/>
      <c r="K88" s="86">
        <v>49500</v>
      </c>
      <c r="L88" s="90">
        <v>50000</v>
      </c>
      <c r="M88" s="90">
        <f t="shared" si="7"/>
        <v>9500</v>
      </c>
      <c r="N88" s="90">
        <v>70000</v>
      </c>
      <c r="O88" s="90">
        <f t="shared" si="8"/>
        <v>129500</v>
      </c>
      <c r="P88" s="53">
        <f t="shared" si="9"/>
        <v>49500</v>
      </c>
    </row>
    <row r="89" spans="1:16" ht="20.100000000000001" customHeight="1" x14ac:dyDescent="0.25">
      <c r="A89" s="23" t="s">
        <v>147</v>
      </c>
      <c r="B89" s="8" t="s">
        <v>20</v>
      </c>
      <c r="C89" s="24">
        <v>1</v>
      </c>
      <c r="D89" s="49">
        <v>1867305</v>
      </c>
      <c r="E89" s="50">
        <f t="shared" si="5"/>
        <v>298141.13445378141</v>
      </c>
      <c r="F89" s="49">
        <v>149605</v>
      </c>
      <c r="G89" s="50">
        <f t="shared" si="6"/>
        <v>2016910</v>
      </c>
      <c r="H89" s="86">
        <v>693000</v>
      </c>
      <c r="I89" s="85"/>
      <c r="J89" s="84"/>
      <c r="K89" s="86">
        <v>693000</v>
      </c>
      <c r="L89" s="90">
        <v>600000</v>
      </c>
      <c r="M89" s="90">
        <f t="shared" si="7"/>
        <v>114000</v>
      </c>
      <c r="N89" s="90">
        <v>300000</v>
      </c>
      <c r="O89" s="90">
        <f t="shared" si="8"/>
        <v>1014000</v>
      </c>
      <c r="P89" s="53">
        <f t="shared" si="9"/>
        <v>693000</v>
      </c>
    </row>
    <row r="90" spans="1:16" ht="20.100000000000001" customHeight="1" x14ac:dyDescent="0.25">
      <c r="A90" s="23" t="s">
        <v>148</v>
      </c>
      <c r="B90" s="8" t="s">
        <v>20</v>
      </c>
      <c r="C90" s="24">
        <v>1</v>
      </c>
      <c r="D90" s="49">
        <v>1054948</v>
      </c>
      <c r="E90" s="50">
        <f t="shared" si="5"/>
        <v>168437.07563025202</v>
      </c>
      <c r="F90" s="49">
        <v>20429</v>
      </c>
      <c r="G90" s="50">
        <f t="shared" si="6"/>
        <v>1075377</v>
      </c>
      <c r="H90" s="86">
        <v>693000</v>
      </c>
      <c r="I90" s="85"/>
      <c r="J90" s="84"/>
      <c r="K90" s="86">
        <v>693000</v>
      </c>
      <c r="L90" s="90">
        <v>600000</v>
      </c>
      <c r="M90" s="90">
        <f t="shared" si="7"/>
        <v>114000</v>
      </c>
      <c r="N90" s="90">
        <v>300000</v>
      </c>
      <c r="O90" s="90">
        <f t="shared" si="8"/>
        <v>1014000</v>
      </c>
      <c r="P90" s="53">
        <f t="shared" si="9"/>
        <v>693000</v>
      </c>
    </row>
    <row r="91" spans="1:16" ht="20.100000000000001" customHeight="1" x14ac:dyDescent="0.25">
      <c r="A91" s="23" t="s">
        <v>149</v>
      </c>
      <c r="B91" s="8" t="s">
        <v>20</v>
      </c>
      <c r="C91" s="24">
        <v>1</v>
      </c>
      <c r="D91" s="49">
        <v>104167</v>
      </c>
      <c r="E91" s="50">
        <f t="shared" si="5"/>
        <v>16631.705882352937</v>
      </c>
      <c r="F91" s="49">
        <v>647364</v>
      </c>
      <c r="G91" s="50">
        <f t="shared" si="6"/>
        <v>751531</v>
      </c>
      <c r="H91" s="86">
        <v>297000</v>
      </c>
      <c r="I91" s="85"/>
      <c r="J91" s="84"/>
      <c r="K91" s="86">
        <v>297000</v>
      </c>
      <c r="L91" s="90">
        <v>250000</v>
      </c>
      <c r="M91" s="90">
        <f t="shared" si="7"/>
        <v>47500</v>
      </c>
      <c r="N91" s="90">
        <v>300000</v>
      </c>
      <c r="O91" s="90">
        <f t="shared" si="8"/>
        <v>597500</v>
      </c>
      <c r="P91" s="53">
        <f t="shared" si="9"/>
        <v>297000</v>
      </c>
    </row>
    <row r="92" spans="1:16" ht="20.100000000000001" customHeight="1" x14ac:dyDescent="0.25">
      <c r="A92" s="23" t="s">
        <v>150</v>
      </c>
      <c r="B92" s="8" t="s">
        <v>20</v>
      </c>
      <c r="C92" s="24">
        <v>1</v>
      </c>
      <c r="D92" s="49">
        <v>115862</v>
      </c>
      <c r="E92" s="50">
        <f t="shared" si="5"/>
        <v>18498.974789915956</v>
      </c>
      <c r="F92" s="49">
        <v>647364</v>
      </c>
      <c r="G92" s="50">
        <f t="shared" si="6"/>
        <v>763226</v>
      </c>
      <c r="H92" s="86">
        <v>247500</v>
      </c>
      <c r="I92" s="85"/>
      <c r="J92" s="84"/>
      <c r="K92" s="86">
        <v>247500</v>
      </c>
      <c r="L92" s="90">
        <v>250000</v>
      </c>
      <c r="M92" s="90">
        <f t="shared" si="7"/>
        <v>47500</v>
      </c>
      <c r="N92" s="90">
        <v>300000</v>
      </c>
      <c r="O92" s="90">
        <f t="shared" si="8"/>
        <v>597500</v>
      </c>
      <c r="P92" s="53">
        <f t="shared" si="9"/>
        <v>247500</v>
      </c>
    </row>
    <row r="93" spans="1:16" ht="20.100000000000001" customHeight="1" x14ac:dyDescent="0.25">
      <c r="A93" s="23" t="s">
        <v>151</v>
      </c>
      <c r="B93" s="8" t="s">
        <v>20</v>
      </c>
      <c r="C93" s="24">
        <v>1</v>
      </c>
      <c r="D93" s="49">
        <v>2707884</v>
      </c>
      <c r="E93" s="50">
        <f t="shared" si="5"/>
        <v>432351.22689075628</v>
      </c>
      <c r="F93" s="49">
        <v>39200</v>
      </c>
      <c r="G93" s="50">
        <f t="shared" si="6"/>
        <v>2747084</v>
      </c>
      <c r="H93" s="86">
        <v>742500</v>
      </c>
      <c r="I93" s="85"/>
      <c r="J93" s="84"/>
      <c r="K93" s="86">
        <v>742500</v>
      </c>
      <c r="L93" s="90">
        <v>780000</v>
      </c>
      <c r="M93" s="90">
        <f t="shared" si="7"/>
        <v>148200</v>
      </c>
      <c r="N93" s="90">
        <v>300000</v>
      </c>
      <c r="O93" s="90">
        <f t="shared" si="8"/>
        <v>1228200</v>
      </c>
      <c r="P93" s="53">
        <f t="shared" si="9"/>
        <v>742500</v>
      </c>
    </row>
    <row r="94" spans="1:16" ht="20.100000000000001" customHeight="1" x14ac:dyDescent="0.25">
      <c r="A94" s="23" t="s">
        <v>152</v>
      </c>
      <c r="B94" s="8" t="s">
        <v>20</v>
      </c>
      <c r="C94" s="24">
        <v>1</v>
      </c>
      <c r="D94" s="49">
        <v>104664</v>
      </c>
      <c r="E94" s="50">
        <f t="shared" si="5"/>
        <v>16711.058823529413</v>
      </c>
      <c r="F94" s="49">
        <v>906978</v>
      </c>
      <c r="G94" s="50">
        <f t="shared" si="6"/>
        <v>1011642</v>
      </c>
      <c r="H94" s="86">
        <v>148500</v>
      </c>
      <c r="I94" s="85"/>
      <c r="J94" s="84"/>
      <c r="K94" s="86">
        <v>148500</v>
      </c>
      <c r="L94" s="90">
        <v>150000</v>
      </c>
      <c r="M94" s="90">
        <f t="shared" si="7"/>
        <v>28500</v>
      </c>
      <c r="N94" s="90">
        <v>300000</v>
      </c>
      <c r="O94" s="90">
        <f t="shared" si="8"/>
        <v>478500</v>
      </c>
      <c r="P94" s="53">
        <f t="shared" si="9"/>
        <v>148500</v>
      </c>
    </row>
    <row r="95" spans="1:16" ht="20.100000000000001" customHeight="1" x14ac:dyDescent="0.25">
      <c r="A95" s="23" t="s">
        <v>153</v>
      </c>
      <c r="B95" s="8" t="s">
        <v>20</v>
      </c>
      <c r="C95" s="24">
        <v>1</v>
      </c>
      <c r="D95" s="49">
        <v>94696</v>
      </c>
      <c r="E95" s="50">
        <f t="shared" si="5"/>
        <v>15119.529411764699</v>
      </c>
      <c r="F95" s="49">
        <v>906978</v>
      </c>
      <c r="G95" s="50">
        <f t="shared" si="6"/>
        <v>1001674</v>
      </c>
      <c r="H95" s="86">
        <v>148500</v>
      </c>
      <c r="I95" s="85"/>
      <c r="J95" s="84"/>
      <c r="K95" s="86">
        <v>148500</v>
      </c>
      <c r="L95" s="90">
        <v>150000</v>
      </c>
      <c r="M95" s="90">
        <f t="shared" si="7"/>
        <v>28500</v>
      </c>
      <c r="N95" s="90">
        <v>300000</v>
      </c>
      <c r="O95" s="90">
        <f t="shared" si="8"/>
        <v>478500</v>
      </c>
      <c r="P95" s="53">
        <f t="shared" si="9"/>
        <v>148500</v>
      </c>
    </row>
    <row r="96" spans="1:16" ht="20.100000000000001" customHeight="1" x14ac:dyDescent="0.25">
      <c r="A96" s="23" t="s">
        <v>154</v>
      </c>
      <c r="B96" s="8" t="s">
        <v>20</v>
      </c>
      <c r="C96" s="24">
        <v>1</v>
      </c>
      <c r="D96" s="49">
        <v>139552</v>
      </c>
      <c r="E96" s="50">
        <f t="shared" si="5"/>
        <v>22281.411764705874</v>
      </c>
      <c r="F96" s="49">
        <v>906978</v>
      </c>
      <c r="G96" s="50">
        <f t="shared" si="6"/>
        <v>1046530</v>
      </c>
      <c r="H96" s="86">
        <v>148500</v>
      </c>
      <c r="I96" s="85"/>
      <c r="J96" s="84"/>
      <c r="K96" s="86">
        <v>148500</v>
      </c>
      <c r="L96" s="90">
        <v>150000</v>
      </c>
      <c r="M96" s="90">
        <f t="shared" si="7"/>
        <v>28500</v>
      </c>
      <c r="N96" s="90">
        <v>300000</v>
      </c>
      <c r="O96" s="90">
        <f t="shared" si="8"/>
        <v>478500</v>
      </c>
      <c r="P96" s="53">
        <f t="shared" si="9"/>
        <v>148500</v>
      </c>
    </row>
    <row r="97" spans="1:16" ht="20.100000000000001" customHeight="1" x14ac:dyDescent="0.25">
      <c r="A97" s="23" t="s">
        <v>155</v>
      </c>
      <c r="B97" s="8" t="s">
        <v>20</v>
      </c>
      <c r="C97" s="24">
        <v>1</v>
      </c>
      <c r="D97" s="49">
        <v>116838</v>
      </c>
      <c r="E97" s="50">
        <f t="shared" si="5"/>
        <v>18654.806722689071</v>
      </c>
      <c r="F97" s="49">
        <v>906978</v>
      </c>
      <c r="G97" s="50">
        <f t="shared" si="6"/>
        <v>1023816</v>
      </c>
      <c r="H97" s="86">
        <v>148500</v>
      </c>
      <c r="I97" s="85"/>
      <c r="J97" s="84"/>
      <c r="K97" s="86">
        <v>148500</v>
      </c>
      <c r="L97" s="90">
        <v>150000</v>
      </c>
      <c r="M97" s="90">
        <f t="shared" si="7"/>
        <v>28500</v>
      </c>
      <c r="N97" s="90">
        <v>300000</v>
      </c>
      <c r="O97" s="90">
        <f t="shared" si="8"/>
        <v>478500</v>
      </c>
      <c r="P97" s="53">
        <f t="shared" si="9"/>
        <v>148500</v>
      </c>
    </row>
    <row r="98" spans="1:16" ht="20.100000000000001" customHeight="1" x14ac:dyDescent="0.25">
      <c r="A98" s="23" t="s">
        <v>156</v>
      </c>
      <c r="B98" s="8" t="s">
        <v>20</v>
      </c>
      <c r="C98" s="24">
        <v>1</v>
      </c>
      <c r="D98" s="49">
        <v>109648</v>
      </c>
      <c r="E98" s="50">
        <f t="shared" si="5"/>
        <v>17506.823529411762</v>
      </c>
      <c r="F98" s="49">
        <v>906978</v>
      </c>
      <c r="G98" s="50">
        <f t="shared" si="6"/>
        <v>1016626</v>
      </c>
      <c r="H98" s="86">
        <v>148500</v>
      </c>
      <c r="I98" s="85"/>
      <c r="J98" s="84"/>
      <c r="K98" s="86">
        <v>148500</v>
      </c>
      <c r="L98" s="90">
        <v>150000</v>
      </c>
      <c r="M98" s="90">
        <f t="shared" si="7"/>
        <v>28500</v>
      </c>
      <c r="N98" s="90">
        <v>300000</v>
      </c>
      <c r="O98" s="90">
        <f t="shared" si="8"/>
        <v>478500</v>
      </c>
      <c r="P98" s="53">
        <f t="shared" si="9"/>
        <v>148500</v>
      </c>
    </row>
    <row r="99" spans="1:16" ht="20.100000000000001" customHeight="1" x14ac:dyDescent="0.25">
      <c r="A99" s="23" t="s">
        <v>157</v>
      </c>
      <c r="B99" s="8" t="s">
        <v>20</v>
      </c>
      <c r="C99" s="24">
        <v>1</v>
      </c>
      <c r="D99" s="49">
        <v>482866</v>
      </c>
      <c r="E99" s="50">
        <f t="shared" si="5"/>
        <v>77096.252100840327</v>
      </c>
      <c r="F99" s="49">
        <v>119685</v>
      </c>
      <c r="G99" s="50">
        <f t="shared" si="6"/>
        <v>602551</v>
      </c>
      <c r="H99" s="86">
        <v>89100</v>
      </c>
      <c r="I99" s="85"/>
      <c r="J99" s="84"/>
      <c r="K99" s="86">
        <v>89100</v>
      </c>
      <c r="L99" s="90">
        <v>120000</v>
      </c>
      <c r="M99" s="90">
        <f t="shared" si="7"/>
        <v>22800</v>
      </c>
      <c r="N99" s="90">
        <v>80000</v>
      </c>
      <c r="O99" s="90">
        <f t="shared" si="8"/>
        <v>222800</v>
      </c>
      <c r="P99" s="53">
        <f t="shared" si="9"/>
        <v>89100</v>
      </c>
    </row>
    <row r="100" spans="1:16" ht="20.100000000000001" customHeight="1" x14ac:dyDescent="0.25">
      <c r="A100" s="23" t="s">
        <v>158</v>
      </c>
      <c r="B100" s="8" t="s">
        <v>20</v>
      </c>
      <c r="C100" s="24">
        <v>1</v>
      </c>
      <c r="D100" s="49">
        <v>1088506</v>
      </c>
      <c r="E100" s="50">
        <f t="shared" si="5"/>
        <v>173795.07563025202</v>
      </c>
      <c r="F100" s="49">
        <v>12257</v>
      </c>
      <c r="G100" s="50">
        <f t="shared" si="6"/>
        <v>1100763</v>
      </c>
      <c r="H100" s="86">
        <v>89100</v>
      </c>
      <c r="I100" s="85"/>
      <c r="J100" s="84"/>
      <c r="K100" s="86">
        <v>89100</v>
      </c>
      <c r="L100" s="90">
        <v>120000</v>
      </c>
      <c r="M100" s="90">
        <f t="shared" si="7"/>
        <v>22800</v>
      </c>
      <c r="N100" s="90">
        <v>120000</v>
      </c>
      <c r="O100" s="90">
        <f t="shared" si="8"/>
        <v>262800</v>
      </c>
      <c r="P100" s="53">
        <f t="shared" si="9"/>
        <v>89100</v>
      </c>
    </row>
    <row r="101" spans="1:16" ht="20.100000000000001" customHeight="1" x14ac:dyDescent="0.25">
      <c r="A101" s="23" t="s">
        <v>159</v>
      </c>
      <c r="B101" s="8" t="s">
        <v>20</v>
      </c>
      <c r="C101" s="24">
        <v>1</v>
      </c>
      <c r="D101" s="49">
        <v>266146</v>
      </c>
      <c r="E101" s="50">
        <f t="shared" si="5"/>
        <v>42493.899159663852</v>
      </c>
      <c r="F101" s="49">
        <v>647364</v>
      </c>
      <c r="G101" s="50">
        <f t="shared" si="6"/>
        <v>913510</v>
      </c>
      <c r="H101" s="86">
        <v>148500</v>
      </c>
      <c r="I101" s="85"/>
      <c r="J101" s="84"/>
      <c r="K101" s="86">
        <v>148500</v>
      </c>
      <c r="L101" s="90">
        <v>180000</v>
      </c>
      <c r="M101" s="90">
        <f t="shared" si="7"/>
        <v>34200</v>
      </c>
      <c r="N101" s="90">
        <v>300000</v>
      </c>
      <c r="O101" s="90">
        <f t="shared" si="8"/>
        <v>514200</v>
      </c>
      <c r="P101" s="53">
        <f t="shared" si="9"/>
        <v>148500</v>
      </c>
    </row>
    <row r="102" spans="1:16" ht="20.100000000000001" customHeight="1" x14ac:dyDescent="0.25">
      <c r="A102" s="26" t="s">
        <v>160</v>
      </c>
      <c r="B102" s="8" t="s">
        <v>20</v>
      </c>
      <c r="C102" s="24">
        <v>1</v>
      </c>
      <c r="D102" s="49">
        <v>52000</v>
      </c>
      <c r="E102" s="50">
        <f t="shared" si="5"/>
        <v>8302.5210084033606</v>
      </c>
      <c r="F102" s="49">
        <v>25000</v>
      </c>
      <c r="G102" s="50">
        <f t="shared" si="6"/>
        <v>77000</v>
      </c>
      <c r="H102" s="86">
        <v>49500</v>
      </c>
      <c r="I102" s="85"/>
      <c r="J102" s="84"/>
      <c r="K102" s="86">
        <v>49500</v>
      </c>
      <c r="L102" s="90">
        <v>40000</v>
      </c>
      <c r="M102" s="90">
        <f t="shared" si="7"/>
        <v>7600</v>
      </c>
      <c r="N102" s="90">
        <v>50000</v>
      </c>
      <c r="O102" s="90">
        <f t="shared" si="8"/>
        <v>97600</v>
      </c>
      <c r="P102" s="53">
        <f t="shared" si="9"/>
        <v>49500</v>
      </c>
    </row>
    <row r="103" spans="1:16" ht="20.100000000000001" customHeight="1" x14ac:dyDescent="0.25">
      <c r="A103" s="25" t="s">
        <v>161</v>
      </c>
      <c r="B103" s="8" t="s">
        <v>20</v>
      </c>
      <c r="C103" s="24">
        <v>1</v>
      </c>
      <c r="D103" s="49">
        <v>1867305</v>
      </c>
      <c r="E103" s="50">
        <f t="shared" si="5"/>
        <v>298141.13445378141</v>
      </c>
      <c r="F103" s="49">
        <v>149605</v>
      </c>
      <c r="G103" s="50">
        <f t="shared" si="6"/>
        <v>2016910</v>
      </c>
      <c r="H103" s="86">
        <v>643500</v>
      </c>
      <c r="I103" s="85"/>
      <c r="J103" s="84"/>
      <c r="K103" s="86">
        <v>643500</v>
      </c>
      <c r="L103" s="90">
        <v>600000</v>
      </c>
      <c r="M103" s="90">
        <f t="shared" si="7"/>
        <v>114000</v>
      </c>
      <c r="N103" s="90">
        <v>220000</v>
      </c>
      <c r="O103" s="90">
        <f t="shared" si="8"/>
        <v>934000</v>
      </c>
      <c r="P103" s="53">
        <f t="shared" si="9"/>
        <v>643500</v>
      </c>
    </row>
    <row r="104" spans="1:16" ht="20.100000000000001" customHeight="1" x14ac:dyDescent="0.25">
      <c r="A104" s="25" t="s">
        <v>162</v>
      </c>
      <c r="B104" s="8" t="s">
        <v>20</v>
      </c>
      <c r="C104" s="24">
        <v>1</v>
      </c>
      <c r="D104" s="49">
        <v>876960</v>
      </c>
      <c r="E104" s="50">
        <f t="shared" si="5"/>
        <v>140018.82352941169</v>
      </c>
      <c r="F104" s="49">
        <v>89600</v>
      </c>
      <c r="G104" s="50">
        <f t="shared" si="6"/>
        <v>966560</v>
      </c>
      <c r="H104" s="86">
        <v>445500</v>
      </c>
      <c r="I104" s="85"/>
      <c r="J104" s="84"/>
      <c r="K104" s="86">
        <v>445500</v>
      </c>
      <c r="L104" s="90">
        <v>460000</v>
      </c>
      <c r="M104" s="90">
        <f t="shared" si="7"/>
        <v>87400</v>
      </c>
      <c r="N104" s="90">
        <v>220000</v>
      </c>
      <c r="O104" s="90">
        <f t="shared" si="8"/>
        <v>767400</v>
      </c>
      <c r="P104" s="53">
        <f t="shared" si="9"/>
        <v>445500</v>
      </c>
    </row>
    <row r="105" spans="1:16" ht="20.100000000000001" customHeight="1" x14ac:dyDescent="0.25">
      <c r="A105" s="25" t="s">
        <v>163</v>
      </c>
      <c r="B105" s="8" t="s">
        <v>20</v>
      </c>
      <c r="C105" s="24">
        <v>1</v>
      </c>
      <c r="D105" s="49">
        <v>890000</v>
      </c>
      <c r="E105" s="50">
        <f t="shared" si="5"/>
        <v>142100.84033613442</v>
      </c>
      <c r="F105" s="49">
        <v>50000</v>
      </c>
      <c r="G105" s="50">
        <f t="shared" si="6"/>
        <v>940000</v>
      </c>
      <c r="H105" s="86">
        <v>247500</v>
      </c>
      <c r="I105" s="85"/>
      <c r="J105" s="84"/>
      <c r="K105" s="86">
        <v>247500</v>
      </c>
      <c r="L105" s="90">
        <v>150000</v>
      </c>
      <c r="M105" s="90">
        <f t="shared" si="7"/>
        <v>28500</v>
      </c>
      <c r="N105" s="90">
        <v>70000</v>
      </c>
      <c r="O105" s="90">
        <f t="shared" si="8"/>
        <v>248500</v>
      </c>
      <c r="P105" s="53">
        <f t="shared" si="9"/>
        <v>247500</v>
      </c>
    </row>
    <row r="106" spans="1:16" ht="20.100000000000001" customHeight="1" x14ac:dyDescent="0.25">
      <c r="A106" s="25" t="s">
        <v>164</v>
      </c>
      <c r="B106" s="8" t="s">
        <v>20</v>
      </c>
      <c r="C106" s="24">
        <v>1</v>
      </c>
      <c r="D106" s="49">
        <v>30612</v>
      </c>
      <c r="E106" s="50">
        <f t="shared" si="5"/>
        <v>4887.6302521008402</v>
      </c>
      <c r="F106" s="49">
        <v>19734</v>
      </c>
      <c r="G106" s="50">
        <f t="shared" si="6"/>
        <v>50346</v>
      </c>
      <c r="H106" s="86">
        <v>49500</v>
      </c>
      <c r="I106" s="85"/>
      <c r="J106" s="84"/>
      <c r="K106" s="86">
        <v>49500</v>
      </c>
      <c r="L106" s="90">
        <v>40000</v>
      </c>
      <c r="M106" s="90">
        <f t="shared" si="7"/>
        <v>7600</v>
      </c>
      <c r="N106" s="90">
        <v>50000</v>
      </c>
      <c r="O106" s="90">
        <f t="shared" si="8"/>
        <v>97600</v>
      </c>
      <c r="P106" s="53">
        <f t="shared" si="9"/>
        <v>49500</v>
      </c>
    </row>
    <row r="107" spans="1:16" ht="20.100000000000001" customHeight="1" x14ac:dyDescent="0.25">
      <c r="A107" s="26" t="s">
        <v>165</v>
      </c>
      <c r="B107" s="8" t="s">
        <v>20</v>
      </c>
      <c r="C107" s="24">
        <v>1</v>
      </c>
      <c r="D107" s="49">
        <v>25000</v>
      </c>
      <c r="E107" s="50">
        <f t="shared" si="5"/>
        <v>3991.596638655461</v>
      </c>
      <c r="F107" s="49">
        <v>20000</v>
      </c>
      <c r="G107" s="50">
        <f t="shared" si="6"/>
        <v>45000</v>
      </c>
      <c r="H107" s="86">
        <v>29700</v>
      </c>
      <c r="I107" s="85"/>
      <c r="J107" s="84"/>
      <c r="K107" s="86">
        <v>29700</v>
      </c>
      <c r="L107" s="90">
        <v>30000</v>
      </c>
      <c r="M107" s="90">
        <f t="shared" si="7"/>
        <v>5700</v>
      </c>
      <c r="N107" s="90">
        <v>50000</v>
      </c>
      <c r="O107" s="90">
        <f t="shared" si="8"/>
        <v>85700</v>
      </c>
      <c r="P107" s="53">
        <f t="shared" si="9"/>
        <v>29700</v>
      </c>
    </row>
    <row r="108" spans="1:16" ht="20.100000000000001" customHeight="1" x14ac:dyDescent="0.25">
      <c r="A108" s="26" t="s">
        <v>166</v>
      </c>
      <c r="B108" s="8" t="s">
        <v>20</v>
      </c>
      <c r="C108" s="24">
        <v>1</v>
      </c>
      <c r="D108" s="49">
        <v>89600</v>
      </c>
      <c r="E108" s="50">
        <f t="shared" si="5"/>
        <v>14305.882352941175</v>
      </c>
      <c r="F108" s="49">
        <v>28000</v>
      </c>
      <c r="G108" s="50">
        <f t="shared" si="6"/>
        <v>117600</v>
      </c>
      <c r="H108" s="86">
        <v>59400</v>
      </c>
      <c r="I108" s="85"/>
      <c r="J108" s="84"/>
      <c r="K108" s="86">
        <v>59400</v>
      </c>
      <c r="L108" s="90">
        <v>70000</v>
      </c>
      <c r="M108" s="90">
        <f t="shared" si="7"/>
        <v>13300</v>
      </c>
      <c r="N108" s="90">
        <v>50000</v>
      </c>
      <c r="O108" s="90">
        <f t="shared" si="8"/>
        <v>133300</v>
      </c>
      <c r="P108" s="53">
        <f t="shared" si="9"/>
        <v>59400</v>
      </c>
    </row>
    <row r="109" spans="1:16" ht="20.100000000000001" customHeight="1" x14ac:dyDescent="0.25">
      <c r="A109" s="26" t="s">
        <v>167</v>
      </c>
      <c r="B109" s="8" t="s">
        <v>20</v>
      </c>
      <c r="C109" s="24">
        <v>1</v>
      </c>
      <c r="D109" s="49">
        <v>89600</v>
      </c>
      <c r="E109" s="50">
        <f t="shared" si="5"/>
        <v>14305.882352941175</v>
      </c>
      <c r="F109" s="49">
        <v>28000</v>
      </c>
      <c r="G109" s="50">
        <f t="shared" si="6"/>
        <v>117600</v>
      </c>
      <c r="H109" s="86">
        <v>118800</v>
      </c>
      <c r="I109" s="85"/>
      <c r="J109" s="84"/>
      <c r="K109" s="86">
        <v>118800</v>
      </c>
      <c r="L109" s="90">
        <v>150000</v>
      </c>
      <c r="M109" s="90">
        <f t="shared" si="7"/>
        <v>28500</v>
      </c>
      <c r="N109" s="90">
        <v>50000</v>
      </c>
      <c r="O109" s="90">
        <f t="shared" si="8"/>
        <v>228500</v>
      </c>
      <c r="P109" s="53">
        <f t="shared" si="9"/>
        <v>117600</v>
      </c>
    </row>
    <row r="110" spans="1:16" ht="20.100000000000001" customHeight="1" x14ac:dyDescent="0.25">
      <c r="A110" s="25" t="s">
        <v>168</v>
      </c>
      <c r="B110" s="27" t="s">
        <v>20</v>
      </c>
      <c r="C110" s="27">
        <v>1</v>
      </c>
      <c r="D110" s="49">
        <v>0</v>
      </c>
      <c r="E110" s="50">
        <f t="shared" si="5"/>
        <v>0</v>
      </c>
      <c r="F110" s="49">
        <v>0</v>
      </c>
      <c r="G110" s="50"/>
      <c r="H110" s="86">
        <v>297000</v>
      </c>
      <c r="I110" s="85"/>
      <c r="J110" s="84"/>
      <c r="K110" s="86">
        <v>297000</v>
      </c>
      <c r="L110" s="90">
        <v>0</v>
      </c>
      <c r="M110" s="90">
        <f t="shared" si="7"/>
        <v>0</v>
      </c>
      <c r="N110" s="90">
        <v>300000</v>
      </c>
      <c r="O110" s="90">
        <f t="shared" si="8"/>
        <v>300000</v>
      </c>
      <c r="P110" s="53">
        <f t="shared" si="9"/>
        <v>297000</v>
      </c>
    </row>
    <row r="111" spans="1:16" ht="20.100000000000001" customHeight="1" x14ac:dyDescent="0.25">
      <c r="A111" s="23" t="s">
        <v>13</v>
      </c>
      <c r="B111" s="8" t="s">
        <v>10</v>
      </c>
      <c r="C111" s="24">
        <v>1</v>
      </c>
      <c r="D111" s="49">
        <v>400000</v>
      </c>
      <c r="E111" s="50">
        <f t="shared" si="5"/>
        <v>63865.546218487376</v>
      </c>
      <c r="F111" s="49">
        <v>906978</v>
      </c>
      <c r="G111" s="50">
        <f t="shared" si="6"/>
        <v>1306978</v>
      </c>
      <c r="H111" s="86">
        <v>247500</v>
      </c>
      <c r="I111" s="85"/>
      <c r="J111" s="84"/>
      <c r="K111" s="86">
        <v>247500</v>
      </c>
      <c r="L111" s="90">
        <v>0</v>
      </c>
      <c r="M111" s="90">
        <f t="shared" si="7"/>
        <v>0</v>
      </c>
      <c r="N111" s="90">
        <v>300000</v>
      </c>
      <c r="O111" s="90">
        <f t="shared" si="8"/>
        <v>300000</v>
      </c>
      <c r="P111" s="53">
        <f t="shared" si="9"/>
        <v>247500</v>
      </c>
    </row>
    <row r="112" spans="1:16" ht="20.100000000000001" customHeight="1" x14ac:dyDescent="0.25">
      <c r="A112" s="23" t="s">
        <v>169</v>
      </c>
      <c r="B112" s="8" t="s">
        <v>10</v>
      </c>
      <c r="C112" s="24">
        <v>1</v>
      </c>
      <c r="D112" s="49">
        <v>42560</v>
      </c>
      <c r="E112" s="50">
        <f t="shared" si="5"/>
        <v>6795.2941176470558</v>
      </c>
      <c r="F112" s="49">
        <v>21170</v>
      </c>
      <c r="G112" s="50">
        <f t="shared" si="6"/>
        <v>63730</v>
      </c>
      <c r="H112" s="86">
        <v>297000</v>
      </c>
      <c r="I112" s="85"/>
      <c r="J112" s="84"/>
      <c r="K112" s="86">
        <v>297000</v>
      </c>
      <c r="L112" s="90">
        <v>0</v>
      </c>
      <c r="M112" s="90">
        <f t="shared" si="7"/>
        <v>0</v>
      </c>
      <c r="N112" s="90">
        <v>300000</v>
      </c>
      <c r="O112" s="90">
        <f t="shared" si="8"/>
        <v>300000</v>
      </c>
      <c r="P112" s="53">
        <f t="shared" si="9"/>
        <v>63730</v>
      </c>
    </row>
    <row r="113" spans="1:16" ht="20.100000000000001" customHeight="1" x14ac:dyDescent="0.25">
      <c r="A113" s="25" t="s">
        <v>170</v>
      </c>
      <c r="B113" s="8" t="s">
        <v>10</v>
      </c>
      <c r="C113" s="24">
        <v>1</v>
      </c>
      <c r="D113" s="49">
        <v>780000</v>
      </c>
      <c r="E113" s="50">
        <f t="shared" si="5"/>
        <v>124537.81512605038</v>
      </c>
      <c r="F113" s="49">
        <v>906978</v>
      </c>
      <c r="G113" s="50">
        <f t="shared" si="6"/>
        <v>1686978</v>
      </c>
      <c r="H113" s="86">
        <v>891000</v>
      </c>
      <c r="I113" s="85"/>
      <c r="J113" s="84"/>
      <c r="K113" s="86">
        <v>891000</v>
      </c>
      <c r="L113" s="90">
        <v>0</v>
      </c>
      <c r="M113" s="90">
        <f t="shared" si="7"/>
        <v>0</v>
      </c>
      <c r="N113" s="90">
        <v>1200000</v>
      </c>
      <c r="O113" s="90">
        <f t="shared" si="8"/>
        <v>1200000</v>
      </c>
      <c r="P113" s="53">
        <f t="shared" si="9"/>
        <v>891000</v>
      </c>
    </row>
    <row r="114" spans="1:16" ht="20.100000000000001" customHeight="1" x14ac:dyDescent="0.25">
      <c r="A114" s="23" t="s">
        <v>171</v>
      </c>
      <c r="B114" s="8" t="s">
        <v>10</v>
      </c>
      <c r="C114" s="24">
        <v>1</v>
      </c>
      <c r="D114" s="49">
        <v>780000</v>
      </c>
      <c r="E114" s="50">
        <f t="shared" si="5"/>
        <v>124537.81512605038</v>
      </c>
      <c r="F114" s="49">
        <v>647364</v>
      </c>
      <c r="G114" s="50">
        <f t="shared" si="6"/>
        <v>1427364</v>
      </c>
      <c r="H114" s="86">
        <v>495000</v>
      </c>
      <c r="I114" s="85"/>
      <c r="J114" s="84"/>
      <c r="K114" s="86">
        <v>495000</v>
      </c>
      <c r="L114" s="90">
        <v>0</v>
      </c>
      <c r="M114" s="90">
        <f t="shared" si="7"/>
        <v>0</v>
      </c>
      <c r="N114" s="90">
        <v>800000</v>
      </c>
      <c r="O114" s="90">
        <f t="shared" si="8"/>
        <v>800000</v>
      </c>
      <c r="P114" s="53">
        <f t="shared" si="9"/>
        <v>495000</v>
      </c>
    </row>
    <row r="115" spans="1:16" ht="20.100000000000001" customHeight="1" x14ac:dyDescent="0.25">
      <c r="A115" s="23" t="s">
        <v>172</v>
      </c>
      <c r="B115" s="8" t="s">
        <v>10</v>
      </c>
      <c r="C115" s="24">
        <v>1</v>
      </c>
      <c r="D115" s="49">
        <v>0</v>
      </c>
      <c r="E115" s="50">
        <f t="shared" si="5"/>
        <v>0</v>
      </c>
      <c r="F115" s="49">
        <v>324800</v>
      </c>
      <c r="G115" s="50">
        <f t="shared" si="6"/>
        <v>324800</v>
      </c>
      <c r="H115" s="86">
        <v>396000</v>
      </c>
      <c r="I115" s="85"/>
      <c r="J115" s="84"/>
      <c r="K115" s="86">
        <v>396000</v>
      </c>
      <c r="L115" s="90">
        <v>400000</v>
      </c>
      <c r="M115" s="90">
        <f t="shared" si="7"/>
        <v>76000</v>
      </c>
      <c r="N115" s="90">
        <v>500000</v>
      </c>
      <c r="O115" s="90">
        <f t="shared" si="8"/>
        <v>976000</v>
      </c>
      <c r="P115" s="53">
        <f t="shared" si="9"/>
        <v>324800</v>
      </c>
    </row>
    <row r="116" spans="1:16" ht="20.100000000000001" customHeight="1" x14ac:dyDescent="0.25">
      <c r="A116" s="23" t="s">
        <v>173</v>
      </c>
      <c r="B116" s="8" t="s">
        <v>10</v>
      </c>
      <c r="C116" s="24">
        <v>1</v>
      </c>
      <c r="D116" s="49">
        <v>0</v>
      </c>
      <c r="E116" s="50">
        <f t="shared" si="5"/>
        <v>0</v>
      </c>
      <c r="F116" s="49">
        <v>334268</v>
      </c>
      <c r="G116" s="50">
        <f t="shared" si="6"/>
        <v>334268</v>
      </c>
      <c r="H116" s="86">
        <v>198000</v>
      </c>
      <c r="I116" s="85"/>
      <c r="J116" s="84"/>
      <c r="K116" s="86">
        <v>198000</v>
      </c>
      <c r="L116" s="90">
        <v>0</v>
      </c>
      <c r="M116" s="90">
        <f t="shared" si="7"/>
        <v>0</v>
      </c>
      <c r="N116" s="90">
        <v>180000</v>
      </c>
      <c r="O116" s="90">
        <f t="shared" si="8"/>
        <v>180000</v>
      </c>
      <c r="P116" s="53">
        <f t="shared" si="9"/>
        <v>180000</v>
      </c>
    </row>
    <row r="117" spans="1:16" ht="20.100000000000001" customHeight="1" x14ac:dyDescent="0.25">
      <c r="A117" s="23" t="s">
        <v>174</v>
      </c>
      <c r="B117" s="8" t="s">
        <v>10</v>
      </c>
      <c r="C117" s="24">
        <v>1</v>
      </c>
      <c r="D117" s="49">
        <v>0</v>
      </c>
      <c r="E117" s="50">
        <f t="shared" si="5"/>
        <v>0</v>
      </c>
      <c r="F117" s="49">
        <v>143736</v>
      </c>
      <c r="G117" s="50">
        <f t="shared" si="6"/>
        <v>143736</v>
      </c>
      <c r="H117" s="86">
        <v>198000</v>
      </c>
      <c r="I117" s="85"/>
      <c r="J117" s="84"/>
      <c r="K117" s="86">
        <v>198000</v>
      </c>
      <c r="L117" s="90">
        <v>0</v>
      </c>
      <c r="M117" s="90">
        <f t="shared" si="7"/>
        <v>0</v>
      </c>
      <c r="N117" s="90">
        <v>180000</v>
      </c>
      <c r="O117" s="90">
        <f t="shared" si="8"/>
        <v>180000</v>
      </c>
      <c r="P117" s="53">
        <f t="shared" si="9"/>
        <v>143736</v>
      </c>
    </row>
    <row r="118" spans="1:16" ht="20.100000000000001" customHeight="1" x14ac:dyDescent="0.25">
      <c r="A118" s="23" t="s">
        <v>21</v>
      </c>
      <c r="B118" s="8" t="s">
        <v>10</v>
      </c>
      <c r="C118" s="24">
        <v>1</v>
      </c>
      <c r="D118" s="49">
        <v>0</v>
      </c>
      <c r="E118" s="50">
        <f t="shared" si="5"/>
        <v>0</v>
      </c>
      <c r="F118" s="49">
        <v>244518</v>
      </c>
      <c r="G118" s="50">
        <f t="shared" si="6"/>
        <v>244518</v>
      </c>
      <c r="H118" s="86">
        <v>396000</v>
      </c>
      <c r="I118" s="85"/>
      <c r="J118" s="84"/>
      <c r="K118" s="86">
        <v>396000</v>
      </c>
      <c r="L118" s="90">
        <v>0</v>
      </c>
      <c r="M118" s="90">
        <f t="shared" si="7"/>
        <v>0</v>
      </c>
      <c r="N118" s="90">
        <v>500000</v>
      </c>
      <c r="O118" s="90">
        <f t="shared" si="8"/>
        <v>500000</v>
      </c>
      <c r="P118" s="53">
        <f t="shared" si="9"/>
        <v>244518</v>
      </c>
    </row>
    <row r="119" spans="1:16" ht="20.100000000000001" customHeight="1" x14ac:dyDescent="0.25">
      <c r="A119" s="23" t="s">
        <v>175</v>
      </c>
      <c r="B119" s="27" t="s">
        <v>10</v>
      </c>
      <c r="C119" s="27">
        <v>1</v>
      </c>
      <c r="D119" s="49">
        <v>0</v>
      </c>
      <c r="E119" s="50">
        <f t="shared" si="5"/>
        <v>0</v>
      </c>
      <c r="F119" s="49">
        <v>0</v>
      </c>
      <c r="G119" s="50"/>
      <c r="H119" s="86">
        <v>118800</v>
      </c>
      <c r="I119" s="85"/>
      <c r="J119" s="84"/>
      <c r="K119" s="86">
        <v>118800</v>
      </c>
      <c r="L119" s="90">
        <v>0</v>
      </c>
      <c r="M119" s="90">
        <f t="shared" si="7"/>
        <v>0</v>
      </c>
      <c r="N119" s="90">
        <v>120000</v>
      </c>
      <c r="O119" s="90">
        <f t="shared" si="8"/>
        <v>120000</v>
      </c>
      <c r="P119" s="53">
        <f t="shared" si="9"/>
        <v>118800</v>
      </c>
    </row>
    <row r="120" spans="1:16" ht="20.100000000000001" customHeight="1" x14ac:dyDescent="0.25">
      <c r="A120" s="23" t="s">
        <v>176</v>
      </c>
      <c r="B120" s="8" t="s">
        <v>20</v>
      </c>
      <c r="C120" s="28">
        <v>1</v>
      </c>
      <c r="D120" s="49">
        <v>700000</v>
      </c>
      <c r="E120" s="50">
        <f t="shared" si="5"/>
        <v>111764.70588235289</v>
      </c>
      <c r="F120" s="49">
        <v>103625</v>
      </c>
      <c r="G120" s="50">
        <f t="shared" si="6"/>
        <v>803625</v>
      </c>
      <c r="H120" s="86">
        <v>148500</v>
      </c>
      <c r="I120" s="85"/>
      <c r="J120" s="84"/>
      <c r="K120" s="86">
        <v>148500</v>
      </c>
      <c r="L120" s="90">
        <v>250000</v>
      </c>
      <c r="M120" s="90">
        <f t="shared" si="7"/>
        <v>47500</v>
      </c>
      <c r="N120" s="90">
        <v>150000</v>
      </c>
      <c r="O120" s="90">
        <f t="shared" si="8"/>
        <v>447500</v>
      </c>
      <c r="P120" s="53">
        <f t="shared" si="9"/>
        <v>148500</v>
      </c>
    </row>
    <row r="121" spans="1:16" ht="18.75" customHeight="1" x14ac:dyDescent="0.25">
      <c r="A121" s="26" t="s">
        <v>177</v>
      </c>
      <c r="B121" s="12" t="s">
        <v>20</v>
      </c>
      <c r="C121" s="12">
        <v>1</v>
      </c>
      <c r="D121" s="49">
        <v>721173</v>
      </c>
      <c r="E121" s="50">
        <f t="shared" si="5"/>
        <v>115145.26890756295</v>
      </c>
      <c r="F121" s="49">
        <v>167831</v>
      </c>
      <c r="G121" s="50">
        <f t="shared" si="6"/>
        <v>889004</v>
      </c>
      <c r="H121" s="86">
        <v>99000</v>
      </c>
      <c r="I121" s="85"/>
      <c r="J121" s="84"/>
      <c r="K121" s="86">
        <v>99000</v>
      </c>
      <c r="L121" s="90">
        <v>50000</v>
      </c>
      <c r="M121" s="90">
        <f t="shared" si="7"/>
        <v>9500</v>
      </c>
      <c r="N121" s="90">
        <v>70000</v>
      </c>
      <c r="O121" s="90">
        <f t="shared" si="8"/>
        <v>129500</v>
      </c>
      <c r="P121" s="53">
        <f t="shared" si="9"/>
        <v>99000</v>
      </c>
    </row>
    <row r="122" spans="1:16" ht="20.100000000000001" customHeight="1" x14ac:dyDescent="0.25">
      <c r="A122" s="26" t="s">
        <v>178</v>
      </c>
      <c r="B122" s="12" t="s">
        <v>20</v>
      </c>
      <c r="C122" s="12">
        <v>1</v>
      </c>
      <c r="D122" s="49">
        <v>182560</v>
      </c>
      <c r="E122" s="50">
        <f t="shared" si="5"/>
        <v>29148.23529411765</v>
      </c>
      <c r="F122" s="49">
        <v>67032</v>
      </c>
      <c r="G122" s="50">
        <f t="shared" si="6"/>
        <v>249592</v>
      </c>
      <c r="H122" s="86">
        <v>148500</v>
      </c>
      <c r="I122" s="85"/>
      <c r="J122" s="84"/>
      <c r="K122" s="86">
        <v>148500</v>
      </c>
      <c r="L122" s="90">
        <v>70000</v>
      </c>
      <c r="M122" s="90">
        <f t="shared" si="7"/>
        <v>13300</v>
      </c>
      <c r="N122" s="90">
        <v>70000</v>
      </c>
      <c r="O122" s="90">
        <f t="shared" si="8"/>
        <v>153300</v>
      </c>
      <c r="P122" s="53">
        <f t="shared" si="9"/>
        <v>148500</v>
      </c>
    </row>
    <row r="123" spans="1:16" ht="20.100000000000001" customHeight="1" x14ac:dyDescent="0.25">
      <c r="A123" s="26" t="s">
        <v>179</v>
      </c>
      <c r="B123" s="12" t="s">
        <v>20</v>
      </c>
      <c r="C123" s="12">
        <v>1</v>
      </c>
      <c r="D123" s="49">
        <v>75000</v>
      </c>
      <c r="E123" s="50">
        <f t="shared" si="5"/>
        <v>11974.789915966387</v>
      </c>
      <c r="F123" s="49">
        <v>244518</v>
      </c>
      <c r="G123" s="50">
        <f t="shared" si="6"/>
        <v>319518</v>
      </c>
      <c r="H123" s="86">
        <v>198000</v>
      </c>
      <c r="I123" s="85"/>
      <c r="J123" s="84"/>
      <c r="K123" s="86">
        <v>198000</v>
      </c>
      <c r="L123" s="90">
        <v>180000</v>
      </c>
      <c r="M123" s="90">
        <f t="shared" si="7"/>
        <v>34200</v>
      </c>
      <c r="N123" s="90">
        <v>70000</v>
      </c>
      <c r="O123" s="90">
        <f t="shared" si="8"/>
        <v>284200</v>
      </c>
      <c r="P123" s="53">
        <f t="shared" si="9"/>
        <v>198000</v>
      </c>
    </row>
    <row r="124" spans="1:16" ht="20.100000000000001" customHeight="1" x14ac:dyDescent="0.25">
      <c r="A124" s="26" t="s">
        <v>180</v>
      </c>
      <c r="B124" s="12" t="s">
        <v>20</v>
      </c>
      <c r="C124" s="12">
        <v>1</v>
      </c>
      <c r="D124" s="49">
        <v>320000</v>
      </c>
      <c r="E124" s="50">
        <f t="shared" si="5"/>
        <v>51092.436974789889</v>
      </c>
      <c r="F124" s="49">
        <v>100000</v>
      </c>
      <c r="G124" s="50">
        <f t="shared" si="6"/>
        <v>420000</v>
      </c>
      <c r="H124" s="86">
        <v>792000</v>
      </c>
      <c r="I124" s="85"/>
      <c r="J124" s="84"/>
      <c r="K124" s="86">
        <v>792000</v>
      </c>
      <c r="L124" s="90">
        <v>800000</v>
      </c>
      <c r="M124" s="90">
        <f t="shared" si="7"/>
        <v>152000</v>
      </c>
      <c r="N124" s="90">
        <v>300000</v>
      </c>
      <c r="O124" s="90">
        <f t="shared" si="8"/>
        <v>1252000</v>
      </c>
      <c r="P124" s="53">
        <f t="shared" si="9"/>
        <v>420000</v>
      </c>
    </row>
    <row r="125" spans="1:16" ht="20.100000000000001" customHeight="1" x14ac:dyDescent="0.25">
      <c r="A125" s="26" t="s">
        <v>181</v>
      </c>
      <c r="B125" s="12" t="s">
        <v>20</v>
      </c>
      <c r="C125" s="12">
        <v>1</v>
      </c>
      <c r="D125" s="49">
        <v>1960000</v>
      </c>
      <c r="E125" s="50">
        <f t="shared" si="5"/>
        <v>312941.17647058819</v>
      </c>
      <c r="F125" s="50">
        <v>139279</v>
      </c>
      <c r="G125" s="50">
        <f t="shared" si="6"/>
        <v>2099279</v>
      </c>
      <c r="H125" s="86">
        <v>297000</v>
      </c>
      <c r="I125" s="85"/>
      <c r="J125" s="84"/>
      <c r="K125" s="86">
        <v>297000</v>
      </c>
      <c r="L125" s="90">
        <v>250000</v>
      </c>
      <c r="M125" s="90">
        <f t="shared" si="7"/>
        <v>47500</v>
      </c>
      <c r="N125" s="90">
        <v>200000</v>
      </c>
      <c r="O125" s="90">
        <f t="shared" si="8"/>
        <v>497500</v>
      </c>
      <c r="P125" s="53">
        <f t="shared" si="9"/>
        <v>297000</v>
      </c>
    </row>
    <row r="126" spans="1:16" ht="20.100000000000001" customHeight="1" x14ac:dyDescent="0.25">
      <c r="A126" s="26" t="s">
        <v>182</v>
      </c>
      <c r="B126" s="12" t="s">
        <v>20</v>
      </c>
      <c r="C126" s="12">
        <v>1</v>
      </c>
      <c r="D126" s="49">
        <v>673105</v>
      </c>
      <c r="E126" s="50">
        <f t="shared" si="5"/>
        <v>107470.54621848732</v>
      </c>
      <c r="F126" s="49">
        <v>244518</v>
      </c>
      <c r="G126" s="50">
        <f t="shared" si="6"/>
        <v>917623</v>
      </c>
      <c r="H126" s="86">
        <v>297000</v>
      </c>
      <c r="I126" s="85"/>
      <c r="J126" s="84"/>
      <c r="K126" s="86">
        <v>297000</v>
      </c>
      <c r="L126" s="90">
        <v>250000</v>
      </c>
      <c r="M126" s="90">
        <f t="shared" si="7"/>
        <v>47500</v>
      </c>
      <c r="N126" s="90">
        <v>200000</v>
      </c>
      <c r="O126" s="90">
        <f t="shared" si="8"/>
        <v>497500</v>
      </c>
      <c r="P126" s="53">
        <f t="shared" si="9"/>
        <v>297000</v>
      </c>
    </row>
    <row r="127" spans="1:16" ht="20.100000000000001" customHeight="1" x14ac:dyDescent="0.25">
      <c r="A127" s="26" t="s">
        <v>183</v>
      </c>
      <c r="B127" s="12" t="s">
        <v>92</v>
      </c>
      <c r="C127" s="12">
        <v>1</v>
      </c>
      <c r="D127" s="49">
        <v>425666</v>
      </c>
      <c r="E127" s="50">
        <f t="shared" si="5"/>
        <v>67963.47899159661</v>
      </c>
      <c r="F127" s="49">
        <v>244518</v>
      </c>
      <c r="G127" s="50">
        <f t="shared" si="6"/>
        <v>670184</v>
      </c>
      <c r="H127" s="86">
        <v>198000</v>
      </c>
      <c r="I127" s="85"/>
      <c r="J127" s="84"/>
      <c r="K127" s="86">
        <v>198000</v>
      </c>
      <c r="L127" s="90">
        <v>200000</v>
      </c>
      <c r="M127" s="90">
        <f t="shared" si="7"/>
        <v>38000</v>
      </c>
      <c r="N127" s="90">
        <v>200000</v>
      </c>
      <c r="O127" s="90">
        <f t="shared" si="8"/>
        <v>438000</v>
      </c>
      <c r="P127" s="53">
        <f t="shared" si="9"/>
        <v>198000</v>
      </c>
    </row>
    <row r="128" spans="1:16" ht="20.100000000000001" customHeight="1" x14ac:dyDescent="0.25">
      <c r="A128" s="26" t="s">
        <v>184</v>
      </c>
      <c r="B128" s="12" t="s">
        <v>20</v>
      </c>
      <c r="C128" s="12">
        <v>1</v>
      </c>
      <c r="D128" s="49">
        <v>260500</v>
      </c>
      <c r="E128" s="50">
        <f t="shared" si="5"/>
        <v>41592.436974789918</v>
      </c>
      <c r="F128" s="49">
        <v>647364</v>
      </c>
      <c r="G128" s="50">
        <f t="shared" si="6"/>
        <v>907864</v>
      </c>
      <c r="H128" s="86">
        <v>49500</v>
      </c>
      <c r="I128" s="85"/>
      <c r="J128" s="84"/>
      <c r="K128" s="86">
        <v>49500</v>
      </c>
      <c r="L128" s="90">
        <v>40000</v>
      </c>
      <c r="M128" s="90">
        <f t="shared" si="7"/>
        <v>7600</v>
      </c>
      <c r="N128" s="90">
        <v>50000</v>
      </c>
      <c r="O128" s="90">
        <f t="shared" si="8"/>
        <v>97600</v>
      </c>
      <c r="P128" s="53">
        <f t="shared" si="9"/>
        <v>49500</v>
      </c>
    </row>
    <row r="129" spans="1:16" ht="20.100000000000001" customHeight="1" x14ac:dyDescent="0.25">
      <c r="A129" s="26" t="s">
        <v>185</v>
      </c>
      <c r="B129" s="12" t="s">
        <v>20</v>
      </c>
      <c r="C129" s="12">
        <v>1</v>
      </c>
      <c r="D129" s="49" t="s">
        <v>478</v>
      </c>
      <c r="E129" s="50" t="e">
        <f t="shared" si="5"/>
        <v>#VALUE!</v>
      </c>
      <c r="F129" s="49" t="s">
        <v>478</v>
      </c>
      <c r="G129" s="50"/>
      <c r="H129" s="86">
        <v>217800</v>
      </c>
      <c r="I129" s="85"/>
      <c r="J129" s="84"/>
      <c r="K129" s="86">
        <v>217800</v>
      </c>
      <c r="L129" s="90">
        <v>200000</v>
      </c>
      <c r="M129" s="90">
        <f t="shared" si="7"/>
        <v>38000</v>
      </c>
      <c r="N129" s="90">
        <v>120000</v>
      </c>
      <c r="O129" s="90">
        <f t="shared" si="8"/>
        <v>358000</v>
      </c>
      <c r="P129" s="53">
        <f t="shared" si="9"/>
        <v>217800</v>
      </c>
    </row>
    <row r="130" spans="1:16" ht="20.100000000000001" customHeight="1" x14ac:dyDescent="0.25">
      <c r="A130" s="26" t="s">
        <v>186</v>
      </c>
      <c r="B130" s="12" t="s">
        <v>20</v>
      </c>
      <c r="C130" s="12">
        <v>1</v>
      </c>
      <c r="D130" s="49" t="s">
        <v>478</v>
      </c>
      <c r="E130" s="50" t="e">
        <f t="shared" si="5"/>
        <v>#VALUE!</v>
      </c>
      <c r="F130" s="49" t="s">
        <v>478</v>
      </c>
      <c r="G130" s="50"/>
      <c r="H130" s="86">
        <v>217800</v>
      </c>
      <c r="I130" s="85"/>
      <c r="J130" s="84"/>
      <c r="K130" s="86">
        <v>217800</v>
      </c>
      <c r="L130" s="90">
        <v>200000</v>
      </c>
      <c r="M130" s="90">
        <f t="shared" si="7"/>
        <v>38000</v>
      </c>
      <c r="N130" s="90">
        <v>120000</v>
      </c>
      <c r="O130" s="90">
        <f t="shared" si="8"/>
        <v>358000</v>
      </c>
      <c r="P130" s="53">
        <f t="shared" si="9"/>
        <v>217800</v>
      </c>
    </row>
    <row r="131" spans="1:16" ht="20.100000000000001" customHeight="1" x14ac:dyDescent="0.25">
      <c r="A131" s="26" t="s">
        <v>187</v>
      </c>
      <c r="B131" s="12" t="s">
        <v>20</v>
      </c>
      <c r="C131" s="12">
        <v>1</v>
      </c>
      <c r="D131" s="49" t="s">
        <v>478</v>
      </c>
      <c r="E131" s="50" t="e">
        <f t="shared" si="5"/>
        <v>#VALUE!</v>
      </c>
      <c r="F131" s="49" t="s">
        <v>478</v>
      </c>
      <c r="G131" s="50"/>
      <c r="H131" s="86">
        <v>178200</v>
      </c>
      <c r="I131" s="85"/>
      <c r="J131" s="84"/>
      <c r="K131" s="86">
        <v>178200</v>
      </c>
      <c r="L131" s="90">
        <v>50000</v>
      </c>
      <c r="M131" s="90">
        <f t="shared" si="7"/>
        <v>9500</v>
      </c>
      <c r="N131" s="90">
        <v>70000</v>
      </c>
      <c r="O131" s="90">
        <f t="shared" si="8"/>
        <v>129500</v>
      </c>
      <c r="P131" s="53">
        <f t="shared" si="9"/>
        <v>129500</v>
      </c>
    </row>
    <row r="132" spans="1:16" ht="20.100000000000001" customHeight="1" x14ac:dyDescent="0.25">
      <c r="A132" s="26" t="s">
        <v>188</v>
      </c>
      <c r="B132" s="12" t="s">
        <v>20</v>
      </c>
      <c r="C132" s="12">
        <v>1</v>
      </c>
      <c r="D132" s="49">
        <v>99166</v>
      </c>
      <c r="E132" s="50">
        <f t="shared" ref="E132:E195" si="10">+D132-(D132/1.19)</f>
        <v>15833.226890756298</v>
      </c>
      <c r="F132" s="49">
        <v>75000</v>
      </c>
      <c r="G132" s="50">
        <f t="shared" ref="G132:G195" si="11">+F132+D132</f>
        <v>174166</v>
      </c>
      <c r="H132" s="86">
        <v>178200</v>
      </c>
      <c r="I132" s="85"/>
      <c r="J132" s="84"/>
      <c r="K132" s="86">
        <v>178200</v>
      </c>
      <c r="L132" s="90">
        <v>50000</v>
      </c>
      <c r="M132" s="90">
        <f t="shared" si="7"/>
        <v>9500</v>
      </c>
      <c r="N132" s="90">
        <v>70000</v>
      </c>
      <c r="O132" s="90">
        <f t="shared" ref="O132:O178" si="12">N132+M132+L132</f>
        <v>129500</v>
      </c>
      <c r="P132" s="53">
        <f t="shared" ref="P132:P195" si="13">MIN(G132,K132,O132)</f>
        <v>129500</v>
      </c>
    </row>
    <row r="133" spans="1:16" ht="20.100000000000001" customHeight="1" x14ac:dyDescent="0.25">
      <c r="A133" s="26" t="s">
        <v>189</v>
      </c>
      <c r="B133" s="12" t="s">
        <v>20</v>
      </c>
      <c r="C133" s="12">
        <v>1</v>
      </c>
      <c r="D133" s="49">
        <v>40000</v>
      </c>
      <c r="E133" s="50">
        <f t="shared" si="10"/>
        <v>6386.5546218487361</v>
      </c>
      <c r="F133" s="49">
        <v>75000</v>
      </c>
      <c r="G133" s="50">
        <f t="shared" si="11"/>
        <v>115000</v>
      </c>
      <c r="H133" s="86">
        <v>158400</v>
      </c>
      <c r="I133" s="85"/>
      <c r="J133" s="84"/>
      <c r="K133" s="86">
        <v>158400</v>
      </c>
      <c r="L133" s="90">
        <v>50000</v>
      </c>
      <c r="M133" s="90">
        <f t="shared" ref="M133:M178" si="14">L133*19%</f>
        <v>9500</v>
      </c>
      <c r="N133" s="90">
        <v>70000</v>
      </c>
      <c r="O133" s="90">
        <f t="shared" si="12"/>
        <v>129500</v>
      </c>
      <c r="P133" s="53">
        <f t="shared" si="13"/>
        <v>115000</v>
      </c>
    </row>
    <row r="134" spans="1:16" ht="20.100000000000001" customHeight="1" x14ac:dyDescent="0.25">
      <c r="A134" s="26" t="s">
        <v>190</v>
      </c>
      <c r="B134" s="12" t="s">
        <v>20</v>
      </c>
      <c r="C134" s="12">
        <v>1</v>
      </c>
      <c r="D134" s="49">
        <v>241226</v>
      </c>
      <c r="E134" s="50">
        <f t="shared" si="10"/>
        <v>38515.075630252104</v>
      </c>
      <c r="F134" s="49">
        <v>244518</v>
      </c>
      <c r="G134" s="50">
        <f t="shared" si="11"/>
        <v>485744</v>
      </c>
      <c r="H134" s="86">
        <v>158400</v>
      </c>
      <c r="I134" s="85"/>
      <c r="J134" s="84"/>
      <c r="K134" s="86">
        <v>158400</v>
      </c>
      <c r="L134" s="90">
        <v>70000</v>
      </c>
      <c r="M134" s="90">
        <f t="shared" si="14"/>
        <v>13300</v>
      </c>
      <c r="N134" s="90">
        <v>70000</v>
      </c>
      <c r="O134" s="90">
        <f t="shared" si="12"/>
        <v>153300</v>
      </c>
      <c r="P134" s="53">
        <f t="shared" si="13"/>
        <v>153300</v>
      </c>
    </row>
    <row r="135" spans="1:16" ht="20.100000000000001" customHeight="1" x14ac:dyDescent="0.25">
      <c r="A135" s="26" t="s">
        <v>191</v>
      </c>
      <c r="B135" s="12" t="s">
        <v>20</v>
      </c>
      <c r="C135" s="12">
        <v>1</v>
      </c>
      <c r="D135" s="49">
        <v>115259</v>
      </c>
      <c r="E135" s="50">
        <f t="shared" si="10"/>
        <v>18402.697478991598</v>
      </c>
      <c r="F135" s="49">
        <v>59754</v>
      </c>
      <c r="G135" s="50">
        <f t="shared" si="11"/>
        <v>175013</v>
      </c>
      <c r="H135" s="86">
        <v>158400</v>
      </c>
      <c r="I135" s="85"/>
      <c r="J135" s="84"/>
      <c r="K135" s="86">
        <v>158400</v>
      </c>
      <c r="L135" s="90">
        <v>120000</v>
      </c>
      <c r="M135" s="90">
        <f t="shared" si="14"/>
        <v>22800</v>
      </c>
      <c r="N135" s="90">
        <v>70000</v>
      </c>
      <c r="O135" s="90">
        <f t="shared" si="12"/>
        <v>212800</v>
      </c>
      <c r="P135" s="53">
        <f t="shared" si="13"/>
        <v>158400</v>
      </c>
    </row>
    <row r="136" spans="1:16" ht="20.100000000000001" customHeight="1" x14ac:dyDescent="0.25">
      <c r="A136" s="26" t="s">
        <v>192</v>
      </c>
      <c r="B136" s="12" t="s">
        <v>20</v>
      </c>
      <c r="C136" s="12">
        <v>1</v>
      </c>
      <c r="D136" s="49">
        <v>32633</v>
      </c>
      <c r="E136" s="50">
        <f t="shared" si="10"/>
        <v>5210.3109243697472</v>
      </c>
      <c r="F136" s="49">
        <v>149605</v>
      </c>
      <c r="G136" s="50">
        <f t="shared" si="11"/>
        <v>182238</v>
      </c>
      <c r="H136" s="86">
        <v>158400</v>
      </c>
      <c r="I136" s="85"/>
      <c r="J136" s="84"/>
      <c r="K136" s="86">
        <v>158400</v>
      </c>
      <c r="L136" s="90">
        <v>50000</v>
      </c>
      <c r="M136" s="90">
        <f t="shared" si="14"/>
        <v>9500</v>
      </c>
      <c r="N136" s="90">
        <v>70000</v>
      </c>
      <c r="O136" s="90">
        <f t="shared" si="12"/>
        <v>129500</v>
      </c>
      <c r="P136" s="53">
        <f t="shared" si="13"/>
        <v>129500</v>
      </c>
    </row>
    <row r="137" spans="1:16" ht="20.100000000000001" customHeight="1" x14ac:dyDescent="0.25">
      <c r="A137" s="26" t="s">
        <v>193</v>
      </c>
      <c r="B137" s="12" t="s">
        <v>20</v>
      </c>
      <c r="C137" s="12">
        <v>1</v>
      </c>
      <c r="D137" s="49">
        <v>605058</v>
      </c>
      <c r="E137" s="50">
        <f t="shared" si="10"/>
        <v>96605.899159663823</v>
      </c>
      <c r="F137" s="49">
        <v>652935</v>
      </c>
      <c r="G137" s="50">
        <f t="shared" si="11"/>
        <v>1257993</v>
      </c>
      <c r="H137" s="86">
        <v>178200</v>
      </c>
      <c r="I137" s="85"/>
      <c r="J137" s="84"/>
      <c r="K137" s="86">
        <v>178200</v>
      </c>
      <c r="L137" s="90">
        <v>120000</v>
      </c>
      <c r="M137" s="90">
        <f t="shared" si="14"/>
        <v>22800</v>
      </c>
      <c r="N137" s="90">
        <v>70000</v>
      </c>
      <c r="O137" s="90">
        <f t="shared" si="12"/>
        <v>212800</v>
      </c>
      <c r="P137" s="53">
        <f t="shared" si="13"/>
        <v>178200</v>
      </c>
    </row>
    <row r="138" spans="1:16" ht="20.100000000000001" customHeight="1" x14ac:dyDescent="0.25">
      <c r="A138" s="26" t="s">
        <v>194</v>
      </c>
      <c r="B138" s="12" t="s">
        <v>20</v>
      </c>
      <c r="C138" s="12">
        <v>1</v>
      </c>
      <c r="D138" s="49">
        <v>725207</v>
      </c>
      <c r="E138" s="50">
        <f t="shared" si="10"/>
        <v>115789.35294117639</v>
      </c>
      <c r="F138" s="49">
        <v>652935</v>
      </c>
      <c r="G138" s="50">
        <f t="shared" si="11"/>
        <v>1378142</v>
      </c>
      <c r="H138" s="86">
        <v>217800</v>
      </c>
      <c r="I138" s="85"/>
      <c r="J138" s="84"/>
      <c r="K138" s="86">
        <v>217800</v>
      </c>
      <c r="L138" s="90">
        <v>200000</v>
      </c>
      <c r="M138" s="90">
        <f t="shared" si="14"/>
        <v>38000</v>
      </c>
      <c r="N138" s="90">
        <v>120000</v>
      </c>
      <c r="O138" s="90">
        <f t="shared" si="12"/>
        <v>358000</v>
      </c>
      <c r="P138" s="53">
        <f t="shared" si="13"/>
        <v>217800</v>
      </c>
    </row>
    <row r="139" spans="1:16" ht="20.100000000000001" customHeight="1" x14ac:dyDescent="0.25">
      <c r="A139" s="26" t="s">
        <v>195</v>
      </c>
      <c r="B139" s="12" t="s">
        <v>20</v>
      </c>
      <c r="C139" s="12">
        <v>1</v>
      </c>
      <c r="D139" s="49">
        <v>148523</v>
      </c>
      <c r="E139" s="50">
        <f t="shared" si="10"/>
        <v>23713.756302520997</v>
      </c>
      <c r="F139" s="49">
        <v>13373</v>
      </c>
      <c r="G139" s="50">
        <f t="shared" si="11"/>
        <v>161896</v>
      </c>
      <c r="H139" s="86">
        <v>69300</v>
      </c>
      <c r="I139" s="85"/>
      <c r="J139" s="84"/>
      <c r="K139" s="86">
        <v>69300</v>
      </c>
      <c r="L139" s="90">
        <v>70000</v>
      </c>
      <c r="M139" s="90">
        <f t="shared" si="14"/>
        <v>13300</v>
      </c>
      <c r="N139" s="90">
        <v>50000</v>
      </c>
      <c r="O139" s="90">
        <f t="shared" si="12"/>
        <v>133300</v>
      </c>
      <c r="P139" s="53">
        <f t="shared" si="13"/>
        <v>69300</v>
      </c>
    </row>
    <row r="140" spans="1:16" ht="20.100000000000001" customHeight="1" x14ac:dyDescent="0.25">
      <c r="A140" s="26" t="s">
        <v>196</v>
      </c>
      <c r="B140" s="12" t="s">
        <v>20</v>
      </c>
      <c r="C140" s="12">
        <v>1</v>
      </c>
      <c r="D140" s="49">
        <v>149876</v>
      </c>
      <c r="E140" s="50">
        <f t="shared" si="10"/>
        <v>23929.781512605041</v>
      </c>
      <c r="F140" s="49">
        <v>13373</v>
      </c>
      <c r="G140" s="50">
        <f t="shared" si="11"/>
        <v>163249</v>
      </c>
      <c r="H140" s="86">
        <v>69300</v>
      </c>
      <c r="I140" s="85"/>
      <c r="J140" s="84"/>
      <c r="K140" s="86">
        <v>69300</v>
      </c>
      <c r="L140" s="90">
        <v>70000</v>
      </c>
      <c r="M140" s="90">
        <f t="shared" si="14"/>
        <v>13300</v>
      </c>
      <c r="N140" s="90">
        <v>50000</v>
      </c>
      <c r="O140" s="90">
        <f t="shared" si="12"/>
        <v>133300</v>
      </c>
      <c r="P140" s="53">
        <f t="shared" si="13"/>
        <v>69300</v>
      </c>
    </row>
    <row r="141" spans="1:16" ht="20.100000000000001" customHeight="1" x14ac:dyDescent="0.25">
      <c r="A141" s="26" t="s">
        <v>197</v>
      </c>
      <c r="B141" s="12" t="s">
        <v>92</v>
      </c>
      <c r="C141" s="12">
        <v>1</v>
      </c>
      <c r="D141" s="49">
        <v>156800</v>
      </c>
      <c r="E141" s="50">
        <f t="shared" si="10"/>
        <v>25035.294117647049</v>
      </c>
      <c r="F141" s="49">
        <v>43819</v>
      </c>
      <c r="G141" s="50">
        <f t="shared" si="11"/>
        <v>200619</v>
      </c>
      <c r="H141" s="86">
        <v>69300</v>
      </c>
      <c r="I141" s="85"/>
      <c r="J141" s="84"/>
      <c r="K141" s="86">
        <v>69300</v>
      </c>
      <c r="L141" s="90">
        <v>60000</v>
      </c>
      <c r="M141" s="90">
        <f t="shared" si="14"/>
        <v>11400</v>
      </c>
      <c r="N141" s="90">
        <v>50000</v>
      </c>
      <c r="O141" s="90">
        <f t="shared" si="12"/>
        <v>121400</v>
      </c>
      <c r="P141" s="53">
        <f t="shared" si="13"/>
        <v>69300</v>
      </c>
    </row>
    <row r="142" spans="1:16" ht="20.100000000000001" customHeight="1" x14ac:dyDescent="0.25">
      <c r="A142" s="26" t="s">
        <v>198</v>
      </c>
      <c r="B142" s="12" t="s">
        <v>20</v>
      </c>
      <c r="C142" s="12">
        <v>1</v>
      </c>
      <c r="D142" s="49">
        <v>221043</v>
      </c>
      <c r="E142" s="50">
        <f t="shared" si="10"/>
        <v>35292.579831932759</v>
      </c>
      <c r="F142" s="49">
        <v>49334</v>
      </c>
      <c r="G142" s="50">
        <f t="shared" si="11"/>
        <v>270377</v>
      </c>
      <c r="H142" s="86">
        <v>178200</v>
      </c>
      <c r="I142" s="85"/>
      <c r="J142" s="84"/>
      <c r="K142" s="86">
        <v>178200</v>
      </c>
      <c r="L142" s="90">
        <v>180000</v>
      </c>
      <c r="M142" s="90">
        <f t="shared" si="14"/>
        <v>34200</v>
      </c>
      <c r="N142" s="90">
        <v>120000</v>
      </c>
      <c r="O142" s="90">
        <f t="shared" si="12"/>
        <v>334200</v>
      </c>
      <c r="P142" s="53">
        <f t="shared" si="13"/>
        <v>178200</v>
      </c>
    </row>
    <row r="143" spans="1:16" ht="20.100000000000001" customHeight="1" x14ac:dyDescent="0.25">
      <c r="A143" s="26" t="s">
        <v>199</v>
      </c>
      <c r="B143" s="12" t="s">
        <v>20</v>
      </c>
      <c r="C143" s="12">
        <v>1</v>
      </c>
      <c r="D143" s="49">
        <v>72000</v>
      </c>
      <c r="E143" s="50">
        <f t="shared" si="10"/>
        <v>11495.798319327725</v>
      </c>
      <c r="F143" s="49">
        <v>244518</v>
      </c>
      <c r="G143" s="50">
        <f t="shared" si="11"/>
        <v>316518</v>
      </c>
      <c r="H143" s="86">
        <v>198000</v>
      </c>
      <c r="I143" s="85"/>
      <c r="J143" s="84"/>
      <c r="K143" s="86">
        <v>198000</v>
      </c>
      <c r="L143" s="90">
        <v>200000</v>
      </c>
      <c r="M143" s="90">
        <f t="shared" si="14"/>
        <v>38000</v>
      </c>
      <c r="N143" s="90">
        <v>70000</v>
      </c>
      <c r="O143" s="90">
        <f t="shared" si="12"/>
        <v>308000</v>
      </c>
      <c r="P143" s="53">
        <f t="shared" si="13"/>
        <v>198000</v>
      </c>
    </row>
    <row r="144" spans="1:16" ht="20.100000000000001" customHeight="1" x14ac:dyDescent="0.25">
      <c r="A144" s="26" t="s">
        <v>200</v>
      </c>
      <c r="B144" s="12" t="s">
        <v>20</v>
      </c>
      <c r="C144" s="12">
        <v>1</v>
      </c>
      <c r="D144" s="49">
        <v>224121</v>
      </c>
      <c r="E144" s="50">
        <f t="shared" si="10"/>
        <v>35784.025210084015</v>
      </c>
      <c r="F144" s="49">
        <v>78933</v>
      </c>
      <c r="G144" s="50">
        <f t="shared" si="11"/>
        <v>303054</v>
      </c>
      <c r="H144" s="86">
        <v>445500</v>
      </c>
      <c r="I144" s="85"/>
      <c r="J144" s="84"/>
      <c r="K144" s="86">
        <v>445500</v>
      </c>
      <c r="L144" s="90">
        <v>480000</v>
      </c>
      <c r="M144" s="90">
        <f t="shared" si="14"/>
        <v>91200</v>
      </c>
      <c r="N144" s="90">
        <v>70000</v>
      </c>
      <c r="O144" s="90">
        <f t="shared" si="12"/>
        <v>641200</v>
      </c>
      <c r="P144" s="53">
        <f t="shared" si="13"/>
        <v>303054</v>
      </c>
    </row>
    <row r="145" spans="1:16" ht="20.100000000000001" customHeight="1" x14ac:dyDescent="0.25">
      <c r="A145" s="26" t="s">
        <v>201</v>
      </c>
      <c r="B145" s="12" t="s">
        <v>20</v>
      </c>
      <c r="C145" s="12">
        <v>1</v>
      </c>
      <c r="D145" s="49">
        <v>716666</v>
      </c>
      <c r="E145" s="50">
        <f t="shared" si="10"/>
        <v>114425.66386554623</v>
      </c>
      <c r="F145" s="49">
        <v>70000</v>
      </c>
      <c r="G145" s="50">
        <f t="shared" si="11"/>
        <v>786666</v>
      </c>
      <c r="H145" s="86">
        <v>396000</v>
      </c>
      <c r="I145" s="85"/>
      <c r="J145" s="84"/>
      <c r="K145" s="86">
        <v>396000</v>
      </c>
      <c r="L145" s="90">
        <v>400000</v>
      </c>
      <c r="M145" s="90">
        <f t="shared" si="14"/>
        <v>76000</v>
      </c>
      <c r="N145" s="90">
        <v>120000</v>
      </c>
      <c r="O145" s="90">
        <f t="shared" si="12"/>
        <v>596000</v>
      </c>
      <c r="P145" s="53">
        <f t="shared" si="13"/>
        <v>396000</v>
      </c>
    </row>
    <row r="146" spans="1:16" ht="20.100000000000001" customHeight="1" x14ac:dyDescent="0.25">
      <c r="A146" s="26" t="s">
        <v>202</v>
      </c>
      <c r="B146" s="12" t="s">
        <v>20</v>
      </c>
      <c r="C146" s="12">
        <v>1</v>
      </c>
      <c r="D146" s="49">
        <v>719426</v>
      </c>
      <c r="E146" s="50">
        <f t="shared" si="10"/>
        <v>114866.33613445377</v>
      </c>
      <c r="F146" s="49">
        <v>70000</v>
      </c>
      <c r="G146" s="50">
        <f t="shared" si="11"/>
        <v>789426</v>
      </c>
      <c r="H146" s="86">
        <v>396000</v>
      </c>
      <c r="I146" s="85"/>
      <c r="J146" s="84"/>
      <c r="K146" s="86">
        <v>396000</v>
      </c>
      <c r="L146" s="90">
        <v>400000</v>
      </c>
      <c r="M146" s="90">
        <f t="shared" si="14"/>
        <v>76000</v>
      </c>
      <c r="N146" s="90">
        <v>120000</v>
      </c>
      <c r="O146" s="90">
        <f t="shared" si="12"/>
        <v>596000</v>
      </c>
      <c r="P146" s="53">
        <f t="shared" si="13"/>
        <v>396000</v>
      </c>
    </row>
    <row r="147" spans="1:16" ht="20.100000000000001" customHeight="1" x14ac:dyDescent="0.25">
      <c r="A147" s="26" t="s">
        <v>203</v>
      </c>
      <c r="B147" s="12" t="s">
        <v>20</v>
      </c>
      <c r="C147" s="12">
        <v>1</v>
      </c>
      <c r="D147" s="49">
        <v>805990</v>
      </c>
      <c r="E147" s="50">
        <f t="shared" si="10"/>
        <v>128687.47899159661</v>
      </c>
      <c r="F147" s="49">
        <v>143266</v>
      </c>
      <c r="G147" s="50">
        <f t="shared" si="11"/>
        <v>949256</v>
      </c>
      <c r="H147" s="86">
        <v>1188000</v>
      </c>
      <c r="I147" s="85"/>
      <c r="J147" s="84"/>
      <c r="K147" s="86">
        <v>1188000</v>
      </c>
      <c r="L147" s="90">
        <v>800000</v>
      </c>
      <c r="M147" s="90">
        <f t="shared" si="14"/>
        <v>152000</v>
      </c>
      <c r="N147" s="90">
        <v>300000</v>
      </c>
      <c r="O147" s="90">
        <f t="shared" si="12"/>
        <v>1252000</v>
      </c>
      <c r="P147" s="53">
        <f t="shared" si="13"/>
        <v>949256</v>
      </c>
    </row>
    <row r="148" spans="1:16" ht="20.100000000000001" customHeight="1" x14ac:dyDescent="0.25">
      <c r="A148" s="23" t="s">
        <v>204</v>
      </c>
      <c r="B148" s="12" t="s">
        <v>20</v>
      </c>
      <c r="C148" s="12">
        <v>1</v>
      </c>
      <c r="D148" s="49">
        <v>671046</v>
      </c>
      <c r="E148" s="50">
        <f t="shared" si="10"/>
        <v>107141.79831932776</v>
      </c>
      <c r="F148" s="49">
        <v>143266</v>
      </c>
      <c r="G148" s="50">
        <f t="shared" si="11"/>
        <v>814312</v>
      </c>
      <c r="H148" s="86">
        <v>198000</v>
      </c>
      <c r="I148" s="85"/>
      <c r="J148" s="84"/>
      <c r="K148" s="86">
        <v>198000</v>
      </c>
      <c r="L148" s="90">
        <v>150000</v>
      </c>
      <c r="M148" s="90">
        <f t="shared" si="14"/>
        <v>28500</v>
      </c>
      <c r="N148" s="90">
        <v>120000</v>
      </c>
      <c r="O148" s="90">
        <f t="shared" si="12"/>
        <v>298500</v>
      </c>
      <c r="P148" s="53">
        <f t="shared" si="13"/>
        <v>198000</v>
      </c>
    </row>
    <row r="149" spans="1:16" ht="20.100000000000001" customHeight="1" x14ac:dyDescent="0.25">
      <c r="A149" s="23" t="s">
        <v>205</v>
      </c>
      <c r="B149" s="12" t="s">
        <v>20</v>
      </c>
      <c r="C149" s="12">
        <v>1</v>
      </c>
      <c r="D149" s="49">
        <v>508368</v>
      </c>
      <c r="E149" s="50">
        <f t="shared" si="10"/>
        <v>81168</v>
      </c>
      <c r="F149" s="49">
        <v>61284</v>
      </c>
      <c r="G149" s="50">
        <f t="shared" si="11"/>
        <v>569652</v>
      </c>
      <c r="H149" s="86">
        <v>198000</v>
      </c>
      <c r="I149" s="85"/>
      <c r="J149" s="84"/>
      <c r="K149" s="86">
        <v>198000</v>
      </c>
      <c r="L149" s="90">
        <v>150000</v>
      </c>
      <c r="M149" s="90">
        <f t="shared" si="14"/>
        <v>28500</v>
      </c>
      <c r="N149" s="90">
        <v>120000</v>
      </c>
      <c r="O149" s="90">
        <f t="shared" si="12"/>
        <v>298500</v>
      </c>
      <c r="P149" s="53">
        <f t="shared" si="13"/>
        <v>198000</v>
      </c>
    </row>
    <row r="150" spans="1:16" ht="20.100000000000001" customHeight="1" x14ac:dyDescent="0.25">
      <c r="A150" s="23" t="s">
        <v>206</v>
      </c>
      <c r="B150" s="12" t="s">
        <v>20</v>
      </c>
      <c r="C150" s="12">
        <v>1</v>
      </c>
      <c r="D150" s="49" t="s">
        <v>478</v>
      </c>
      <c r="E150" s="50" t="e">
        <f t="shared" si="10"/>
        <v>#VALUE!</v>
      </c>
      <c r="F150" s="49" t="s">
        <v>478</v>
      </c>
      <c r="G150" s="50"/>
      <c r="H150" s="86">
        <v>49500</v>
      </c>
      <c r="I150" s="85"/>
      <c r="J150" s="84"/>
      <c r="K150" s="86">
        <v>49500</v>
      </c>
      <c r="L150" s="90">
        <v>40000</v>
      </c>
      <c r="M150" s="90">
        <f t="shared" si="14"/>
        <v>7600</v>
      </c>
      <c r="N150" s="90">
        <v>50000</v>
      </c>
      <c r="O150" s="90">
        <f t="shared" si="12"/>
        <v>97600</v>
      </c>
      <c r="P150" s="53">
        <f t="shared" si="13"/>
        <v>49500</v>
      </c>
    </row>
    <row r="151" spans="1:16" ht="20.100000000000001" customHeight="1" x14ac:dyDescent="0.25">
      <c r="A151" s="23" t="s">
        <v>207</v>
      </c>
      <c r="B151" s="12" t="s">
        <v>20</v>
      </c>
      <c r="C151" s="12">
        <v>1</v>
      </c>
      <c r="D151" s="49" t="s">
        <v>478</v>
      </c>
      <c r="E151" s="50" t="e">
        <f t="shared" si="10"/>
        <v>#VALUE!</v>
      </c>
      <c r="F151" s="49" t="s">
        <v>478</v>
      </c>
      <c r="G151" s="50"/>
      <c r="H151" s="86">
        <v>49500</v>
      </c>
      <c r="I151" s="85"/>
      <c r="J151" s="84"/>
      <c r="K151" s="86">
        <v>49500</v>
      </c>
      <c r="L151" s="90">
        <v>40000</v>
      </c>
      <c r="M151" s="90">
        <f t="shared" si="14"/>
        <v>7600</v>
      </c>
      <c r="N151" s="90">
        <v>50000</v>
      </c>
      <c r="O151" s="90">
        <f t="shared" si="12"/>
        <v>97600</v>
      </c>
      <c r="P151" s="53">
        <f t="shared" si="13"/>
        <v>49500</v>
      </c>
    </row>
    <row r="152" spans="1:16" ht="20.100000000000001" customHeight="1" x14ac:dyDescent="0.25">
      <c r="A152" s="23" t="s">
        <v>208</v>
      </c>
      <c r="B152" s="12" t="s">
        <v>20</v>
      </c>
      <c r="C152" s="12">
        <v>1</v>
      </c>
      <c r="D152" s="49">
        <v>46850</v>
      </c>
      <c r="E152" s="50">
        <f t="shared" si="10"/>
        <v>7480.2521008403346</v>
      </c>
      <c r="F152" s="49">
        <v>27857</v>
      </c>
      <c r="G152" s="50">
        <f t="shared" si="11"/>
        <v>74707</v>
      </c>
      <c r="H152" s="86">
        <v>49500</v>
      </c>
      <c r="I152" s="85"/>
      <c r="J152" s="84"/>
      <c r="K152" s="86">
        <v>49500</v>
      </c>
      <c r="L152" s="90">
        <v>40000</v>
      </c>
      <c r="M152" s="90">
        <f t="shared" si="14"/>
        <v>7600</v>
      </c>
      <c r="N152" s="90">
        <v>50000</v>
      </c>
      <c r="O152" s="90">
        <f t="shared" si="12"/>
        <v>97600</v>
      </c>
      <c r="P152" s="53">
        <f t="shared" si="13"/>
        <v>49500</v>
      </c>
    </row>
    <row r="153" spans="1:16" ht="20.100000000000001" customHeight="1" x14ac:dyDescent="0.25">
      <c r="A153" s="23" t="s">
        <v>209</v>
      </c>
      <c r="B153" s="12" t="s">
        <v>20</v>
      </c>
      <c r="C153" s="12">
        <v>1</v>
      </c>
      <c r="D153" s="49">
        <v>46850</v>
      </c>
      <c r="E153" s="50">
        <f t="shared" si="10"/>
        <v>7480.2521008403346</v>
      </c>
      <c r="F153" s="49">
        <v>27857</v>
      </c>
      <c r="G153" s="50">
        <f t="shared" si="11"/>
        <v>74707</v>
      </c>
      <c r="H153" s="86">
        <v>49500</v>
      </c>
      <c r="I153" s="85"/>
      <c r="J153" s="84"/>
      <c r="K153" s="86">
        <v>49500</v>
      </c>
      <c r="L153" s="90">
        <v>40000</v>
      </c>
      <c r="M153" s="90">
        <f t="shared" si="14"/>
        <v>7600</v>
      </c>
      <c r="N153" s="90">
        <v>50000</v>
      </c>
      <c r="O153" s="90">
        <f t="shared" si="12"/>
        <v>97600</v>
      </c>
      <c r="P153" s="53">
        <f t="shared" si="13"/>
        <v>49500</v>
      </c>
    </row>
    <row r="154" spans="1:16" ht="20.100000000000001" customHeight="1" x14ac:dyDescent="0.25">
      <c r="A154" s="23" t="s">
        <v>210</v>
      </c>
      <c r="B154" s="12" t="s">
        <v>20</v>
      </c>
      <c r="C154" s="12">
        <v>1</v>
      </c>
      <c r="D154" s="49">
        <v>182560</v>
      </c>
      <c r="E154" s="50">
        <f t="shared" si="10"/>
        <v>29148.23529411765</v>
      </c>
      <c r="F154" s="49">
        <v>67032</v>
      </c>
      <c r="G154" s="50">
        <f t="shared" si="11"/>
        <v>249592</v>
      </c>
      <c r="H154" s="86">
        <v>128700</v>
      </c>
      <c r="I154" s="85"/>
      <c r="J154" s="84"/>
      <c r="K154" s="86">
        <v>128700</v>
      </c>
      <c r="L154" s="90">
        <v>140000</v>
      </c>
      <c r="M154" s="90">
        <f t="shared" si="14"/>
        <v>26600</v>
      </c>
      <c r="N154" s="90">
        <v>120000</v>
      </c>
      <c r="O154" s="90">
        <f t="shared" si="12"/>
        <v>286600</v>
      </c>
      <c r="P154" s="53">
        <f t="shared" si="13"/>
        <v>128700</v>
      </c>
    </row>
    <row r="155" spans="1:16" ht="20.100000000000001" customHeight="1" x14ac:dyDescent="0.25">
      <c r="A155" s="29" t="s">
        <v>211</v>
      </c>
      <c r="B155" s="12" t="s">
        <v>20</v>
      </c>
      <c r="C155" s="12">
        <v>1</v>
      </c>
      <c r="D155" s="49">
        <v>259168</v>
      </c>
      <c r="E155" s="50">
        <f t="shared" si="10"/>
        <v>41379.76470588235</v>
      </c>
      <c r="F155" s="49">
        <v>244518</v>
      </c>
      <c r="G155" s="50">
        <f t="shared" si="11"/>
        <v>503686</v>
      </c>
      <c r="H155" s="86">
        <v>158400</v>
      </c>
      <c r="I155" s="85"/>
      <c r="J155" s="84"/>
      <c r="K155" s="86">
        <v>158400</v>
      </c>
      <c r="L155" s="90">
        <v>180000</v>
      </c>
      <c r="M155" s="90">
        <f t="shared" si="14"/>
        <v>34200</v>
      </c>
      <c r="N155" s="90">
        <v>120000</v>
      </c>
      <c r="O155" s="90">
        <f t="shared" si="12"/>
        <v>334200</v>
      </c>
      <c r="P155" s="53">
        <f t="shared" si="13"/>
        <v>158400</v>
      </c>
    </row>
    <row r="156" spans="1:16" ht="20.100000000000001" customHeight="1" x14ac:dyDescent="0.25">
      <c r="A156" s="23" t="s">
        <v>212</v>
      </c>
      <c r="B156" s="12" t="s">
        <v>20</v>
      </c>
      <c r="C156" s="12">
        <v>1</v>
      </c>
      <c r="D156" s="49">
        <v>391256</v>
      </c>
      <c r="E156" s="50">
        <f t="shared" si="10"/>
        <v>62469.445378151257</v>
      </c>
      <c r="F156" s="49">
        <v>48483</v>
      </c>
      <c r="G156" s="50">
        <f t="shared" si="11"/>
        <v>439739</v>
      </c>
      <c r="H156" s="86">
        <v>178200</v>
      </c>
      <c r="I156" s="85"/>
      <c r="J156" s="84"/>
      <c r="K156" s="86">
        <v>178200</v>
      </c>
      <c r="L156" s="90">
        <v>150000</v>
      </c>
      <c r="M156" s="90">
        <f t="shared" si="14"/>
        <v>28500</v>
      </c>
      <c r="N156" s="90">
        <v>120000</v>
      </c>
      <c r="O156" s="90">
        <f t="shared" si="12"/>
        <v>298500</v>
      </c>
      <c r="P156" s="53">
        <f t="shared" si="13"/>
        <v>178200</v>
      </c>
    </row>
    <row r="157" spans="1:16" ht="20.100000000000001" customHeight="1" x14ac:dyDescent="0.25">
      <c r="A157" s="23" t="s">
        <v>213</v>
      </c>
      <c r="B157" s="12" t="s">
        <v>20</v>
      </c>
      <c r="C157" s="12">
        <v>1</v>
      </c>
      <c r="D157" s="49">
        <v>260666</v>
      </c>
      <c r="E157" s="50">
        <f t="shared" si="10"/>
        <v>41618.941176470573</v>
      </c>
      <c r="F157" s="49">
        <v>906978</v>
      </c>
      <c r="G157" s="50">
        <f t="shared" si="11"/>
        <v>1167644</v>
      </c>
      <c r="H157" s="86">
        <v>168300</v>
      </c>
      <c r="I157" s="85"/>
      <c r="J157" s="84"/>
      <c r="K157" s="86">
        <v>168300</v>
      </c>
      <c r="L157" s="90">
        <v>180000</v>
      </c>
      <c r="M157" s="90">
        <f t="shared" si="14"/>
        <v>34200</v>
      </c>
      <c r="N157" s="90">
        <v>120000</v>
      </c>
      <c r="O157" s="90">
        <f t="shared" si="12"/>
        <v>334200</v>
      </c>
      <c r="P157" s="53">
        <f t="shared" si="13"/>
        <v>168300</v>
      </c>
    </row>
    <row r="158" spans="1:16" ht="20.100000000000001" customHeight="1" x14ac:dyDescent="0.25">
      <c r="A158" s="23" t="s">
        <v>214</v>
      </c>
      <c r="B158" s="12" t="s">
        <v>20</v>
      </c>
      <c r="C158" s="12">
        <v>1</v>
      </c>
      <c r="D158" s="49">
        <v>67200</v>
      </c>
      <c r="E158" s="50">
        <f t="shared" si="10"/>
        <v>10729.411764705881</v>
      </c>
      <c r="F158" s="49">
        <v>647364</v>
      </c>
      <c r="G158" s="50">
        <f t="shared" si="11"/>
        <v>714564</v>
      </c>
      <c r="H158" s="86">
        <v>118800</v>
      </c>
      <c r="I158" s="85"/>
      <c r="J158" s="84"/>
      <c r="K158" s="86">
        <v>118800</v>
      </c>
      <c r="L158" s="90">
        <v>180000</v>
      </c>
      <c r="M158" s="90">
        <f t="shared" si="14"/>
        <v>34200</v>
      </c>
      <c r="N158" s="90">
        <v>120000</v>
      </c>
      <c r="O158" s="90">
        <f t="shared" si="12"/>
        <v>334200</v>
      </c>
      <c r="P158" s="53">
        <f t="shared" si="13"/>
        <v>118800</v>
      </c>
    </row>
    <row r="159" spans="1:16" ht="20.100000000000001" customHeight="1" x14ac:dyDescent="0.25">
      <c r="A159" s="23" t="s">
        <v>215</v>
      </c>
      <c r="B159" s="12" t="s">
        <v>20</v>
      </c>
      <c r="C159" s="12">
        <v>1</v>
      </c>
      <c r="D159" s="49">
        <v>44200</v>
      </c>
      <c r="E159" s="50">
        <f t="shared" si="10"/>
        <v>7057.1428571428551</v>
      </c>
      <c r="F159" s="49">
        <v>80000</v>
      </c>
      <c r="G159" s="50">
        <f t="shared" si="11"/>
        <v>124200</v>
      </c>
      <c r="H159" s="86">
        <v>118800</v>
      </c>
      <c r="I159" s="85"/>
      <c r="J159" s="84"/>
      <c r="K159" s="86">
        <v>118800</v>
      </c>
      <c r="L159" s="90">
        <v>120000</v>
      </c>
      <c r="M159" s="90">
        <f t="shared" si="14"/>
        <v>22800</v>
      </c>
      <c r="N159" s="90">
        <v>50000</v>
      </c>
      <c r="O159" s="90">
        <f t="shared" si="12"/>
        <v>192800</v>
      </c>
      <c r="P159" s="53">
        <f t="shared" si="13"/>
        <v>118800</v>
      </c>
    </row>
    <row r="160" spans="1:16" ht="20.100000000000001" customHeight="1" x14ac:dyDescent="0.25">
      <c r="A160" s="29" t="s">
        <v>216</v>
      </c>
      <c r="B160" s="12" t="s">
        <v>20</v>
      </c>
      <c r="C160" s="12">
        <v>1</v>
      </c>
      <c r="D160" s="49">
        <v>266000</v>
      </c>
      <c r="E160" s="50">
        <f t="shared" si="10"/>
        <v>42470.588235294097</v>
      </c>
      <c r="F160" s="49">
        <v>80000</v>
      </c>
      <c r="G160" s="50">
        <f t="shared" si="11"/>
        <v>346000</v>
      </c>
      <c r="H160" s="86">
        <v>148500</v>
      </c>
      <c r="I160" s="85"/>
      <c r="J160" s="84"/>
      <c r="K160" s="86">
        <v>148500</v>
      </c>
      <c r="L160" s="90">
        <v>160000</v>
      </c>
      <c r="M160" s="90">
        <f t="shared" si="14"/>
        <v>30400</v>
      </c>
      <c r="N160" s="90">
        <v>70000</v>
      </c>
      <c r="O160" s="90">
        <f t="shared" si="12"/>
        <v>260400</v>
      </c>
      <c r="P160" s="53">
        <f t="shared" si="13"/>
        <v>148500</v>
      </c>
    </row>
    <row r="161" spans="1:16" ht="20.100000000000001" customHeight="1" x14ac:dyDescent="0.25">
      <c r="A161" s="29" t="s">
        <v>217</v>
      </c>
      <c r="B161" s="12" t="s">
        <v>20</v>
      </c>
      <c r="C161" s="12">
        <v>1</v>
      </c>
      <c r="D161" s="49">
        <v>10000</v>
      </c>
      <c r="E161" s="50">
        <f t="shared" si="10"/>
        <v>1596.638655462184</v>
      </c>
      <c r="F161" s="49">
        <v>0</v>
      </c>
      <c r="G161" s="50">
        <f t="shared" si="11"/>
        <v>10000</v>
      </c>
      <c r="H161" s="86">
        <v>19800</v>
      </c>
      <c r="I161" s="85"/>
      <c r="J161" s="84"/>
      <c r="K161" s="86">
        <v>19800</v>
      </c>
      <c r="L161" s="90">
        <v>30000</v>
      </c>
      <c r="M161" s="90">
        <f t="shared" si="14"/>
        <v>5700</v>
      </c>
      <c r="N161" s="90">
        <v>50000</v>
      </c>
      <c r="O161" s="90">
        <f t="shared" si="12"/>
        <v>85700</v>
      </c>
      <c r="P161" s="53">
        <f t="shared" si="13"/>
        <v>10000</v>
      </c>
    </row>
    <row r="162" spans="1:16" ht="20.100000000000001" customHeight="1" x14ac:dyDescent="0.25">
      <c r="A162" s="29" t="s">
        <v>218</v>
      </c>
      <c r="B162" s="12" t="s">
        <v>20</v>
      </c>
      <c r="C162" s="12">
        <v>1</v>
      </c>
      <c r="D162" s="49">
        <v>61400</v>
      </c>
      <c r="E162" s="50">
        <f t="shared" si="10"/>
        <v>9803.3613445378141</v>
      </c>
      <c r="F162" s="49">
        <v>30000</v>
      </c>
      <c r="G162" s="50">
        <f t="shared" si="11"/>
        <v>91400</v>
      </c>
      <c r="H162" s="86">
        <v>59400</v>
      </c>
      <c r="I162" s="85"/>
      <c r="J162" s="84"/>
      <c r="K162" s="86">
        <v>59400</v>
      </c>
      <c r="L162" s="90">
        <v>60000</v>
      </c>
      <c r="M162" s="90">
        <f t="shared" si="14"/>
        <v>11400</v>
      </c>
      <c r="N162" s="90">
        <v>50000</v>
      </c>
      <c r="O162" s="90">
        <f t="shared" si="12"/>
        <v>121400</v>
      </c>
      <c r="P162" s="53">
        <f t="shared" si="13"/>
        <v>59400</v>
      </c>
    </row>
    <row r="163" spans="1:16" ht="20.100000000000001" customHeight="1" x14ac:dyDescent="0.25">
      <c r="A163" s="29" t="s">
        <v>219</v>
      </c>
      <c r="B163" s="12" t="s">
        <v>20</v>
      </c>
      <c r="C163" s="12">
        <v>1</v>
      </c>
      <c r="D163" s="49">
        <v>250000</v>
      </c>
      <c r="E163" s="50">
        <f t="shared" si="10"/>
        <v>39915.966386554617</v>
      </c>
      <c r="F163" s="49">
        <v>60000</v>
      </c>
      <c r="G163" s="50">
        <f t="shared" si="11"/>
        <v>310000</v>
      </c>
      <c r="H163" s="86">
        <v>79200</v>
      </c>
      <c r="I163" s="85"/>
      <c r="J163" s="84"/>
      <c r="K163" s="86">
        <v>79200</v>
      </c>
      <c r="L163" s="90">
        <v>80000</v>
      </c>
      <c r="M163" s="90">
        <f t="shared" si="14"/>
        <v>15200</v>
      </c>
      <c r="N163" s="90">
        <v>120000</v>
      </c>
      <c r="O163" s="90">
        <f t="shared" si="12"/>
        <v>215200</v>
      </c>
      <c r="P163" s="53">
        <f t="shared" si="13"/>
        <v>79200</v>
      </c>
    </row>
    <row r="164" spans="1:16" ht="20.100000000000001" customHeight="1" x14ac:dyDescent="0.25">
      <c r="A164" s="26" t="s">
        <v>220</v>
      </c>
      <c r="B164" s="12" t="s">
        <v>20</v>
      </c>
      <c r="C164" s="12">
        <v>1</v>
      </c>
      <c r="D164" s="49">
        <v>56000</v>
      </c>
      <c r="E164" s="50">
        <f t="shared" si="10"/>
        <v>8941.1764705882306</v>
      </c>
      <c r="F164" s="49">
        <v>45000</v>
      </c>
      <c r="G164" s="50">
        <f t="shared" si="11"/>
        <v>101000</v>
      </c>
      <c r="H164" s="86">
        <v>89100</v>
      </c>
      <c r="I164" s="85"/>
      <c r="J164" s="84"/>
      <c r="K164" s="86">
        <v>89100</v>
      </c>
      <c r="L164" s="90">
        <v>80000</v>
      </c>
      <c r="M164" s="90">
        <f t="shared" si="14"/>
        <v>15200</v>
      </c>
      <c r="N164" s="90">
        <v>120000</v>
      </c>
      <c r="O164" s="90">
        <f t="shared" si="12"/>
        <v>215200</v>
      </c>
      <c r="P164" s="53">
        <f t="shared" si="13"/>
        <v>89100</v>
      </c>
    </row>
    <row r="165" spans="1:16" ht="20.100000000000001" customHeight="1" x14ac:dyDescent="0.25">
      <c r="A165" s="26" t="s">
        <v>221</v>
      </c>
      <c r="B165" s="12" t="s">
        <v>20</v>
      </c>
      <c r="C165" s="12">
        <v>1</v>
      </c>
      <c r="D165" s="49">
        <v>652000</v>
      </c>
      <c r="E165" s="50">
        <f t="shared" si="10"/>
        <v>104100.84033613442</v>
      </c>
      <c r="F165" s="49">
        <v>156800</v>
      </c>
      <c r="G165" s="50">
        <f t="shared" si="11"/>
        <v>808800</v>
      </c>
      <c r="H165" s="86">
        <v>89100</v>
      </c>
      <c r="I165" s="85"/>
      <c r="J165" s="84"/>
      <c r="K165" s="86">
        <v>89100</v>
      </c>
      <c r="L165" s="90">
        <v>80000</v>
      </c>
      <c r="M165" s="90">
        <f t="shared" si="14"/>
        <v>15200</v>
      </c>
      <c r="N165" s="90">
        <v>120000</v>
      </c>
      <c r="O165" s="90">
        <f t="shared" si="12"/>
        <v>215200</v>
      </c>
      <c r="P165" s="53">
        <f t="shared" si="13"/>
        <v>89100</v>
      </c>
    </row>
    <row r="166" spans="1:16" ht="20.100000000000001" customHeight="1" x14ac:dyDescent="0.25">
      <c r="A166" s="26" t="s">
        <v>222</v>
      </c>
      <c r="B166" s="12" t="s">
        <v>92</v>
      </c>
      <c r="C166" s="12">
        <v>1</v>
      </c>
      <c r="D166" s="49">
        <v>870592</v>
      </c>
      <c r="E166" s="50">
        <f t="shared" si="10"/>
        <v>139002.08403361344</v>
      </c>
      <c r="F166" s="49">
        <v>148192</v>
      </c>
      <c r="G166" s="50">
        <f t="shared" si="11"/>
        <v>1018784</v>
      </c>
      <c r="H166" s="86">
        <v>247500</v>
      </c>
      <c r="I166" s="85"/>
      <c r="J166" s="84"/>
      <c r="K166" s="86">
        <v>247500</v>
      </c>
      <c r="L166" s="90">
        <v>200000</v>
      </c>
      <c r="M166" s="90">
        <f t="shared" si="14"/>
        <v>38000</v>
      </c>
      <c r="N166" s="90">
        <v>150000</v>
      </c>
      <c r="O166" s="90">
        <f t="shared" si="12"/>
        <v>388000</v>
      </c>
      <c r="P166" s="53">
        <f t="shared" si="13"/>
        <v>247500</v>
      </c>
    </row>
    <row r="167" spans="1:16" ht="20.100000000000001" customHeight="1" x14ac:dyDescent="0.25">
      <c r="A167" s="26" t="s">
        <v>223</v>
      </c>
      <c r="B167" s="12" t="s">
        <v>10</v>
      </c>
      <c r="C167" s="12">
        <v>1</v>
      </c>
      <c r="D167" s="49">
        <v>0</v>
      </c>
      <c r="E167" s="50">
        <f t="shared" si="10"/>
        <v>0</v>
      </c>
      <c r="F167" s="49">
        <v>148192</v>
      </c>
      <c r="G167" s="50">
        <f t="shared" si="11"/>
        <v>148192</v>
      </c>
      <c r="H167" s="86">
        <v>297000</v>
      </c>
      <c r="I167" s="85"/>
      <c r="J167" s="84"/>
      <c r="K167" s="86">
        <v>297000</v>
      </c>
      <c r="L167" s="90">
        <v>0</v>
      </c>
      <c r="M167" s="90">
        <f t="shared" si="14"/>
        <v>0</v>
      </c>
      <c r="N167" s="90">
        <v>150000</v>
      </c>
      <c r="O167" s="90">
        <f t="shared" si="12"/>
        <v>150000</v>
      </c>
      <c r="P167" s="53">
        <f t="shared" si="13"/>
        <v>148192</v>
      </c>
    </row>
    <row r="168" spans="1:16" ht="20.100000000000001" customHeight="1" x14ac:dyDescent="0.25">
      <c r="A168" s="26" t="s">
        <v>224</v>
      </c>
      <c r="B168" s="12" t="s">
        <v>20</v>
      </c>
      <c r="C168" s="12">
        <v>1</v>
      </c>
      <c r="D168" s="49">
        <v>3103587</v>
      </c>
      <c r="E168" s="50">
        <f t="shared" si="10"/>
        <v>495530.69747899147</v>
      </c>
      <c r="F168" s="49">
        <v>98665</v>
      </c>
      <c r="G168" s="50">
        <f t="shared" si="11"/>
        <v>3202252</v>
      </c>
      <c r="H168" s="86">
        <v>495000</v>
      </c>
      <c r="I168" s="85"/>
      <c r="J168" s="84"/>
      <c r="K168" s="86">
        <v>495000</v>
      </c>
      <c r="L168" s="90">
        <v>550000</v>
      </c>
      <c r="M168" s="90">
        <f t="shared" si="14"/>
        <v>104500</v>
      </c>
      <c r="N168" s="90">
        <v>70000</v>
      </c>
      <c r="O168" s="90">
        <f t="shared" si="12"/>
        <v>724500</v>
      </c>
      <c r="P168" s="53">
        <f t="shared" si="13"/>
        <v>495000</v>
      </c>
    </row>
    <row r="169" spans="1:16" ht="20.100000000000001" customHeight="1" x14ac:dyDescent="0.25">
      <c r="A169" s="26" t="s">
        <v>225</v>
      </c>
      <c r="B169" s="12" t="s">
        <v>20</v>
      </c>
      <c r="C169" s="12">
        <v>1</v>
      </c>
      <c r="D169" s="49">
        <v>2385891</v>
      </c>
      <c r="E169" s="50">
        <f t="shared" si="10"/>
        <v>380940.57983193267</v>
      </c>
      <c r="F169" s="49">
        <v>98665</v>
      </c>
      <c r="G169" s="50">
        <f t="shared" si="11"/>
        <v>2484556</v>
      </c>
      <c r="H169" s="86">
        <v>495000</v>
      </c>
      <c r="I169" s="85"/>
      <c r="J169" s="84"/>
      <c r="K169" s="86">
        <v>495000</v>
      </c>
      <c r="L169" s="90">
        <v>550000</v>
      </c>
      <c r="M169" s="90">
        <f t="shared" si="14"/>
        <v>104500</v>
      </c>
      <c r="N169" s="90">
        <v>70000</v>
      </c>
      <c r="O169" s="90">
        <f t="shared" si="12"/>
        <v>724500</v>
      </c>
      <c r="P169" s="53">
        <f t="shared" si="13"/>
        <v>495000</v>
      </c>
    </row>
    <row r="170" spans="1:16" ht="20.100000000000001" customHeight="1" x14ac:dyDescent="0.25">
      <c r="A170" s="26" t="s">
        <v>226</v>
      </c>
      <c r="B170" s="12" t="s">
        <v>20</v>
      </c>
      <c r="C170" s="12">
        <v>1</v>
      </c>
      <c r="D170" s="49">
        <v>890000</v>
      </c>
      <c r="E170" s="50">
        <f t="shared" si="10"/>
        <v>142100.84033613442</v>
      </c>
      <c r="F170" s="49">
        <v>50000</v>
      </c>
      <c r="G170" s="50">
        <f t="shared" si="11"/>
        <v>940000</v>
      </c>
      <c r="H170" s="86">
        <v>198000</v>
      </c>
      <c r="I170" s="85"/>
      <c r="J170" s="84"/>
      <c r="K170" s="86">
        <v>198000</v>
      </c>
      <c r="L170" s="90">
        <v>200000</v>
      </c>
      <c r="M170" s="90">
        <f t="shared" si="14"/>
        <v>38000</v>
      </c>
      <c r="N170" s="90">
        <v>70000</v>
      </c>
      <c r="O170" s="90">
        <f t="shared" si="12"/>
        <v>308000</v>
      </c>
      <c r="P170" s="53">
        <f t="shared" si="13"/>
        <v>198000</v>
      </c>
    </row>
    <row r="171" spans="1:16" ht="20.100000000000001" customHeight="1" x14ac:dyDescent="0.25">
      <c r="A171" s="26" t="s">
        <v>227</v>
      </c>
      <c r="B171" s="12" t="s">
        <v>92</v>
      </c>
      <c r="C171" s="12">
        <v>1</v>
      </c>
      <c r="D171" s="49">
        <v>202350</v>
      </c>
      <c r="E171" s="50">
        <f t="shared" si="10"/>
        <v>32307.983193277294</v>
      </c>
      <c r="F171" s="50">
        <v>129250</v>
      </c>
      <c r="G171" s="50">
        <f t="shared" si="11"/>
        <v>331600</v>
      </c>
      <c r="H171" s="86">
        <v>118800</v>
      </c>
      <c r="I171" s="85"/>
      <c r="J171" s="84"/>
      <c r="K171" s="86">
        <v>118800</v>
      </c>
      <c r="L171" s="90">
        <v>50000</v>
      </c>
      <c r="M171" s="90">
        <f t="shared" si="14"/>
        <v>9500</v>
      </c>
      <c r="N171" s="90">
        <v>70000</v>
      </c>
      <c r="O171" s="90">
        <f t="shared" si="12"/>
        <v>129500</v>
      </c>
      <c r="P171" s="53">
        <f t="shared" si="13"/>
        <v>118800</v>
      </c>
    </row>
    <row r="172" spans="1:16" ht="20.100000000000001" customHeight="1" x14ac:dyDescent="0.25">
      <c r="A172" s="26" t="s">
        <v>228</v>
      </c>
      <c r="B172" s="12" t="s">
        <v>92</v>
      </c>
      <c r="C172" s="12">
        <v>1</v>
      </c>
      <c r="D172" s="49">
        <v>202350</v>
      </c>
      <c r="E172" s="50">
        <f t="shared" si="10"/>
        <v>32307.983193277294</v>
      </c>
      <c r="F172" s="50">
        <v>129250</v>
      </c>
      <c r="G172" s="50">
        <f t="shared" si="11"/>
        <v>331600</v>
      </c>
      <c r="H172" s="86">
        <v>118800</v>
      </c>
      <c r="I172" s="85"/>
      <c r="J172" s="84"/>
      <c r="K172" s="86">
        <v>118800</v>
      </c>
      <c r="L172" s="90">
        <v>50000</v>
      </c>
      <c r="M172" s="90">
        <f t="shared" si="14"/>
        <v>9500</v>
      </c>
      <c r="N172" s="90">
        <v>70000</v>
      </c>
      <c r="O172" s="90">
        <f t="shared" si="12"/>
        <v>129500</v>
      </c>
      <c r="P172" s="53">
        <f t="shared" si="13"/>
        <v>118800</v>
      </c>
    </row>
    <row r="173" spans="1:16" ht="20.100000000000001" customHeight="1" x14ac:dyDescent="0.25">
      <c r="A173" s="26" t="s">
        <v>229</v>
      </c>
      <c r="B173" s="12" t="s">
        <v>20</v>
      </c>
      <c r="C173" s="12">
        <v>1</v>
      </c>
      <c r="D173" s="49">
        <v>140133</v>
      </c>
      <c r="E173" s="50">
        <f t="shared" si="10"/>
        <v>22374.176470588223</v>
      </c>
      <c r="F173" s="49">
        <v>60000</v>
      </c>
      <c r="G173" s="50">
        <f t="shared" si="11"/>
        <v>200133</v>
      </c>
      <c r="H173" s="86">
        <v>158400</v>
      </c>
      <c r="I173" s="85"/>
      <c r="J173" s="84"/>
      <c r="K173" s="86">
        <v>158400</v>
      </c>
      <c r="L173" s="90">
        <v>80000</v>
      </c>
      <c r="M173" s="90">
        <f t="shared" si="14"/>
        <v>15200</v>
      </c>
      <c r="N173" s="90">
        <v>70000</v>
      </c>
      <c r="O173" s="90">
        <f t="shared" si="12"/>
        <v>165200</v>
      </c>
      <c r="P173" s="53">
        <f t="shared" si="13"/>
        <v>158400</v>
      </c>
    </row>
    <row r="174" spans="1:16" ht="20.100000000000001" customHeight="1" x14ac:dyDescent="0.25">
      <c r="A174" s="26" t="s">
        <v>230</v>
      </c>
      <c r="B174" s="12" t="s">
        <v>20</v>
      </c>
      <c r="C174" s="12">
        <v>1</v>
      </c>
      <c r="D174" s="49">
        <v>232122</v>
      </c>
      <c r="E174" s="50">
        <f t="shared" si="10"/>
        <v>37061.495798319316</v>
      </c>
      <c r="F174" s="49">
        <v>22400</v>
      </c>
      <c r="G174" s="50">
        <f t="shared" si="11"/>
        <v>254522</v>
      </c>
      <c r="H174" s="86">
        <v>396000</v>
      </c>
      <c r="I174" s="85"/>
      <c r="J174" s="84"/>
      <c r="K174" s="86">
        <v>396000</v>
      </c>
      <c r="L174" s="90">
        <v>400000</v>
      </c>
      <c r="M174" s="90">
        <f t="shared" si="14"/>
        <v>76000</v>
      </c>
      <c r="N174" s="90">
        <v>120000</v>
      </c>
      <c r="O174" s="90">
        <f t="shared" si="12"/>
        <v>596000</v>
      </c>
      <c r="P174" s="53">
        <f t="shared" si="13"/>
        <v>254522</v>
      </c>
    </row>
    <row r="175" spans="1:16" ht="20.100000000000001" customHeight="1" x14ac:dyDescent="0.25">
      <c r="A175" s="26" t="s">
        <v>231</v>
      </c>
      <c r="B175" s="12" t="s">
        <v>20</v>
      </c>
      <c r="C175" s="12">
        <v>1</v>
      </c>
      <c r="D175" s="49">
        <v>230836</v>
      </c>
      <c r="E175" s="50">
        <f t="shared" si="10"/>
        <v>36856.168067226885</v>
      </c>
      <c r="F175" s="49">
        <v>22400</v>
      </c>
      <c r="G175" s="50">
        <f t="shared" si="11"/>
        <v>253236</v>
      </c>
      <c r="H175" s="86">
        <v>396000</v>
      </c>
      <c r="I175" s="85"/>
      <c r="J175" s="84"/>
      <c r="K175" s="86">
        <v>396000</v>
      </c>
      <c r="L175" s="90">
        <v>400000</v>
      </c>
      <c r="M175" s="90">
        <f t="shared" si="14"/>
        <v>76000</v>
      </c>
      <c r="N175" s="90">
        <v>120000</v>
      </c>
      <c r="O175" s="90">
        <f t="shared" si="12"/>
        <v>596000</v>
      </c>
      <c r="P175" s="53">
        <f t="shared" si="13"/>
        <v>253236</v>
      </c>
    </row>
    <row r="176" spans="1:16" ht="20.100000000000001" customHeight="1" x14ac:dyDescent="0.25">
      <c r="A176" s="26" t="s">
        <v>232</v>
      </c>
      <c r="B176" s="12" t="s">
        <v>20</v>
      </c>
      <c r="C176" s="12">
        <v>1</v>
      </c>
      <c r="D176" s="49">
        <v>773082</v>
      </c>
      <c r="E176" s="50">
        <f t="shared" si="10"/>
        <v>123433.26050420164</v>
      </c>
      <c r="F176" s="49">
        <v>62000</v>
      </c>
      <c r="G176" s="50">
        <f t="shared" si="11"/>
        <v>835082</v>
      </c>
      <c r="H176" s="86">
        <v>396000</v>
      </c>
      <c r="I176" s="85"/>
      <c r="J176" s="84"/>
      <c r="K176" s="86">
        <v>396000</v>
      </c>
      <c r="L176" s="90">
        <v>400000</v>
      </c>
      <c r="M176" s="90">
        <f t="shared" si="14"/>
        <v>76000</v>
      </c>
      <c r="N176" s="90">
        <v>120000</v>
      </c>
      <c r="O176" s="90">
        <f t="shared" si="12"/>
        <v>596000</v>
      </c>
      <c r="P176" s="53">
        <f t="shared" si="13"/>
        <v>396000</v>
      </c>
    </row>
    <row r="177" spans="1:16" ht="20.100000000000001" customHeight="1" x14ac:dyDescent="0.25">
      <c r="A177" s="26" t="s">
        <v>233</v>
      </c>
      <c r="B177" s="12" t="s">
        <v>20</v>
      </c>
      <c r="C177" s="12">
        <v>1</v>
      </c>
      <c r="D177" s="49">
        <v>780640</v>
      </c>
      <c r="E177" s="50">
        <f t="shared" si="10"/>
        <v>124640</v>
      </c>
      <c r="F177" s="49">
        <v>134064</v>
      </c>
      <c r="G177" s="50">
        <f t="shared" si="11"/>
        <v>914704</v>
      </c>
      <c r="H177" s="86">
        <v>693000</v>
      </c>
      <c r="I177" s="85"/>
      <c r="J177" s="84"/>
      <c r="K177" s="86">
        <v>693000</v>
      </c>
      <c r="L177" s="90">
        <v>700000</v>
      </c>
      <c r="M177" s="90">
        <f t="shared" si="14"/>
        <v>133000</v>
      </c>
      <c r="N177" s="90">
        <v>250000</v>
      </c>
      <c r="O177" s="90">
        <f t="shared" si="12"/>
        <v>1083000</v>
      </c>
      <c r="P177" s="53">
        <f t="shared" si="13"/>
        <v>693000</v>
      </c>
    </row>
    <row r="178" spans="1:16" ht="20.100000000000001" customHeight="1" x14ac:dyDescent="0.25">
      <c r="A178" s="26" t="s">
        <v>234</v>
      </c>
      <c r="B178" s="12" t="s">
        <v>20</v>
      </c>
      <c r="C178" s="12">
        <v>1</v>
      </c>
      <c r="D178" s="49">
        <v>589659</v>
      </c>
      <c r="E178" s="50">
        <f t="shared" si="10"/>
        <v>94147.23529411765</v>
      </c>
      <c r="F178" s="49">
        <v>62000</v>
      </c>
      <c r="G178" s="50">
        <f t="shared" si="11"/>
        <v>651659</v>
      </c>
      <c r="H178" s="86">
        <v>396000</v>
      </c>
      <c r="I178" s="85"/>
      <c r="J178" s="84"/>
      <c r="K178" s="86">
        <v>396000</v>
      </c>
      <c r="L178" s="90">
        <v>400000</v>
      </c>
      <c r="M178" s="90">
        <f t="shared" si="14"/>
        <v>76000</v>
      </c>
      <c r="N178" s="90">
        <v>120000</v>
      </c>
      <c r="O178" s="90">
        <f t="shared" si="12"/>
        <v>596000</v>
      </c>
      <c r="P178" s="53">
        <f t="shared" si="13"/>
        <v>396000</v>
      </c>
    </row>
    <row r="179" spans="1:16" ht="20.100000000000001" customHeight="1" x14ac:dyDescent="0.25">
      <c r="A179" s="30" t="s">
        <v>235</v>
      </c>
      <c r="B179" s="30"/>
      <c r="C179" s="30"/>
      <c r="D179" s="49" t="e">
        <v>#N/A</v>
      </c>
      <c r="E179" s="50" t="e">
        <f t="shared" si="10"/>
        <v>#N/A</v>
      </c>
      <c r="F179" s="49" t="e">
        <v>#N/A</v>
      </c>
      <c r="G179" s="50"/>
      <c r="H179" s="86">
        <v>0</v>
      </c>
      <c r="I179" s="85"/>
      <c r="J179" s="84"/>
      <c r="K179" s="86">
        <v>0</v>
      </c>
      <c r="L179" s="91"/>
      <c r="M179" s="91"/>
      <c r="N179" s="91"/>
      <c r="O179" s="91"/>
      <c r="P179" s="53">
        <f t="shared" si="13"/>
        <v>0</v>
      </c>
    </row>
    <row r="180" spans="1:16" ht="20.100000000000001" customHeight="1" x14ac:dyDescent="0.25">
      <c r="A180" s="26" t="s">
        <v>236</v>
      </c>
      <c r="B180" s="12" t="s">
        <v>20</v>
      </c>
      <c r="C180" s="12">
        <v>1</v>
      </c>
      <c r="D180" s="49">
        <v>509659</v>
      </c>
      <c r="E180" s="50">
        <f t="shared" si="10"/>
        <v>81374.126050420164</v>
      </c>
      <c r="F180" s="49">
        <v>62000</v>
      </c>
      <c r="G180" s="50">
        <f t="shared" si="11"/>
        <v>571659</v>
      </c>
      <c r="H180" s="86">
        <v>360000</v>
      </c>
      <c r="I180" s="85"/>
      <c r="J180" s="84"/>
      <c r="K180" s="86">
        <v>360000</v>
      </c>
      <c r="L180" s="90">
        <v>400000</v>
      </c>
      <c r="M180" s="90">
        <f t="shared" ref="M180:M200" si="15">L180*19%</f>
        <v>76000</v>
      </c>
      <c r="N180" s="90">
        <v>120000</v>
      </c>
      <c r="O180" s="90">
        <f t="shared" ref="O180:O200" si="16">N180+M180+L180</f>
        <v>596000</v>
      </c>
      <c r="P180" s="53">
        <f t="shared" si="13"/>
        <v>360000</v>
      </c>
    </row>
    <row r="181" spans="1:16" ht="20.100000000000001" customHeight="1" x14ac:dyDescent="0.25">
      <c r="A181" s="26" t="s">
        <v>237</v>
      </c>
      <c r="B181" s="12" t="s">
        <v>20</v>
      </c>
      <c r="C181" s="12">
        <v>1</v>
      </c>
      <c r="D181" s="49">
        <v>803082</v>
      </c>
      <c r="E181" s="50">
        <f t="shared" si="10"/>
        <v>128223.17647058819</v>
      </c>
      <c r="F181" s="49">
        <v>62000</v>
      </c>
      <c r="G181" s="50">
        <f t="shared" si="11"/>
        <v>865082</v>
      </c>
      <c r="H181" s="86">
        <v>396000</v>
      </c>
      <c r="I181" s="85"/>
      <c r="J181" s="84"/>
      <c r="K181" s="86">
        <v>396000</v>
      </c>
      <c r="L181" s="90">
        <v>400000</v>
      </c>
      <c r="M181" s="90">
        <f t="shared" si="15"/>
        <v>76000</v>
      </c>
      <c r="N181" s="90">
        <v>120000</v>
      </c>
      <c r="O181" s="90">
        <f t="shared" si="16"/>
        <v>596000</v>
      </c>
      <c r="P181" s="53">
        <f t="shared" si="13"/>
        <v>396000</v>
      </c>
    </row>
    <row r="182" spans="1:16" ht="20.100000000000001" customHeight="1" x14ac:dyDescent="0.25">
      <c r="A182" s="26" t="s">
        <v>238</v>
      </c>
      <c r="B182" s="12" t="s">
        <v>20</v>
      </c>
      <c r="C182" s="12">
        <v>1</v>
      </c>
      <c r="D182" s="49">
        <v>509659</v>
      </c>
      <c r="E182" s="50">
        <f t="shared" si="10"/>
        <v>81374.126050420164</v>
      </c>
      <c r="F182" s="49">
        <v>62000</v>
      </c>
      <c r="G182" s="50">
        <f t="shared" si="11"/>
        <v>571659</v>
      </c>
      <c r="H182" s="86">
        <v>396000</v>
      </c>
      <c r="I182" s="85"/>
      <c r="J182" s="84"/>
      <c r="K182" s="86">
        <v>396000</v>
      </c>
      <c r="L182" s="90">
        <v>400000</v>
      </c>
      <c r="M182" s="90">
        <f t="shared" si="15"/>
        <v>76000</v>
      </c>
      <c r="N182" s="90">
        <v>120000</v>
      </c>
      <c r="O182" s="90">
        <f t="shared" si="16"/>
        <v>596000</v>
      </c>
      <c r="P182" s="53">
        <f t="shared" si="13"/>
        <v>396000</v>
      </c>
    </row>
    <row r="183" spans="1:16" ht="20.100000000000001" customHeight="1" x14ac:dyDescent="0.25">
      <c r="A183" s="26" t="s">
        <v>239</v>
      </c>
      <c r="B183" s="12" t="s">
        <v>20</v>
      </c>
      <c r="C183" s="12">
        <v>1</v>
      </c>
      <c r="D183" s="49">
        <v>803082</v>
      </c>
      <c r="E183" s="50">
        <f t="shared" si="10"/>
        <v>128223.17647058819</v>
      </c>
      <c r="F183" s="49">
        <v>62000</v>
      </c>
      <c r="G183" s="50">
        <f t="shared" si="11"/>
        <v>865082</v>
      </c>
      <c r="H183" s="86">
        <v>396000</v>
      </c>
      <c r="I183" s="85"/>
      <c r="J183" s="84"/>
      <c r="K183" s="86">
        <v>396000</v>
      </c>
      <c r="L183" s="90">
        <v>400000</v>
      </c>
      <c r="M183" s="90">
        <f t="shared" si="15"/>
        <v>76000</v>
      </c>
      <c r="N183" s="90">
        <v>120000</v>
      </c>
      <c r="O183" s="90">
        <f t="shared" si="16"/>
        <v>596000</v>
      </c>
      <c r="P183" s="53">
        <f t="shared" si="13"/>
        <v>396000</v>
      </c>
    </row>
    <row r="184" spans="1:16" x14ac:dyDescent="0.25">
      <c r="A184" s="26" t="s">
        <v>240</v>
      </c>
      <c r="B184" s="12" t="s">
        <v>20</v>
      </c>
      <c r="C184" s="12">
        <v>1</v>
      </c>
      <c r="D184" s="49">
        <v>766539</v>
      </c>
      <c r="E184" s="50">
        <f t="shared" si="10"/>
        <v>122388.57983193279</v>
      </c>
      <c r="F184" s="49">
        <v>39200</v>
      </c>
      <c r="G184" s="50">
        <f t="shared" si="11"/>
        <v>805739</v>
      </c>
      <c r="H184" s="86">
        <v>247500</v>
      </c>
      <c r="I184" s="85"/>
      <c r="J184" s="84"/>
      <c r="K184" s="86">
        <v>247500</v>
      </c>
      <c r="L184" s="90">
        <v>250000</v>
      </c>
      <c r="M184" s="90">
        <f t="shared" si="15"/>
        <v>47500</v>
      </c>
      <c r="N184" s="90">
        <v>120000</v>
      </c>
      <c r="O184" s="90">
        <f t="shared" si="16"/>
        <v>417500</v>
      </c>
      <c r="P184" s="53">
        <f t="shared" si="13"/>
        <v>247500</v>
      </c>
    </row>
    <row r="185" spans="1:16" x14ac:dyDescent="0.25">
      <c r="A185" s="26" t="s">
        <v>241</v>
      </c>
      <c r="B185" s="12" t="s">
        <v>20</v>
      </c>
      <c r="C185" s="12">
        <v>1</v>
      </c>
      <c r="D185" s="49">
        <v>672669</v>
      </c>
      <c r="E185" s="50">
        <f t="shared" si="10"/>
        <v>107400.93277310918</v>
      </c>
      <c r="F185" s="49">
        <v>39200</v>
      </c>
      <c r="G185" s="50">
        <f t="shared" si="11"/>
        <v>711869</v>
      </c>
      <c r="H185" s="86">
        <v>247500</v>
      </c>
      <c r="I185" s="85"/>
      <c r="J185" s="84"/>
      <c r="K185" s="86">
        <v>247500</v>
      </c>
      <c r="L185" s="90">
        <v>250000</v>
      </c>
      <c r="M185" s="90">
        <f t="shared" si="15"/>
        <v>47500</v>
      </c>
      <c r="N185" s="90">
        <v>120000</v>
      </c>
      <c r="O185" s="90">
        <f t="shared" si="16"/>
        <v>417500</v>
      </c>
      <c r="P185" s="53">
        <f t="shared" si="13"/>
        <v>247500</v>
      </c>
    </row>
    <row r="186" spans="1:16" x14ac:dyDescent="0.25">
      <c r="A186" s="26" t="s">
        <v>242</v>
      </c>
      <c r="B186" s="12" t="s">
        <v>20</v>
      </c>
      <c r="C186" s="12">
        <v>1</v>
      </c>
      <c r="D186" s="49">
        <v>10901118</v>
      </c>
      <c r="E186" s="50">
        <f t="shared" si="10"/>
        <v>1740514.6386554614</v>
      </c>
      <c r="F186" s="49">
        <v>203905</v>
      </c>
      <c r="G186" s="50">
        <f t="shared" si="11"/>
        <v>11105023</v>
      </c>
      <c r="H186" s="86">
        <v>396000</v>
      </c>
      <c r="I186" s="85"/>
      <c r="J186" s="84"/>
      <c r="K186" s="86">
        <v>396000</v>
      </c>
      <c r="L186" s="90">
        <v>400000</v>
      </c>
      <c r="M186" s="90">
        <f t="shared" si="15"/>
        <v>76000</v>
      </c>
      <c r="N186" s="90">
        <v>150000</v>
      </c>
      <c r="O186" s="90">
        <f t="shared" si="16"/>
        <v>626000</v>
      </c>
      <c r="P186" s="53">
        <f t="shared" si="13"/>
        <v>396000</v>
      </c>
    </row>
    <row r="187" spans="1:16" x14ac:dyDescent="0.25">
      <c r="A187" s="26" t="s">
        <v>243</v>
      </c>
      <c r="B187" s="12" t="s">
        <v>20</v>
      </c>
      <c r="C187" s="12">
        <v>1</v>
      </c>
      <c r="D187" s="49">
        <v>631541</v>
      </c>
      <c r="E187" s="50">
        <f t="shared" si="10"/>
        <v>100834.27731092437</v>
      </c>
      <c r="F187" s="49">
        <v>70000</v>
      </c>
      <c r="G187" s="50">
        <f t="shared" si="11"/>
        <v>701541</v>
      </c>
      <c r="H187" s="86">
        <v>247500</v>
      </c>
      <c r="I187" s="85"/>
      <c r="J187" s="84"/>
      <c r="K187" s="86">
        <v>247500</v>
      </c>
      <c r="L187" s="90">
        <v>250000</v>
      </c>
      <c r="M187" s="90">
        <f t="shared" si="15"/>
        <v>47500</v>
      </c>
      <c r="N187" s="90">
        <v>120000</v>
      </c>
      <c r="O187" s="90">
        <f t="shared" si="16"/>
        <v>417500</v>
      </c>
      <c r="P187" s="53">
        <f t="shared" si="13"/>
        <v>247500</v>
      </c>
    </row>
    <row r="188" spans="1:16" x14ac:dyDescent="0.25">
      <c r="A188" s="26" t="s">
        <v>244</v>
      </c>
      <c r="B188" s="12" t="s">
        <v>20</v>
      </c>
      <c r="C188" s="12">
        <v>1</v>
      </c>
      <c r="D188" s="49">
        <v>631541</v>
      </c>
      <c r="E188" s="50">
        <f t="shared" si="10"/>
        <v>100834.27731092437</v>
      </c>
      <c r="F188" s="49">
        <v>70000</v>
      </c>
      <c r="G188" s="50">
        <f t="shared" si="11"/>
        <v>701541</v>
      </c>
      <c r="H188" s="86">
        <v>247500</v>
      </c>
      <c r="I188" s="85"/>
      <c r="J188" s="84"/>
      <c r="K188" s="86">
        <v>247500</v>
      </c>
      <c r="L188" s="90">
        <v>250000</v>
      </c>
      <c r="M188" s="90">
        <f t="shared" si="15"/>
        <v>47500</v>
      </c>
      <c r="N188" s="90">
        <v>120000</v>
      </c>
      <c r="O188" s="90">
        <f t="shared" si="16"/>
        <v>417500</v>
      </c>
      <c r="P188" s="53">
        <f t="shared" si="13"/>
        <v>247500</v>
      </c>
    </row>
    <row r="189" spans="1:16" x14ac:dyDescent="0.25">
      <c r="A189" s="23" t="s">
        <v>245</v>
      </c>
      <c r="B189" s="8" t="s">
        <v>20</v>
      </c>
      <c r="C189" s="24">
        <v>1</v>
      </c>
      <c r="D189" s="49">
        <v>438592</v>
      </c>
      <c r="E189" s="50">
        <f t="shared" si="10"/>
        <v>70027.294117647049</v>
      </c>
      <c r="F189" s="49">
        <v>116574</v>
      </c>
      <c r="G189" s="50">
        <f t="shared" si="11"/>
        <v>555166</v>
      </c>
      <c r="H189" s="86">
        <v>594000</v>
      </c>
      <c r="I189" s="85"/>
      <c r="J189" s="84"/>
      <c r="K189" s="86">
        <v>594000</v>
      </c>
      <c r="L189" s="90">
        <v>600000</v>
      </c>
      <c r="M189" s="90">
        <f t="shared" si="15"/>
        <v>114000</v>
      </c>
      <c r="N189" s="90">
        <v>220000</v>
      </c>
      <c r="O189" s="90">
        <f t="shared" si="16"/>
        <v>934000</v>
      </c>
      <c r="P189" s="53">
        <f t="shared" si="13"/>
        <v>555166</v>
      </c>
    </row>
    <row r="190" spans="1:16" x14ac:dyDescent="0.25">
      <c r="A190" s="23" t="s">
        <v>246</v>
      </c>
      <c r="B190" s="8" t="s">
        <v>20</v>
      </c>
      <c r="C190" s="24">
        <v>1</v>
      </c>
      <c r="D190" s="49">
        <v>531294</v>
      </c>
      <c r="E190" s="50">
        <f t="shared" si="10"/>
        <v>84828.453781512566</v>
      </c>
      <c r="F190" s="49">
        <v>21170</v>
      </c>
      <c r="G190" s="50">
        <f t="shared" si="11"/>
        <v>552464</v>
      </c>
      <c r="H190" s="86">
        <v>297000</v>
      </c>
      <c r="I190" s="85"/>
      <c r="J190" s="84"/>
      <c r="K190" s="86">
        <v>297000</v>
      </c>
      <c r="L190" s="90">
        <v>300000</v>
      </c>
      <c r="M190" s="90">
        <f t="shared" si="15"/>
        <v>57000</v>
      </c>
      <c r="N190" s="90">
        <v>150000</v>
      </c>
      <c r="O190" s="90">
        <f t="shared" si="16"/>
        <v>507000</v>
      </c>
      <c r="P190" s="53">
        <f t="shared" si="13"/>
        <v>297000</v>
      </c>
    </row>
    <row r="191" spans="1:16" x14ac:dyDescent="0.25">
      <c r="A191" s="26" t="s">
        <v>247</v>
      </c>
      <c r="B191" s="12" t="s">
        <v>92</v>
      </c>
      <c r="C191" s="12">
        <v>1</v>
      </c>
      <c r="D191" s="49">
        <v>1544563</v>
      </c>
      <c r="E191" s="50">
        <f t="shared" si="10"/>
        <v>246610.89915966382</v>
      </c>
      <c r="F191" s="49">
        <v>652935</v>
      </c>
      <c r="G191" s="50">
        <f t="shared" si="11"/>
        <v>2197498</v>
      </c>
      <c r="H191" s="86">
        <v>346500</v>
      </c>
      <c r="I191" s="85"/>
      <c r="J191" s="84"/>
      <c r="K191" s="86">
        <v>346500</v>
      </c>
      <c r="L191" s="90">
        <v>350000</v>
      </c>
      <c r="M191" s="90">
        <f t="shared" si="15"/>
        <v>66500</v>
      </c>
      <c r="N191" s="90">
        <v>300000</v>
      </c>
      <c r="O191" s="90">
        <f t="shared" si="16"/>
        <v>716500</v>
      </c>
      <c r="P191" s="53">
        <f t="shared" si="13"/>
        <v>346500</v>
      </c>
    </row>
    <row r="192" spans="1:16" x14ac:dyDescent="0.25">
      <c r="A192" s="23" t="s">
        <v>248</v>
      </c>
      <c r="B192" s="8" t="s">
        <v>20</v>
      </c>
      <c r="C192" s="24">
        <v>1</v>
      </c>
      <c r="D192" s="49">
        <v>3864108</v>
      </c>
      <c r="E192" s="50">
        <f t="shared" si="10"/>
        <v>616958.42016806686</v>
      </c>
      <c r="F192" s="49">
        <v>100000</v>
      </c>
      <c r="G192" s="50">
        <f t="shared" si="11"/>
        <v>3964108</v>
      </c>
      <c r="H192" s="86">
        <v>1683000</v>
      </c>
      <c r="I192" s="85"/>
      <c r="J192" s="84"/>
      <c r="K192" s="86">
        <v>1683000</v>
      </c>
      <c r="L192" s="90">
        <v>1700000</v>
      </c>
      <c r="M192" s="90">
        <f t="shared" si="15"/>
        <v>323000</v>
      </c>
      <c r="N192" s="90">
        <v>350000</v>
      </c>
      <c r="O192" s="90">
        <f t="shared" si="16"/>
        <v>2373000</v>
      </c>
      <c r="P192" s="53">
        <f t="shared" si="13"/>
        <v>1683000</v>
      </c>
    </row>
    <row r="193" spans="1:16" x14ac:dyDescent="0.25">
      <c r="A193" s="23" t="s">
        <v>60</v>
      </c>
      <c r="B193" s="12" t="s">
        <v>10</v>
      </c>
      <c r="C193" s="12">
        <v>1</v>
      </c>
      <c r="D193" s="49">
        <v>0</v>
      </c>
      <c r="E193" s="50">
        <f t="shared" si="10"/>
        <v>0</v>
      </c>
      <c r="F193" s="49">
        <v>308000</v>
      </c>
      <c r="G193" s="50">
        <f t="shared" si="11"/>
        <v>308000</v>
      </c>
      <c r="H193" s="86">
        <v>297000</v>
      </c>
      <c r="I193" s="85"/>
      <c r="J193" s="84"/>
      <c r="K193" s="86">
        <v>297000</v>
      </c>
      <c r="L193" s="90">
        <v>0</v>
      </c>
      <c r="M193" s="90">
        <f t="shared" si="15"/>
        <v>0</v>
      </c>
      <c r="N193" s="90">
        <v>350000</v>
      </c>
      <c r="O193" s="90">
        <f t="shared" si="16"/>
        <v>350000</v>
      </c>
      <c r="P193" s="53">
        <f t="shared" si="13"/>
        <v>297000</v>
      </c>
    </row>
    <row r="194" spans="1:16" x14ac:dyDescent="0.25">
      <c r="A194" s="23" t="s">
        <v>249</v>
      </c>
      <c r="B194" s="8" t="s">
        <v>20</v>
      </c>
      <c r="C194" s="8">
        <v>1</v>
      </c>
      <c r="D194" s="49">
        <v>176268</v>
      </c>
      <c r="E194" s="50">
        <f t="shared" si="10"/>
        <v>28143.630252100847</v>
      </c>
      <c r="F194" s="49">
        <v>39200</v>
      </c>
      <c r="G194" s="50">
        <f t="shared" si="11"/>
        <v>215468</v>
      </c>
      <c r="H194" s="86">
        <v>297000</v>
      </c>
      <c r="I194" s="85"/>
      <c r="J194" s="84"/>
      <c r="K194" s="86">
        <v>297000</v>
      </c>
      <c r="L194" s="90">
        <v>200000</v>
      </c>
      <c r="M194" s="90">
        <f t="shared" si="15"/>
        <v>38000</v>
      </c>
      <c r="N194" s="90">
        <v>150000</v>
      </c>
      <c r="O194" s="90">
        <f t="shared" si="16"/>
        <v>388000</v>
      </c>
      <c r="P194" s="53">
        <f t="shared" si="13"/>
        <v>215468</v>
      </c>
    </row>
    <row r="195" spans="1:16" x14ac:dyDescent="0.25">
      <c r="A195" s="23" t="s">
        <v>105</v>
      </c>
      <c r="B195" s="8" t="s">
        <v>20</v>
      </c>
      <c r="C195" s="8">
        <v>1</v>
      </c>
      <c r="D195" s="49">
        <v>6960800</v>
      </c>
      <c r="E195" s="50">
        <f t="shared" si="10"/>
        <v>1111388.2352941176</v>
      </c>
      <c r="F195" s="49">
        <v>88025</v>
      </c>
      <c r="G195" s="50">
        <f t="shared" si="11"/>
        <v>7048825</v>
      </c>
      <c r="H195" s="86">
        <v>544500</v>
      </c>
      <c r="I195" s="85"/>
      <c r="J195" s="84"/>
      <c r="K195" s="86">
        <v>544500</v>
      </c>
      <c r="L195" s="90">
        <v>550000</v>
      </c>
      <c r="M195" s="90">
        <f t="shared" si="15"/>
        <v>104500</v>
      </c>
      <c r="N195" s="90">
        <v>150000</v>
      </c>
      <c r="O195" s="90">
        <f t="shared" si="16"/>
        <v>804500</v>
      </c>
      <c r="P195" s="53">
        <f t="shared" si="13"/>
        <v>544500</v>
      </c>
    </row>
    <row r="196" spans="1:16" x14ac:dyDescent="0.25">
      <c r="A196" s="23" t="s">
        <v>221</v>
      </c>
      <c r="B196" s="8" t="s">
        <v>20</v>
      </c>
      <c r="C196" s="8">
        <v>1</v>
      </c>
      <c r="D196" s="49">
        <v>652000</v>
      </c>
      <c r="E196" s="50">
        <f t="shared" ref="E196:E200" si="17">+D196-(D196/1.19)</f>
        <v>104100.84033613442</v>
      </c>
      <c r="F196" s="49">
        <v>156800</v>
      </c>
      <c r="G196" s="50">
        <f t="shared" ref="G196:G199" si="18">+F196+D196</f>
        <v>808800</v>
      </c>
      <c r="H196" s="86">
        <v>89100</v>
      </c>
      <c r="I196" s="85"/>
      <c r="J196" s="84"/>
      <c r="K196" s="86">
        <v>89100</v>
      </c>
      <c r="L196" s="90">
        <v>90000</v>
      </c>
      <c r="M196" s="90">
        <f t="shared" si="15"/>
        <v>17100</v>
      </c>
      <c r="N196" s="90">
        <v>120000</v>
      </c>
      <c r="O196" s="90">
        <f t="shared" si="16"/>
        <v>227100</v>
      </c>
      <c r="P196" s="53">
        <f t="shared" ref="P196:P200" si="19">MIN(G196,K196,O196)</f>
        <v>89100</v>
      </c>
    </row>
    <row r="197" spans="1:16" x14ac:dyDescent="0.25">
      <c r="A197" s="23" t="s">
        <v>81</v>
      </c>
      <c r="B197" s="8" t="s">
        <v>20</v>
      </c>
      <c r="C197" s="8">
        <v>1</v>
      </c>
      <c r="D197" s="49">
        <v>1092493</v>
      </c>
      <c r="E197" s="50">
        <f t="shared" si="17"/>
        <v>174431.6554621848</v>
      </c>
      <c r="F197" s="49">
        <v>127021</v>
      </c>
      <c r="G197" s="50">
        <f t="shared" si="18"/>
        <v>1219514</v>
      </c>
      <c r="H197" s="86">
        <v>89100</v>
      </c>
      <c r="I197" s="85"/>
      <c r="J197" s="84"/>
      <c r="K197" s="86">
        <v>89100</v>
      </c>
      <c r="L197" s="90">
        <v>90000</v>
      </c>
      <c r="M197" s="90">
        <f t="shared" si="15"/>
        <v>17100</v>
      </c>
      <c r="N197" s="90">
        <v>120000</v>
      </c>
      <c r="O197" s="90">
        <f t="shared" si="16"/>
        <v>227100</v>
      </c>
      <c r="P197" s="53">
        <f t="shared" si="19"/>
        <v>89100</v>
      </c>
    </row>
    <row r="198" spans="1:16" x14ac:dyDescent="0.25">
      <c r="A198" s="23" t="s">
        <v>250</v>
      </c>
      <c r="B198" s="8" t="s">
        <v>20</v>
      </c>
      <c r="C198" s="8">
        <v>1</v>
      </c>
      <c r="D198" s="49">
        <v>450000</v>
      </c>
      <c r="E198" s="50">
        <f t="shared" si="17"/>
        <v>71848.739495798305</v>
      </c>
      <c r="F198" s="49">
        <v>80000</v>
      </c>
      <c r="G198" s="50">
        <f t="shared" si="18"/>
        <v>530000</v>
      </c>
      <c r="H198" s="86">
        <v>445500</v>
      </c>
      <c r="I198" s="85"/>
      <c r="J198" s="84"/>
      <c r="K198" s="86">
        <v>445500</v>
      </c>
      <c r="L198" s="90">
        <v>450000</v>
      </c>
      <c r="M198" s="90">
        <f t="shared" si="15"/>
        <v>85500</v>
      </c>
      <c r="N198" s="90">
        <v>150000</v>
      </c>
      <c r="O198" s="90">
        <f t="shared" si="16"/>
        <v>685500</v>
      </c>
      <c r="P198" s="53">
        <f t="shared" si="19"/>
        <v>445500</v>
      </c>
    </row>
    <row r="199" spans="1:16" x14ac:dyDescent="0.25">
      <c r="A199" s="23" t="s">
        <v>180</v>
      </c>
      <c r="B199" s="8" t="s">
        <v>20</v>
      </c>
      <c r="C199" s="8">
        <v>1</v>
      </c>
      <c r="D199" s="49">
        <v>320000</v>
      </c>
      <c r="E199" s="50">
        <f t="shared" si="17"/>
        <v>51092.436974789889</v>
      </c>
      <c r="F199" s="49">
        <v>100000</v>
      </c>
      <c r="G199" s="50">
        <f t="shared" si="18"/>
        <v>420000</v>
      </c>
      <c r="H199" s="86">
        <v>792000</v>
      </c>
      <c r="I199" s="85"/>
      <c r="J199" s="84"/>
      <c r="K199" s="86">
        <v>792000</v>
      </c>
      <c r="L199" s="90">
        <v>800000</v>
      </c>
      <c r="M199" s="90">
        <f t="shared" si="15"/>
        <v>152000</v>
      </c>
      <c r="N199" s="90">
        <v>300000</v>
      </c>
      <c r="O199" s="90">
        <f t="shared" si="16"/>
        <v>1252000</v>
      </c>
      <c r="P199" s="53">
        <f t="shared" si="19"/>
        <v>420000</v>
      </c>
    </row>
    <row r="200" spans="1:16" x14ac:dyDescent="0.25">
      <c r="A200" s="23" t="s">
        <v>251</v>
      </c>
      <c r="B200" s="8" t="s">
        <v>10</v>
      </c>
      <c r="C200" s="8">
        <v>1</v>
      </c>
      <c r="D200" s="49" t="e">
        <v>#N/A</v>
      </c>
      <c r="E200" s="50" t="e">
        <f t="shared" si="17"/>
        <v>#N/A</v>
      </c>
      <c r="F200" s="49" t="e">
        <v>#N/A</v>
      </c>
      <c r="G200" s="50"/>
      <c r="H200" s="86">
        <v>257400</v>
      </c>
      <c r="I200" s="85"/>
      <c r="J200" s="84"/>
      <c r="K200" s="86">
        <v>257400</v>
      </c>
      <c r="L200" s="90">
        <v>0</v>
      </c>
      <c r="M200" s="90">
        <f t="shared" si="15"/>
        <v>0</v>
      </c>
      <c r="N200" s="90">
        <v>350000</v>
      </c>
      <c r="O200" s="90">
        <f t="shared" si="16"/>
        <v>350000</v>
      </c>
      <c r="P200" s="53">
        <f t="shared" si="19"/>
        <v>257400</v>
      </c>
    </row>
    <row r="202" spans="1:16" ht="15.75" x14ac:dyDescent="0.25">
      <c r="A202" s="55"/>
      <c r="B202" s="55"/>
      <c r="C202" s="55"/>
      <c r="D202" s="55"/>
      <c r="E202" s="55"/>
    </row>
    <row r="203" spans="1:16" ht="15.75" x14ac:dyDescent="0.25">
      <c r="A203" s="55"/>
      <c r="B203" s="55"/>
      <c r="C203" s="55"/>
      <c r="D203" s="55"/>
      <c r="E203" s="55"/>
    </row>
    <row r="204" spans="1:16" ht="15.75" x14ac:dyDescent="0.25">
      <c r="A204" s="56"/>
      <c r="B204" s="56"/>
      <c r="C204" s="56"/>
      <c r="D204" s="56"/>
      <c r="E204" s="56"/>
    </row>
    <row r="205" spans="1:16" x14ac:dyDescent="0.25">
      <c r="A205" s="17"/>
    </row>
    <row r="206" spans="1:16" x14ac:dyDescent="0.25">
      <c r="A206" s="17"/>
    </row>
    <row r="207" spans="1:16" x14ac:dyDescent="0.25">
      <c r="A207" s="18"/>
    </row>
    <row r="208" spans="1:16" x14ac:dyDescent="0.25">
      <c r="A208" s="17"/>
    </row>
    <row r="209" spans="1:1" x14ac:dyDescent="0.25">
      <c r="A209" s="17"/>
    </row>
    <row r="210" spans="1:1" x14ac:dyDescent="0.25">
      <c r="A210"/>
    </row>
    <row r="211" spans="1:1" x14ac:dyDescent="0.25">
      <c r="A211" s="17"/>
    </row>
  </sheetData>
  <mergeCells count="7">
    <mergeCell ref="A204:E204"/>
    <mergeCell ref="D1:G1"/>
    <mergeCell ref="H1:K1"/>
    <mergeCell ref="P1:P2"/>
    <mergeCell ref="L1:O1"/>
    <mergeCell ref="A202:E202"/>
    <mergeCell ref="A203:E20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85EF0-EB20-484E-B751-61F330A7D8A2}">
  <dimension ref="A1:Q320"/>
  <sheetViews>
    <sheetView topLeftCell="C289" workbookViewId="0">
      <selection activeCell="Q4" sqref="Q4:Q310"/>
    </sheetView>
  </sheetViews>
  <sheetFormatPr baseColWidth="10" defaultRowHeight="15" x14ac:dyDescent="0.25"/>
  <cols>
    <col min="1" max="1" width="29.140625" style="19" customWidth="1"/>
    <col min="2" max="2" width="17" style="20" customWidth="1"/>
    <col min="3" max="4" width="11.42578125" style="20"/>
    <col min="5" max="5" width="15.28515625" style="20" bestFit="1" customWidth="1"/>
    <col min="6" max="6" width="12" bestFit="1" customWidth="1"/>
    <col min="7" max="7" width="13" bestFit="1" customWidth="1"/>
    <col min="8" max="9" width="14.5703125" bestFit="1" customWidth="1"/>
    <col min="10" max="11" width="11.42578125" customWidth="1"/>
    <col min="12" max="12" width="14.5703125" bestFit="1" customWidth="1"/>
    <col min="13" max="13" width="12" bestFit="1" customWidth="1"/>
    <col min="15" max="16" width="12" bestFit="1" customWidth="1"/>
  </cols>
  <sheetData>
    <row r="1" spans="1:17" ht="15" customHeight="1" x14ac:dyDescent="0.25">
      <c r="E1" s="98" t="s">
        <v>477</v>
      </c>
      <c r="F1" s="98"/>
      <c r="G1" s="98"/>
      <c r="H1" s="99"/>
      <c r="I1" s="79" t="s">
        <v>479</v>
      </c>
      <c r="J1" s="79"/>
      <c r="K1" s="79"/>
      <c r="L1" s="79"/>
      <c r="M1" s="92" t="s">
        <v>480</v>
      </c>
      <c r="N1" s="87"/>
      <c r="O1" s="87"/>
      <c r="P1" s="87"/>
      <c r="Q1" s="62" t="s">
        <v>481</v>
      </c>
    </row>
    <row r="2" spans="1:17" ht="45" x14ac:dyDescent="0.25">
      <c r="A2" s="31" t="s">
        <v>61</v>
      </c>
      <c r="B2" s="31" t="s">
        <v>2</v>
      </c>
      <c r="C2" s="31" t="s">
        <v>3</v>
      </c>
      <c r="D2" s="31" t="s">
        <v>252</v>
      </c>
      <c r="E2" s="100" t="s">
        <v>5</v>
      </c>
      <c r="F2" s="100" t="s">
        <v>6</v>
      </c>
      <c r="G2" s="101" t="s">
        <v>7</v>
      </c>
      <c r="H2" s="102" t="s">
        <v>8</v>
      </c>
      <c r="I2" s="80" t="s">
        <v>5</v>
      </c>
      <c r="J2" s="80" t="s">
        <v>6</v>
      </c>
      <c r="K2" s="81" t="s">
        <v>7</v>
      </c>
      <c r="L2" s="81" t="s">
        <v>8</v>
      </c>
      <c r="M2" s="93" t="s">
        <v>5</v>
      </c>
      <c r="N2" s="88" t="s">
        <v>6</v>
      </c>
      <c r="O2" s="89" t="s">
        <v>7</v>
      </c>
      <c r="P2" s="89" t="s">
        <v>8</v>
      </c>
      <c r="Q2" s="63"/>
    </row>
    <row r="3" spans="1:17" ht="20.100000000000001" customHeight="1" x14ac:dyDescent="0.25">
      <c r="A3" s="32"/>
      <c r="B3" s="10"/>
      <c r="C3" s="10"/>
      <c r="D3" s="27"/>
      <c r="E3" s="103"/>
      <c r="F3" s="104"/>
      <c r="G3" s="104"/>
      <c r="H3" s="104"/>
      <c r="I3" s="84"/>
      <c r="J3" s="84"/>
      <c r="K3" s="84"/>
      <c r="L3" s="84"/>
      <c r="M3" s="91"/>
      <c r="N3" s="91"/>
      <c r="O3" s="91"/>
      <c r="P3" s="91"/>
    </row>
    <row r="4" spans="1:17" ht="20.100000000000001" customHeight="1" x14ac:dyDescent="0.25">
      <c r="A4" s="23" t="s">
        <v>253</v>
      </c>
      <c r="B4" s="8" t="s">
        <v>20</v>
      </c>
      <c r="C4" s="24">
        <v>1</v>
      </c>
      <c r="D4" s="8" t="s">
        <v>11</v>
      </c>
      <c r="E4" s="105">
        <v>3000</v>
      </c>
      <c r="F4" s="106">
        <f>+E4-(E4/1.19)</f>
        <v>478.99159663865521</v>
      </c>
      <c r="G4" s="105">
        <v>0</v>
      </c>
      <c r="H4" s="107">
        <f t="shared" ref="H4:H67" si="0">+G4+E4</f>
        <v>3000</v>
      </c>
      <c r="I4" s="86">
        <v>1350</v>
      </c>
      <c r="J4" s="84"/>
      <c r="K4" s="84"/>
      <c r="L4" s="86">
        <v>1350</v>
      </c>
      <c r="M4" s="94">
        <v>2000</v>
      </c>
      <c r="N4" s="95">
        <f>M4*19%</f>
        <v>380</v>
      </c>
      <c r="O4" s="95">
        <v>20000</v>
      </c>
      <c r="P4" s="95">
        <f>O4+N4+M4</f>
        <v>22380</v>
      </c>
      <c r="Q4" s="53">
        <f>MIN(H4,L4,P4)</f>
        <v>1350</v>
      </c>
    </row>
    <row r="5" spans="1:17" ht="20.100000000000001" customHeight="1" x14ac:dyDescent="0.25">
      <c r="A5" s="23" t="s">
        <v>254</v>
      </c>
      <c r="B5" s="8" t="s">
        <v>54</v>
      </c>
      <c r="C5" s="24">
        <v>1</v>
      </c>
      <c r="D5" s="8" t="s">
        <v>11</v>
      </c>
      <c r="E5" s="105">
        <v>63840</v>
      </c>
      <c r="F5" s="106">
        <f t="shared" ref="F5:F68" si="1">+E5-(E5/1.19)</f>
        <v>10192.941176470587</v>
      </c>
      <c r="G5" s="105">
        <v>13440</v>
      </c>
      <c r="H5" s="107">
        <f t="shared" si="0"/>
        <v>77280</v>
      </c>
      <c r="I5" s="86">
        <v>54000</v>
      </c>
      <c r="J5" s="84"/>
      <c r="K5" s="84"/>
      <c r="L5" s="86">
        <v>54000</v>
      </c>
      <c r="M5" s="96">
        <v>70000</v>
      </c>
      <c r="N5" s="95">
        <f>M5*19%</f>
        <v>13300</v>
      </c>
      <c r="O5" s="90">
        <v>50000</v>
      </c>
      <c r="P5" s="95">
        <f>O5+N5+M5</f>
        <v>133300</v>
      </c>
      <c r="Q5" s="53">
        <f t="shared" ref="Q5:Q68" si="2">MIN(H5,L5,P5)</f>
        <v>54000</v>
      </c>
    </row>
    <row r="6" spans="1:17" ht="20.100000000000001" customHeight="1" x14ac:dyDescent="0.25">
      <c r="A6" s="23"/>
      <c r="B6" s="8"/>
      <c r="C6" s="24"/>
      <c r="D6" s="8"/>
      <c r="E6" s="105" t="e">
        <v>#N/A</v>
      </c>
      <c r="F6" s="106" t="e">
        <f t="shared" si="1"/>
        <v>#N/A</v>
      </c>
      <c r="G6" s="105" t="e">
        <v>#N/A</v>
      </c>
      <c r="H6" s="107" t="e">
        <f t="shared" si="0"/>
        <v>#N/A</v>
      </c>
      <c r="I6" s="86">
        <v>0</v>
      </c>
      <c r="J6" s="84"/>
      <c r="K6" s="84"/>
      <c r="L6" s="86">
        <v>0</v>
      </c>
      <c r="M6" s="94"/>
      <c r="N6" s="95"/>
      <c r="O6" s="97"/>
      <c r="P6" s="95"/>
      <c r="Q6" s="53" t="e">
        <f t="shared" si="2"/>
        <v>#N/A</v>
      </c>
    </row>
    <row r="7" spans="1:17" ht="20.100000000000001" customHeight="1" x14ac:dyDescent="0.25">
      <c r="A7" s="23" t="s">
        <v>255</v>
      </c>
      <c r="B7" s="8" t="s">
        <v>20</v>
      </c>
      <c r="C7" s="24">
        <v>1</v>
      </c>
      <c r="D7" s="33">
        <v>0.5</v>
      </c>
      <c r="E7" s="105">
        <v>117918</v>
      </c>
      <c r="F7" s="106">
        <f t="shared" si="1"/>
        <v>18827.243697478989</v>
      </c>
      <c r="G7" s="105">
        <v>184843</v>
      </c>
      <c r="H7" s="107">
        <f t="shared" si="0"/>
        <v>302761</v>
      </c>
      <c r="I7" s="86">
        <v>148500</v>
      </c>
      <c r="J7" s="84"/>
      <c r="K7" s="84"/>
      <c r="L7" s="86">
        <v>148500</v>
      </c>
      <c r="M7" s="94">
        <v>70000</v>
      </c>
      <c r="N7" s="95">
        <f t="shared" ref="N7:N38" si="3">M7*19%</f>
        <v>13300</v>
      </c>
      <c r="O7" s="97">
        <v>120000</v>
      </c>
      <c r="P7" s="95">
        <f t="shared" ref="P7:P38" si="4">O7+N7+M7</f>
        <v>203300</v>
      </c>
      <c r="Q7" s="53">
        <f t="shared" si="2"/>
        <v>148500</v>
      </c>
    </row>
    <row r="8" spans="1:17" ht="20.100000000000001" customHeight="1" x14ac:dyDescent="0.25">
      <c r="A8" s="23" t="s">
        <v>63</v>
      </c>
      <c r="B8" s="8" t="s">
        <v>20</v>
      </c>
      <c r="C8" s="24">
        <v>1</v>
      </c>
      <c r="D8" s="24">
        <v>1</v>
      </c>
      <c r="E8" s="105">
        <v>3953166</v>
      </c>
      <c r="F8" s="106">
        <f t="shared" si="1"/>
        <v>631177.76470588241</v>
      </c>
      <c r="G8" s="105">
        <v>205379</v>
      </c>
      <c r="H8" s="107">
        <f t="shared" si="0"/>
        <v>4158545</v>
      </c>
      <c r="I8" s="86">
        <v>574200</v>
      </c>
      <c r="J8" s="84"/>
      <c r="K8" s="84"/>
      <c r="L8" s="86">
        <v>574200</v>
      </c>
      <c r="M8" s="94">
        <v>0</v>
      </c>
      <c r="N8" s="95">
        <f t="shared" si="3"/>
        <v>0</v>
      </c>
      <c r="O8" s="97">
        <v>250000</v>
      </c>
      <c r="P8" s="95">
        <f t="shared" si="4"/>
        <v>250000</v>
      </c>
      <c r="Q8" s="53">
        <f t="shared" si="2"/>
        <v>250000</v>
      </c>
    </row>
    <row r="9" spans="1:17" ht="20.100000000000001" customHeight="1" x14ac:dyDescent="0.25">
      <c r="A9" s="26" t="s">
        <v>256</v>
      </c>
      <c r="B9" s="8" t="s">
        <v>20</v>
      </c>
      <c r="C9" s="24">
        <v>1</v>
      </c>
      <c r="D9" s="24"/>
      <c r="E9" s="105">
        <v>1040833</v>
      </c>
      <c r="F9" s="106">
        <f t="shared" si="1"/>
        <v>166183.42016806721</v>
      </c>
      <c r="G9" s="105">
        <v>235200</v>
      </c>
      <c r="H9" s="107">
        <f t="shared" si="0"/>
        <v>1276033</v>
      </c>
      <c r="I9" s="86">
        <v>495000</v>
      </c>
      <c r="J9" s="84"/>
      <c r="K9" s="84"/>
      <c r="L9" s="86">
        <v>495000</v>
      </c>
      <c r="M9" s="96">
        <v>600000</v>
      </c>
      <c r="N9" s="95">
        <f t="shared" si="3"/>
        <v>114000</v>
      </c>
      <c r="O9" s="90">
        <v>200000</v>
      </c>
      <c r="P9" s="95">
        <f t="shared" si="4"/>
        <v>914000</v>
      </c>
      <c r="Q9" s="53">
        <f t="shared" si="2"/>
        <v>495000</v>
      </c>
    </row>
    <row r="10" spans="1:17" ht="20.100000000000001" customHeight="1" x14ac:dyDescent="0.25">
      <c r="A10" s="23" t="s">
        <v>257</v>
      </c>
      <c r="B10" s="8" t="s">
        <v>20</v>
      </c>
      <c r="C10" s="24">
        <v>1</v>
      </c>
      <c r="D10" s="8" t="s">
        <v>11</v>
      </c>
      <c r="E10" s="105">
        <v>7000</v>
      </c>
      <c r="F10" s="106">
        <f t="shared" si="1"/>
        <v>1117.6470588235288</v>
      </c>
      <c r="G10" s="105">
        <v>184843</v>
      </c>
      <c r="H10" s="107">
        <f t="shared" si="0"/>
        <v>191843</v>
      </c>
      <c r="I10" s="86">
        <v>49500</v>
      </c>
      <c r="J10" s="84"/>
      <c r="K10" s="84"/>
      <c r="L10" s="86">
        <v>49500</v>
      </c>
      <c r="M10" s="94">
        <v>250000</v>
      </c>
      <c r="N10" s="95">
        <f t="shared" si="3"/>
        <v>47500</v>
      </c>
      <c r="O10" s="97">
        <v>300000</v>
      </c>
      <c r="P10" s="95">
        <f t="shared" si="4"/>
        <v>597500</v>
      </c>
      <c r="Q10" s="53">
        <f t="shared" si="2"/>
        <v>49500</v>
      </c>
    </row>
    <row r="11" spans="1:17" ht="20.100000000000001" customHeight="1" x14ac:dyDescent="0.25">
      <c r="A11" s="26" t="s">
        <v>258</v>
      </c>
      <c r="B11" s="8" t="s">
        <v>20</v>
      </c>
      <c r="C11" s="24">
        <v>1</v>
      </c>
      <c r="D11" s="8"/>
      <c r="E11" s="105">
        <v>15833</v>
      </c>
      <c r="F11" s="106">
        <f t="shared" si="1"/>
        <v>2527.957983193277</v>
      </c>
      <c r="G11" s="105">
        <v>0</v>
      </c>
      <c r="H11" s="107">
        <f t="shared" si="0"/>
        <v>15833</v>
      </c>
      <c r="I11" s="86">
        <v>49500</v>
      </c>
      <c r="J11" s="84"/>
      <c r="K11" s="84"/>
      <c r="L11" s="86">
        <v>49500</v>
      </c>
      <c r="M11" s="94">
        <v>250000</v>
      </c>
      <c r="N11" s="95">
        <f t="shared" si="3"/>
        <v>47500</v>
      </c>
      <c r="O11" s="97">
        <v>300000</v>
      </c>
      <c r="P11" s="95">
        <f t="shared" si="4"/>
        <v>597500</v>
      </c>
      <c r="Q11" s="53">
        <f t="shared" si="2"/>
        <v>15833</v>
      </c>
    </row>
    <row r="12" spans="1:17" ht="20.100000000000001" customHeight="1" x14ac:dyDescent="0.25">
      <c r="A12" s="23" t="s">
        <v>259</v>
      </c>
      <c r="B12" s="8" t="s">
        <v>20</v>
      </c>
      <c r="C12" s="24">
        <v>1</v>
      </c>
      <c r="D12" s="8" t="s">
        <v>11</v>
      </c>
      <c r="E12" s="105">
        <v>12333</v>
      </c>
      <c r="F12" s="106">
        <f t="shared" si="1"/>
        <v>1969.134453781513</v>
      </c>
      <c r="G12" s="105">
        <v>0</v>
      </c>
      <c r="H12" s="107">
        <f t="shared" si="0"/>
        <v>12333</v>
      </c>
      <c r="I12" s="86">
        <v>49500</v>
      </c>
      <c r="J12" s="84"/>
      <c r="K12" s="84"/>
      <c r="L12" s="86">
        <v>49500</v>
      </c>
      <c r="M12" s="94">
        <v>20000</v>
      </c>
      <c r="N12" s="95">
        <f t="shared" si="3"/>
        <v>3800</v>
      </c>
      <c r="O12" s="95">
        <v>20000</v>
      </c>
      <c r="P12" s="95">
        <f t="shared" si="4"/>
        <v>43800</v>
      </c>
      <c r="Q12" s="53">
        <f t="shared" si="2"/>
        <v>12333</v>
      </c>
    </row>
    <row r="13" spans="1:17" ht="20.100000000000001" customHeight="1" x14ac:dyDescent="0.25">
      <c r="A13" s="26" t="s">
        <v>260</v>
      </c>
      <c r="B13" s="8" t="s">
        <v>20</v>
      </c>
      <c r="C13" s="24">
        <v>1</v>
      </c>
      <c r="D13" s="8"/>
      <c r="E13" s="105">
        <v>10000</v>
      </c>
      <c r="F13" s="106">
        <f t="shared" si="1"/>
        <v>1596.638655462184</v>
      </c>
      <c r="G13" s="105">
        <v>0</v>
      </c>
      <c r="H13" s="107">
        <f t="shared" si="0"/>
        <v>10000</v>
      </c>
      <c r="I13" s="86">
        <v>49500</v>
      </c>
      <c r="J13" s="84"/>
      <c r="K13" s="84"/>
      <c r="L13" s="86">
        <v>49500</v>
      </c>
      <c r="M13" s="94">
        <v>20000</v>
      </c>
      <c r="N13" s="95">
        <f t="shared" si="3"/>
        <v>3800</v>
      </c>
      <c r="O13" s="95">
        <v>20000</v>
      </c>
      <c r="P13" s="95">
        <f t="shared" si="4"/>
        <v>43800</v>
      </c>
      <c r="Q13" s="53">
        <f t="shared" si="2"/>
        <v>10000</v>
      </c>
    </row>
    <row r="14" spans="1:17" ht="20.100000000000001" customHeight="1" x14ac:dyDescent="0.25">
      <c r="A14" s="23" t="s">
        <v>64</v>
      </c>
      <c r="B14" s="8" t="s">
        <v>20</v>
      </c>
      <c r="C14" s="24">
        <v>1</v>
      </c>
      <c r="D14" s="33">
        <v>0.9</v>
      </c>
      <c r="E14" s="105">
        <v>1675421</v>
      </c>
      <c r="F14" s="106">
        <f t="shared" si="1"/>
        <v>267504.19327731081</v>
      </c>
      <c r="G14" s="105">
        <v>149605</v>
      </c>
      <c r="H14" s="107">
        <f t="shared" si="0"/>
        <v>1825026</v>
      </c>
      <c r="I14" s="86">
        <v>544500</v>
      </c>
      <c r="J14" s="84"/>
      <c r="K14" s="84"/>
      <c r="L14" s="86">
        <v>544500</v>
      </c>
      <c r="M14" s="94">
        <v>20000</v>
      </c>
      <c r="N14" s="95">
        <f t="shared" si="3"/>
        <v>3800</v>
      </c>
      <c r="O14" s="95">
        <v>20000</v>
      </c>
      <c r="P14" s="95">
        <f t="shared" si="4"/>
        <v>43800</v>
      </c>
      <c r="Q14" s="53">
        <f t="shared" si="2"/>
        <v>43800</v>
      </c>
    </row>
    <row r="15" spans="1:17" ht="20.100000000000001" customHeight="1" x14ac:dyDescent="0.25">
      <c r="A15" s="23" t="s">
        <v>261</v>
      </c>
      <c r="B15" s="8" t="s">
        <v>20</v>
      </c>
      <c r="C15" s="24">
        <v>1</v>
      </c>
      <c r="D15" s="33">
        <v>0.5</v>
      </c>
      <c r="E15" s="105">
        <v>358400</v>
      </c>
      <c r="F15" s="106">
        <f t="shared" si="1"/>
        <v>57223.529411764699</v>
      </c>
      <c r="G15" s="105">
        <v>117192</v>
      </c>
      <c r="H15" s="107">
        <f t="shared" si="0"/>
        <v>475592</v>
      </c>
      <c r="I15" s="86">
        <v>198000</v>
      </c>
      <c r="J15" s="84"/>
      <c r="K15" s="84"/>
      <c r="L15" s="86">
        <v>198000</v>
      </c>
      <c r="M15" s="94">
        <v>30000</v>
      </c>
      <c r="N15" s="95">
        <f t="shared" si="3"/>
        <v>5700</v>
      </c>
      <c r="O15" s="95">
        <v>20000</v>
      </c>
      <c r="P15" s="95">
        <f t="shared" si="4"/>
        <v>55700</v>
      </c>
      <c r="Q15" s="53">
        <f t="shared" si="2"/>
        <v>55700</v>
      </c>
    </row>
    <row r="16" spans="1:17" ht="20.100000000000001" customHeight="1" x14ac:dyDescent="0.25">
      <c r="A16" s="32" t="s">
        <v>262</v>
      </c>
      <c r="B16" s="8" t="s">
        <v>20</v>
      </c>
      <c r="C16" s="24">
        <v>1</v>
      </c>
      <c r="D16" s="24">
        <v>1</v>
      </c>
      <c r="E16" s="105">
        <v>287078</v>
      </c>
      <c r="F16" s="106">
        <f t="shared" si="1"/>
        <v>45835.983193277294</v>
      </c>
      <c r="G16" s="105">
        <v>102509</v>
      </c>
      <c r="H16" s="107">
        <f t="shared" si="0"/>
        <v>389587</v>
      </c>
      <c r="I16" s="86">
        <v>396000</v>
      </c>
      <c r="J16" s="84"/>
      <c r="K16" s="84"/>
      <c r="L16" s="86">
        <v>396000</v>
      </c>
      <c r="M16" s="94">
        <v>30000</v>
      </c>
      <c r="N16" s="95">
        <f t="shared" si="3"/>
        <v>5700</v>
      </c>
      <c r="O16" s="95">
        <v>20000</v>
      </c>
      <c r="P16" s="95">
        <f t="shared" si="4"/>
        <v>55700</v>
      </c>
      <c r="Q16" s="53">
        <f t="shared" si="2"/>
        <v>55700</v>
      </c>
    </row>
    <row r="17" spans="1:17" ht="20.100000000000001" customHeight="1" x14ac:dyDescent="0.25">
      <c r="A17" s="23" t="s">
        <v>263</v>
      </c>
      <c r="B17" s="8" t="s">
        <v>20</v>
      </c>
      <c r="C17" s="24">
        <v>1</v>
      </c>
      <c r="D17" s="24">
        <v>1</v>
      </c>
      <c r="E17" s="105">
        <v>287078</v>
      </c>
      <c r="F17" s="106">
        <f t="shared" si="1"/>
        <v>45835.983193277294</v>
      </c>
      <c r="G17" s="105">
        <v>102509</v>
      </c>
      <c r="H17" s="107">
        <f t="shared" si="0"/>
        <v>389587</v>
      </c>
      <c r="I17" s="86">
        <v>346500</v>
      </c>
      <c r="J17" s="84"/>
      <c r="K17" s="84"/>
      <c r="L17" s="86">
        <v>346500</v>
      </c>
      <c r="M17" s="94">
        <v>30000</v>
      </c>
      <c r="N17" s="95">
        <f t="shared" si="3"/>
        <v>5700</v>
      </c>
      <c r="O17" s="95">
        <v>20000</v>
      </c>
      <c r="P17" s="95">
        <f t="shared" si="4"/>
        <v>55700</v>
      </c>
      <c r="Q17" s="53">
        <f t="shared" si="2"/>
        <v>55700</v>
      </c>
    </row>
    <row r="18" spans="1:17" ht="20.100000000000001" customHeight="1" x14ac:dyDescent="0.25">
      <c r="A18" s="23" t="s">
        <v>264</v>
      </c>
      <c r="B18" s="8" t="s">
        <v>92</v>
      </c>
      <c r="C18" s="24">
        <v>1</v>
      </c>
      <c r="D18" s="33">
        <v>0.3</v>
      </c>
      <c r="E18" s="105">
        <v>185904</v>
      </c>
      <c r="F18" s="106">
        <f t="shared" si="1"/>
        <v>29682.151260504208</v>
      </c>
      <c r="G18" s="105">
        <v>42340</v>
      </c>
      <c r="H18" s="107">
        <f t="shared" si="0"/>
        <v>228244</v>
      </c>
      <c r="I18" s="86">
        <v>297000</v>
      </c>
      <c r="J18" s="84"/>
      <c r="K18" s="84"/>
      <c r="L18" s="86">
        <v>297000</v>
      </c>
      <c r="M18" s="94">
        <v>30000</v>
      </c>
      <c r="N18" s="95">
        <f t="shared" si="3"/>
        <v>5700</v>
      </c>
      <c r="O18" s="95">
        <v>20000</v>
      </c>
      <c r="P18" s="95">
        <f t="shared" si="4"/>
        <v>55700</v>
      </c>
      <c r="Q18" s="53">
        <f t="shared" si="2"/>
        <v>55700</v>
      </c>
    </row>
    <row r="19" spans="1:17" ht="20.100000000000001" customHeight="1" x14ac:dyDescent="0.25">
      <c r="A19" s="23" t="s">
        <v>265</v>
      </c>
      <c r="B19" s="8" t="s">
        <v>20</v>
      </c>
      <c r="C19" s="24">
        <v>1</v>
      </c>
      <c r="D19" s="33">
        <v>0.5</v>
      </c>
      <c r="E19" s="105">
        <v>117918</v>
      </c>
      <c r="F19" s="106">
        <f t="shared" si="1"/>
        <v>18827.243697478989</v>
      </c>
      <c r="G19" s="106">
        <v>184843</v>
      </c>
      <c r="H19" s="107">
        <f t="shared" si="0"/>
        <v>302761</v>
      </c>
      <c r="I19" s="86">
        <v>247500</v>
      </c>
      <c r="J19" s="84"/>
      <c r="K19" s="84"/>
      <c r="L19" s="86">
        <v>247500</v>
      </c>
      <c r="M19" s="94">
        <v>30000</v>
      </c>
      <c r="N19" s="95">
        <f t="shared" si="3"/>
        <v>5700</v>
      </c>
      <c r="O19" s="95">
        <v>20000</v>
      </c>
      <c r="P19" s="95">
        <f t="shared" si="4"/>
        <v>55700</v>
      </c>
      <c r="Q19" s="53">
        <f t="shared" si="2"/>
        <v>55700</v>
      </c>
    </row>
    <row r="20" spans="1:17" ht="20.100000000000001" customHeight="1" x14ac:dyDescent="0.25">
      <c r="A20" s="23" t="s">
        <v>266</v>
      </c>
      <c r="B20" s="8" t="s">
        <v>20</v>
      </c>
      <c r="C20" s="24">
        <v>1</v>
      </c>
      <c r="D20" s="33">
        <v>0.2</v>
      </c>
      <c r="E20" s="105">
        <v>387621</v>
      </c>
      <c r="F20" s="106">
        <f t="shared" si="1"/>
        <v>61889.067226890766</v>
      </c>
      <c r="G20" s="105">
        <v>41077</v>
      </c>
      <c r="H20" s="107">
        <f t="shared" si="0"/>
        <v>428698</v>
      </c>
      <c r="I20" s="86">
        <v>346500</v>
      </c>
      <c r="J20" s="84"/>
      <c r="K20" s="84"/>
      <c r="L20" s="86">
        <v>346500</v>
      </c>
      <c r="M20" s="94">
        <v>550000</v>
      </c>
      <c r="N20" s="95">
        <f t="shared" si="3"/>
        <v>104500</v>
      </c>
      <c r="O20" s="97">
        <v>150000</v>
      </c>
      <c r="P20" s="95">
        <f t="shared" si="4"/>
        <v>804500</v>
      </c>
      <c r="Q20" s="53">
        <f t="shared" si="2"/>
        <v>346500</v>
      </c>
    </row>
    <row r="21" spans="1:17" ht="20.100000000000001" customHeight="1" x14ac:dyDescent="0.25">
      <c r="A21" s="23" t="s">
        <v>68</v>
      </c>
      <c r="B21" s="8" t="s">
        <v>20</v>
      </c>
      <c r="C21" s="24">
        <v>1</v>
      </c>
      <c r="D21" s="33">
        <v>0.7</v>
      </c>
      <c r="E21" s="105">
        <v>504000</v>
      </c>
      <c r="F21" s="106">
        <f t="shared" si="1"/>
        <v>80470.588235294097</v>
      </c>
      <c r="G21" s="105">
        <v>78400</v>
      </c>
      <c r="H21" s="107">
        <f t="shared" si="0"/>
        <v>582400</v>
      </c>
      <c r="I21" s="86">
        <v>376200</v>
      </c>
      <c r="J21" s="84"/>
      <c r="K21" s="84"/>
      <c r="L21" s="86">
        <v>376200</v>
      </c>
      <c r="M21" s="94">
        <v>0</v>
      </c>
      <c r="N21" s="95">
        <f t="shared" si="3"/>
        <v>0</v>
      </c>
      <c r="O21" s="97">
        <v>250000</v>
      </c>
      <c r="P21" s="95">
        <f t="shared" si="4"/>
        <v>250000</v>
      </c>
      <c r="Q21" s="53">
        <f t="shared" si="2"/>
        <v>250000</v>
      </c>
    </row>
    <row r="22" spans="1:17" ht="20.100000000000001" customHeight="1" x14ac:dyDescent="0.25">
      <c r="A22" s="23" t="s">
        <v>70</v>
      </c>
      <c r="B22" s="8" t="s">
        <v>20</v>
      </c>
      <c r="C22" s="24">
        <v>1</v>
      </c>
      <c r="D22" s="33">
        <v>1.5</v>
      </c>
      <c r="E22" s="105">
        <v>448500</v>
      </c>
      <c r="F22" s="106">
        <f t="shared" si="1"/>
        <v>71609.24369747896</v>
      </c>
      <c r="G22" s="105">
        <v>307527</v>
      </c>
      <c r="H22" s="107">
        <f t="shared" si="0"/>
        <v>756027</v>
      </c>
      <c r="I22" s="86">
        <v>495000</v>
      </c>
      <c r="J22" s="84"/>
      <c r="K22" s="84"/>
      <c r="L22" s="86">
        <v>495000</v>
      </c>
      <c r="M22" s="94">
        <v>220000</v>
      </c>
      <c r="N22" s="95">
        <f t="shared" si="3"/>
        <v>41800</v>
      </c>
      <c r="O22" s="97">
        <v>150000</v>
      </c>
      <c r="P22" s="95">
        <f t="shared" si="4"/>
        <v>411800</v>
      </c>
      <c r="Q22" s="53">
        <f t="shared" si="2"/>
        <v>411800</v>
      </c>
    </row>
    <row r="23" spans="1:17" ht="20.100000000000001" customHeight="1" x14ac:dyDescent="0.25">
      <c r="A23" s="25" t="s">
        <v>72</v>
      </c>
      <c r="B23" s="8" t="s">
        <v>20</v>
      </c>
      <c r="C23" s="24">
        <v>1</v>
      </c>
      <c r="D23" s="33">
        <v>1.2</v>
      </c>
      <c r="E23" s="105">
        <v>934500</v>
      </c>
      <c r="F23" s="106">
        <f t="shared" si="1"/>
        <v>149205.88235294109</v>
      </c>
      <c r="G23" s="108">
        <v>142621</v>
      </c>
      <c r="H23" s="107">
        <f t="shared" si="0"/>
        <v>1077121</v>
      </c>
      <c r="I23" s="86">
        <v>445500</v>
      </c>
      <c r="J23" s="84"/>
      <c r="K23" s="84"/>
      <c r="L23" s="86">
        <v>445500</v>
      </c>
      <c r="M23" s="94">
        <v>180000</v>
      </c>
      <c r="N23" s="95">
        <f t="shared" si="3"/>
        <v>34200</v>
      </c>
      <c r="O23" s="97">
        <v>250000</v>
      </c>
      <c r="P23" s="95">
        <f t="shared" si="4"/>
        <v>464200</v>
      </c>
      <c r="Q23" s="53">
        <f t="shared" si="2"/>
        <v>445500</v>
      </c>
    </row>
    <row r="24" spans="1:17" ht="20.100000000000001" customHeight="1" x14ac:dyDescent="0.25">
      <c r="A24" s="23" t="s">
        <v>73</v>
      </c>
      <c r="B24" s="8" t="s">
        <v>20</v>
      </c>
      <c r="C24" s="24">
        <v>1</v>
      </c>
      <c r="D24" s="8" t="s">
        <v>11</v>
      </c>
      <c r="E24" s="105">
        <v>24192</v>
      </c>
      <c r="F24" s="106">
        <f t="shared" si="1"/>
        <v>3862.5882352941153</v>
      </c>
      <c r="G24" s="105">
        <v>15680</v>
      </c>
      <c r="H24" s="107">
        <f t="shared" si="0"/>
        <v>39872</v>
      </c>
      <c r="I24" s="86">
        <v>29700</v>
      </c>
      <c r="J24" s="84"/>
      <c r="K24" s="84"/>
      <c r="L24" s="86">
        <v>29700</v>
      </c>
      <c r="M24" s="94">
        <v>180000</v>
      </c>
      <c r="N24" s="95">
        <f t="shared" si="3"/>
        <v>34200</v>
      </c>
      <c r="O24" s="97">
        <v>250000</v>
      </c>
      <c r="P24" s="95">
        <f t="shared" si="4"/>
        <v>464200</v>
      </c>
      <c r="Q24" s="53">
        <f t="shared" si="2"/>
        <v>29700</v>
      </c>
    </row>
    <row r="25" spans="1:17" ht="20.100000000000001" customHeight="1" x14ac:dyDescent="0.25">
      <c r="A25" s="23" t="s">
        <v>267</v>
      </c>
      <c r="B25" s="8" t="s">
        <v>20</v>
      </c>
      <c r="C25" s="24">
        <v>1</v>
      </c>
      <c r="D25" s="33">
        <v>0.2</v>
      </c>
      <c r="E25" s="105">
        <v>107074</v>
      </c>
      <c r="F25" s="106">
        <f t="shared" si="1"/>
        <v>17095.848739495792</v>
      </c>
      <c r="G25" s="105">
        <v>41077</v>
      </c>
      <c r="H25" s="107">
        <f t="shared" si="0"/>
        <v>148151</v>
      </c>
      <c r="I25" s="86">
        <v>49500</v>
      </c>
      <c r="J25" s="84"/>
      <c r="K25" s="84"/>
      <c r="L25" s="86">
        <v>49500</v>
      </c>
      <c r="M25" s="94">
        <v>180000</v>
      </c>
      <c r="N25" s="95">
        <f t="shared" si="3"/>
        <v>34200</v>
      </c>
      <c r="O25" s="97">
        <v>150000</v>
      </c>
      <c r="P25" s="95">
        <f t="shared" si="4"/>
        <v>364200</v>
      </c>
      <c r="Q25" s="53">
        <f t="shared" si="2"/>
        <v>49500</v>
      </c>
    </row>
    <row r="26" spans="1:17" ht="20.100000000000001" customHeight="1" x14ac:dyDescent="0.25">
      <c r="A26" s="23" t="s">
        <v>75</v>
      </c>
      <c r="B26" s="8" t="s">
        <v>20</v>
      </c>
      <c r="C26" s="24">
        <v>1</v>
      </c>
      <c r="D26" s="33">
        <v>0.1</v>
      </c>
      <c r="E26" s="105">
        <v>44083</v>
      </c>
      <c r="F26" s="106">
        <f t="shared" si="1"/>
        <v>7038.462184873948</v>
      </c>
      <c r="G26" s="105">
        <v>20539</v>
      </c>
      <c r="H26" s="107">
        <f t="shared" si="0"/>
        <v>64622</v>
      </c>
      <c r="I26" s="86">
        <v>39600</v>
      </c>
      <c r="J26" s="84"/>
      <c r="K26" s="84"/>
      <c r="L26" s="86">
        <v>39600</v>
      </c>
      <c r="M26" s="96">
        <v>700000</v>
      </c>
      <c r="N26" s="90">
        <f t="shared" si="3"/>
        <v>133000</v>
      </c>
      <c r="O26" s="90">
        <v>250000</v>
      </c>
      <c r="P26" s="95">
        <f t="shared" si="4"/>
        <v>1083000</v>
      </c>
      <c r="Q26" s="53">
        <f t="shared" si="2"/>
        <v>39600</v>
      </c>
    </row>
    <row r="27" spans="1:17" ht="20.100000000000001" customHeight="1" x14ac:dyDescent="0.25">
      <c r="A27" s="23" t="s">
        <v>268</v>
      </c>
      <c r="B27" s="8" t="s">
        <v>20</v>
      </c>
      <c r="C27" s="24">
        <v>1</v>
      </c>
      <c r="D27" s="33">
        <v>0.2</v>
      </c>
      <c r="E27" s="105">
        <v>44083</v>
      </c>
      <c r="F27" s="106">
        <f t="shared" si="1"/>
        <v>7038.462184873948</v>
      </c>
      <c r="G27" s="105">
        <v>20539</v>
      </c>
      <c r="H27" s="107">
        <f t="shared" si="0"/>
        <v>64622</v>
      </c>
      <c r="I27" s="86">
        <v>39600</v>
      </c>
      <c r="J27" s="84"/>
      <c r="K27" s="84"/>
      <c r="L27" s="86">
        <v>39600</v>
      </c>
      <c r="M27" s="94">
        <v>150000</v>
      </c>
      <c r="N27" s="95">
        <f t="shared" si="3"/>
        <v>28500</v>
      </c>
      <c r="O27" s="97">
        <v>150000</v>
      </c>
      <c r="P27" s="95">
        <f t="shared" si="4"/>
        <v>328500</v>
      </c>
      <c r="Q27" s="53">
        <f t="shared" si="2"/>
        <v>39600</v>
      </c>
    </row>
    <row r="28" spans="1:17" ht="20.100000000000001" customHeight="1" x14ac:dyDescent="0.25">
      <c r="A28" s="23" t="s">
        <v>269</v>
      </c>
      <c r="B28" s="8" t="s">
        <v>92</v>
      </c>
      <c r="C28" s="24">
        <v>1</v>
      </c>
      <c r="D28" s="24">
        <v>2</v>
      </c>
      <c r="E28" s="105">
        <v>190666</v>
      </c>
      <c r="F28" s="106">
        <f t="shared" si="1"/>
        <v>30442.470588235301</v>
      </c>
      <c r="G28" s="105">
        <v>235200</v>
      </c>
      <c r="H28" s="107">
        <f t="shared" si="0"/>
        <v>425866</v>
      </c>
      <c r="I28" s="86">
        <v>396000</v>
      </c>
      <c r="J28" s="84"/>
      <c r="K28" s="84"/>
      <c r="L28" s="86">
        <v>396000</v>
      </c>
      <c r="M28" s="96">
        <v>380000</v>
      </c>
      <c r="N28" s="90">
        <f t="shared" si="3"/>
        <v>72200</v>
      </c>
      <c r="O28" s="90">
        <v>70000</v>
      </c>
      <c r="P28" s="95">
        <f t="shared" si="4"/>
        <v>522200</v>
      </c>
      <c r="Q28" s="53">
        <f t="shared" si="2"/>
        <v>396000</v>
      </c>
    </row>
    <row r="29" spans="1:17" ht="20.100000000000001" customHeight="1" x14ac:dyDescent="0.25">
      <c r="A29" s="23" t="s">
        <v>270</v>
      </c>
      <c r="B29" s="8" t="s">
        <v>92</v>
      </c>
      <c r="C29" s="24">
        <v>1</v>
      </c>
      <c r="D29" s="24">
        <v>1</v>
      </c>
      <c r="E29" s="105">
        <v>104000</v>
      </c>
      <c r="F29" s="106">
        <f t="shared" si="1"/>
        <v>16605.042016806721</v>
      </c>
      <c r="G29" s="105">
        <v>235200</v>
      </c>
      <c r="H29" s="107">
        <f t="shared" si="0"/>
        <v>339200</v>
      </c>
      <c r="I29" s="86">
        <v>396000</v>
      </c>
      <c r="J29" s="84"/>
      <c r="K29" s="84"/>
      <c r="L29" s="86">
        <v>396000</v>
      </c>
      <c r="M29" s="96">
        <v>400000</v>
      </c>
      <c r="N29" s="90">
        <f t="shared" si="3"/>
        <v>76000</v>
      </c>
      <c r="O29" s="90">
        <v>120000</v>
      </c>
      <c r="P29" s="95">
        <f t="shared" si="4"/>
        <v>596000</v>
      </c>
      <c r="Q29" s="53">
        <f t="shared" si="2"/>
        <v>339200</v>
      </c>
    </row>
    <row r="30" spans="1:17" ht="20.100000000000001" customHeight="1" x14ac:dyDescent="0.25">
      <c r="A30" s="25" t="s">
        <v>271</v>
      </c>
      <c r="B30" s="8" t="s">
        <v>20</v>
      </c>
      <c r="C30" s="24">
        <v>1</v>
      </c>
      <c r="D30" s="33">
        <v>0.5</v>
      </c>
      <c r="E30" s="105">
        <v>41600</v>
      </c>
      <c r="F30" s="106">
        <f t="shared" si="1"/>
        <v>6642.0168067226841</v>
      </c>
      <c r="G30" s="105">
        <v>57456</v>
      </c>
      <c r="H30" s="107">
        <f t="shared" si="0"/>
        <v>99056</v>
      </c>
      <c r="I30" s="86">
        <v>346500</v>
      </c>
      <c r="J30" s="84"/>
      <c r="K30" s="84"/>
      <c r="L30" s="86">
        <v>346500</v>
      </c>
      <c r="M30" s="96">
        <v>550000</v>
      </c>
      <c r="N30" s="90">
        <f t="shared" si="3"/>
        <v>104500</v>
      </c>
      <c r="O30" s="90">
        <v>150000</v>
      </c>
      <c r="P30" s="95">
        <f t="shared" si="4"/>
        <v>804500</v>
      </c>
      <c r="Q30" s="53">
        <f t="shared" si="2"/>
        <v>99056</v>
      </c>
    </row>
    <row r="31" spans="1:17" ht="20.100000000000001" customHeight="1" x14ac:dyDescent="0.25">
      <c r="A31" s="26" t="s">
        <v>272</v>
      </c>
      <c r="B31" s="8" t="s">
        <v>20</v>
      </c>
      <c r="C31" s="24">
        <v>1</v>
      </c>
      <c r="D31" s="33"/>
      <c r="E31" s="105">
        <v>181014</v>
      </c>
      <c r="F31" s="106">
        <f t="shared" si="1"/>
        <v>28901.394957983197</v>
      </c>
      <c r="G31" s="105">
        <v>123229</v>
      </c>
      <c r="H31" s="107">
        <f t="shared" si="0"/>
        <v>304243</v>
      </c>
      <c r="I31" s="86">
        <v>346500</v>
      </c>
      <c r="J31" s="84"/>
      <c r="K31" s="84"/>
      <c r="L31" s="86">
        <v>346500</v>
      </c>
      <c r="M31" s="96">
        <v>500000</v>
      </c>
      <c r="N31" s="90">
        <f t="shared" si="3"/>
        <v>95000</v>
      </c>
      <c r="O31" s="90">
        <v>150000</v>
      </c>
      <c r="P31" s="95">
        <f t="shared" si="4"/>
        <v>745000</v>
      </c>
      <c r="Q31" s="53">
        <f t="shared" si="2"/>
        <v>304243</v>
      </c>
    </row>
    <row r="32" spans="1:17" ht="20.100000000000001" customHeight="1" x14ac:dyDescent="0.25">
      <c r="A32" s="23" t="s">
        <v>273</v>
      </c>
      <c r="B32" s="8" t="s">
        <v>66</v>
      </c>
      <c r="C32" s="24">
        <v>1</v>
      </c>
      <c r="D32" s="24">
        <v>1</v>
      </c>
      <c r="E32" s="105">
        <v>456095</v>
      </c>
      <c r="F32" s="106">
        <f t="shared" si="1"/>
        <v>72821.890756302513</v>
      </c>
      <c r="G32" s="105">
        <v>122566</v>
      </c>
      <c r="H32" s="107">
        <f t="shared" si="0"/>
        <v>578661</v>
      </c>
      <c r="I32" s="86">
        <v>346500</v>
      </c>
      <c r="J32" s="84"/>
      <c r="K32" s="84"/>
      <c r="L32" s="86">
        <v>346500</v>
      </c>
      <c r="M32" s="96">
        <v>30000</v>
      </c>
      <c r="N32" s="90">
        <f t="shared" si="3"/>
        <v>5700</v>
      </c>
      <c r="O32" s="90">
        <v>50000</v>
      </c>
      <c r="P32" s="95">
        <f t="shared" si="4"/>
        <v>85700</v>
      </c>
      <c r="Q32" s="53">
        <f t="shared" si="2"/>
        <v>85700</v>
      </c>
    </row>
    <row r="33" spans="1:17" ht="20.100000000000001" customHeight="1" x14ac:dyDescent="0.25">
      <c r="A33" s="23" t="s">
        <v>78</v>
      </c>
      <c r="B33" s="8" t="s">
        <v>20</v>
      </c>
      <c r="C33" s="24">
        <v>1</v>
      </c>
      <c r="D33" s="33">
        <v>0.1</v>
      </c>
      <c r="E33" s="105">
        <v>49997</v>
      </c>
      <c r="F33" s="106">
        <f t="shared" si="1"/>
        <v>7982.7142857142826</v>
      </c>
      <c r="G33" s="105">
        <v>27628</v>
      </c>
      <c r="H33" s="107">
        <f t="shared" si="0"/>
        <v>77625</v>
      </c>
      <c r="I33" s="86">
        <v>69300</v>
      </c>
      <c r="J33" s="84"/>
      <c r="K33" s="84"/>
      <c r="L33" s="86">
        <v>69300</v>
      </c>
      <c r="M33" s="96">
        <v>50000</v>
      </c>
      <c r="N33" s="90">
        <f t="shared" si="3"/>
        <v>9500</v>
      </c>
      <c r="O33" s="90">
        <v>50000</v>
      </c>
      <c r="P33" s="95">
        <f t="shared" si="4"/>
        <v>109500</v>
      </c>
      <c r="Q33" s="53">
        <f t="shared" si="2"/>
        <v>69300</v>
      </c>
    </row>
    <row r="34" spans="1:17" ht="20.100000000000001" customHeight="1" x14ac:dyDescent="0.25">
      <c r="A34" s="26" t="s">
        <v>274</v>
      </c>
      <c r="B34" s="8" t="s">
        <v>20</v>
      </c>
      <c r="C34" s="24">
        <v>1</v>
      </c>
      <c r="D34" s="33"/>
      <c r="E34" s="105">
        <v>5384166</v>
      </c>
      <c r="F34" s="106">
        <f t="shared" si="1"/>
        <v>859656.75630252063</v>
      </c>
      <c r="G34" s="105">
        <v>283013</v>
      </c>
      <c r="H34" s="107">
        <f t="shared" si="0"/>
        <v>5667179</v>
      </c>
      <c r="I34" s="86">
        <v>297000</v>
      </c>
      <c r="J34" s="84"/>
      <c r="K34" s="84"/>
      <c r="L34" s="86">
        <v>297000</v>
      </c>
      <c r="M34" s="96">
        <v>30000</v>
      </c>
      <c r="N34" s="90">
        <f t="shared" si="3"/>
        <v>5700</v>
      </c>
      <c r="O34" s="90">
        <v>50000</v>
      </c>
      <c r="P34" s="95">
        <f t="shared" si="4"/>
        <v>85700</v>
      </c>
      <c r="Q34" s="53">
        <f t="shared" si="2"/>
        <v>85700</v>
      </c>
    </row>
    <row r="35" spans="1:17" ht="20.100000000000001" customHeight="1" x14ac:dyDescent="0.25">
      <c r="A35" s="23" t="s">
        <v>275</v>
      </c>
      <c r="B35" s="8" t="s">
        <v>20</v>
      </c>
      <c r="C35" s="24">
        <v>1</v>
      </c>
      <c r="D35" s="8" t="s">
        <v>11</v>
      </c>
      <c r="E35" s="105">
        <v>0</v>
      </c>
      <c r="F35" s="106">
        <f t="shared" si="1"/>
        <v>0</v>
      </c>
      <c r="G35" s="105">
        <v>0</v>
      </c>
      <c r="H35" s="107"/>
      <c r="I35" s="86">
        <v>29700</v>
      </c>
      <c r="J35" s="84"/>
      <c r="K35" s="84"/>
      <c r="L35" s="86">
        <v>29700</v>
      </c>
      <c r="M35" s="94">
        <v>30000</v>
      </c>
      <c r="N35" s="95">
        <f t="shared" si="3"/>
        <v>5700</v>
      </c>
      <c r="O35" s="97">
        <v>70000</v>
      </c>
      <c r="P35" s="95">
        <f t="shared" si="4"/>
        <v>105700</v>
      </c>
      <c r="Q35" s="53">
        <f t="shared" si="2"/>
        <v>29700</v>
      </c>
    </row>
    <row r="36" spans="1:17" ht="20.100000000000001" customHeight="1" x14ac:dyDescent="0.25">
      <c r="A36" s="23" t="s">
        <v>276</v>
      </c>
      <c r="B36" s="8" t="s">
        <v>20</v>
      </c>
      <c r="C36" s="24">
        <v>1</v>
      </c>
      <c r="D36" s="33">
        <v>0.5</v>
      </c>
      <c r="E36" s="105">
        <v>0</v>
      </c>
      <c r="F36" s="106">
        <f t="shared" si="1"/>
        <v>0</v>
      </c>
      <c r="G36" s="105">
        <v>0</v>
      </c>
      <c r="H36" s="107"/>
      <c r="I36" s="86">
        <v>69300</v>
      </c>
      <c r="J36" s="84"/>
      <c r="K36" s="84"/>
      <c r="L36" s="86">
        <v>69300</v>
      </c>
      <c r="M36" s="94">
        <v>220000</v>
      </c>
      <c r="N36" s="95">
        <f t="shared" si="3"/>
        <v>41800</v>
      </c>
      <c r="O36" s="97">
        <v>150000</v>
      </c>
      <c r="P36" s="95">
        <f t="shared" si="4"/>
        <v>411800</v>
      </c>
      <c r="Q36" s="53">
        <f t="shared" si="2"/>
        <v>69300</v>
      </c>
    </row>
    <row r="37" spans="1:17" ht="20.100000000000001" customHeight="1" x14ac:dyDescent="0.25">
      <c r="A37" s="23" t="s">
        <v>79</v>
      </c>
      <c r="B37" s="8" t="s">
        <v>20</v>
      </c>
      <c r="C37" s="24">
        <v>1</v>
      </c>
      <c r="D37" s="33">
        <v>2.5</v>
      </c>
      <c r="E37" s="105">
        <v>426317</v>
      </c>
      <c r="F37" s="106">
        <f t="shared" si="1"/>
        <v>68067.420168067212</v>
      </c>
      <c r="G37" s="105">
        <v>518694</v>
      </c>
      <c r="H37" s="107">
        <f t="shared" si="0"/>
        <v>945011</v>
      </c>
      <c r="I37" s="86">
        <v>227700</v>
      </c>
      <c r="J37" s="84"/>
      <c r="K37" s="84"/>
      <c r="L37" s="86">
        <v>227700</v>
      </c>
      <c r="M37" s="94">
        <v>200000</v>
      </c>
      <c r="N37" s="95">
        <f t="shared" si="3"/>
        <v>38000</v>
      </c>
      <c r="O37" s="97">
        <v>150000</v>
      </c>
      <c r="P37" s="95">
        <f t="shared" si="4"/>
        <v>388000</v>
      </c>
      <c r="Q37" s="53">
        <f t="shared" si="2"/>
        <v>227700</v>
      </c>
    </row>
    <row r="38" spans="1:17" ht="20.100000000000001" customHeight="1" x14ac:dyDescent="0.25">
      <c r="A38" s="23" t="s">
        <v>277</v>
      </c>
      <c r="B38" s="8" t="s">
        <v>20</v>
      </c>
      <c r="C38" s="24">
        <v>1</v>
      </c>
      <c r="D38" s="33">
        <v>0.3</v>
      </c>
      <c r="E38" s="105">
        <v>293059</v>
      </c>
      <c r="F38" s="106">
        <f t="shared" si="1"/>
        <v>46790.932773109234</v>
      </c>
      <c r="G38" s="105">
        <v>81339</v>
      </c>
      <c r="H38" s="107">
        <f t="shared" si="0"/>
        <v>374398</v>
      </c>
      <c r="I38" s="86">
        <v>346500</v>
      </c>
      <c r="J38" s="84"/>
      <c r="K38" s="84"/>
      <c r="L38" s="86">
        <v>346500</v>
      </c>
      <c r="M38" s="94">
        <v>150000</v>
      </c>
      <c r="N38" s="95">
        <f t="shared" si="3"/>
        <v>28500</v>
      </c>
      <c r="O38" s="97">
        <v>120000</v>
      </c>
      <c r="P38" s="95">
        <f t="shared" si="4"/>
        <v>298500</v>
      </c>
      <c r="Q38" s="53">
        <f t="shared" si="2"/>
        <v>298500</v>
      </c>
    </row>
    <row r="39" spans="1:17" ht="20.100000000000001" customHeight="1" x14ac:dyDescent="0.25">
      <c r="A39" s="23" t="s">
        <v>80</v>
      </c>
      <c r="B39" s="8" t="s">
        <v>20</v>
      </c>
      <c r="C39" s="24">
        <v>1</v>
      </c>
      <c r="D39" s="24">
        <v>1</v>
      </c>
      <c r="E39" s="105">
        <v>1205166</v>
      </c>
      <c r="F39" s="106">
        <f t="shared" si="1"/>
        <v>192421.46218487388</v>
      </c>
      <c r="G39" s="105">
        <v>142621</v>
      </c>
      <c r="H39" s="107">
        <f t="shared" si="0"/>
        <v>1347787</v>
      </c>
      <c r="I39" s="86">
        <v>118800</v>
      </c>
      <c r="J39" s="84"/>
      <c r="K39" s="84"/>
      <c r="L39" s="86">
        <v>118800</v>
      </c>
      <c r="M39" s="94">
        <v>150000</v>
      </c>
      <c r="N39" s="95">
        <f t="shared" ref="N39:N70" si="5">M39*19%</f>
        <v>28500</v>
      </c>
      <c r="O39" s="97">
        <v>120000</v>
      </c>
      <c r="P39" s="95">
        <f t="shared" ref="P39:P70" si="6">O39+N39+M39</f>
        <v>298500</v>
      </c>
      <c r="Q39" s="53">
        <f t="shared" si="2"/>
        <v>118800</v>
      </c>
    </row>
    <row r="40" spans="1:17" ht="20.100000000000001" customHeight="1" x14ac:dyDescent="0.25">
      <c r="A40" s="23" t="s">
        <v>278</v>
      </c>
      <c r="B40" s="8" t="s">
        <v>20</v>
      </c>
      <c r="C40" s="24">
        <v>1</v>
      </c>
      <c r="D40" s="33">
        <v>0.8</v>
      </c>
      <c r="E40" s="105">
        <v>933005</v>
      </c>
      <c r="F40" s="106">
        <f t="shared" si="1"/>
        <v>148967.1848739495</v>
      </c>
      <c r="G40" s="105">
        <v>140394</v>
      </c>
      <c r="H40" s="107">
        <f t="shared" si="0"/>
        <v>1073399</v>
      </c>
      <c r="I40" s="86">
        <v>346500</v>
      </c>
      <c r="J40" s="84"/>
      <c r="K40" s="84"/>
      <c r="L40" s="86">
        <v>346500</v>
      </c>
      <c r="M40" s="94">
        <v>150000</v>
      </c>
      <c r="N40" s="95">
        <f t="shared" si="5"/>
        <v>28500</v>
      </c>
      <c r="O40" s="97">
        <v>120000</v>
      </c>
      <c r="P40" s="95">
        <f t="shared" si="6"/>
        <v>298500</v>
      </c>
      <c r="Q40" s="53">
        <f t="shared" si="2"/>
        <v>298500</v>
      </c>
    </row>
    <row r="41" spans="1:17" ht="20.100000000000001" customHeight="1" x14ac:dyDescent="0.25">
      <c r="A41" s="23" t="s">
        <v>279</v>
      </c>
      <c r="B41" s="8" t="s">
        <v>20</v>
      </c>
      <c r="C41" s="24">
        <v>1</v>
      </c>
      <c r="D41" s="33">
        <v>0.8</v>
      </c>
      <c r="E41" s="105">
        <v>33500</v>
      </c>
      <c r="F41" s="106">
        <f t="shared" si="1"/>
        <v>5348.7394957983197</v>
      </c>
      <c r="G41" s="105">
        <v>172368</v>
      </c>
      <c r="H41" s="107">
        <f t="shared" si="0"/>
        <v>205868</v>
      </c>
      <c r="I41" s="86">
        <v>297000</v>
      </c>
      <c r="J41" s="84"/>
      <c r="K41" s="84"/>
      <c r="L41" s="86">
        <v>297000</v>
      </c>
      <c r="M41" s="94">
        <v>150000</v>
      </c>
      <c r="N41" s="95">
        <f t="shared" si="5"/>
        <v>28500</v>
      </c>
      <c r="O41" s="97">
        <v>150000</v>
      </c>
      <c r="P41" s="95">
        <f t="shared" si="6"/>
        <v>328500</v>
      </c>
      <c r="Q41" s="53">
        <f t="shared" si="2"/>
        <v>205868</v>
      </c>
    </row>
    <row r="42" spans="1:17" ht="20.100000000000001" customHeight="1" x14ac:dyDescent="0.25">
      <c r="A42" s="23" t="s">
        <v>280</v>
      </c>
      <c r="B42" s="8" t="s">
        <v>20</v>
      </c>
      <c r="C42" s="24">
        <v>1</v>
      </c>
      <c r="D42" s="33">
        <v>0.2</v>
      </c>
      <c r="E42" s="105">
        <v>74401.833333333328</v>
      </c>
      <c r="F42" s="106">
        <f t="shared" si="1"/>
        <v>11879.284313725489</v>
      </c>
      <c r="G42" s="105">
        <v>45000</v>
      </c>
      <c r="H42" s="107">
        <f t="shared" si="0"/>
        <v>119401.83333333333</v>
      </c>
      <c r="I42" s="86">
        <v>297000</v>
      </c>
      <c r="J42" s="84"/>
      <c r="K42" s="84"/>
      <c r="L42" s="86">
        <v>297000</v>
      </c>
      <c r="M42" s="94">
        <v>150000</v>
      </c>
      <c r="N42" s="95">
        <f t="shared" si="5"/>
        <v>28500</v>
      </c>
      <c r="O42" s="97">
        <v>120000</v>
      </c>
      <c r="P42" s="95">
        <f t="shared" si="6"/>
        <v>298500</v>
      </c>
      <c r="Q42" s="53">
        <f t="shared" si="2"/>
        <v>119401.83333333333</v>
      </c>
    </row>
    <row r="43" spans="1:17" ht="20.100000000000001" customHeight="1" x14ac:dyDescent="0.25">
      <c r="A43" s="23" t="s">
        <v>229</v>
      </c>
      <c r="B43" s="8" t="s">
        <v>20</v>
      </c>
      <c r="C43" s="24">
        <v>1</v>
      </c>
      <c r="D43" s="33">
        <v>0.2</v>
      </c>
      <c r="E43" s="105">
        <v>40320</v>
      </c>
      <c r="F43" s="106">
        <f t="shared" si="1"/>
        <v>6437.6470588235243</v>
      </c>
      <c r="G43" s="105">
        <v>16800</v>
      </c>
      <c r="H43" s="107">
        <f t="shared" si="0"/>
        <v>57120</v>
      </c>
      <c r="I43" s="86">
        <v>158400</v>
      </c>
      <c r="J43" s="84"/>
      <c r="K43" s="84"/>
      <c r="L43" s="86">
        <v>158400</v>
      </c>
      <c r="M43" s="96">
        <v>70000</v>
      </c>
      <c r="N43" s="90">
        <f t="shared" si="5"/>
        <v>13300</v>
      </c>
      <c r="O43" s="90">
        <v>150000</v>
      </c>
      <c r="P43" s="95">
        <f t="shared" si="6"/>
        <v>233300</v>
      </c>
      <c r="Q43" s="53">
        <f t="shared" si="2"/>
        <v>57120</v>
      </c>
    </row>
    <row r="44" spans="1:17" ht="20.100000000000001" customHeight="1" x14ac:dyDescent="0.25">
      <c r="A44" s="23" t="s">
        <v>281</v>
      </c>
      <c r="B44" s="8" t="s">
        <v>20</v>
      </c>
      <c r="C44" s="24">
        <v>1</v>
      </c>
      <c r="D44" s="33">
        <v>0.4</v>
      </c>
      <c r="E44" s="105">
        <v>108651</v>
      </c>
      <c r="F44" s="106">
        <f t="shared" si="1"/>
        <v>17347.638655462186</v>
      </c>
      <c r="G44" s="105">
        <v>50140</v>
      </c>
      <c r="H44" s="107">
        <f t="shared" si="0"/>
        <v>158791</v>
      </c>
      <c r="I44" s="86">
        <v>118800</v>
      </c>
      <c r="J44" s="84"/>
      <c r="K44" s="84"/>
      <c r="L44" s="86">
        <v>118800</v>
      </c>
      <c r="M44" s="94">
        <v>20000</v>
      </c>
      <c r="N44" s="95">
        <f t="shared" si="5"/>
        <v>3800</v>
      </c>
      <c r="O44" s="97">
        <v>0</v>
      </c>
      <c r="P44" s="95">
        <f t="shared" si="6"/>
        <v>23800</v>
      </c>
      <c r="Q44" s="53">
        <f t="shared" si="2"/>
        <v>23800</v>
      </c>
    </row>
    <row r="45" spans="1:17" ht="20.100000000000001" customHeight="1" x14ac:dyDescent="0.25">
      <c r="A45" s="25" t="s">
        <v>282</v>
      </c>
      <c r="B45" s="8" t="s">
        <v>20</v>
      </c>
      <c r="C45" s="24">
        <v>1</v>
      </c>
      <c r="D45" s="33">
        <v>0.7</v>
      </c>
      <c r="E45" s="105">
        <v>60516</v>
      </c>
      <c r="F45" s="106">
        <f t="shared" si="1"/>
        <v>9662.2184873949591</v>
      </c>
      <c r="G45" s="105">
        <v>19734</v>
      </c>
      <c r="H45" s="107">
        <f t="shared" si="0"/>
        <v>80250</v>
      </c>
      <c r="I45" s="86">
        <v>118800</v>
      </c>
      <c r="J45" s="84"/>
      <c r="K45" s="84"/>
      <c r="L45" s="86">
        <v>118800</v>
      </c>
      <c r="M45" s="94">
        <v>50000</v>
      </c>
      <c r="N45" s="95">
        <f t="shared" si="5"/>
        <v>9500</v>
      </c>
      <c r="O45" s="97">
        <v>50000</v>
      </c>
      <c r="P45" s="95">
        <f t="shared" si="6"/>
        <v>109500</v>
      </c>
      <c r="Q45" s="53">
        <f t="shared" si="2"/>
        <v>80250</v>
      </c>
    </row>
    <row r="46" spans="1:17" ht="20.100000000000001" customHeight="1" x14ac:dyDescent="0.25">
      <c r="A46" s="25" t="s">
        <v>197</v>
      </c>
      <c r="B46" s="8" t="s">
        <v>92</v>
      </c>
      <c r="C46" s="24">
        <v>1</v>
      </c>
      <c r="D46" s="33">
        <v>0.2</v>
      </c>
      <c r="E46" s="105">
        <v>136562</v>
      </c>
      <c r="F46" s="106">
        <f t="shared" si="1"/>
        <v>21804.016806722677</v>
      </c>
      <c r="G46" s="105">
        <v>25628</v>
      </c>
      <c r="H46" s="107">
        <f t="shared" si="0"/>
        <v>162190</v>
      </c>
      <c r="I46" s="86">
        <v>118800</v>
      </c>
      <c r="J46" s="84"/>
      <c r="K46" s="84"/>
      <c r="L46" s="86">
        <v>118800</v>
      </c>
      <c r="M46" s="94">
        <v>250000</v>
      </c>
      <c r="N46" s="95">
        <f t="shared" si="5"/>
        <v>47500</v>
      </c>
      <c r="O46" s="97">
        <v>250000</v>
      </c>
      <c r="P46" s="95">
        <f t="shared" si="6"/>
        <v>547500</v>
      </c>
      <c r="Q46" s="53">
        <f t="shared" si="2"/>
        <v>118800</v>
      </c>
    </row>
    <row r="47" spans="1:17" ht="20.100000000000001" customHeight="1" x14ac:dyDescent="0.25">
      <c r="A47" s="23" t="s">
        <v>283</v>
      </c>
      <c r="B47" s="8" t="s">
        <v>92</v>
      </c>
      <c r="C47" s="24">
        <v>1</v>
      </c>
      <c r="D47" s="33">
        <v>0.6</v>
      </c>
      <c r="E47" s="105">
        <v>34166</v>
      </c>
      <c r="F47" s="106">
        <f t="shared" si="1"/>
        <v>5455.0756302521004</v>
      </c>
      <c r="G47" s="105">
        <v>142621</v>
      </c>
      <c r="H47" s="107">
        <f t="shared" si="0"/>
        <v>176787</v>
      </c>
      <c r="I47" s="86">
        <v>99000</v>
      </c>
      <c r="J47" s="84"/>
      <c r="K47" s="84"/>
      <c r="L47" s="86">
        <v>99000</v>
      </c>
      <c r="M47" s="94">
        <v>250000</v>
      </c>
      <c r="N47" s="95">
        <f t="shared" si="5"/>
        <v>47500</v>
      </c>
      <c r="O47" s="97">
        <v>200000</v>
      </c>
      <c r="P47" s="95">
        <f t="shared" si="6"/>
        <v>497500</v>
      </c>
      <c r="Q47" s="53">
        <f t="shared" si="2"/>
        <v>99000</v>
      </c>
    </row>
    <row r="48" spans="1:17" ht="20.100000000000001" customHeight="1" x14ac:dyDescent="0.25">
      <c r="A48" s="26" t="s">
        <v>284</v>
      </c>
      <c r="B48" s="8" t="s">
        <v>20</v>
      </c>
      <c r="C48" s="24">
        <v>1</v>
      </c>
      <c r="D48" s="33"/>
      <c r="E48" s="105">
        <v>40000</v>
      </c>
      <c r="F48" s="106">
        <f t="shared" si="1"/>
        <v>6386.5546218487361</v>
      </c>
      <c r="G48" s="105">
        <v>60000</v>
      </c>
      <c r="H48" s="107">
        <f t="shared" si="0"/>
        <v>100000</v>
      </c>
      <c r="I48" s="86">
        <v>158400</v>
      </c>
      <c r="J48" s="84"/>
      <c r="K48" s="84"/>
      <c r="L48" s="86">
        <v>158400</v>
      </c>
      <c r="M48" s="94">
        <v>200000</v>
      </c>
      <c r="N48" s="95">
        <f t="shared" si="5"/>
        <v>38000</v>
      </c>
      <c r="O48" s="97">
        <v>150000</v>
      </c>
      <c r="P48" s="95">
        <f t="shared" si="6"/>
        <v>388000</v>
      </c>
      <c r="Q48" s="53">
        <f t="shared" si="2"/>
        <v>100000</v>
      </c>
    </row>
    <row r="49" spans="1:17" ht="20.100000000000001" customHeight="1" x14ac:dyDescent="0.25">
      <c r="A49" s="26" t="s">
        <v>285</v>
      </c>
      <c r="B49" s="8" t="s">
        <v>20</v>
      </c>
      <c r="C49" s="24">
        <v>1</v>
      </c>
      <c r="D49" s="33"/>
      <c r="E49" s="105">
        <v>62449</v>
      </c>
      <c r="F49" s="106">
        <f t="shared" si="1"/>
        <v>9970.8487394957992</v>
      </c>
      <c r="G49" s="106">
        <v>30809</v>
      </c>
      <c r="H49" s="107">
        <f t="shared" si="0"/>
        <v>93258</v>
      </c>
      <c r="I49" s="86">
        <v>118800</v>
      </c>
      <c r="J49" s="84"/>
      <c r="K49" s="84"/>
      <c r="L49" s="86">
        <v>118800</v>
      </c>
      <c r="M49" s="94">
        <v>80000</v>
      </c>
      <c r="N49" s="95">
        <f t="shared" si="5"/>
        <v>15200</v>
      </c>
      <c r="O49" s="97">
        <v>120000</v>
      </c>
      <c r="P49" s="95">
        <f t="shared" si="6"/>
        <v>215200</v>
      </c>
      <c r="Q49" s="53">
        <f t="shared" si="2"/>
        <v>93258</v>
      </c>
    </row>
    <row r="50" spans="1:17" ht="20.100000000000001" customHeight="1" x14ac:dyDescent="0.25">
      <c r="A50" s="26" t="s">
        <v>286</v>
      </c>
      <c r="B50" s="8" t="s">
        <v>20</v>
      </c>
      <c r="C50" s="24">
        <v>1</v>
      </c>
      <c r="D50" s="33"/>
      <c r="E50" s="105">
        <v>62449</v>
      </c>
      <c r="F50" s="106">
        <f t="shared" si="1"/>
        <v>9970.8487394957992</v>
      </c>
      <c r="G50" s="106">
        <v>30809</v>
      </c>
      <c r="H50" s="107">
        <f t="shared" si="0"/>
        <v>93258</v>
      </c>
      <c r="I50" s="86">
        <v>118800</v>
      </c>
      <c r="J50" s="84"/>
      <c r="K50" s="84"/>
      <c r="L50" s="86">
        <v>118800</v>
      </c>
      <c r="M50" s="94">
        <v>0</v>
      </c>
      <c r="N50" s="95">
        <f t="shared" si="5"/>
        <v>0</v>
      </c>
      <c r="O50" s="97">
        <v>500000</v>
      </c>
      <c r="P50" s="95">
        <f t="shared" si="6"/>
        <v>500000</v>
      </c>
      <c r="Q50" s="53">
        <f t="shared" si="2"/>
        <v>93258</v>
      </c>
    </row>
    <row r="51" spans="1:17" ht="20.100000000000001" customHeight="1" x14ac:dyDescent="0.25">
      <c r="A51" s="23" t="s">
        <v>287</v>
      </c>
      <c r="B51" s="8" t="s">
        <v>66</v>
      </c>
      <c r="C51" s="24">
        <v>1</v>
      </c>
      <c r="D51" s="24">
        <v>1</v>
      </c>
      <c r="E51" s="105">
        <v>740622</v>
      </c>
      <c r="F51" s="106">
        <f t="shared" si="1"/>
        <v>118250.57142857136</v>
      </c>
      <c r="G51" s="105">
        <v>163791</v>
      </c>
      <c r="H51" s="107">
        <f t="shared" si="0"/>
        <v>904413</v>
      </c>
      <c r="I51" s="86">
        <v>257400</v>
      </c>
      <c r="J51" s="84"/>
      <c r="K51" s="84"/>
      <c r="L51" s="86">
        <v>257400</v>
      </c>
      <c r="M51" s="94">
        <v>0</v>
      </c>
      <c r="N51" s="95">
        <f t="shared" si="5"/>
        <v>0</v>
      </c>
      <c r="O51" s="97">
        <v>500000</v>
      </c>
      <c r="P51" s="95">
        <f t="shared" si="6"/>
        <v>500000</v>
      </c>
      <c r="Q51" s="53">
        <f t="shared" si="2"/>
        <v>257400</v>
      </c>
    </row>
    <row r="52" spans="1:17" ht="20.100000000000001" customHeight="1" x14ac:dyDescent="0.25">
      <c r="A52" s="23" t="s">
        <v>82</v>
      </c>
      <c r="B52" s="8" t="s">
        <v>20</v>
      </c>
      <c r="C52" s="24">
        <v>1</v>
      </c>
      <c r="D52" s="8" t="s">
        <v>11</v>
      </c>
      <c r="E52" s="105">
        <v>1815950</v>
      </c>
      <c r="F52" s="106">
        <f t="shared" si="1"/>
        <v>289941.59663865529</v>
      </c>
      <c r="G52" s="105">
        <v>568054</v>
      </c>
      <c r="H52" s="107">
        <f t="shared" si="0"/>
        <v>2384004</v>
      </c>
      <c r="I52" s="86">
        <v>1980000</v>
      </c>
      <c r="J52" s="84"/>
      <c r="K52" s="84"/>
      <c r="L52" s="86">
        <v>1980000</v>
      </c>
      <c r="M52" s="94">
        <v>300000</v>
      </c>
      <c r="N52" s="95">
        <f t="shared" si="5"/>
        <v>57000</v>
      </c>
      <c r="O52" s="97">
        <v>150000</v>
      </c>
      <c r="P52" s="95">
        <f t="shared" si="6"/>
        <v>507000</v>
      </c>
      <c r="Q52" s="53">
        <f t="shared" si="2"/>
        <v>507000</v>
      </c>
    </row>
    <row r="53" spans="1:17" ht="20.100000000000001" customHeight="1" x14ac:dyDescent="0.25">
      <c r="A53" s="23" t="s">
        <v>83</v>
      </c>
      <c r="B53" s="8" t="s">
        <v>20</v>
      </c>
      <c r="C53" s="24">
        <v>1</v>
      </c>
      <c r="D53" s="8" t="s">
        <v>11</v>
      </c>
      <c r="E53" s="105">
        <v>2025318</v>
      </c>
      <c r="F53" s="106">
        <f t="shared" si="1"/>
        <v>323370.10084033594</v>
      </c>
      <c r="G53" s="105">
        <v>518694</v>
      </c>
      <c r="H53" s="107">
        <f t="shared" si="0"/>
        <v>2544012</v>
      </c>
      <c r="I53" s="86">
        <v>990000</v>
      </c>
      <c r="J53" s="84"/>
      <c r="K53" s="84"/>
      <c r="L53" s="86">
        <v>990000</v>
      </c>
      <c r="M53" s="94">
        <v>180000</v>
      </c>
      <c r="N53" s="95">
        <f t="shared" si="5"/>
        <v>34200</v>
      </c>
      <c r="O53" s="97">
        <v>120000</v>
      </c>
      <c r="P53" s="95">
        <f t="shared" si="6"/>
        <v>334200</v>
      </c>
      <c r="Q53" s="53">
        <f t="shared" si="2"/>
        <v>334200</v>
      </c>
    </row>
    <row r="54" spans="1:17" ht="20.100000000000001" customHeight="1" x14ac:dyDescent="0.25">
      <c r="A54" s="26" t="s">
        <v>288</v>
      </c>
      <c r="B54" s="8" t="s">
        <v>20</v>
      </c>
      <c r="C54" s="24">
        <v>1</v>
      </c>
      <c r="D54" s="8"/>
      <c r="E54" s="105">
        <v>116202</v>
      </c>
      <c r="F54" s="106">
        <f t="shared" si="1"/>
        <v>18553.26050420168</v>
      </c>
      <c r="G54" s="105">
        <v>53626</v>
      </c>
      <c r="H54" s="107">
        <f t="shared" si="0"/>
        <v>169828</v>
      </c>
      <c r="I54" s="86">
        <v>495000</v>
      </c>
      <c r="J54" s="84"/>
      <c r="K54" s="84"/>
      <c r="L54" s="86">
        <v>495000</v>
      </c>
      <c r="M54" s="94">
        <v>200000</v>
      </c>
      <c r="N54" s="95">
        <f t="shared" si="5"/>
        <v>38000</v>
      </c>
      <c r="O54" s="97">
        <v>150000</v>
      </c>
      <c r="P54" s="95">
        <f t="shared" si="6"/>
        <v>388000</v>
      </c>
      <c r="Q54" s="53">
        <f t="shared" si="2"/>
        <v>169828</v>
      </c>
    </row>
    <row r="55" spans="1:17" ht="20.100000000000001" customHeight="1" x14ac:dyDescent="0.25">
      <c r="A55" s="23" t="s">
        <v>289</v>
      </c>
      <c r="B55" s="8" t="s">
        <v>66</v>
      </c>
      <c r="C55" s="24">
        <v>1</v>
      </c>
      <c r="D55" s="33">
        <v>0.5</v>
      </c>
      <c r="E55" s="105">
        <v>355500</v>
      </c>
      <c r="F55" s="106">
        <f t="shared" si="1"/>
        <v>56760.504201680655</v>
      </c>
      <c r="G55" s="105">
        <v>75000</v>
      </c>
      <c r="H55" s="107">
        <f t="shared" si="0"/>
        <v>430500</v>
      </c>
      <c r="I55" s="86">
        <v>346500</v>
      </c>
      <c r="J55" s="84"/>
      <c r="K55" s="84"/>
      <c r="L55" s="86">
        <v>346500</v>
      </c>
      <c r="M55" s="94">
        <v>80000</v>
      </c>
      <c r="N55" s="95">
        <f t="shared" si="5"/>
        <v>15200</v>
      </c>
      <c r="O55" s="97">
        <v>70000</v>
      </c>
      <c r="P55" s="95">
        <f t="shared" si="6"/>
        <v>165200</v>
      </c>
      <c r="Q55" s="53">
        <f t="shared" si="2"/>
        <v>165200</v>
      </c>
    </row>
    <row r="56" spans="1:17" ht="20.100000000000001" customHeight="1" x14ac:dyDescent="0.25">
      <c r="A56" s="23" t="s">
        <v>290</v>
      </c>
      <c r="B56" s="8" t="s">
        <v>20</v>
      </c>
      <c r="C56" s="24">
        <v>1</v>
      </c>
      <c r="D56" s="33">
        <v>1.5</v>
      </c>
      <c r="E56" s="105">
        <v>1717307</v>
      </c>
      <c r="F56" s="106">
        <f t="shared" si="1"/>
        <v>274191.87394957966</v>
      </c>
      <c r="G56" s="105">
        <v>163791</v>
      </c>
      <c r="H56" s="107">
        <f t="shared" si="0"/>
        <v>1881098</v>
      </c>
      <c r="I56" s="86">
        <v>297000</v>
      </c>
      <c r="J56" s="84"/>
      <c r="K56" s="84"/>
      <c r="L56" s="86">
        <v>297000</v>
      </c>
      <c r="M56" s="94">
        <v>80000</v>
      </c>
      <c r="N56" s="95">
        <f t="shared" si="5"/>
        <v>15200</v>
      </c>
      <c r="O56" s="97">
        <v>120000</v>
      </c>
      <c r="P56" s="95">
        <f t="shared" si="6"/>
        <v>215200</v>
      </c>
      <c r="Q56" s="53">
        <f t="shared" si="2"/>
        <v>215200</v>
      </c>
    </row>
    <row r="57" spans="1:17" ht="20.100000000000001" customHeight="1" x14ac:dyDescent="0.25">
      <c r="A57" s="23" t="s">
        <v>291</v>
      </c>
      <c r="B57" s="8" t="s">
        <v>20</v>
      </c>
      <c r="C57" s="24">
        <v>1</v>
      </c>
      <c r="D57" s="33">
        <v>0.8</v>
      </c>
      <c r="E57" s="105">
        <v>17500</v>
      </c>
      <c r="F57" s="106">
        <f t="shared" si="1"/>
        <v>2794.1176470588234</v>
      </c>
      <c r="G57" s="105">
        <v>59754</v>
      </c>
      <c r="H57" s="107">
        <f t="shared" si="0"/>
        <v>77254</v>
      </c>
      <c r="I57" s="86">
        <v>148500</v>
      </c>
      <c r="J57" s="84"/>
      <c r="K57" s="84"/>
      <c r="L57" s="86">
        <v>148500</v>
      </c>
      <c r="M57" s="94">
        <v>60000</v>
      </c>
      <c r="N57" s="95">
        <f t="shared" si="5"/>
        <v>11400</v>
      </c>
      <c r="O57" s="97">
        <v>50000</v>
      </c>
      <c r="P57" s="95">
        <f t="shared" si="6"/>
        <v>121400</v>
      </c>
      <c r="Q57" s="53">
        <f t="shared" si="2"/>
        <v>77254</v>
      </c>
    </row>
    <row r="58" spans="1:17" ht="20.100000000000001" customHeight="1" x14ac:dyDescent="0.25">
      <c r="A58" s="23" t="s">
        <v>85</v>
      </c>
      <c r="B58" s="8" t="s">
        <v>20</v>
      </c>
      <c r="C58" s="24">
        <v>1</v>
      </c>
      <c r="D58" s="8" t="s">
        <v>11</v>
      </c>
      <c r="E58" s="105">
        <v>2464000</v>
      </c>
      <c r="F58" s="106">
        <f t="shared" si="1"/>
        <v>393411.76470588217</v>
      </c>
      <c r="G58" s="105">
        <v>518694</v>
      </c>
      <c r="H58" s="107">
        <f t="shared" si="0"/>
        <v>2982694</v>
      </c>
      <c r="I58" s="86">
        <v>1287000</v>
      </c>
      <c r="J58" s="84"/>
      <c r="K58" s="84"/>
      <c r="L58" s="86">
        <v>1287000</v>
      </c>
      <c r="M58" s="94">
        <v>60000</v>
      </c>
      <c r="N58" s="95">
        <f t="shared" si="5"/>
        <v>11400</v>
      </c>
      <c r="O58" s="97">
        <v>50000</v>
      </c>
      <c r="P58" s="95">
        <f t="shared" si="6"/>
        <v>121400</v>
      </c>
      <c r="Q58" s="53">
        <f t="shared" si="2"/>
        <v>121400</v>
      </c>
    </row>
    <row r="59" spans="1:17" ht="20.100000000000001" customHeight="1" x14ac:dyDescent="0.25">
      <c r="A59" s="23" t="s">
        <v>86</v>
      </c>
      <c r="B59" s="8" t="s">
        <v>66</v>
      </c>
      <c r="C59" s="24">
        <v>1</v>
      </c>
      <c r="D59" s="33">
        <v>1.7</v>
      </c>
      <c r="E59" s="105">
        <v>423230</v>
      </c>
      <c r="F59" s="106">
        <f t="shared" si="1"/>
        <v>67574.537815126008</v>
      </c>
      <c r="G59" s="105">
        <v>183389</v>
      </c>
      <c r="H59" s="107">
        <f t="shared" si="0"/>
        <v>606619</v>
      </c>
      <c r="I59" s="86">
        <v>792000</v>
      </c>
      <c r="J59" s="84"/>
      <c r="K59" s="84"/>
      <c r="L59" s="86">
        <v>792000</v>
      </c>
      <c r="M59" s="94">
        <v>60000</v>
      </c>
      <c r="N59" s="95">
        <f t="shared" si="5"/>
        <v>11400</v>
      </c>
      <c r="O59" s="97">
        <v>50000</v>
      </c>
      <c r="P59" s="95">
        <f t="shared" si="6"/>
        <v>121400</v>
      </c>
      <c r="Q59" s="53">
        <f t="shared" si="2"/>
        <v>121400</v>
      </c>
    </row>
    <row r="60" spans="1:17" ht="20.100000000000001" customHeight="1" x14ac:dyDescent="0.25">
      <c r="A60" s="26" t="s">
        <v>292</v>
      </c>
      <c r="B60" s="8" t="s">
        <v>20</v>
      </c>
      <c r="C60" s="24">
        <v>1</v>
      </c>
      <c r="D60" s="33"/>
      <c r="E60" s="105">
        <v>5000</v>
      </c>
      <c r="F60" s="106">
        <f t="shared" si="1"/>
        <v>798.31932773109202</v>
      </c>
      <c r="G60" s="105">
        <v>69066</v>
      </c>
      <c r="H60" s="107">
        <f t="shared" si="0"/>
        <v>74066</v>
      </c>
      <c r="I60" s="86">
        <v>118800</v>
      </c>
      <c r="J60" s="84"/>
      <c r="K60" s="84"/>
      <c r="L60" s="86">
        <v>118800</v>
      </c>
      <c r="M60" s="94">
        <v>60000</v>
      </c>
      <c r="N60" s="95">
        <f t="shared" si="5"/>
        <v>11400</v>
      </c>
      <c r="O60" s="97">
        <v>50000</v>
      </c>
      <c r="P60" s="95">
        <f t="shared" si="6"/>
        <v>121400</v>
      </c>
      <c r="Q60" s="53">
        <f t="shared" si="2"/>
        <v>74066</v>
      </c>
    </row>
    <row r="61" spans="1:17" ht="20.100000000000001" customHeight="1" x14ac:dyDescent="0.25">
      <c r="A61" s="26" t="s">
        <v>293</v>
      </c>
      <c r="B61" s="8" t="s">
        <v>20</v>
      </c>
      <c r="C61" s="24">
        <v>1</v>
      </c>
      <c r="D61" s="33"/>
      <c r="E61" s="105">
        <v>4833</v>
      </c>
      <c r="F61" s="106">
        <f t="shared" si="1"/>
        <v>771.65546218487361</v>
      </c>
      <c r="G61" s="105">
        <v>0</v>
      </c>
      <c r="H61" s="107">
        <f t="shared" si="0"/>
        <v>4833</v>
      </c>
      <c r="I61" s="86">
        <v>49500</v>
      </c>
      <c r="J61" s="84"/>
      <c r="K61" s="84"/>
      <c r="L61" s="86">
        <v>49500</v>
      </c>
      <c r="M61" s="94">
        <v>60000</v>
      </c>
      <c r="N61" s="95">
        <f t="shared" si="5"/>
        <v>11400</v>
      </c>
      <c r="O61" s="97">
        <v>50000</v>
      </c>
      <c r="P61" s="95">
        <f t="shared" si="6"/>
        <v>121400</v>
      </c>
      <c r="Q61" s="53">
        <f t="shared" si="2"/>
        <v>4833</v>
      </c>
    </row>
    <row r="62" spans="1:17" ht="20.100000000000001" customHeight="1" x14ac:dyDescent="0.25">
      <c r="A62" s="23" t="s">
        <v>294</v>
      </c>
      <c r="B62" s="8" t="s">
        <v>20</v>
      </c>
      <c r="C62" s="24">
        <v>1</v>
      </c>
      <c r="D62" s="33">
        <v>0.3</v>
      </c>
      <c r="E62" s="105">
        <v>64000</v>
      </c>
      <c r="F62" s="106">
        <f t="shared" si="1"/>
        <v>10218.487394957978</v>
      </c>
      <c r="G62" s="105">
        <v>184843</v>
      </c>
      <c r="H62" s="107">
        <f t="shared" si="0"/>
        <v>248843</v>
      </c>
      <c r="I62" s="86">
        <v>287100</v>
      </c>
      <c r="J62" s="84"/>
      <c r="K62" s="84"/>
      <c r="L62" s="86">
        <v>287100</v>
      </c>
      <c r="M62" s="94">
        <v>60000</v>
      </c>
      <c r="N62" s="95">
        <f t="shared" si="5"/>
        <v>11400</v>
      </c>
      <c r="O62" s="97">
        <v>50000</v>
      </c>
      <c r="P62" s="95">
        <f t="shared" si="6"/>
        <v>121400</v>
      </c>
      <c r="Q62" s="53">
        <f t="shared" si="2"/>
        <v>121400</v>
      </c>
    </row>
    <row r="63" spans="1:17" ht="20.100000000000001" customHeight="1" x14ac:dyDescent="0.25">
      <c r="A63" s="23" t="s">
        <v>295</v>
      </c>
      <c r="B63" s="8" t="s">
        <v>20</v>
      </c>
      <c r="C63" s="24">
        <v>1</v>
      </c>
      <c r="D63" s="24">
        <v>1</v>
      </c>
      <c r="E63" s="105">
        <v>431146</v>
      </c>
      <c r="F63" s="106">
        <f t="shared" si="1"/>
        <v>68838.436974789889</v>
      </c>
      <c r="G63" s="105">
        <v>9244</v>
      </c>
      <c r="H63" s="107">
        <f t="shared" si="0"/>
        <v>440390</v>
      </c>
      <c r="I63" s="86">
        <v>247500</v>
      </c>
      <c r="J63" s="84"/>
      <c r="K63" s="84"/>
      <c r="L63" s="86">
        <v>247500</v>
      </c>
      <c r="M63" s="94">
        <v>60000</v>
      </c>
      <c r="N63" s="95">
        <f t="shared" si="5"/>
        <v>11400</v>
      </c>
      <c r="O63" s="97">
        <v>50000</v>
      </c>
      <c r="P63" s="95">
        <f t="shared" si="6"/>
        <v>121400</v>
      </c>
      <c r="Q63" s="53">
        <f t="shared" si="2"/>
        <v>121400</v>
      </c>
    </row>
    <row r="64" spans="1:17" ht="20.100000000000001" customHeight="1" x14ac:dyDescent="0.25">
      <c r="A64" s="23" t="s">
        <v>296</v>
      </c>
      <c r="B64" s="8" t="s">
        <v>92</v>
      </c>
      <c r="C64" s="24">
        <v>1</v>
      </c>
      <c r="D64" s="33">
        <v>0.4</v>
      </c>
      <c r="E64" s="105">
        <v>605700</v>
      </c>
      <c r="F64" s="106">
        <f t="shared" si="1"/>
        <v>96708.403361344535</v>
      </c>
      <c r="G64" s="105">
        <v>121453</v>
      </c>
      <c r="H64" s="107">
        <f t="shared" si="0"/>
        <v>727153</v>
      </c>
      <c r="I64" s="86">
        <v>277200</v>
      </c>
      <c r="J64" s="84"/>
      <c r="K64" s="84"/>
      <c r="L64" s="86">
        <v>277200</v>
      </c>
      <c r="M64" s="94">
        <v>0</v>
      </c>
      <c r="N64" s="95">
        <f t="shared" si="5"/>
        <v>0</v>
      </c>
      <c r="O64" s="97">
        <v>300000</v>
      </c>
      <c r="P64" s="95">
        <f t="shared" si="6"/>
        <v>300000</v>
      </c>
      <c r="Q64" s="53">
        <f t="shared" si="2"/>
        <v>277200</v>
      </c>
    </row>
    <row r="65" spans="1:17" ht="20.100000000000001" customHeight="1" x14ac:dyDescent="0.25">
      <c r="A65" s="23" t="s">
        <v>297</v>
      </c>
      <c r="B65" s="8" t="s">
        <v>92</v>
      </c>
      <c r="C65" s="24">
        <v>1</v>
      </c>
      <c r="D65" s="33">
        <v>0.4</v>
      </c>
      <c r="E65" s="105">
        <v>581359</v>
      </c>
      <c r="F65" s="106">
        <f t="shared" si="1"/>
        <v>92822.025210083986</v>
      </c>
      <c r="G65" s="105">
        <v>121453</v>
      </c>
      <c r="H65" s="107">
        <f t="shared" si="0"/>
        <v>702812</v>
      </c>
      <c r="I65" s="86">
        <v>277200</v>
      </c>
      <c r="J65" s="84"/>
      <c r="K65" s="84"/>
      <c r="L65" s="86">
        <v>277200</v>
      </c>
      <c r="M65" s="94">
        <v>50000</v>
      </c>
      <c r="N65" s="95">
        <f t="shared" si="5"/>
        <v>9500</v>
      </c>
      <c r="O65" s="97">
        <v>50000</v>
      </c>
      <c r="P65" s="95">
        <f t="shared" si="6"/>
        <v>109500</v>
      </c>
      <c r="Q65" s="53">
        <f t="shared" si="2"/>
        <v>109500</v>
      </c>
    </row>
    <row r="66" spans="1:17" ht="20.100000000000001" customHeight="1" x14ac:dyDescent="0.25">
      <c r="A66" s="23" t="s">
        <v>93</v>
      </c>
      <c r="B66" s="8" t="s">
        <v>20</v>
      </c>
      <c r="C66" s="24">
        <v>1</v>
      </c>
      <c r="D66" s="33">
        <v>0.9</v>
      </c>
      <c r="E66" s="105">
        <v>654898</v>
      </c>
      <c r="F66" s="106">
        <f t="shared" si="1"/>
        <v>104563.54621848732</v>
      </c>
      <c r="G66" s="105">
        <v>80226</v>
      </c>
      <c r="H66" s="107">
        <f t="shared" si="0"/>
        <v>735124</v>
      </c>
      <c r="I66" s="86">
        <v>297000</v>
      </c>
      <c r="J66" s="84"/>
      <c r="K66" s="84"/>
      <c r="L66" s="86">
        <v>297000</v>
      </c>
      <c r="M66" s="94">
        <v>50000</v>
      </c>
      <c r="N66" s="95">
        <f t="shared" si="5"/>
        <v>9500</v>
      </c>
      <c r="O66" s="97">
        <v>50000</v>
      </c>
      <c r="P66" s="95">
        <f t="shared" si="6"/>
        <v>109500</v>
      </c>
      <c r="Q66" s="53">
        <f t="shared" si="2"/>
        <v>109500</v>
      </c>
    </row>
    <row r="67" spans="1:17" ht="20.100000000000001" customHeight="1" x14ac:dyDescent="0.25">
      <c r="A67" s="23" t="s">
        <v>298</v>
      </c>
      <c r="B67" s="8" t="s">
        <v>20</v>
      </c>
      <c r="C67" s="24">
        <v>1</v>
      </c>
      <c r="D67" s="33">
        <v>0.2</v>
      </c>
      <c r="E67" s="105">
        <v>119500</v>
      </c>
      <c r="F67" s="106">
        <f t="shared" si="1"/>
        <v>19079.831932773101</v>
      </c>
      <c r="G67" s="105">
        <v>51256</v>
      </c>
      <c r="H67" s="107">
        <f t="shared" si="0"/>
        <v>170756</v>
      </c>
      <c r="I67" s="86">
        <v>297000</v>
      </c>
      <c r="J67" s="84"/>
      <c r="K67" s="84"/>
      <c r="L67" s="86">
        <v>297000</v>
      </c>
      <c r="M67" s="94">
        <v>50000</v>
      </c>
      <c r="N67" s="95">
        <f t="shared" si="5"/>
        <v>9500</v>
      </c>
      <c r="O67" s="97">
        <v>50000</v>
      </c>
      <c r="P67" s="95">
        <f t="shared" si="6"/>
        <v>109500</v>
      </c>
      <c r="Q67" s="53">
        <f t="shared" si="2"/>
        <v>109500</v>
      </c>
    </row>
    <row r="68" spans="1:17" ht="20.100000000000001" customHeight="1" x14ac:dyDescent="0.25">
      <c r="A68" s="23" t="s">
        <v>299</v>
      </c>
      <c r="B68" s="8" t="s">
        <v>20</v>
      </c>
      <c r="C68" s="24">
        <v>1</v>
      </c>
      <c r="D68" s="33">
        <v>0.3</v>
      </c>
      <c r="E68" s="105">
        <v>134568</v>
      </c>
      <c r="F68" s="106">
        <f t="shared" si="1"/>
        <v>21485.647058823524</v>
      </c>
      <c r="G68" s="105">
        <v>51256</v>
      </c>
      <c r="H68" s="107">
        <f t="shared" ref="H68:H131" si="7">+G68+E68</f>
        <v>185824</v>
      </c>
      <c r="I68" s="86">
        <v>297000</v>
      </c>
      <c r="J68" s="84"/>
      <c r="K68" s="84"/>
      <c r="L68" s="86">
        <v>297000</v>
      </c>
      <c r="M68" s="94">
        <v>50000</v>
      </c>
      <c r="N68" s="95">
        <f t="shared" si="5"/>
        <v>9500</v>
      </c>
      <c r="O68" s="97">
        <v>50000</v>
      </c>
      <c r="P68" s="95">
        <f t="shared" si="6"/>
        <v>109500</v>
      </c>
      <c r="Q68" s="53">
        <f t="shared" si="2"/>
        <v>109500</v>
      </c>
    </row>
    <row r="69" spans="1:17" ht="20.100000000000001" customHeight="1" x14ac:dyDescent="0.25">
      <c r="A69" s="26" t="s">
        <v>300</v>
      </c>
      <c r="B69" s="8" t="s">
        <v>20</v>
      </c>
      <c r="C69" s="24">
        <v>1</v>
      </c>
      <c r="D69" s="33"/>
      <c r="E69" s="105">
        <v>114500</v>
      </c>
      <c r="F69" s="106">
        <f t="shared" ref="F69:F132" si="8">+E69-(E69/1.19)</f>
        <v>18281.512605042008</v>
      </c>
      <c r="G69" s="105">
        <v>283013</v>
      </c>
      <c r="H69" s="107">
        <f t="shared" si="7"/>
        <v>397513</v>
      </c>
      <c r="I69" s="86">
        <v>297000</v>
      </c>
      <c r="J69" s="84"/>
      <c r="K69" s="84"/>
      <c r="L69" s="86">
        <v>297000</v>
      </c>
      <c r="M69" s="94">
        <v>120000</v>
      </c>
      <c r="N69" s="95">
        <f t="shared" si="5"/>
        <v>22800</v>
      </c>
      <c r="O69" s="97">
        <v>70000</v>
      </c>
      <c r="P69" s="95">
        <f t="shared" si="6"/>
        <v>212800</v>
      </c>
      <c r="Q69" s="53">
        <f t="shared" ref="Q69:Q132" si="9">MIN(H69,L69,P69)</f>
        <v>212800</v>
      </c>
    </row>
    <row r="70" spans="1:17" ht="20.100000000000001" customHeight="1" x14ac:dyDescent="0.25">
      <c r="A70" s="23" t="s">
        <v>94</v>
      </c>
      <c r="B70" s="8" t="s">
        <v>20</v>
      </c>
      <c r="C70" s="24">
        <v>1</v>
      </c>
      <c r="D70" s="33">
        <v>1.5</v>
      </c>
      <c r="E70" s="105">
        <v>416640</v>
      </c>
      <c r="F70" s="106">
        <f t="shared" si="8"/>
        <v>66522.352941176447</v>
      </c>
      <c r="G70" s="105">
        <v>184843</v>
      </c>
      <c r="H70" s="107">
        <f t="shared" si="7"/>
        <v>601483</v>
      </c>
      <c r="I70" s="86">
        <v>297000</v>
      </c>
      <c r="J70" s="84"/>
      <c r="K70" s="84"/>
      <c r="L70" s="86">
        <v>297000</v>
      </c>
      <c r="M70" s="94">
        <v>50000</v>
      </c>
      <c r="N70" s="95">
        <f t="shared" si="5"/>
        <v>9500</v>
      </c>
      <c r="O70" s="97">
        <v>70000</v>
      </c>
      <c r="P70" s="95">
        <f t="shared" si="6"/>
        <v>129500</v>
      </c>
      <c r="Q70" s="53">
        <f t="shared" si="9"/>
        <v>129500</v>
      </c>
    </row>
    <row r="71" spans="1:17" ht="20.100000000000001" customHeight="1" x14ac:dyDescent="0.25">
      <c r="A71" s="23" t="s">
        <v>301</v>
      </c>
      <c r="B71" s="8" t="s">
        <v>20</v>
      </c>
      <c r="C71" s="24">
        <v>1</v>
      </c>
      <c r="D71" s="8" t="s">
        <v>11</v>
      </c>
      <c r="E71" s="105">
        <v>189900</v>
      </c>
      <c r="F71" s="106">
        <f t="shared" si="8"/>
        <v>30320.168067226885</v>
      </c>
      <c r="G71" s="105">
        <v>307527</v>
      </c>
      <c r="H71" s="107">
        <f t="shared" si="7"/>
        <v>497427</v>
      </c>
      <c r="I71" s="86">
        <v>247500</v>
      </c>
      <c r="J71" s="84"/>
      <c r="K71" s="84"/>
      <c r="L71" s="86">
        <v>247500</v>
      </c>
      <c r="M71" s="94">
        <v>2000000</v>
      </c>
      <c r="N71" s="95">
        <f t="shared" ref="N71:N102" si="10">M71*19%</f>
        <v>380000</v>
      </c>
      <c r="O71" s="97">
        <v>700000</v>
      </c>
      <c r="P71" s="95">
        <f t="shared" ref="P71:P102" si="11">O71+N71+M71</f>
        <v>3080000</v>
      </c>
      <c r="Q71" s="53">
        <f t="shared" si="9"/>
        <v>247500</v>
      </c>
    </row>
    <row r="72" spans="1:17" ht="20.100000000000001" customHeight="1" x14ac:dyDescent="0.25">
      <c r="A72" s="23" t="s">
        <v>302</v>
      </c>
      <c r="B72" s="8" t="s">
        <v>20</v>
      </c>
      <c r="C72" s="24">
        <v>1</v>
      </c>
      <c r="D72" s="8" t="s">
        <v>11</v>
      </c>
      <c r="E72" s="105">
        <v>622400</v>
      </c>
      <c r="F72" s="106">
        <f t="shared" si="8"/>
        <v>99374.789915966336</v>
      </c>
      <c r="G72" s="105">
        <v>307527</v>
      </c>
      <c r="H72" s="107">
        <f t="shared" si="7"/>
        <v>929927</v>
      </c>
      <c r="I72" s="86">
        <v>247500</v>
      </c>
      <c r="J72" s="84"/>
      <c r="K72" s="84"/>
      <c r="L72" s="86">
        <v>247500</v>
      </c>
      <c r="M72" s="94">
        <v>1000000</v>
      </c>
      <c r="N72" s="95">
        <f t="shared" si="10"/>
        <v>190000</v>
      </c>
      <c r="O72" s="97">
        <v>700000</v>
      </c>
      <c r="P72" s="95">
        <f t="shared" si="11"/>
        <v>1890000</v>
      </c>
      <c r="Q72" s="53">
        <f t="shared" si="9"/>
        <v>247500</v>
      </c>
    </row>
    <row r="73" spans="1:17" ht="20.100000000000001" customHeight="1" x14ac:dyDescent="0.25">
      <c r="A73" s="23" t="s">
        <v>97</v>
      </c>
      <c r="B73" s="8" t="s">
        <v>20</v>
      </c>
      <c r="C73" s="24">
        <v>1</v>
      </c>
      <c r="D73" s="8" t="s">
        <v>11</v>
      </c>
      <c r="E73" s="105">
        <v>622400</v>
      </c>
      <c r="F73" s="106">
        <f t="shared" si="8"/>
        <v>99374.789915966336</v>
      </c>
      <c r="G73" s="105">
        <v>307527</v>
      </c>
      <c r="H73" s="107">
        <f t="shared" si="7"/>
        <v>929927</v>
      </c>
      <c r="I73" s="86">
        <v>247500</v>
      </c>
      <c r="J73" s="84"/>
      <c r="K73" s="84"/>
      <c r="L73" s="86">
        <v>247500</v>
      </c>
      <c r="M73" s="94">
        <v>250000</v>
      </c>
      <c r="N73" s="95">
        <f t="shared" si="10"/>
        <v>47500</v>
      </c>
      <c r="O73" s="97">
        <v>200000</v>
      </c>
      <c r="P73" s="95">
        <f t="shared" si="11"/>
        <v>497500</v>
      </c>
      <c r="Q73" s="53">
        <f t="shared" si="9"/>
        <v>247500</v>
      </c>
    </row>
    <row r="74" spans="1:17" ht="20.100000000000001" customHeight="1" x14ac:dyDescent="0.25">
      <c r="A74" s="23" t="s">
        <v>303</v>
      </c>
      <c r="B74" s="8" t="s">
        <v>20</v>
      </c>
      <c r="C74" s="24">
        <v>1</v>
      </c>
      <c r="D74" s="33">
        <v>0.4</v>
      </c>
      <c r="E74" s="105">
        <v>81000</v>
      </c>
      <c r="F74" s="106">
        <f t="shared" si="8"/>
        <v>12932.773109243688</v>
      </c>
      <c r="G74" s="105">
        <v>89000</v>
      </c>
      <c r="H74" s="107">
        <f t="shared" si="7"/>
        <v>170000</v>
      </c>
      <c r="I74" s="86">
        <v>247500</v>
      </c>
      <c r="J74" s="84"/>
      <c r="K74" s="84"/>
      <c r="L74" s="86">
        <v>247500</v>
      </c>
      <c r="M74" s="94">
        <v>200000</v>
      </c>
      <c r="N74" s="95">
        <f t="shared" si="10"/>
        <v>38000</v>
      </c>
      <c r="O74" s="97">
        <v>150000</v>
      </c>
      <c r="P74" s="95">
        <f t="shared" si="11"/>
        <v>388000</v>
      </c>
      <c r="Q74" s="53">
        <f t="shared" si="9"/>
        <v>170000</v>
      </c>
    </row>
    <row r="75" spans="1:17" ht="20.100000000000001" customHeight="1" x14ac:dyDescent="0.25">
      <c r="A75" s="26" t="s">
        <v>304</v>
      </c>
      <c r="B75" s="8" t="s">
        <v>20</v>
      </c>
      <c r="C75" s="24">
        <v>1</v>
      </c>
      <c r="D75" s="33"/>
      <c r="E75" s="105">
        <v>6416.666666666667</v>
      </c>
      <c r="F75" s="106">
        <f t="shared" si="8"/>
        <v>1024.5098039215682</v>
      </c>
      <c r="G75" s="105">
        <v>0</v>
      </c>
      <c r="H75" s="107">
        <f t="shared" si="7"/>
        <v>6416.666666666667</v>
      </c>
      <c r="I75" s="86">
        <v>99000</v>
      </c>
      <c r="J75" s="84"/>
      <c r="K75" s="84"/>
      <c r="L75" s="86">
        <v>99000</v>
      </c>
      <c r="M75" s="94">
        <v>200000</v>
      </c>
      <c r="N75" s="95">
        <f t="shared" si="10"/>
        <v>38000</v>
      </c>
      <c r="O75" s="97">
        <v>150000</v>
      </c>
      <c r="P75" s="95">
        <f t="shared" si="11"/>
        <v>388000</v>
      </c>
      <c r="Q75" s="53">
        <f t="shared" si="9"/>
        <v>6416.666666666667</v>
      </c>
    </row>
    <row r="76" spans="1:17" ht="20.100000000000001" customHeight="1" x14ac:dyDescent="0.25">
      <c r="A76" s="26" t="s">
        <v>305</v>
      </c>
      <c r="B76" s="8" t="s">
        <v>20</v>
      </c>
      <c r="C76" s="24">
        <v>1</v>
      </c>
      <c r="D76" s="33"/>
      <c r="E76" s="105">
        <v>16916.666666666668</v>
      </c>
      <c r="F76" s="106">
        <f t="shared" si="8"/>
        <v>2700.9803921568619</v>
      </c>
      <c r="G76" s="105">
        <v>207818</v>
      </c>
      <c r="H76" s="107">
        <f t="shared" si="7"/>
        <v>224734.66666666666</v>
      </c>
      <c r="I76" s="86">
        <v>158400</v>
      </c>
      <c r="J76" s="84"/>
      <c r="K76" s="84"/>
      <c r="L76" s="86">
        <v>158400</v>
      </c>
      <c r="M76" s="94">
        <v>150000</v>
      </c>
      <c r="N76" s="95">
        <f t="shared" si="10"/>
        <v>28500</v>
      </c>
      <c r="O76" s="97">
        <v>70000</v>
      </c>
      <c r="P76" s="95">
        <f t="shared" si="11"/>
        <v>248500</v>
      </c>
      <c r="Q76" s="53">
        <f t="shared" si="9"/>
        <v>158400</v>
      </c>
    </row>
    <row r="77" spans="1:17" ht="20.100000000000001" customHeight="1" x14ac:dyDescent="0.25">
      <c r="A77" s="26" t="s">
        <v>306</v>
      </c>
      <c r="B77" s="8" t="s">
        <v>20</v>
      </c>
      <c r="C77" s="24">
        <v>1</v>
      </c>
      <c r="D77" s="33"/>
      <c r="E77" s="105">
        <v>11666.666666666666</v>
      </c>
      <c r="F77" s="106">
        <f t="shared" si="8"/>
        <v>1862.745098039215</v>
      </c>
      <c r="G77" s="105">
        <v>0</v>
      </c>
      <c r="H77" s="107">
        <f t="shared" si="7"/>
        <v>11666.666666666666</v>
      </c>
      <c r="I77" s="86">
        <v>148500</v>
      </c>
      <c r="J77" s="84"/>
      <c r="K77" s="84"/>
      <c r="L77" s="86">
        <v>148500</v>
      </c>
      <c r="M77" s="94">
        <v>250000</v>
      </c>
      <c r="N77" s="95">
        <f t="shared" si="10"/>
        <v>47500</v>
      </c>
      <c r="O77" s="97">
        <v>200000</v>
      </c>
      <c r="P77" s="95">
        <f t="shared" si="11"/>
        <v>497500</v>
      </c>
      <c r="Q77" s="53">
        <f t="shared" si="9"/>
        <v>11666.666666666666</v>
      </c>
    </row>
    <row r="78" spans="1:17" ht="20.100000000000001" customHeight="1" x14ac:dyDescent="0.25">
      <c r="A78" s="26" t="s">
        <v>307</v>
      </c>
      <c r="B78" s="8" t="s">
        <v>20</v>
      </c>
      <c r="C78" s="24">
        <v>1</v>
      </c>
      <c r="D78" s="33"/>
      <c r="E78" s="105">
        <v>14000</v>
      </c>
      <c r="F78" s="106">
        <f t="shared" si="8"/>
        <v>2235.2941176470576</v>
      </c>
      <c r="G78" s="105">
        <v>207818</v>
      </c>
      <c r="H78" s="107">
        <f t="shared" si="7"/>
        <v>221818</v>
      </c>
      <c r="I78" s="86">
        <v>99000</v>
      </c>
      <c r="J78" s="84"/>
      <c r="K78" s="84"/>
      <c r="L78" s="86">
        <v>99000</v>
      </c>
      <c r="M78" s="94">
        <v>90000</v>
      </c>
      <c r="N78" s="95">
        <f t="shared" si="10"/>
        <v>17100</v>
      </c>
      <c r="O78" s="97">
        <v>120000</v>
      </c>
      <c r="P78" s="95">
        <f t="shared" si="11"/>
        <v>227100</v>
      </c>
      <c r="Q78" s="53">
        <f t="shared" si="9"/>
        <v>99000</v>
      </c>
    </row>
    <row r="79" spans="1:17" ht="20.100000000000001" customHeight="1" x14ac:dyDescent="0.25">
      <c r="A79" s="23" t="s">
        <v>193</v>
      </c>
      <c r="B79" s="8" t="s">
        <v>20</v>
      </c>
      <c r="C79" s="24">
        <v>1</v>
      </c>
      <c r="D79" s="8" t="s">
        <v>11</v>
      </c>
      <c r="E79" s="105">
        <v>231072</v>
      </c>
      <c r="F79" s="106">
        <f t="shared" si="8"/>
        <v>36893.848739495792</v>
      </c>
      <c r="G79" s="105">
        <v>518694</v>
      </c>
      <c r="H79" s="107">
        <f t="shared" si="7"/>
        <v>749766</v>
      </c>
      <c r="I79" s="86">
        <v>178200</v>
      </c>
      <c r="J79" s="84"/>
      <c r="K79" s="84"/>
      <c r="L79" s="86">
        <v>178200</v>
      </c>
      <c r="M79" s="94">
        <v>1500000</v>
      </c>
      <c r="N79" s="95">
        <f t="shared" si="10"/>
        <v>285000</v>
      </c>
      <c r="O79" s="97">
        <v>700000</v>
      </c>
      <c r="P79" s="95">
        <f t="shared" si="11"/>
        <v>2485000</v>
      </c>
      <c r="Q79" s="53">
        <f t="shared" si="9"/>
        <v>178200</v>
      </c>
    </row>
    <row r="80" spans="1:17" ht="20.100000000000001" customHeight="1" x14ac:dyDescent="0.25">
      <c r="A80" s="23" t="s">
        <v>308</v>
      </c>
      <c r="B80" s="8" t="s">
        <v>20</v>
      </c>
      <c r="C80" s="24">
        <v>1</v>
      </c>
      <c r="D80" s="8" t="s">
        <v>11</v>
      </c>
      <c r="E80" s="105">
        <v>246210</v>
      </c>
      <c r="F80" s="106">
        <f t="shared" si="8"/>
        <v>39310.840336134454</v>
      </c>
      <c r="G80" s="105">
        <v>240672</v>
      </c>
      <c r="H80" s="107">
        <f t="shared" si="7"/>
        <v>486882</v>
      </c>
      <c r="I80" s="86">
        <v>158400</v>
      </c>
      <c r="J80" s="84"/>
      <c r="K80" s="84"/>
      <c r="L80" s="86">
        <v>158400</v>
      </c>
      <c r="M80" s="94">
        <v>500000</v>
      </c>
      <c r="N80" s="95">
        <f t="shared" si="10"/>
        <v>95000</v>
      </c>
      <c r="O80" s="97">
        <v>220000</v>
      </c>
      <c r="P80" s="95">
        <f t="shared" si="11"/>
        <v>815000</v>
      </c>
      <c r="Q80" s="53">
        <f t="shared" si="9"/>
        <v>158400</v>
      </c>
    </row>
    <row r="81" spans="1:17" ht="20.100000000000001" customHeight="1" x14ac:dyDescent="0.25">
      <c r="A81" s="23" t="s">
        <v>309</v>
      </c>
      <c r="B81" s="8" t="s">
        <v>20</v>
      </c>
      <c r="C81" s="24">
        <v>1</v>
      </c>
      <c r="D81" s="33">
        <v>0.2</v>
      </c>
      <c r="E81" s="105">
        <v>64512</v>
      </c>
      <c r="F81" s="106">
        <f t="shared" si="8"/>
        <v>10300.235294117643</v>
      </c>
      <c r="G81" s="105">
        <v>17761</v>
      </c>
      <c r="H81" s="107">
        <f t="shared" si="7"/>
        <v>82273</v>
      </c>
      <c r="I81" s="86">
        <v>148500</v>
      </c>
      <c r="J81" s="84"/>
      <c r="K81" s="84"/>
      <c r="L81" s="86">
        <v>148500</v>
      </c>
      <c r="M81" s="94">
        <v>70000</v>
      </c>
      <c r="N81" s="95">
        <f t="shared" si="10"/>
        <v>13300</v>
      </c>
      <c r="O81" s="97">
        <v>120000</v>
      </c>
      <c r="P81" s="95">
        <f t="shared" si="11"/>
        <v>203300</v>
      </c>
      <c r="Q81" s="53">
        <f t="shared" si="9"/>
        <v>82273</v>
      </c>
    </row>
    <row r="82" spans="1:17" ht="20.100000000000001" customHeight="1" x14ac:dyDescent="0.25">
      <c r="A82" s="23" t="s">
        <v>310</v>
      </c>
      <c r="B82" s="8" t="s">
        <v>20</v>
      </c>
      <c r="C82" s="24">
        <v>1</v>
      </c>
      <c r="D82" s="33">
        <v>0.3</v>
      </c>
      <c r="E82" s="105">
        <v>53000</v>
      </c>
      <c r="F82" s="106">
        <f t="shared" si="8"/>
        <v>8462.1848739495763</v>
      </c>
      <c r="G82" s="105">
        <v>80266</v>
      </c>
      <c r="H82" s="107">
        <f t="shared" si="7"/>
        <v>133266</v>
      </c>
      <c r="I82" s="86">
        <v>148500</v>
      </c>
      <c r="J82" s="84"/>
      <c r="K82" s="84"/>
      <c r="L82" s="86">
        <v>148500</v>
      </c>
      <c r="M82" s="94">
        <v>700000</v>
      </c>
      <c r="N82" s="95">
        <f t="shared" si="10"/>
        <v>133000</v>
      </c>
      <c r="O82" s="97">
        <v>150000</v>
      </c>
      <c r="P82" s="95">
        <f t="shared" si="11"/>
        <v>983000</v>
      </c>
      <c r="Q82" s="53">
        <f t="shared" si="9"/>
        <v>133266</v>
      </c>
    </row>
    <row r="83" spans="1:17" ht="20.100000000000001" customHeight="1" x14ac:dyDescent="0.25">
      <c r="A83" s="26" t="s">
        <v>311</v>
      </c>
      <c r="B83" s="8" t="s">
        <v>20</v>
      </c>
      <c r="C83" s="24">
        <v>1</v>
      </c>
      <c r="D83" s="33"/>
      <c r="E83" s="105">
        <v>16916.666666666668</v>
      </c>
      <c r="F83" s="106">
        <f t="shared" si="8"/>
        <v>2700.9803921568619</v>
      </c>
      <c r="G83" s="105">
        <v>184843</v>
      </c>
      <c r="H83" s="107">
        <f t="shared" si="7"/>
        <v>201759.66666666666</v>
      </c>
      <c r="I83" s="86">
        <v>148500</v>
      </c>
      <c r="J83" s="84"/>
      <c r="K83" s="84"/>
      <c r="L83" s="86">
        <v>148500</v>
      </c>
      <c r="M83" s="94">
        <v>400000</v>
      </c>
      <c r="N83" s="95">
        <f t="shared" si="10"/>
        <v>76000</v>
      </c>
      <c r="O83" s="97">
        <v>250000</v>
      </c>
      <c r="P83" s="95">
        <f t="shared" si="11"/>
        <v>726000</v>
      </c>
      <c r="Q83" s="53">
        <f t="shared" si="9"/>
        <v>148500</v>
      </c>
    </row>
    <row r="84" spans="1:17" ht="20.100000000000001" customHeight="1" x14ac:dyDescent="0.25">
      <c r="A84" s="23" t="s">
        <v>312</v>
      </c>
      <c r="B84" s="8" t="s">
        <v>20</v>
      </c>
      <c r="C84" s="24">
        <v>1</v>
      </c>
      <c r="D84" s="33">
        <v>0.4</v>
      </c>
      <c r="E84" s="105">
        <v>179644</v>
      </c>
      <c r="F84" s="106">
        <f t="shared" si="8"/>
        <v>28682.655462184863</v>
      </c>
      <c r="G84" s="105">
        <v>172368</v>
      </c>
      <c r="H84" s="107">
        <f t="shared" si="7"/>
        <v>352012</v>
      </c>
      <c r="I84" s="86">
        <v>148500</v>
      </c>
      <c r="J84" s="84"/>
      <c r="K84" s="84"/>
      <c r="L84" s="86">
        <v>148500</v>
      </c>
      <c r="M84" s="94">
        <v>0</v>
      </c>
      <c r="N84" s="95">
        <f t="shared" si="10"/>
        <v>0</v>
      </c>
      <c r="O84" s="97">
        <v>700000</v>
      </c>
      <c r="P84" s="95">
        <f t="shared" si="11"/>
        <v>700000</v>
      </c>
      <c r="Q84" s="53">
        <f t="shared" si="9"/>
        <v>148500</v>
      </c>
    </row>
    <row r="85" spans="1:17" ht="20.100000000000001" customHeight="1" x14ac:dyDescent="0.25">
      <c r="A85" s="23" t="s">
        <v>313</v>
      </c>
      <c r="B85" s="8" t="s">
        <v>20</v>
      </c>
      <c r="C85" s="24">
        <v>1</v>
      </c>
      <c r="D85" s="33">
        <v>0.2</v>
      </c>
      <c r="E85" s="105">
        <v>31181</v>
      </c>
      <c r="F85" s="106">
        <f t="shared" si="8"/>
        <v>4978.4789915966358</v>
      </c>
      <c r="G85" s="105">
        <v>22400</v>
      </c>
      <c r="H85" s="107">
        <f t="shared" si="7"/>
        <v>53581</v>
      </c>
      <c r="I85" s="86">
        <v>158400</v>
      </c>
      <c r="J85" s="84"/>
      <c r="K85" s="84"/>
      <c r="L85" s="86">
        <v>158400</v>
      </c>
      <c r="M85" s="94">
        <v>180000</v>
      </c>
      <c r="N85" s="95">
        <f t="shared" si="10"/>
        <v>34200</v>
      </c>
      <c r="O85" s="97">
        <v>150000</v>
      </c>
      <c r="P85" s="95">
        <f t="shared" si="11"/>
        <v>364200</v>
      </c>
      <c r="Q85" s="53">
        <f t="shared" si="9"/>
        <v>53581</v>
      </c>
    </row>
    <row r="86" spans="1:17" ht="20.100000000000001" customHeight="1" x14ac:dyDescent="0.25">
      <c r="A86" s="23" t="s">
        <v>191</v>
      </c>
      <c r="B86" s="8" t="s">
        <v>20</v>
      </c>
      <c r="C86" s="24">
        <v>1</v>
      </c>
      <c r="D86" s="33">
        <v>0.4</v>
      </c>
      <c r="E86" s="105">
        <v>72307</v>
      </c>
      <c r="F86" s="106">
        <f t="shared" si="8"/>
        <v>11544.815126050416</v>
      </c>
      <c r="G86" s="105">
        <v>145600</v>
      </c>
      <c r="H86" s="107">
        <f t="shared" si="7"/>
        <v>217907</v>
      </c>
      <c r="I86" s="86">
        <v>178200</v>
      </c>
      <c r="J86" s="84"/>
      <c r="K86" s="84"/>
      <c r="L86" s="86">
        <v>178200</v>
      </c>
      <c r="M86" s="94">
        <v>250000</v>
      </c>
      <c r="N86" s="95">
        <f t="shared" si="10"/>
        <v>47500</v>
      </c>
      <c r="O86" s="97">
        <v>70000</v>
      </c>
      <c r="P86" s="95">
        <f t="shared" si="11"/>
        <v>367500</v>
      </c>
      <c r="Q86" s="53">
        <f t="shared" si="9"/>
        <v>178200</v>
      </c>
    </row>
    <row r="87" spans="1:17" ht="20.100000000000001" customHeight="1" x14ac:dyDescent="0.25">
      <c r="A87" s="25" t="s">
        <v>101</v>
      </c>
      <c r="B87" s="8" t="s">
        <v>20</v>
      </c>
      <c r="C87" s="24">
        <v>1</v>
      </c>
      <c r="D87" s="33">
        <v>0.2</v>
      </c>
      <c r="E87" s="105">
        <v>45000</v>
      </c>
      <c r="F87" s="106">
        <f t="shared" si="8"/>
        <v>7184.8739495798291</v>
      </c>
      <c r="G87" s="105">
        <v>121451</v>
      </c>
      <c r="H87" s="107">
        <f t="shared" si="7"/>
        <v>166451</v>
      </c>
      <c r="I87" s="86">
        <v>118800</v>
      </c>
      <c r="J87" s="84"/>
      <c r="K87" s="84"/>
      <c r="L87" s="86">
        <v>118800</v>
      </c>
      <c r="M87" s="94">
        <v>200000</v>
      </c>
      <c r="N87" s="95">
        <f t="shared" si="10"/>
        <v>38000</v>
      </c>
      <c r="O87" s="97">
        <v>150000</v>
      </c>
      <c r="P87" s="95">
        <f t="shared" si="11"/>
        <v>388000</v>
      </c>
      <c r="Q87" s="53">
        <f t="shared" si="9"/>
        <v>118800</v>
      </c>
    </row>
    <row r="88" spans="1:17" ht="20.100000000000001" customHeight="1" x14ac:dyDescent="0.25">
      <c r="A88" s="23" t="s">
        <v>102</v>
      </c>
      <c r="B88" s="8" t="s">
        <v>66</v>
      </c>
      <c r="C88" s="24">
        <v>1</v>
      </c>
      <c r="D88" s="8" t="s">
        <v>11</v>
      </c>
      <c r="E88" s="105">
        <v>541000</v>
      </c>
      <c r="F88" s="106">
        <f t="shared" si="8"/>
        <v>86378.151260504208</v>
      </c>
      <c r="G88" s="105">
        <v>658860</v>
      </c>
      <c r="H88" s="107">
        <f t="shared" si="7"/>
        <v>1199860</v>
      </c>
      <c r="I88" s="86">
        <v>247500</v>
      </c>
      <c r="J88" s="84"/>
      <c r="K88" s="84"/>
      <c r="L88" s="86">
        <v>247500</v>
      </c>
      <c r="M88" s="94">
        <v>600000</v>
      </c>
      <c r="N88" s="95">
        <f t="shared" si="10"/>
        <v>114000</v>
      </c>
      <c r="O88" s="97">
        <v>120000</v>
      </c>
      <c r="P88" s="95">
        <f t="shared" si="11"/>
        <v>834000</v>
      </c>
      <c r="Q88" s="53">
        <f t="shared" si="9"/>
        <v>247500</v>
      </c>
    </row>
    <row r="89" spans="1:17" ht="20.100000000000001" customHeight="1" x14ac:dyDescent="0.25">
      <c r="A89" s="23" t="s">
        <v>103</v>
      </c>
      <c r="B89" s="8" t="s">
        <v>20</v>
      </c>
      <c r="C89" s="24">
        <v>1</v>
      </c>
      <c r="D89" s="24">
        <v>1</v>
      </c>
      <c r="E89" s="105">
        <v>131792</v>
      </c>
      <c r="F89" s="106">
        <f t="shared" si="8"/>
        <v>21042.420168067227</v>
      </c>
      <c r="G89" s="105">
        <v>0</v>
      </c>
      <c r="H89" s="107">
        <f t="shared" si="7"/>
        <v>131792</v>
      </c>
      <c r="I89" s="86">
        <v>158400</v>
      </c>
      <c r="J89" s="84"/>
      <c r="K89" s="84"/>
      <c r="L89" s="86">
        <v>158400</v>
      </c>
      <c r="M89" s="94">
        <v>300000</v>
      </c>
      <c r="N89" s="95">
        <f t="shared" si="10"/>
        <v>57000</v>
      </c>
      <c r="O89" s="97">
        <v>250000</v>
      </c>
      <c r="P89" s="95">
        <f t="shared" si="11"/>
        <v>607000</v>
      </c>
      <c r="Q89" s="53">
        <f t="shared" si="9"/>
        <v>131792</v>
      </c>
    </row>
    <row r="90" spans="1:17" ht="20.100000000000001" customHeight="1" x14ac:dyDescent="0.25">
      <c r="A90" s="23" t="s">
        <v>104</v>
      </c>
      <c r="B90" s="8" t="s">
        <v>92</v>
      </c>
      <c r="C90" s="24">
        <v>1</v>
      </c>
      <c r="D90" s="24">
        <v>1</v>
      </c>
      <c r="E90" s="105">
        <v>283591</v>
      </c>
      <c r="F90" s="106">
        <f t="shared" si="8"/>
        <v>45279.23529411765</v>
      </c>
      <c r="G90" s="105">
        <v>163791</v>
      </c>
      <c r="H90" s="107">
        <f t="shared" si="7"/>
        <v>447382</v>
      </c>
      <c r="I90" s="86">
        <v>118800</v>
      </c>
      <c r="J90" s="84"/>
      <c r="K90" s="84"/>
      <c r="L90" s="86">
        <v>118800</v>
      </c>
      <c r="M90" s="94">
        <v>700000</v>
      </c>
      <c r="N90" s="95">
        <f t="shared" si="10"/>
        <v>133000</v>
      </c>
      <c r="O90" s="97">
        <v>250000</v>
      </c>
      <c r="P90" s="95">
        <f t="shared" si="11"/>
        <v>1083000</v>
      </c>
      <c r="Q90" s="53">
        <f t="shared" si="9"/>
        <v>118800</v>
      </c>
    </row>
    <row r="91" spans="1:17" ht="20.100000000000001" customHeight="1" x14ac:dyDescent="0.25">
      <c r="A91" s="26" t="s">
        <v>314</v>
      </c>
      <c r="B91" s="8" t="s">
        <v>20</v>
      </c>
      <c r="C91" s="24">
        <v>1</v>
      </c>
      <c r="D91" s="24"/>
      <c r="E91" s="105">
        <v>34510</v>
      </c>
      <c r="F91" s="106">
        <f t="shared" si="8"/>
        <v>5510</v>
      </c>
      <c r="G91" s="105">
        <v>57456</v>
      </c>
      <c r="H91" s="107">
        <f t="shared" si="7"/>
        <v>91966</v>
      </c>
      <c r="I91" s="86">
        <v>99000</v>
      </c>
      <c r="J91" s="84"/>
      <c r="K91" s="84"/>
      <c r="L91" s="86">
        <v>99000</v>
      </c>
      <c r="M91" s="94">
        <v>300000</v>
      </c>
      <c r="N91" s="95">
        <f t="shared" si="10"/>
        <v>57000</v>
      </c>
      <c r="O91" s="97">
        <v>300000</v>
      </c>
      <c r="P91" s="95">
        <f t="shared" si="11"/>
        <v>657000</v>
      </c>
      <c r="Q91" s="53">
        <f t="shared" si="9"/>
        <v>91966</v>
      </c>
    </row>
    <row r="92" spans="1:17" ht="20.100000000000001" customHeight="1" x14ac:dyDescent="0.25">
      <c r="A92" s="26" t="s">
        <v>315</v>
      </c>
      <c r="B92" s="8" t="s">
        <v>20</v>
      </c>
      <c r="C92" s="24">
        <v>1</v>
      </c>
      <c r="D92" s="24"/>
      <c r="E92" s="105">
        <v>34510</v>
      </c>
      <c r="F92" s="106">
        <f t="shared" si="8"/>
        <v>5510</v>
      </c>
      <c r="G92" s="105">
        <v>57456</v>
      </c>
      <c r="H92" s="107">
        <f t="shared" si="7"/>
        <v>91966</v>
      </c>
      <c r="I92" s="86">
        <v>99000</v>
      </c>
      <c r="J92" s="84"/>
      <c r="K92" s="84"/>
      <c r="L92" s="86">
        <v>99000</v>
      </c>
      <c r="M92" s="94">
        <v>300000</v>
      </c>
      <c r="N92" s="95">
        <f t="shared" si="10"/>
        <v>57000</v>
      </c>
      <c r="O92" s="97">
        <v>300000</v>
      </c>
      <c r="P92" s="95">
        <f t="shared" si="11"/>
        <v>657000</v>
      </c>
      <c r="Q92" s="53">
        <f t="shared" si="9"/>
        <v>91966</v>
      </c>
    </row>
    <row r="93" spans="1:17" ht="20.100000000000001" customHeight="1" x14ac:dyDescent="0.25">
      <c r="A93" s="23" t="s">
        <v>316</v>
      </c>
      <c r="B93" s="8" t="s">
        <v>20</v>
      </c>
      <c r="C93" s="24">
        <v>1</v>
      </c>
      <c r="D93" s="8" t="s">
        <v>11</v>
      </c>
      <c r="E93" s="105">
        <v>214312</v>
      </c>
      <c r="F93" s="106">
        <f t="shared" si="8"/>
        <v>34217.882352941175</v>
      </c>
      <c r="G93" s="105">
        <v>5573</v>
      </c>
      <c r="H93" s="107">
        <f t="shared" si="7"/>
        <v>219885</v>
      </c>
      <c r="I93" s="86">
        <v>69300</v>
      </c>
      <c r="J93" s="84"/>
      <c r="K93" s="84"/>
      <c r="L93" s="86">
        <v>69300</v>
      </c>
      <c r="M93" s="94">
        <v>300000</v>
      </c>
      <c r="N93" s="95">
        <f t="shared" si="10"/>
        <v>57000</v>
      </c>
      <c r="O93" s="97">
        <v>300000</v>
      </c>
      <c r="P93" s="95">
        <f t="shared" si="11"/>
        <v>657000</v>
      </c>
      <c r="Q93" s="53">
        <f t="shared" si="9"/>
        <v>69300</v>
      </c>
    </row>
    <row r="94" spans="1:17" ht="20.100000000000001" customHeight="1" x14ac:dyDescent="0.25">
      <c r="A94" s="23" t="s">
        <v>196</v>
      </c>
      <c r="B94" s="8" t="s">
        <v>20</v>
      </c>
      <c r="C94" s="24">
        <v>1</v>
      </c>
      <c r="D94" s="8" t="s">
        <v>11</v>
      </c>
      <c r="E94" s="105">
        <v>214312</v>
      </c>
      <c r="F94" s="106">
        <f t="shared" si="8"/>
        <v>34217.882352941175</v>
      </c>
      <c r="G94" s="105">
        <v>5573</v>
      </c>
      <c r="H94" s="107">
        <f t="shared" si="7"/>
        <v>219885</v>
      </c>
      <c r="I94" s="86">
        <v>69300</v>
      </c>
      <c r="J94" s="84"/>
      <c r="K94" s="84"/>
      <c r="L94" s="86">
        <v>69300</v>
      </c>
      <c r="M94" s="94">
        <v>250000</v>
      </c>
      <c r="N94" s="95">
        <f t="shared" si="10"/>
        <v>47500</v>
      </c>
      <c r="O94" s="97">
        <v>200000</v>
      </c>
      <c r="P94" s="95">
        <f t="shared" si="11"/>
        <v>497500</v>
      </c>
      <c r="Q94" s="53">
        <f t="shared" si="9"/>
        <v>69300</v>
      </c>
    </row>
    <row r="95" spans="1:17" ht="20.100000000000001" customHeight="1" x14ac:dyDescent="0.25">
      <c r="A95" s="23" t="s">
        <v>105</v>
      </c>
      <c r="B95" s="8" t="s">
        <v>20</v>
      </c>
      <c r="C95" s="24">
        <v>1</v>
      </c>
      <c r="D95" s="33">
        <v>0.4</v>
      </c>
      <c r="E95" s="105">
        <v>834866.66666666663</v>
      </c>
      <c r="F95" s="106">
        <f t="shared" si="8"/>
        <v>133298.03921568627</v>
      </c>
      <c r="G95" s="105">
        <v>120000</v>
      </c>
      <c r="H95" s="107">
        <f t="shared" si="7"/>
        <v>954866.66666666663</v>
      </c>
      <c r="I95" s="86">
        <v>524700</v>
      </c>
      <c r="J95" s="84"/>
      <c r="K95" s="84"/>
      <c r="L95" s="86">
        <v>524700</v>
      </c>
      <c r="M95" s="94">
        <v>200000</v>
      </c>
      <c r="N95" s="95">
        <f t="shared" si="10"/>
        <v>38000</v>
      </c>
      <c r="O95" s="97">
        <v>150000</v>
      </c>
      <c r="P95" s="95">
        <f t="shared" si="11"/>
        <v>388000</v>
      </c>
      <c r="Q95" s="53">
        <f t="shared" si="9"/>
        <v>388000</v>
      </c>
    </row>
    <row r="96" spans="1:17" ht="20.100000000000001" customHeight="1" x14ac:dyDescent="0.25">
      <c r="A96" s="23" t="s">
        <v>317</v>
      </c>
      <c r="B96" s="8" t="s">
        <v>20</v>
      </c>
      <c r="C96" s="24">
        <v>1</v>
      </c>
      <c r="D96" s="33">
        <v>0.2</v>
      </c>
      <c r="E96" s="105">
        <v>72800</v>
      </c>
      <c r="F96" s="106">
        <f t="shared" si="8"/>
        <v>11623.529411764706</v>
      </c>
      <c r="G96" s="105">
        <v>17920</v>
      </c>
      <c r="H96" s="107">
        <f t="shared" si="7"/>
        <v>90720</v>
      </c>
      <c r="I96" s="86">
        <v>59400</v>
      </c>
      <c r="J96" s="84"/>
      <c r="K96" s="84"/>
      <c r="L96" s="86">
        <v>59400</v>
      </c>
      <c r="M96" s="94">
        <v>200000</v>
      </c>
      <c r="N96" s="95">
        <f t="shared" si="10"/>
        <v>38000</v>
      </c>
      <c r="O96" s="97">
        <v>150000</v>
      </c>
      <c r="P96" s="95">
        <f t="shared" si="11"/>
        <v>388000</v>
      </c>
      <c r="Q96" s="53">
        <f t="shared" si="9"/>
        <v>59400</v>
      </c>
    </row>
    <row r="97" spans="1:17" ht="20.100000000000001" customHeight="1" x14ac:dyDescent="0.25">
      <c r="A97" s="23" t="s">
        <v>318</v>
      </c>
      <c r="B97" s="8" t="s">
        <v>20</v>
      </c>
      <c r="C97" s="24">
        <v>1</v>
      </c>
      <c r="D97" s="33">
        <v>0.3</v>
      </c>
      <c r="E97" s="105">
        <v>134400</v>
      </c>
      <c r="F97" s="106">
        <f t="shared" si="8"/>
        <v>21458.823529411762</v>
      </c>
      <c r="G97" s="105">
        <v>13440</v>
      </c>
      <c r="H97" s="107">
        <f t="shared" si="7"/>
        <v>147840</v>
      </c>
      <c r="I97" s="86">
        <v>69300</v>
      </c>
      <c r="J97" s="84"/>
      <c r="K97" s="84"/>
      <c r="L97" s="86">
        <v>69300</v>
      </c>
      <c r="M97" s="94">
        <v>50000</v>
      </c>
      <c r="N97" s="95">
        <f t="shared" si="10"/>
        <v>9500</v>
      </c>
      <c r="O97" s="97">
        <v>70000</v>
      </c>
      <c r="P97" s="95">
        <f t="shared" si="11"/>
        <v>129500</v>
      </c>
      <c r="Q97" s="53">
        <f t="shared" si="9"/>
        <v>69300</v>
      </c>
    </row>
    <row r="98" spans="1:17" ht="20.100000000000001" customHeight="1" x14ac:dyDescent="0.25">
      <c r="A98" s="23" t="s">
        <v>319</v>
      </c>
      <c r="B98" s="8" t="s">
        <v>20</v>
      </c>
      <c r="C98" s="24">
        <v>1</v>
      </c>
      <c r="D98" s="8" t="s">
        <v>11</v>
      </c>
      <c r="E98" s="105">
        <v>116545</v>
      </c>
      <c r="F98" s="106">
        <f t="shared" si="8"/>
        <v>18608.02521008403</v>
      </c>
      <c r="G98" s="105">
        <v>43512</v>
      </c>
      <c r="H98" s="107">
        <f t="shared" si="7"/>
        <v>160057</v>
      </c>
      <c r="I98" s="86">
        <v>69300</v>
      </c>
      <c r="J98" s="84"/>
      <c r="K98" s="84"/>
      <c r="L98" s="86">
        <v>69300</v>
      </c>
      <c r="M98" s="94">
        <v>50000</v>
      </c>
      <c r="N98" s="95">
        <f t="shared" si="10"/>
        <v>9500</v>
      </c>
      <c r="O98" s="97">
        <v>70000</v>
      </c>
      <c r="P98" s="95">
        <f t="shared" si="11"/>
        <v>129500</v>
      </c>
      <c r="Q98" s="53">
        <f t="shared" si="9"/>
        <v>69300</v>
      </c>
    </row>
    <row r="99" spans="1:17" ht="20.100000000000001" customHeight="1" x14ac:dyDescent="0.25">
      <c r="A99" s="23" t="s">
        <v>107</v>
      </c>
      <c r="B99" s="8" t="s">
        <v>20</v>
      </c>
      <c r="C99" s="24">
        <v>1</v>
      </c>
      <c r="D99" s="33">
        <v>0.1</v>
      </c>
      <c r="E99" s="105">
        <v>166898</v>
      </c>
      <c r="F99" s="106">
        <f t="shared" si="8"/>
        <v>26647.579831932759</v>
      </c>
      <c r="G99" s="105">
        <v>33600</v>
      </c>
      <c r="H99" s="107">
        <f t="shared" si="7"/>
        <v>200498</v>
      </c>
      <c r="I99" s="86">
        <v>49500</v>
      </c>
      <c r="J99" s="84"/>
      <c r="K99" s="84"/>
      <c r="L99" s="86">
        <v>49500</v>
      </c>
      <c r="M99" s="94">
        <v>50000</v>
      </c>
      <c r="N99" s="95">
        <f t="shared" si="10"/>
        <v>9500</v>
      </c>
      <c r="O99" s="97">
        <v>70000</v>
      </c>
      <c r="P99" s="95">
        <f t="shared" si="11"/>
        <v>129500</v>
      </c>
      <c r="Q99" s="53">
        <f t="shared" si="9"/>
        <v>49500</v>
      </c>
    </row>
    <row r="100" spans="1:17" ht="20.100000000000001" customHeight="1" x14ac:dyDescent="0.25">
      <c r="A100" s="23" t="s">
        <v>320</v>
      </c>
      <c r="B100" s="8" t="s">
        <v>20</v>
      </c>
      <c r="C100" s="24">
        <v>1</v>
      </c>
      <c r="D100" s="33">
        <v>0.1</v>
      </c>
      <c r="E100" s="105">
        <v>65524</v>
      </c>
      <c r="F100" s="106">
        <f t="shared" si="8"/>
        <v>10461.815126050416</v>
      </c>
      <c r="G100" s="105">
        <v>25628</v>
      </c>
      <c r="H100" s="107">
        <f t="shared" si="7"/>
        <v>91152</v>
      </c>
      <c r="I100" s="86">
        <v>49500</v>
      </c>
      <c r="J100" s="84"/>
      <c r="K100" s="84"/>
      <c r="L100" s="86">
        <v>49500</v>
      </c>
      <c r="M100" s="94">
        <v>50000</v>
      </c>
      <c r="N100" s="95">
        <f t="shared" si="10"/>
        <v>9500</v>
      </c>
      <c r="O100" s="97">
        <v>70000</v>
      </c>
      <c r="P100" s="95">
        <f t="shared" si="11"/>
        <v>129500</v>
      </c>
      <c r="Q100" s="53">
        <f t="shared" si="9"/>
        <v>49500</v>
      </c>
    </row>
    <row r="101" spans="1:17" ht="20.100000000000001" customHeight="1" x14ac:dyDescent="0.25">
      <c r="A101" s="23" t="s">
        <v>321</v>
      </c>
      <c r="B101" s="8" t="s">
        <v>20</v>
      </c>
      <c r="C101" s="24">
        <v>1</v>
      </c>
      <c r="D101" s="33">
        <v>0.1</v>
      </c>
      <c r="E101" s="105">
        <v>65524</v>
      </c>
      <c r="F101" s="106">
        <f t="shared" si="8"/>
        <v>10461.815126050416</v>
      </c>
      <c r="G101" s="105">
        <v>25628</v>
      </c>
      <c r="H101" s="107">
        <f t="shared" si="7"/>
        <v>91152</v>
      </c>
      <c r="I101" s="86">
        <v>49500</v>
      </c>
      <c r="J101" s="84"/>
      <c r="K101" s="84"/>
      <c r="L101" s="86">
        <v>49500</v>
      </c>
      <c r="M101" s="94">
        <v>50000</v>
      </c>
      <c r="N101" s="95">
        <f t="shared" si="10"/>
        <v>9500</v>
      </c>
      <c r="O101" s="97">
        <v>70000</v>
      </c>
      <c r="P101" s="95">
        <f t="shared" si="11"/>
        <v>129500</v>
      </c>
      <c r="Q101" s="53">
        <f t="shared" si="9"/>
        <v>49500</v>
      </c>
    </row>
    <row r="102" spans="1:17" ht="20.100000000000001" customHeight="1" x14ac:dyDescent="0.25">
      <c r="A102" s="23" t="s">
        <v>322</v>
      </c>
      <c r="B102" s="8" t="s">
        <v>92</v>
      </c>
      <c r="C102" s="24">
        <v>1</v>
      </c>
      <c r="D102" s="33">
        <v>0.4</v>
      </c>
      <c r="E102" s="105">
        <v>311383.33333333331</v>
      </c>
      <c r="F102" s="106">
        <f t="shared" si="8"/>
        <v>49716.666666666657</v>
      </c>
      <c r="G102" s="105">
        <v>160000</v>
      </c>
      <c r="H102" s="107">
        <f t="shared" si="7"/>
        <v>471383.33333333331</v>
      </c>
      <c r="I102" s="86">
        <v>59400</v>
      </c>
      <c r="J102" s="84"/>
      <c r="K102" s="84"/>
      <c r="L102" s="86">
        <v>59400</v>
      </c>
      <c r="M102" s="94">
        <v>50000</v>
      </c>
      <c r="N102" s="95">
        <f t="shared" si="10"/>
        <v>9500</v>
      </c>
      <c r="O102" s="97">
        <v>70000</v>
      </c>
      <c r="P102" s="95">
        <f t="shared" si="11"/>
        <v>129500</v>
      </c>
      <c r="Q102" s="53">
        <f t="shared" si="9"/>
        <v>59400</v>
      </c>
    </row>
    <row r="103" spans="1:17" ht="20.100000000000001" customHeight="1" x14ac:dyDescent="0.25">
      <c r="A103" s="23" t="s">
        <v>323</v>
      </c>
      <c r="B103" s="8" t="s">
        <v>20</v>
      </c>
      <c r="C103" s="24">
        <v>1</v>
      </c>
      <c r="D103" s="8" t="s">
        <v>11</v>
      </c>
      <c r="E103" s="105">
        <v>0</v>
      </c>
      <c r="F103" s="106">
        <f t="shared" si="8"/>
        <v>0</v>
      </c>
      <c r="G103" s="105">
        <v>102509</v>
      </c>
      <c r="H103" s="107">
        <f t="shared" si="7"/>
        <v>102509</v>
      </c>
      <c r="I103" s="86">
        <v>198000</v>
      </c>
      <c r="J103" s="84"/>
      <c r="K103" s="84"/>
      <c r="L103" s="86">
        <v>198000</v>
      </c>
      <c r="M103" s="94">
        <v>50000</v>
      </c>
      <c r="N103" s="95">
        <f t="shared" ref="N103:N134" si="12">M103*19%</f>
        <v>9500</v>
      </c>
      <c r="O103" s="97">
        <v>70000</v>
      </c>
      <c r="P103" s="95">
        <f t="shared" ref="P103:P134" si="13">O103+N103+M103</f>
        <v>129500</v>
      </c>
      <c r="Q103" s="53">
        <f t="shared" si="9"/>
        <v>102509</v>
      </c>
    </row>
    <row r="104" spans="1:17" ht="20.100000000000001" customHeight="1" x14ac:dyDescent="0.25">
      <c r="A104" s="23" t="s">
        <v>324</v>
      </c>
      <c r="B104" s="8" t="s">
        <v>20</v>
      </c>
      <c r="C104" s="24">
        <v>1</v>
      </c>
      <c r="D104" s="33">
        <v>0.3</v>
      </c>
      <c r="E104" s="105">
        <v>311879.16666666669</v>
      </c>
      <c r="F104" s="106">
        <f t="shared" si="8"/>
        <v>49795.833333333314</v>
      </c>
      <c r="G104" s="105">
        <v>70000</v>
      </c>
      <c r="H104" s="107">
        <f t="shared" si="7"/>
        <v>381879.16666666669</v>
      </c>
      <c r="I104" s="86">
        <v>425700</v>
      </c>
      <c r="J104" s="84"/>
      <c r="K104" s="84"/>
      <c r="L104" s="86">
        <v>425700</v>
      </c>
      <c r="M104" s="94">
        <v>50000</v>
      </c>
      <c r="N104" s="95">
        <f t="shared" si="12"/>
        <v>9500</v>
      </c>
      <c r="O104" s="97">
        <v>70000</v>
      </c>
      <c r="P104" s="95">
        <f t="shared" si="13"/>
        <v>129500</v>
      </c>
      <c r="Q104" s="53">
        <f t="shared" si="9"/>
        <v>129500</v>
      </c>
    </row>
    <row r="105" spans="1:17" ht="20.100000000000001" customHeight="1" x14ac:dyDescent="0.25">
      <c r="A105" s="23" t="s">
        <v>325</v>
      </c>
      <c r="B105" s="8" t="s">
        <v>20</v>
      </c>
      <c r="C105" s="24">
        <v>1</v>
      </c>
      <c r="D105" s="33">
        <v>0.7</v>
      </c>
      <c r="E105" s="105">
        <v>383250</v>
      </c>
      <c r="F105" s="106">
        <f t="shared" si="8"/>
        <v>61191.176470588194</v>
      </c>
      <c r="G105" s="105">
        <v>70000</v>
      </c>
      <c r="H105" s="107">
        <f t="shared" si="7"/>
        <v>453250</v>
      </c>
      <c r="I105" s="86">
        <v>425700</v>
      </c>
      <c r="J105" s="84"/>
      <c r="K105" s="84"/>
      <c r="L105" s="86">
        <v>425700</v>
      </c>
      <c r="M105" s="94">
        <v>50000</v>
      </c>
      <c r="N105" s="95">
        <f t="shared" si="12"/>
        <v>9500</v>
      </c>
      <c r="O105" s="97">
        <v>70000</v>
      </c>
      <c r="P105" s="95">
        <f t="shared" si="13"/>
        <v>129500</v>
      </c>
      <c r="Q105" s="53">
        <f t="shared" si="9"/>
        <v>129500</v>
      </c>
    </row>
    <row r="106" spans="1:17" ht="20.100000000000001" customHeight="1" x14ac:dyDescent="0.25">
      <c r="A106" s="26" t="s">
        <v>326</v>
      </c>
      <c r="B106" s="8" t="s">
        <v>20</v>
      </c>
      <c r="C106" s="24">
        <v>1</v>
      </c>
      <c r="D106" s="33"/>
      <c r="E106" s="105">
        <v>17500</v>
      </c>
      <c r="F106" s="106">
        <f t="shared" si="8"/>
        <v>2794.1176470588234</v>
      </c>
      <c r="G106" s="105">
        <v>172368</v>
      </c>
      <c r="H106" s="107">
        <f t="shared" si="7"/>
        <v>189868</v>
      </c>
      <c r="I106" s="86">
        <v>346500</v>
      </c>
      <c r="J106" s="84"/>
      <c r="K106" s="84"/>
      <c r="L106" s="86">
        <v>346500</v>
      </c>
      <c r="M106" s="94">
        <v>50000</v>
      </c>
      <c r="N106" s="95">
        <f t="shared" si="12"/>
        <v>9500</v>
      </c>
      <c r="O106" s="97">
        <v>70000</v>
      </c>
      <c r="P106" s="95">
        <f t="shared" si="13"/>
        <v>129500</v>
      </c>
      <c r="Q106" s="53">
        <f t="shared" si="9"/>
        <v>129500</v>
      </c>
    </row>
    <row r="107" spans="1:17" ht="20.100000000000001" customHeight="1" x14ac:dyDescent="0.25">
      <c r="A107" s="26" t="s">
        <v>327</v>
      </c>
      <c r="B107" s="8" t="s">
        <v>20</v>
      </c>
      <c r="C107" s="24">
        <v>1</v>
      </c>
      <c r="D107" s="33"/>
      <c r="E107" s="105">
        <v>5833.333333333333</v>
      </c>
      <c r="F107" s="106">
        <f t="shared" si="8"/>
        <v>931.3725490196075</v>
      </c>
      <c r="G107" s="105">
        <v>205379</v>
      </c>
      <c r="H107" s="107">
        <f t="shared" si="7"/>
        <v>211212.33333333334</v>
      </c>
      <c r="I107" s="86">
        <v>247500</v>
      </c>
      <c r="J107" s="84"/>
      <c r="K107" s="84"/>
      <c r="L107" s="86">
        <v>247500</v>
      </c>
      <c r="M107" s="94">
        <v>70000</v>
      </c>
      <c r="N107" s="95">
        <f t="shared" si="12"/>
        <v>13300</v>
      </c>
      <c r="O107" s="97">
        <v>70000</v>
      </c>
      <c r="P107" s="95">
        <f t="shared" si="13"/>
        <v>153300</v>
      </c>
      <c r="Q107" s="53">
        <f t="shared" si="9"/>
        <v>153300</v>
      </c>
    </row>
    <row r="108" spans="1:17" ht="20.100000000000001" customHeight="1" x14ac:dyDescent="0.25">
      <c r="A108" s="23" t="s">
        <v>108</v>
      </c>
      <c r="B108" s="8" t="s">
        <v>20</v>
      </c>
      <c r="C108" s="24">
        <v>1</v>
      </c>
      <c r="D108" s="33">
        <v>0.4</v>
      </c>
      <c r="E108" s="105">
        <v>118619</v>
      </c>
      <c r="F108" s="106">
        <f t="shared" si="8"/>
        <v>18939.168067226885</v>
      </c>
      <c r="G108" s="105">
        <v>59201</v>
      </c>
      <c r="H108" s="107">
        <f t="shared" si="7"/>
        <v>177820</v>
      </c>
      <c r="I108" s="86">
        <v>178200</v>
      </c>
      <c r="J108" s="84"/>
      <c r="K108" s="84"/>
      <c r="L108" s="86">
        <v>178200</v>
      </c>
      <c r="M108" s="94">
        <v>120000</v>
      </c>
      <c r="N108" s="95">
        <f t="shared" si="12"/>
        <v>22800</v>
      </c>
      <c r="O108" s="97">
        <v>70000</v>
      </c>
      <c r="P108" s="95">
        <f t="shared" si="13"/>
        <v>212800</v>
      </c>
      <c r="Q108" s="53">
        <f t="shared" si="9"/>
        <v>177820</v>
      </c>
    </row>
    <row r="109" spans="1:17" ht="20.100000000000001" customHeight="1" x14ac:dyDescent="0.25">
      <c r="A109" s="23" t="s">
        <v>198</v>
      </c>
      <c r="B109" s="8" t="s">
        <v>20</v>
      </c>
      <c r="C109" s="24">
        <v>1</v>
      </c>
      <c r="D109" s="33">
        <v>0.4</v>
      </c>
      <c r="E109" s="105">
        <v>208230</v>
      </c>
      <c r="F109" s="106">
        <f t="shared" si="8"/>
        <v>33246.806722689071</v>
      </c>
      <c r="G109" s="105">
        <v>49334</v>
      </c>
      <c r="H109" s="107">
        <f t="shared" si="7"/>
        <v>257564</v>
      </c>
      <c r="I109" s="86">
        <v>178200</v>
      </c>
      <c r="J109" s="84"/>
      <c r="K109" s="84"/>
      <c r="L109" s="86">
        <v>178200</v>
      </c>
      <c r="M109" s="94">
        <v>120000</v>
      </c>
      <c r="N109" s="95">
        <f t="shared" si="12"/>
        <v>22800</v>
      </c>
      <c r="O109" s="97">
        <v>70000</v>
      </c>
      <c r="P109" s="95">
        <f t="shared" si="13"/>
        <v>212800</v>
      </c>
      <c r="Q109" s="53">
        <f t="shared" si="9"/>
        <v>178200</v>
      </c>
    </row>
    <row r="110" spans="1:17" ht="20.100000000000001" customHeight="1" x14ac:dyDescent="0.25">
      <c r="A110" s="23" t="s">
        <v>328</v>
      </c>
      <c r="B110" s="8" t="s">
        <v>20</v>
      </c>
      <c r="C110" s="24">
        <v>1</v>
      </c>
      <c r="D110" s="33">
        <v>0.3</v>
      </c>
      <c r="E110" s="105">
        <v>123469</v>
      </c>
      <c r="F110" s="106">
        <f t="shared" si="8"/>
        <v>19713.537815126052</v>
      </c>
      <c r="G110" s="105">
        <v>41077</v>
      </c>
      <c r="H110" s="107">
        <f t="shared" si="7"/>
        <v>164546</v>
      </c>
      <c r="I110" s="86">
        <v>178200</v>
      </c>
      <c r="J110" s="84"/>
      <c r="K110" s="84"/>
      <c r="L110" s="86">
        <v>178200</v>
      </c>
      <c r="M110" s="94">
        <v>50000</v>
      </c>
      <c r="N110" s="95">
        <f t="shared" si="12"/>
        <v>9500</v>
      </c>
      <c r="O110" s="97">
        <v>70000</v>
      </c>
      <c r="P110" s="95">
        <f t="shared" si="13"/>
        <v>129500</v>
      </c>
      <c r="Q110" s="53">
        <f t="shared" si="9"/>
        <v>129500</v>
      </c>
    </row>
    <row r="111" spans="1:17" ht="20.100000000000001" customHeight="1" x14ac:dyDescent="0.25">
      <c r="A111" s="23" t="s">
        <v>109</v>
      </c>
      <c r="B111" s="8" t="s">
        <v>20</v>
      </c>
      <c r="C111" s="24">
        <v>1</v>
      </c>
      <c r="D111" s="8" t="s">
        <v>11</v>
      </c>
      <c r="E111" s="105">
        <v>120478</v>
      </c>
      <c r="F111" s="106">
        <f t="shared" si="8"/>
        <v>19235.983193277309</v>
      </c>
      <c r="G111" s="105">
        <v>518694</v>
      </c>
      <c r="H111" s="107">
        <f t="shared" si="7"/>
        <v>639172</v>
      </c>
      <c r="I111" s="86">
        <v>148500</v>
      </c>
      <c r="J111" s="84"/>
      <c r="K111" s="84"/>
      <c r="L111" s="86">
        <v>148500</v>
      </c>
      <c r="M111" s="94">
        <v>350000</v>
      </c>
      <c r="N111" s="95">
        <f t="shared" si="12"/>
        <v>66500</v>
      </c>
      <c r="O111" s="97">
        <v>300000</v>
      </c>
      <c r="P111" s="95">
        <f t="shared" si="13"/>
        <v>716500</v>
      </c>
      <c r="Q111" s="53">
        <f t="shared" si="9"/>
        <v>148500</v>
      </c>
    </row>
    <row r="112" spans="1:17" ht="20.100000000000001" customHeight="1" x14ac:dyDescent="0.25">
      <c r="A112" s="23" t="s">
        <v>110</v>
      </c>
      <c r="B112" s="8" t="s">
        <v>20</v>
      </c>
      <c r="C112" s="24">
        <v>1</v>
      </c>
      <c r="D112" s="8" t="s">
        <v>11</v>
      </c>
      <c r="E112" s="105">
        <v>455840</v>
      </c>
      <c r="F112" s="106">
        <f t="shared" si="8"/>
        <v>72781.176470588194</v>
      </c>
      <c r="G112" s="105">
        <v>366580</v>
      </c>
      <c r="H112" s="107">
        <f t="shared" si="7"/>
        <v>822420</v>
      </c>
      <c r="I112" s="86">
        <v>148500</v>
      </c>
      <c r="J112" s="84"/>
      <c r="K112" s="84"/>
      <c r="L112" s="86">
        <v>148500</v>
      </c>
      <c r="M112" s="94">
        <v>350000</v>
      </c>
      <c r="N112" s="95">
        <f t="shared" si="12"/>
        <v>66500</v>
      </c>
      <c r="O112" s="97">
        <v>200000</v>
      </c>
      <c r="P112" s="95">
        <f t="shared" si="13"/>
        <v>616500</v>
      </c>
      <c r="Q112" s="53">
        <f t="shared" si="9"/>
        <v>148500</v>
      </c>
    </row>
    <row r="113" spans="1:17" ht="20.100000000000001" customHeight="1" x14ac:dyDescent="0.25">
      <c r="A113" s="23" t="s">
        <v>111</v>
      </c>
      <c r="B113" s="8" t="s">
        <v>20</v>
      </c>
      <c r="C113" s="24">
        <v>1</v>
      </c>
      <c r="D113" s="33">
        <v>1.5</v>
      </c>
      <c r="E113" s="105">
        <v>1013074</v>
      </c>
      <c r="F113" s="106">
        <f t="shared" si="8"/>
        <v>161751.31092436973</v>
      </c>
      <c r="G113" s="105">
        <v>244160</v>
      </c>
      <c r="H113" s="107">
        <f t="shared" si="7"/>
        <v>1257234</v>
      </c>
      <c r="I113" s="86">
        <v>1287000</v>
      </c>
      <c r="J113" s="84"/>
      <c r="K113" s="84"/>
      <c r="L113" s="86">
        <v>1287000</v>
      </c>
      <c r="M113" s="94">
        <v>0</v>
      </c>
      <c r="N113" s="95">
        <f t="shared" si="12"/>
        <v>0</v>
      </c>
      <c r="O113" s="97">
        <v>120000</v>
      </c>
      <c r="P113" s="95">
        <f t="shared" si="13"/>
        <v>120000</v>
      </c>
      <c r="Q113" s="53">
        <f t="shared" si="9"/>
        <v>120000</v>
      </c>
    </row>
    <row r="114" spans="1:17" ht="20.100000000000001" customHeight="1" x14ac:dyDescent="0.25">
      <c r="A114" s="23" t="s">
        <v>112</v>
      </c>
      <c r="B114" s="8" t="s">
        <v>20</v>
      </c>
      <c r="C114" s="24">
        <v>1</v>
      </c>
      <c r="D114" s="33">
        <v>0.4</v>
      </c>
      <c r="E114" s="105">
        <v>340502</v>
      </c>
      <c r="F114" s="106">
        <f t="shared" si="8"/>
        <v>54365.865546218469</v>
      </c>
      <c r="G114" s="105">
        <v>123229</v>
      </c>
      <c r="H114" s="107">
        <f t="shared" si="7"/>
        <v>463731</v>
      </c>
      <c r="I114" s="86">
        <v>198000</v>
      </c>
      <c r="J114" s="84"/>
      <c r="K114" s="84"/>
      <c r="L114" s="86">
        <v>198000</v>
      </c>
      <c r="M114" s="94">
        <v>250000</v>
      </c>
      <c r="N114" s="95">
        <f t="shared" si="12"/>
        <v>47500</v>
      </c>
      <c r="O114" s="97">
        <v>200000</v>
      </c>
      <c r="P114" s="95">
        <f t="shared" si="13"/>
        <v>497500</v>
      </c>
      <c r="Q114" s="53">
        <f t="shared" si="9"/>
        <v>198000</v>
      </c>
    </row>
    <row r="115" spans="1:17" ht="20.100000000000001" customHeight="1" x14ac:dyDescent="0.25">
      <c r="A115" s="25" t="s">
        <v>329</v>
      </c>
      <c r="B115" s="8" t="s">
        <v>92</v>
      </c>
      <c r="C115" s="24">
        <v>1</v>
      </c>
      <c r="D115" s="8" t="s">
        <v>11</v>
      </c>
      <c r="E115" s="105">
        <v>772692</v>
      </c>
      <c r="F115" s="106">
        <f t="shared" si="8"/>
        <v>123370.99159663857</v>
      </c>
      <c r="G115" s="105">
        <v>172368</v>
      </c>
      <c r="H115" s="107">
        <f t="shared" si="7"/>
        <v>945060</v>
      </c>
      <c r="I115" s="86">
        <v>891000</v>
      </c>
      <c r="J115" s="84"/>
      <c r="K115" s="84"/>
      <c r="L115" s="86">
        <v>891000</v>
      </c>
      <c r="M115" s="94">
        <v>0</v>
      </c>
      <c r="N115" s="95">
        <f t="shared" si="12"/>
        <v>0</v>
      </c>
      <c r="O115" s="97">
        <v>180000</v>
      </c>
      <c r="P115" s="95">
        <f t="shared" si="13"/>
        <v>180000</v>
      </c>
      <c r="Q115" s="53">
        <f t="shared" si="9"/>
        <v>180000</v>
      </c>
    </row>
    <row r="116" spans="1:17" ht="20.100000000000001" customHeight="1" x14ac:dyDescent="0.25">
      <c r="A116" s="23" t="s">
        <v>114</v>
      </c>
      <c r="B116" s="8" t="s">
        <v>66</v>
      </c>
      <c r="C116" s="24">
        <v>1</v>
      </c>
      <c r="D116" s="8" t="s">
        <v>11</v>
      </c>
      <c r="E116" s="105">
        <v>494413</v>
      </c>
      <c r="F116" s="106">
        <f t="shared" si="8"/>
        <v>78939.890756302513</v>
      </c>
      <c r="G116" s="105">
        <v>568054</v>
      </c>
      <c r="H116" s="107">
        <f t="shared" si="7"/>
        <v>1062467</v>
      </c>
      <c r="I116" s="86">
        <v>1386000</v>
      </c>
      <c r="J116" s="84"/>
      <c r="K116" s="84"/>
      <c r="L116" s="86">
        <v>1386000</v>
      </c>
      <c r="M116" s="94">
        <v>0</v>
      </c>
      <c r="N116" s="95">
        <f t="shared" si="12"/>
        <v>0</v>
      </c>
      <c r="O116" s="97">
        <v>180000</v>
      </c>
      <c r="P116" s="95">
        <f t="shared" si="13"/>
        <v>180000</v>
      </c>
      <c r="Q116" s="53">
        <f t="shared" si="9"/>
        <v>180000</v>
      </c>
    </row>
    <row r="117" spans="1:17" ht="20.100000000000001" customHeight="1" x14ac:dyDescent="0.25">
      <c r="A117" s="23" t="s">
        <v>330</v>
      </c>
      <c r="B117" s="8" t="s">
        <v>66</v>
      </c>
      <c r="C117" s="24">
        <v>1</v>
      </c>
      <c r="D117" s="24">
        <v>2</v>
      </c>
      <c r="E117" s="105">
        <v>483448</v>
      </c>
      <c r="F117" s="106">
        <f t="shared" si="8"/>
        <v>77189.176470588194</v>
      </c>
      <c r="G117" s="105">
        <v>235200</v>
      </c>
      <c r="H117" s="107">
        <f t="shared" si="7"/>
        <v>718648</v>
      </c>
      <c r="I117" s="86">
        <v>445500</v>
      </c>
      <c r="J117" s="84"/>
      <c r="K117" s="84"/>
      <c r="L117" s="86">
        <v>445500</v>
      </c>
      <c r="M117" s="94">
        <v>0</v>
      </c>
      <c r="N117" s="95">
        <f t="shared" si="12"/>
        <v>0</v>
      </c>
      <c r="O117" s="97">
        <v>150000</v>
      </c>
      <c r="P117" s="95">
        <f t="shared" si="13"/>
        <v>150000</v>
      </c>
      <c r="Q117" s="53">
        <f t="shared" si="9"/>
        <v>150000</v>
      </c>
    </row>
    <row r="118" spans="1:17" ht="20.100000000000001" customHeight="1" x14ac:dyDescent="0.25">
      <c r="A118" s="23" t="s">
        <v>331</v>
      </c>
      <c r="B118" s="8" t="s">
        <v>66</v>
      </c>
      <c r="C118" s="24">
        <v>1</v>
      </c>
      <c r="D118" s="33">
        <v>1.5</v>
      </c>
      <c r="E118" s="105">
        <v>725000</v>
      </c>
      <c r="F118" s="106">
        <f t="shared" si="8"/>
        <v>115756.30252100842</v>
      </c>
      <c r="G118" s="105">
        <v>184843</v>
      </c>
      <c r="H118" s="107">
        <f t="shared" si="7"/>
        <v>909843</v>
      </c>
      <c r="I118" s="86">
        <v>495000</v>
      </c>
      <c r="J118" s="84"/>
      <c r="K118" s="84"/>
      <c r="L118" s="86">
        <v>495000</v>
      </c>
      <c r="M118" s="94">
        <v>180000</v>
      </c>
      <c r="N118" s="95">
        <f t="shared" si="12"/>
        <v>34200</v>
      </c>
      <c r="O118" s="97">
        <v>180000</v>
      </c>
      <c r="P118" s="95">
        <f t="shared" si="13"/>
        <v>394200</v>
      </c>
      <c r="Q118" s="53">
        <f t="shared" si="9"/>
        <v>394200</v>
      </c>
    </row>
    <row r="119" spans="1:17" ht="20.100000000000001" customHeight="1" x14ac:dyDescent="0.25">
      <c r="A119" s="23" t="s">
        <v>115</v>
      </c>
      <c r="B119" s="8" t="s">
        <v>66</v>
      </c>
      <c r="C119" s="24">
        <v>1</v>
      </c>
      <c r="D119" s="33">
        <v>0.7</v>
      </c>
      <c r="E119" s="105">
        <v>877184</v>
      </c>
      <c r="F119" s="106">
        <f t="shared" si="8"/>
        <v>140054.5882352941</v>
      </c>
      <c r="G119" s="105">
        <v>105851</v>
      </c>
      <c r="H119" s="107">
        <f t="shared" si="7"/>
        <v>983035</v>
      </c>
      <c r="I119" s="86">
        <v>544500</v>
      </c>
      <c r="J119" s="84"/>
      <c r="K119" s="84"/>
      <c r="L119" s="86">
        <v>544500</v>
      </c>
      <c r="M119" s="94">
        <v>50000</v>
      </c>
      <c r="N119" s="95">
        <f t="shared" si="12"/>
        <v>9500</v>
      </c>
      <c r="O119" s="97">
        <v>50000</v>
      </c>
      <c r="P119" s="95">
        <f t="shared" si="13"/>
        <v>109500</v>
      </c>
      <c r="Q119" s="53">
        <f t="shared" si="9"/>
        <v>109500</v>
      </c>
    </row>
    <row r="120" spans="1:17" ht="20.100000000000001" customHeight="1" x14ac:dyDescent="0.25">
      <c r="A120" s="25" t="s">
        <v>332</v>
      </c>
      <c r="B120" s="8" t="s">
        <v>66</v>
      </c>
      <c r="C120" s="24">
        <v>1</v>
      </c>
      <c r="D120" s="8" t="s">
        <v>11</v>
      </c>
      <c r="E120" s="105">
        <v>296507</v>
      </c>
      <c r="F120" s="106">
        <f t="shared" si="8"/>
        <v>47341.453781512595</v>
      </c>
      <c r="G120" s="105">
        <v>518694</v>
      </c>
      <c r="H120" s="107">
        <f t="shared" si="7"/>
        <v>815201</v>
      </c>
      <c r="I120" s="86">
        <v>1782000</v>
      </c>
      <c r="J120" s="84"/>
      <c r="K120" s="84"/>
      <c r="L120" s="86">
        <v>1782000</v>
      </c>
      <c r="M120" s="94">
        <v>50000</v>
      </c>
      <c r="N120" s="95">
        <f t="shared" si="12"/>
        <v>9500</v>
      </c>
      <c r="O120" s="97">
        <v>50000</v>
      </c>
      <c r="P120" s="95">
        <f t="shared" si="13"/>
        <v>109500</v>
      </c>
      <c r="Q120" s="53">
        <f t="shared" si="9"/>
        <v>109500</v>
      </c>
    </row>
    <row r="121" spans="1:17" ht="20.100000000000001" customHeight="1" x14ac:dyDescent="0.25">
      <c r="A121" s="23"/>
      <c r="B121" s="8"/>
      <c r="C121" s="24"/>
      <c r="D121" s="8"/>
      <c r="E121" s="105" t="e">
        <v>#N/A</v>
      </c>
      <c r="F121" s="106" t="e">
        <f t="shared" si="8"/>
        <v>#N/A</v>
      </c>
      <c r="G121" s="105" t="e">
        <v>#N/A</v>
      </c>
      <c r="H121" s="107"/>
      <c r="I121" s="86">
        <v>0</v>
      </c>
      <c r="J121" s="84"/>
      <c r="K121" s="84"/>
      <c r="L121" s="86">
        <v>0</v>
      </c>
      <c r="M121" s="91"/>
      <c r="N121" s="91"/>
      <c r="O121" s="91"/>
      <c r="P121" s="91"/>
      <c r="Q121" s="53">
        <f t="shared" si="9"/>
        <v>0</v>
      </c>
    </row>
    <row r="122" spans="1:17" ht="20.100000000000001" customHeight="1" x14ac:dyDescent="0.25">
      <c r="A122" s="25" t="s">
        <v>333</v>
      </c>
      <c r="B122" s="8" t="s">
        <v>20</v>
      </c>
      <c r="C122" s="24">
        <v>1</v>
      </c>
      <c r="D122" s="24">
        <v>1</v>
      </c>
      <c r="E122" s="105">
        <v>9683.3333333333339</v>
      </c>
      <c r="F122" s="106">
        <f t="shared" si="8"/>
        <v>1546.0784313725489</v>
      </c>
      <c r="G122" s="105">
        <v>110309</v>
      </c>
      <c r="H122" s="107">
        <f t="shared" si="7"/>
        <v>119992.33333333333</v>
      </c>
      <c r="I122" s="86">
        <v>148500</v>
      </c>
      <c r="J122" s="84"/>
      <c r="K122" s="84"/>
      <c r="L122" s="86">
        <v>148500</v>
      </c>
      <c r="M122" s="94">
        <v>60000</v>
      </c>
      <c r="N122" s="95">
        <f t="shared" ref="N122:N153" si="14">M122*19%</f>
        <v>11400</v>
      </c>
      <c r="O122" s="97">
        <v>50000</v>
      </c>
      <c r="P122" s="95">
        <f t="shared" ref="P122:P153" si="15">O122+N122+M122</f>
        <v>121400</v>
      </c>
      <c r="Q122" s="53">
        <f t="shared" si="9"/>
        <v>119992.33333333333</v>
      </c>
    </row>
    <row r="123" spans="1:17" ht="20.100000000000001" customHeight="1" x14ac:dyDescent="0.25">
      <c r="A123" s="23" t="s">
        <v>334</v>
      </c>
      <c r="B123" s="8" t="s">
        <v>20</v>
      </c>
      <c r="C123" s="24">
        <v>1</v>
      </c>
      <c r="D123" s="33">
        <v>0.5</v>
      </c>
      <c r="E123" s="105">
        <v>323960</v>
      </c>
      <c r="F123" s="106">
        <f t="shared" si="8"/>
        <v>51724.705882352951</v>
      </c>
      <c r="G123" s="105">
        <v>50140</v>
      </c>
      <c r="H123" s="107">
        <f t="shared" si="7"/>
        <v>374100</v>
      </c>
      <c r="I123" s="86">
        <v>79200</v>
      </c>
      <c r="J123" s="84"/>
      <c r="K123" s="84"/>
      <c r="L123" s="86">
        <v>79200</v>
      </c>
      <c r="M123" s="94">
        <v>60000</v>
      </c>
      <c r="N123" s="95">
        <f t="shared" si="14"/>
        <v>11400</v>
      </c>
      <c r="O123" s="97">
        <v>50000</v>
      </c>
      <c r="P123" s="95">
        <f t="shared" si="15"/>
        <v>121400</v>
      </c>
      <c r="Q123" s="53">
        <f t="shared" si="9"/>
        <v>79200</v>
      </c>
    </row>
    <row r="124" spans="1:17" ht="20.100000000000001" customHeight="1" x14ac:dyDescent="0.25">
      <c r="A124" s="23" t="s">
        <v>335</v>
      </c>
      <c r="B124" s="8" t="s">
        <v>20</v>
      </c>
      <c r="C124" s="24">
        <v>1</v>
      </c>
      <c r="D124" s="33">
        <v>0.1</v>
      </c>
      <c r="E124" s="105">
        <v>147392</v>
      </c>
      <c r="F124" s="106">
        <f t="shared" si="8"/>
        <v>23533.176470588223</v>
      </c>
      <c r="G124" s="105">
        <v>41077</v>
      </c>
      <c r="H124" s="107">
        <f t="shared" si="7"/>
        <v>188469</v>
      </c>
      <c r="I124" s="86">
        <v>247500</v>
      </c>
      <c r="J124" s="84"/>
      <c r="K124" s="84"/>
      <c r="L124" s="86">
        <v>247500</v>
      </c>
      <c r="M124" s="94">
        <v>70000</v>
      </c>
      <c r="N124" s="95">
        <f t="shared" si="14"/>
        <v>13300</v>
      </c>
      <c r="O124" s="97">
        <v>50000</v>
      </c>
      <c r="P124" s="95">
        <f t="shared" si="15"/>
        <v>133300</v>
      </c>
      <c r="Q124" s="53">
        <f t="shared" si="9"/>
        <v>133300</v>
      </c>
    </row>
    <row r="125" spans="1:17" ht="20.100000000000001" customHeight="1" x14ac:dyDescent="0.25">
      <c r="A125" s="23" t="s">
        <v>336</v>
      </c>
      <c r="B125" s="8" t="s">
        <v>20</v>
      </c>
      <c r="C125" s="24">
        <v>1</v>
      </c>
      <c r="D125" s="33">
        <v>0.1</v>
      </c>
      <c r="E125" s="105">
        <v>94696</v>
      </c>
      <c r="F125" s="106">
        <f t="shared" si="8"/>
        <v>15119.529411764699</v>
      </c>
      <c r="G125" s="105">
        <v>51256</v>
      </c>
      <c r="H125" s="107">
        <f t="shared" si="7"/>
        <v>145952</v>
      </c>
      <c r="I125" s="86">
        <v>118800</v>
      </c>
      <c r="J125" s="84"/>
      <c r="K125" s="84"/>
      <c r="L125" s="86">
        <v>118800</v>
      </c>
      <c r="M125" s="94">
        <v>70000</v>
      </c>
      <c r="N125" s="95">
        <f t="shared" si="14"/>
        <v>13300</v>
      </c>
      <c r="O125" s="97">
        <v>50000</v>
      </c>
      <c r="P125" s="95">
        <f t="shared" si="15"/>
        <v>133300</v>
      </c>
      <c r="Q125" s="53">
        <f t="shared" si="9"/>
        <v>118800</v>
      </c>
    </row>
    <row r="126" spans="1:17" ht="20.100000000000001" customHeight="1" x14ac:dyDescent="0.25">
      <c r="A126" s="23" t="s">
        <v>117</v>
      </c>
      <c r="B126" s="8" t="s">
        <v>20</v>
      </c>
      <c r="C126" s="24">
        <v>1</v>
      </c>
      <c r="D126" s="33">
        <v>0.4</v>
      </c>
      <c r="E126" s="105">
        <v>875000</v>
      </c>
      <c r="F126" s="106">
        <f t="shared" si="8"/>
        <v>139705.88235294109</v>
      </c>
      <c r="G126" s="105">
        <v>123229</v>
      </c>
      <c r="H126" s="107">
        <f t="shared" si="7"/>
        <v>998229</v>
      </c>
      <c r="I126" s="86">
        <v>396000</v>
      </c>
      <c r="J126" s="84"/>
      <c r="K126" s="84"/>
      <c r="L126" s="86">
        <v>396000</v>
      </c>
      <c r="M126" s="94">
        <v>0</v>
      </c>
      <c r="N126" s="95">
        <f t="shared" si="14"/>
        <v>0</v>
      </c>
      <c r="O126" s="97">
        <v>120000</v>
      </c>
      <c r="P126" s="95">
        <f t="shared" si="15"/>
        <v>120000</v>
      </c>
      <c r="Q126" s="53">
        <f t="shared" si="9"/>
        <v>120000</v>
      </c>
    </row>
    <row r="127" spans="1:17" ht="20.100000000000001" customHeight="1" x14ac:dyDescent="0.25">
      <c r="A127" s="23" t="s">
        <v>118</v>
      </c>
      <c r="B127" s="8" t="s">
        <v>20</v>
      </c>
      <c r="C127" s="24">
        <v>1</v>
      </c>
      <c r="D127" s="33">
        <v>0.4</v>
      </c>
      <c r="E127" s="105">
        <v>875000</v>
      </c>
      <c r="F127" s="106">
        <f t="shared" si="8"/>
        <v>139705.88235294109</v>
      </c>
      <c r="G127" s="105">
        <v>123229</v>
      </c>
      <c r="H127" s="107">
        <f t="shared" si="7"/>
        <v>998229</v>
      </c>
      <c r="I127" s="86">
        <v>396000</v>
      </c>
      <c r="J127" s="84"/>
      <c r="K127" s="84"/>
      <c r="L127" s="86">
        <v>396000</v>
      </c>
      <c r="M127" s="94">
        <v>0</v>
      </c>
      <c r="N127" s="95">
        <f t="shared" si="14"/>
        <v>0</v>
      </c>
      <c r="O127" s="97">
        <v>120000</v>
      </c>
      <c r="P127" s="95">
        <f t="shared" si="15"/>
        <v>120000</v>
      </c>
      <c r="Q127" s="53">
        <f t="shared" si="9"/>
        <v>120000</v>
      </c>
    </row>
    <row r="128" spans="1:17" ht="20.100000000000001" customHeight="1" x14ac:dyDescent="0.25">
      <c r="A128" s="23" t="s">
        <v>337</v>
      </c>
      <c r="B128" s="8" t="s">
        <v>20</v>
      </c>
      <c r="C128" s="24">
        <v>1</v>
      </c>
      <c r="D128" s="33">
        <v>0.4</v>
      </c>
      <c r="E128" s="105">
        <v>533000</v>
      </c>
      <c r="F128" s="106">
        <f t="shared" si="8"/>
        <v>85100.840336134424</v>
      </c>
      <c r="G128" s="105">
        <v>142621</v>
      </c>
      <c r="H128" s="107">
        <f t="shared" si="7"/>
        <v>675621</v>
      </c>
      <c r="I128" s="86">
        <v>544500</v>
      </c>
      <c r="J128" s="84"/>
      <c r="K128" s="84"/>
      <c r="L128" s="86">
        <v>544500</v>
      </c>
      <c r="M128" s="94">
        <v>550000</v>
      </c>
      <c r="N128" s="95">
        <f t="shared" si="14"/>
        <v>104500</v>
      </c>
      <c r="O128" s="97">
        <v>150000</v>
      </c>
      <c r="P128" s="95">
        <f t="shared" si="15"/>
        <v>804500</v>
      </c>
      <c r="Q128" s="53">
        <f t="shared" si="9"/>
        <v>544500</v>
      </c>
    </row>
    <row r="129" spans="1:17" ht="20.100000000000001" customHeight="1" x14ac:dyDescent="0.25">
      <c r="A129" s="23" t="s">
        <v>119</v>
      </c>
      <c r="B129" s="8" t="s">
        <v>20</v>
      </c>
      <c r="C129" s="24">
        <v>1</v>
      </c>
      <c r="D129" s="33">
        <v>0.4</v>
      </c>
      <c r="E129" s="105">
        <v>428221</v>
      </c>
      <c r="F129" s="106">
        <f t="shared" si="8"/>
        <v>68371.420168067212</v>
      </c>
      <c r="G129" s="105">
        <v>123229</v>
      </c>
      <c r="H129" s="107">
        <f t="shared" si="7"/>
        <v>551450</v>
      </c>
      <c r="I129" s="86">
        <v>396000</v>
      </c>
      <c r="J129" s="84"/>
      <c r="K129" s="84"/>
      <c r="L129" s="86">
        <v>396000</v>
      </c>
      <c r="M129" s="94">
        <v>60000</v>
      </c>
      <c r="N129" s="95">
        <f t="shared" si="14"/>
        <v>11400</v>
      </c>
      <c r="O129" s="97">
        <v>50000</v>
      </c>
      <c r="P129" s="95">
        <f t="shared" si="15"/>
        <v>121400</v>
      </c>
      <c r="Q129" s="53">
        <f t="shared" si="9"/>
        <v>121400</v>
      </c>
    </row>
    <row r="130" spans="1:17" ht="20.100000000000001" customHeight="1" x14ac:dyDescent="0.25">
      <c r="A130" s="23" t="s">
        <v>120</v>
      </c>
      <c r="B130" s="8" t="s">
        <v>20</v>
      </c>
      <c r="C130" s="24">
        <v>1</v>
      </c>
      <c r="D130" s="33">
        <v>0.1</v>
      </c>
      <c r="E130" s="105">
        <v>134400</v>
      </c>
      <c r="F130" s="106">
        <f t="shared" si="8"/>
        <v>21458.823529411762</v>
      </c>
      <c r="G130" s="105">
        <v>20057</v>
      </c>
      <c r="H130" s="107">
        <f t="shared" si="7"/>
        <v>154457</v>
      </c>
      <c r="I130" s="86">
        <v>198000</v>
      </c>
      <c r="J130" s="84"/>
      <c r="K130" s="84"/>
      <c r="L130" s="86">
        <v>198000</v>
      </c>
      <c r="M130" s="94">
        <v>70000</v>
      </c>
      <c r="N130" s="95">
        <f t="shared" si="14"/>
        <v>13300</v>
      </c>
      <c r="O130" s="97">
        <v>50000</v>
      </c>
      <c r="P130" s="95">
        <f t="shared" si="15"/>
        <v>133300</v>
      </c>
      <c r="Q130" s="53">
        <f t="shared" si="9"/>
        <v>133300</v>
      </c>
    </row>
    <row r="131" spans="1:17" ht="20.100000000000001" customHeight="1" x14ac:dyDescent="0.25">
      <c r="A131" s="23" t="s">
        <v>121</v>
      </c>
      <c r="B131" s="8" t="s">
        <v>20</v>
      </c>
      <c r="C131" s="24">
        <v>1</v>
      </c>
      <c r="D131" s="33">
        <v>0.1</v>
      </c>
      <c r="E131" s="105">
        <v>95693</v>
      </c>
      <c r="F131" s="106">
        <f t="shared" si="8"/>
        <v>15278.714285714275</v>
      </c>
      <c r="G131" s="105">
        <v>20057</v>
      </c>
      <c r="H131" s="107">
        <f t="shared" si="7"/>
        <v>115750</v>
      </c>
      <c r="I131" s="86">
        <v>198000</v>
      </c>
      <c r="J131" s="84"/>
      <c r="K131" s="84"/>
      <c r="L131" s="86">
        <v>198000</v>
      </c>
      <c r="M131" s="94">
        <v>60000</v>
      </c>
      <c r="N131" s="95">
        <f t="shared" si="14"/>
        <v>11400</v>
      </c>
      <c r="O131" s="97">
        <v>50000</v>
      </c>
      <c r="P131" s="95">
        <f t="shared" si="15"/>
        <v>121400</v>
      </c>
      <c r="Q131" s="53">
        <f t="shared" si="9"/>
        <v>115750</v>
      </c>
    </row>
    <row r="132" spans="1:17" ht="20.100000000000001" customHeight="1" x14ac:dyDescent="0.25">
      <c r="A132" s="23" t="s">
        <v>338</v>
      </c>
      <c r="B132" s="8" t="s">
        <v>20</v>
      </c>
      <c r="C132" s="24">
        <v>1</v>
      </c>
      <c r="D132" s="33">
        <v>0.3</v>
      </c>
      <c r="E132" s="105">
        <v>189249</v>
      </c>
      <c r="F132" s="106">
        <f t="shared" si="8"/>
        <v>30216.226890756283</v>
      </c>
      <c r="G132" s="105">
        <v>25652</v>
      </c>
      <c r="H132" s="107">
        <f t="shared" ref="H132:H195" si="16">+G132+E132</f>
        <v>214901</v>
      </c>
      <c r="I132" s="86">
        <v>198000</v>
      </c>
      <c r="J132" s="84"/>
      <c r="K132" s="84"/>
      <c r="L132" s="86">
        <v>198000</v>
      </c>
      <c r="M132" s="94">
        <v>40000</v>
      </c>
      <c r="N132" s="95">
        <f t="shared" si="14"/>
        <v>7600</v>
      </c>
      <c r="O132" s="97">
        <v>50000</v>
      </c>
      <c r="P132" s="95">
        <f t="shared" si="15"/>
        <v>97600</v>
      </c>
      <c r="Q132" s="53">
        <f t="shared" si="9"/>
        <v>97600</v>
      </c>
    </row>
    <row r="133" spans="1:17" ht="20.100000000000001" customHeight="1" x14ac:dyDescent="0.25">
      <c r="A133" s="23" t="s">
        <v>122</v>
      </c>
      <c r="B133" s="8" t="s">
        <v>20</v>
      </c>
      <c r="C133" s="24">
        <v>1</v>
      </c>
      <c r="D133" s="8" t="s">
        <v>11</v>
      </c>
      <c r="E133" s="105">
        <v>697464</v>
      </c>
      <c r="F133" s="106">
        <f t="shared" ref="F133:F196" si="17">+E133-(E133/1.19)</f>
        <v>111359.79831932776</v>
      </c>
      <c r="G133" s="105">
        <v>181619</v>
      </c>
      <c r="H133" s="107">
        <f t="shared" si="16"/>
        <v>879083</v>
      </c>
      <c r="I133" s="86">
        <v>475200</v>
      </c>
      <c r="J133" s="84"/>
      <c r="K133" s="84"/>
      <c r="L133" s="86">
        <v>475200</v>
      </c>
      <c r="M133" s="94">
        <v>150000</v>
      </c>
      <c r="N133" s="95">
        <f t="shared" si="14"/>
        <v>28500</v>
      </c>
      <c r="O133" s="97">
        <v>70000</v>
      </c>
      <c r="P133" s="95">
        <f t="shared" si="15"/>
        <v>248500</v>
      </c>
      <c r="Q133" s="53">
        <f t="shared" ref="Q133:Q196" si="18">MIN(H133,L133,P133)</f>
        <v>248500</v>
      </c>
    </row>
    <row r="134" spans="1:17" ht="20.100000000000001" customHeight="1" x14ac:dyDescent="0.25">
      <c r="A134" s="23" t="s">
        <v>339</v>
      </c>
      <c r="B134" s="8" t="s">
        <v>20</v>
      </c>
      <c r="C134" s="24">
        <v>1</v>
      </c>
      <c r="D134" s="33">
        <v>0.3</v>
      </c>
      <c r="E134" s="105">
        <v>5833.333333333333</v>
      </c>
      <c r="F134" s="106">
        <f t="shared" si="17"/>
        <v>931.3725490196075</v>
      </c>
      <c r="G134" s="105">
        <v>184843</v>
      </c>
      <c r="H134" s="107">
        <f t="shared" si="16"/>
        <v>190676.33333333334</v>
      </c>
      <c r="I134" s="86">
        <v>49500</v>
      </c>
      <c r="J134" s="84"/>
      <c r="K134" s="84"/>
      <c r="L134" s="86">
        <v>49500</v>
      </c>
      <c r="M134" s="94">
        <v>120000</v>
      </c>
      <c r="N134" s="95">
        <f t="shared" si="14"/>
        <v>22800</v>
      </c>
      <c r="O134" s="97">
        <v>70000</v>
      </c>
      <c r="P134" s="95">
        <f t="shared" si="15"/>
        <v>212800</v>
      </c>
      <c r="Q134" s="53">
        <f t="shared" si="18"/>
        <v>49500</v>
      </c>
    </row>
    <row r="135" spans="1:17" ht="20.100000000000001" customHeight="1" x14ac:dyDescent="0.25">
      <c r="A135" s="23" t="s">
        <v>340</v>
      </c>
      <c r="B135" s="8" t="s">
        <v>20</v>
      </c>
      <c r="C135" s="24">
        <v>1</v>
      </c>
      <c r="D135" s="8" t="s">
        <v>11</v>
      </c>
      <c r="E135" s="105">
        <v>10850</v>
      </c>
      <c r="F135" s="106">
        <f t="shared" si="17"/>
        <v>1732.3529411764703</v>
      </c>
      <c r="G135" s="105">
        <v>17920</v>
      </c>
      <c r="H135" s="107">
        <f t="shared" si="16"/>
        <v>28770</v>
      </c>
      <c r="I135" s="86">
        <v>49500</v>
      </c>
      <c r="J135" s="84"/>
      <c r="K135" s="84"/>
      <c r="L135" s="86">
        <v>49500</v>
      </c>
      <c r="M135" s="94">
        <v>20000</v>
      </c>
      <c r="N135" s="95">
        <f t="shared" si="14"/>
        <v>3800</v>
      </c>
      <c r="O135" s="97">
        <v>50000</v>
      </c>
      <c r="P135" s="95">
        <f t="shared" si="15"/>
        <v>73800</v>
      </c>
      <c r="Q135" s="53">
        <f t="shared" si="18"/>
        <v>28770</v>
      </c>
    </row>
    <row r="136" spans="1:17" ht="20.100000000000001" customHeight="1" x14ac:dyDescent="0.25">
      <c r="A136" s="23" t="s">
        <v>341</v>
      </c>
      <c r="B136" s="8" t="s">
        <v>20</v>
      </c>
      <c r="C136" s="24">
        <v>1</v>
      </c>
      <c r="D136" s="33">
        <v>0.5</v>
      </c>
      <c r="E136" s="105">
        <v>50178.333333333336</v>
      </c>
      <c r="F136" s="106">
        <f t="shared" si="17"/>
        <v>8011.6666666666642</v>
      </c>
      <c r="G136" s="105">
        <v>142621</v>
      </c>
      <c r="H136" s="107">
        <f t="shared" si="16"/>
        <v>192799.33333333334</v>
      </c>
      <c r="I136" s="86">
        <v>49500</v>
      </c>
      <c r="J136" s="84"/>
      <c r="K136" s="84"/>
      <c r="L136" s="86">
        <v>49500</v>
      </c>
      <c r="M136" s="94">
        <v>20000</v>
      </c>
      <c r="N136" s="95">
        <f t="shared" si="14"/>
        <v>3800</v>
      </c>
      <c r="O136" s="97">
        <v>50000</v>
      </c>
      <c r="P136" s="95">
        <f t="shared" si="15"/>
        <v>73800</v>
      </c>
      <c r="Q136" s="53">
        <f t="shared" si="18"/>
        <v>49500</v>
      </c>
    </row>
    <row r="137" spans="1:17" ht="20.100000000000001" customHeight="1" x14ac:dyDescent="0.25">
      <c r="A137" s="23" t="s">
        <v>342</v>
      </c>
      <c r="B137" s="8" t="s">
        <v>20</v>
      </c>
      <c r="C137" s="24">
        <v>1</v>
      </c>
      <c r="D137" s="33">
        <v>0.8</v>
      </c>
      <c r="E137" s="105">
        <v>108779</v>
      </c>
      <c r="F137" s="106">
        <f t="shared" si="17"/>
        <v>17368.075630252104</v>
      </c>
      <c r="G137" s="105">
        <v>27628</v>
      </c>
      <c r="H137" s="107">
        <f t="shared" si="16"/>
        <v>136407</v>
      </c>
      <c r="I137" s="86">
        <v>49500</v>
      </c>
      <c r="J137" s="84"/>
      <c r="K137" s="84"/>
      <c r="L137" s="86">
        <v>49500</v>
      </c>
      <c r="M137" s="94">
        <v>250000</v>
      </c>
      <c r="N137" s="95">
        <f t="shared" si="14"/>
        <v>47500</v>
      </c>
      <c r="O137" s="97">
        <v>120000</v>
      </c>
      <c r="P137" s="95">
        <f t="shared" si="15"/>
        <v>417500</v>
      </c>
      <c r="Q137" s="53">
        <f t="shared" si="18"/>
        <v>49500</v>
      </c>
    </row>
    <row r="138" spans="1:17" ht="20.100000000000001" customHeight="1" x14ac:dyDescent="0.25">
      <c r="A138" s="26" t="s">
        <v>343</v>
      </c>
      <c r="B138" s="8" t="s">
        <v>20</v>
      </c>
      <c r="C138" s="24">
        <v>1</v>
      </c>
      <c r="D138" s="33"/>
      <c r="E138" s="105">
        <v>7000</v>
      </c>
      <c r="F138" s="106">
        <f t="shared" si="17"/>
        <v>1117.6470588235288</v>
      </c>
      <c r="G138" s="105">
        <v>17761</v>
      </c>
      <c r="H138" s="107">
        <f t="shared" si="16"/>
        <v>24761</v>
      </c>
      <c r="I138" s="86">
        <v>49500</v>
      </c>
      <c r="J138" s="84"/>
      <c r="K138" s="84"/>
      <c r="L138" s="86">
        <v>49500</v>
      </c>
      <c r="M138" s="94">
        <v>250000</v>
      </c>
      <c r="N138" s="95">
        <f t="shared" si="14"/>
        <v>47500</v>
      </c>
      <c r="O138" s="97">
        <v>120000</v>
      </c>
      <c r="P138" s="95">
        <f t="shared" si="15"/>
        <v>417500</v>
      </c>
      <c r="Q138" s="53">
        <f t="shared" si="18"/>
        <v>24761</v>
      </c>
    </row>
    <row r="139" spans="1:17" ht="20.100000000000001" customHeight="1" x14ac:dyDescent="0.25">
      <c r="A139" s="23" t="s">
        <v>344</v>
      </c>
      <c r="B139" s="8" t="s">
        <v>92</v>
      </c>
      <c r="C139" s="24">
        <v>1</v>
      </c>
      <c r="D139" s="33">
        <v>0.3</v>
      </c>
      <c r="E139" s="105">
        <v>3500</v>
      </c>
      <c r="F139" s="106">
        <f t="shared" si="17"/>
        <v>558.82352941176441</v>
      </c>
      <c r="G139" s="105">
        <v>22400</v>
      </c>
      <c r="H139" s="107">
        <f t="shared" si="16"/>
        <v>25900</v>
      </c>
      <c r="I139" s="86">
        <v>49500</v>
      </c>
      <c r="J139" s="84"/>
      <c r="K139" s="84"/>
      <c r="L139" s="86">
        <v>49500</v>
      </c>
      <c r="M139" s="94">
        <v>180000</v>
      </c>
      <c r="N139" s="95">
        <f t="shared" si="14"/>
        <v>34200</v>
      </c>
      <c r="O139" s="97">
        <v>120000</v>
      </c>
      <c r="P139" s="95">
        <f t="shared" si="15"/>
        <v>334200</v>
      </c>
      <c r="Q139" s="53">
        <f t="shared" si="18"/>
        <v>25900</v>
      </c>
    </row>
    <row r="140" spans="1:17" ht="20.100000000000001" customHeight="1" x14ac:dyDescent="0.25">
      <c r="A140" s="26" t="s">
        <v>345</v>
      </c>
      <c r="B140" s="8" t="s">
        <v>20</v>
      </c>
      <c r="C140" s="24">
        <v>1</v>
      </c>
      <c r="D140" s="33"/>
      <c r="E140" s="105">
        <v>5833</v>
      </c>
      <c r="F140" s="106">
        <f t="shared" si="17"/>
        <v>931.31932773109202</v>
      </c>
      <c r="G140" s="105">
        <v>22400</v>
      </c>
      <c r="H140" s="107">
        <f t="shared" si="16"/>
        <v>28233</v>
      </c>
      <c r="I140" s="86">
        <v>49500</v>
      </c>
      <c r="J140" s="84"/>
      <c r="K140" s="84"/>
      <c r="L140" s="86">
        <v>49500</v>
      </c>
      <c r="M140" s="94">
        <v>120000</v>
      </c>
      <c r="N140" s="95">
        <f t="shared" si="14"/>
        <v>22800</v>
      </c>
      <c r="O140" s="97">
        <v>70000</v>
      </c>
      <c r="P140" s="95">
        <f t="shared" si="15"/>
        <v>212800</v>
      </c>
      <c r="Q140" s="53">
        <f t="shared" si="18"/>
        <v>28233</v>
      </c>
    </row>
    <row r="141" spans="1:17" ht="20.100000000000001" customHeight="1" x14ac:dyDescent="0.25">
      <c r="A141" s="23" t="s">
        <v>346</v>
      </c>
      <c r="B141" s="8" t="s">
        <v>20</v>
      </c>
      <c r="C141" s="24">
        <v>1</v>
      </c>
      <c r="D141" s="33">
        <v>0.2</v>
      </c>
      <c r="E141" s="105">
        <v>288422</v>
      </c>
      <c r="F141" s="106">
        <f t="shared" si="17"/>
        <v>46050.57142857142</v>
      </c>
      <c r="G141" s="105">
        <v>122566</v>
      </c>
      <c r="H141" s="107">
        <f t="shared" si="16"/>
        <v>410988</v>
      </c>
      <c r="I141" s="86">
        <v>297000</v>
      </c>
      <c r="J141" s="84"/>
      <c r="K141" s="84"/>
      <c r="L141" s="86">
        <v>297000</v>
      </c>
      <c r="M141" s="94">
        <v>120000</v>
      </c>
      <c r="N141" s="95">
        <f t="shared" si="14"/>
        <v>22800</v>
      </c>
      <c r="O141" s="97">
        <v>70000</v>
      </c>
      <c r="P141" s="95">
        <f t="shared" si="15"/>
        <v>212800</v>
      </c>
      <c r="Q141" s="53">
        <f t="shared" si="18"/>
        <v>212800</v>
      </c>
    </row>
    <row r="142" spans="1:17" ht="20.100000000000001" customHeight="1" x14ac:dyDescent="0.25">
      <c r="A142" s="23" t="s">
        <v>347</v>
      </c>
      <c r="B142" s="8" t="s">
        <v>20</v>
      </c>
      <c r="C142" s="24">
        <v>1</v>
      </c>
      <c r="D142" s="24">
        <v>1</v>
      </c>
      <c r="E142" s="105">
        <v>408333.33333333331</v>
      </c>
      <c r="F142" s="106">
        <f t="shared" si="17"/>
        <v>65196.078431372531</v>
      </c>
      <c r="G142" s="105">
        <v>80000</v>
      </c>
      <c r="H142" s="107">
        <f t="shared" si="16"/>
        <v>488333.33333333331</v>
      </c>
      <c r="I142" s="86">
        <v>495000</v>
      </c>
      <c r="J142" s="84"/>
      <c r="K142" s="84"/>
      <c r="L142" s="86">
        <v>495000</v>
      </c>
      <c r="M142" s="94">
        <v>70000</v>
      </c>
      <c r="N142" s="95">
        <f t="shared" si="14"/>
        <v>13300</v>
      </c>
      <c r="O142" s="97">
        <v>50000</v>
      </c>
      <c r="P142" s="95">
        <f t="shared" si="15"/>
        <v>133300</v>
      </c>
      <c r="Q142" s="53">
        <f t="shared" si="18"/>
        <v>133300</v>
      </c>
    </row>
    <row r="143" spans="1:17" ht="20.100000000000001" customHeight="1" x14ac:dyDescent="0.25">
      <c r="A143" s="23" t="s">
        <v>348</v>
      </c>
      <c r="B143" s="8" t="s">
        <v>20</v>
      </c>
      <c r="C143" s="24">
        <v>1</v>
      </c>
      <c r="D143" s="33">
        <v>0.2</v>
      </c>
      <c r="E143" s="105">
        <v>263605</v>
      </c>
      <c r="F143" s="106">
        <f t="shared" si="17"/>
        <v>42088.1932773109</v>
      </c>
      <c r="G143" s="105">
        <v>54634</v>
      </c>
      <c r="H143" s="107">
        <f t="shared" si="16"/>
        <v>318239</v>
      </c>
      <c r="I143" s="86">
        <v>277200</v>
      </c>
      <c r="J143" s="84"/>
      <c r="K143" s="84"/>
      <c r="L143" s="86">
        <v>277200</v>
      </c>
      <c r="M143" s="94">
        <v>180000</v>
      </c>
      <c r="N143" s="95">
        <f t="shared" si="14"/>
        <v>34200</v>
      </c>
      <c r="O143" s="97">
        <v>120000</v>
      </c>
      <c r="P143" s="95">
        <f t="shared" si="15"/>
        <v>334200</v>
      </c>
      <c r="Q143" s="53">
        <f t="shared" si="18"/>
        <v>277200</v>
      </c>
    </row>
    <row r="144" spans="1:17" ht="20.100000000000001" customHeight="1" x14ac:dyDescent="0.25">
      <c r="A144" s="23" t="s">
        <v>127</v>
      </c>
      <c r="B144" s="8" t="s">
        <v>20</v>
      </c>
      <c r="C144" s="24">
        <v>1</v>
      </c>
      <c r="D144" s="33">
        <v>0.2</v>
      </c>
      <c r="E144" s="105">
        <v>110795</v>
      </c>
      <c r="F144" s="106">
        <f t="shared" si="17"/>
        <v>17689.957983193279</v>
      </c>
      <c r="G144" s="105">
        <v>30085</v>
      </c>
      <c r="H144" s="107">
        <f t="shared" si="16"/>
        <v>140880</v>
      </c>
      <c r="I144" s="86">
        <v>198000</v>
      </c>
      <c r="J144" s="84"/>
      <c r="K144" s="84"/>
      <c r="L144" s="86">
        <v>198000</v>
      </c>
      <c r="M144" s="94">
        <v>180000</v>
      </c>
      <c r="N144" s="95">
        <f t="shared" si="14"/>
        <v>34200</v>
      </c>
      <c r="O144" s="97">
        <v>120000</v>
      </c>
      <c r="P144" s="95">
        <f t="shared" si="15"/>
        <v>334200</v>
      </c>
      <c r="Q144" s="53">
        <f t="shared" si="18"/>
        <v>140880</v>
      </c>
    </row>
    <row r="145" spans="1:17" ht="20.100000000000001" customHeight="1" x14ac:dyDescent="0.25">
      <c r="A145" s="23" t="s">
        <v>128</v>
      </c>
      <c r="B145" s="8" t="s">
        <v>20</v>
      </c>
      <c r="C145" s="24">
        <v>1</v>
      </c>
      <c r="D145" s="33">
        <v>0.3</v>
      </c>
      <c r="E145" s="105">
        <v>110795</v>
      </c>
      <c r="F145" s="106">
        <f t="shared" si="17"/>
        <v>17689.957983193279</v>
      </c>
      <c r="G145" s="105">
        <v>30085</v>
      </c>
      <c r="H145" s="107">
        <f t="shared" si="16"/>
        <v>140880</v>
      </c>
      <c r="I145" s="86">
        <v>198000</v>
      </c>
      <c r="J145" s="84"/>
      <c r="K145" s="84"/>
      <c r="L145" s="86">
        <v>198000</v>
      </c>
      <c r="M145" s="94">
        <v>180000</v>
      </c>
      <c r="N145" s="95">
        <f t="shared" si="14"/>
        <v>34200</v>
      </c>
      <c r="O145" s="97">
        <v>120000</v>
      </c>
      <c r="P145" s="95">
        <f t="shared" si="15"/>
        <v>334200</v>
      </c>
      <c r="Q145" s="53">
        <f t="shared" si="18"/>
        <v>140880</v>
      </c>
    </row>
    <row r="146" spans="1:17" ht="20.100000000000001" customHeight="1" x14ac:dyDescent="0.25">
      <c r="A146" s="23" t="s">
        <v>129</v>
      </c>
      <c r="B146" s="8" t="s">
        <v>20</v>
      </c>
      <c r="C146" s="24">
        <v>1</v>
      </c>
      <c r="D146" s="33">
        <v>0.2</v>
      </c>
      <c r="E146" s="105">
        <v>10214</v>
      </c>
      <c r="F146" s="106">
        <f t="shared" si="17"/>
        <v>1630.8067226890744</v>
      </c>
      <c r="G146" s="105">
        <v>20057</v>
      </c>
      <c r="H146" s="107">
        <f t="shared" si="16"/>
        <v>30271</v>
      </c>
      <c r="I146" s="86">
        <v>198000</v>
      </c>
      <c r="J146" s="84"/>
      <c r="K146" s="84"/>
      <c r="L146" s="86">
        <v>198000</v>
      </c>
      <c r="M146" s="94">
        <v>220000</v>
      </c>
      <c r="N146" s="95">
        <f t="shared" si="14"/>
        <v>41800</v>
      </c>
      <c r="O146" s="97">
        <v>120000</v>
      </c>
      <c r="P146" s="95">
        <f t="shared" si="15"/>
        <v>381800</v>
      </c>
      <c r="Q146" s="53">
        <f t="shared" si="18"/>
        <v>30271</v>
      </c>
    </row>
    <row r="147" spans="1:17" ht="20.100000000000001" customHeight="1" x14ac:dyDescent="0.25">
      <c r="A147" s="23" t="s">
        <v>349</v>
      </c>
      <c r="B147" s="8" t="s">
        <v>20</v>
      </c>
      <c r="C147" s="24">
        <v>1</v>
      </c>
      <c r="D147" s="8" t="s">
        <v>11</v>
      </c>
      <c r="E147" s="105">
        <v>5833</v>
      </c>
      <c r="F147" s="106">
        <f t="shared" si="17"/>
        <v>931.31932773109202</v>
      </c>
      <c r="G147" s="109">
        <v>518694</v>
      </c>
      <c r="H147" s="107">
        <f t="shared" si="16"/>
        <v>524527</v>
      </c>
      <c r="I147" s="86">
        <v>49500</v>
      </c>
      <c r="J147" s="84"/>
      <c r="K147" s="84"/>
      <c r="L147" s="86">
        <v>49500</v>
      </c>
      <c r="M147" s="94">
        <v>220000</v>
      </c>
      <c r="N147" s="95">
        <f t="shared" si="14"/>
        <v>41800</v>
      </c>
      <c r="O147" s="97">
        <v>120000</v>
      </c>
      <c r="P147" s="95">
        <f t="shared" si="15"/>
        <v>381800</v>
      </c>
      <c r="Q147" s="53">
        <f t="shared" si="18"/>
        <v>49500</v>
      </c>
    </row>
    <row r="148" spans="1:17" ht="20.100000000000001" customHeight="1" x14ac:dyDescent="0.25">
      <c r="A148" s="23" t="s">
        <v>350</v>
      </c>
      <c r="B148" s="8" t="s">
        <v>20</v>
      </c>
      <c r="C148" s="24">
        <v>1</v>
      </c>
      <c r="D148" s="33">
        <v>0.3</v>
      </c>
      <c r="E148" s="105">
        <v>7000</v>
      </c>
      <c r="F148" s="106">
        <f t="shared" si="17"/>
        <v>1117.6470588235288</v>
      </c>
      <c r="G148" s="105">
        <v>184843</v>
      </c>
      <c r="H148" s="107">
        <f t="shared" si="16"/>
        <v>191843</v>
      </c>
      <c r="I148" s="86">
        <v>49500</v>
      </c>
      <c r="J148" s="84"/>
      <c r="K148" s="84"/>
      <c r="L148" s="86">
        <v>49500</v>
      </c>
      <c r="M148" s="94">
        <v>220000</v>
      </c>
      <c r="N148" s="95">
        <f t="shared" si="14"/>
        <v>41800</v>
      </c>
      <c r="O148" s="97">
        <v>150000</v>
      </c>
      <c r="P148" s="95">
        <f t="shared" si="15"/>
        <v>411800</v>
      </c>
      <c r="Q148" s="53">
        <f t="shared" si="18"/>
        <v>49500</v>
      </c>
    </row>
    <row r="149" spans="1:17" ht="20.100000000000001" customHeight="1" x14ac:dyDescent="0.25">
      <c r="A149" s="23" t="s">
        <v>130</v>
      </c>
      <c r="B149" s="8" t="s">
        <v>20</v>
      </c>
      <c r="C149" s="24">
        <v>1</v>
      </c>
      <c r="D149" s="33">
        <v>0.2</v>
      </c>
      <c r="E149" s="105">
        <v>143100</v>
      </c>
      <c r="F149" s="106">
        <f t="shared" si="17"/>
        <v>22847.899159663866</v>
      </c>
      <c r="G149" s="105">
        <v>30085</v>
      </c>
      <c r="H149" s="107">
        <f t="shared" si="16"/>
        <v>173185</v>
      </c>
      <c r="I149" s="86">
        <v>79200</v>
      </c>
      <c r="J149" s="84"/>
      <c r="K149" s="84"/>
      <c r="L149" s="86">
        <v>79200</v>
      </c>
      <c r="M149" s="94">
        <v>180000</v>
      </c>
      <c r="N149" s="95">
        <f t="shared" si="14"/>
        <v>34200</v>
      </c>
      <c r="O149" s="97">
        <v>120000</v>
      </c>
      <c r="P149" s="95">
        <f t="shared" si="15"/>
        <v>334200</v>
      </c>
      <c r="Q149" s="53">
        <f t="shared" si="18"/>
        <v>79200</v>
      </c>
    </row>
    <row r="150" spans="1:17" ht="20.100000000000001" customHeight="1" x14ac:dyDescent="0.25">
      <c r="A150" s="23" t="s">
        <v>351</v>
      </c>
      <c r="B150" s="8" t="s">
        <v>92</v>
      </c>
      <c r="C150" s="24">
        <v>1</v>
      </c>
      <c r="D150" s="33">
        <v>0.2</v>
      </c>
      <c r="E150" s="105">
        <v>90066.666666666672</v>
      </c>
      <c r="F150" s="106">
        <f t="shared" si="17"/>
        <v>14380.392156862741</v>
      </c>
      <c r="G150" s="105">
        <v>90000</v>
      </c>
      <c r="H150" s="107">
        <f t="shared" si="16"/>
        <v>180066.66666666669</v>
      </c>
      <c r="I150" s="86">
        <v>118800</v>
      </c>
      <c r="J150" s="84"/>
      <c r="K150" s="84"/>
      <c r="L150" s="86">
        <v>118800</v>
      </c>
      <c r="M150" s="94">
        <v>1500000</v>
      </c>
      <c r="N150" s="95">
        <f t="shared" si="14"/>
        <v>285000</v>
      </c>
      <c r="O150" s="97">
        <v>1200000</v>
      </c>
      <c r="P150" s="95">
        <f t="shared" si="15"/>
        <v>2985000</v>
      </c>
      <c r="Q150" s="53">
        <f t="shared" si="18"/>
        <v>118800</v>
      </c>
    </row>
    <row r="151" spans="1:17" ht="20.100000000000001" customHeight="1" x14ac:dyDescent="0.25">
      <c r="A151" s="23" t="s">
        <v>352</v>
      </c>
      <c r="B151" s="8" t="s">
        <v>20</v>
      </c>
      <c r="C151" s="24">
        <v>1</v>
      </c>
      <c r="D151" s="33">
        <v>0.2</v>
      </c>
      <c r="E151" s="105">
        <v>396433.33333333331</v>
      </c>
      <c r="F151" s="106">
        <f t="shared" si="17"/>
        <v>63296.078431372531</v>
      </c>
      <c r="G151" s="105">
        <v>75000</v>
      </c>
      <c r="H151" s="107">
        <f t="shared" si="16"/>
        <v>471433.33333333331</v>
      </c>
      <c r="I151" s="86">
        <v>148500</v>
      </c>
      <c r="J151" s="84"/>
      <c r="K151" s="84"/>
      <c r="L151" s="86">
        <v>148500</v>
      </c>
      <c r="M151" s="94">
        <v>250000</v>
      </c>
      <c r="N151" s="95">
        <f t="shared" si="14"/>
        <v>47500</v>
      </c>
      <c r="O151" s="97">
        <v>200000</v>
      </c>
      <c r="P151" s="95">
        <f t="shared" si="15"/>
        <v>497500</v>
      </c>
      <c r="Q151" s="53">
        <f t="shared" si="18"/>
        <v>148500</v>
      </c>
    </row>
    <row r="152" spans="1:17" ht="20.100000000000001" customHeight="1" x14ac:dyDescent="0.25">
      <c r="A152" s="23" t="s">
        <v>131</v>
      </c>
      <c r="B152" s="8" t="s">
        <v>20</v>
      </c>
      <c r="C152" s="24">
        <v>1</v>
      </c>
      <c r="D152" s="33">
        <v>1.5</v>
      </c>
      <c r="E152" s="105">
        <v>697464</v>
      </c>
      <c r="F152" s="106">
        <f t="shared" si="17"/>
        <v>111359.79831932776</v>
      </c>
      <c r="G152" s="105">
        <v>172368</v>
      </c>
      <c r="H152" s="107">
        <f t="shared" si="16"/>
        <v>869832</v>
      </c>
      <c r="I152" s="86">
        <v>326700</v>
      </c>
      <c r="J152" s="84"/>
      <c r="K152" s="84"/>
      <c r="L152" s="86">
        <v>326700</v>
      </c>
      <c r="M152" s="94">
        <v>500000</v>
      </c>
      <c r="N152" s="95">
        <f t="shared" si="14"/>
        <v>95000</v>
      </c>
      <c r="O152" s="97">
        <v>700000</v>
      </c>
      <c r="P152" s="95">
        <f t="shared" si="15"/>
        <v>1295000</v>
      </c>
      <c r="Q152" s="53">
        <f t="shared" si="18"/>
        <v>326700</v>
      </c>
    </row>
    <row r="153" spans="1:17" ht="20.100000000000001" customHeight="1" x14ac:dyDescent="0.25">
      <c r="A153" s="23" t="s">
        <v>353</v>
      </c>
      <c r="B153" s="8" t="s">
        <v>20</v>
      </c>
      <c r="C153" s="24">
        <v>1</v>
      </c>
      <c r="D153" s="33">
        <v>0.5</v>
      </c>
      <c r="E153" s="105">
        <v>997911.83333333337</v>
      </c>
      <c r="F153" s="106">
        <f t="shared" si="17"/>
        <v>159330.46078431373</v>
      </c>
      <c r="G153" s="105">
        <v>80226</v>
      </c>
      <c r="H153" s="107">
        <f t="shared" si="16"/>
        <v>1078137.8333333335</v>
      </c>
      <c r="I153" s="86">
        <v>396000</v>
      </c>
      <c r="J153" s="84"/>
      <c r="K153" s="84"/>
      <c r="L153" s="86">
        <v>396000</v>
      </c>
      <c r="M153" s="94">
        <v>900000</v>
      </c>
      <c r="N153" s="95">
        <f t="shared" si="14"/>
        <v>171000</v>
      </c>
      <c r="O153" s="97">
        <v>700000</v>
      </c>
      <c r="P153" s="95">
        <f t="shared" si="15"/>
        <v>1771000</v>
      </c>
      <c r="Q153" s="53">
        <f t="shared" si="18"/>
        <v>396000</v>
      </c>
    </row>
    <row r="154" spans="1:17" ht="20.100000000000001" customHeight="1" x14ac:dyDescent="0.25">
      <c r="A154" s="23" t="s">
        <v>354</v>
      </c>
      <c r="B154" s="8" t="s">
        <v>20</v>
      </c>
      <c r="C154" s="24">
        <v>1</v>
      </c>
      <c r="D154" s="33">
        <v>0.4</v>
      </c>
      <c r="E154" s="105">
        <v>175000</v>
      </c>
      <c r="F154" s="106">
        <f t="shared" si="17"/>
        <v>27941.176470588223</v>
      </c>
      <c r="G154" s="105">
        <v>90000</v>
      </c>
      <c r="H154" s="107">
        <f t="shared" si="16"/>
        <v>265000</v>
      </c>
      <c r="I154" s="86">
        <v>346500</v>
      </c>
      <c r="J154" s="84"/>
      <c r="K154" s="84"/>
      <c r="L154" s="86">
        <v>346500</v>
      </c>
      <c r="M154" s="94">
        <v>1200000</v>
      </c>
      <c r="N154" s="95">
        <f t="shared" ref="N154:N185" si="19">M154*19%</f>
        <v>228000</v>
      </c>
      <c r="O154" s="97">
        <v>700000</v>
      </c>
      <c r="P154" s="95">
        <f t="shared" ref="P154:P185" si="20">O154+N154+M154</f>
        <v>2128000</v>
      </c>
      <c r="Q154" s="53">
        <f t="shared" si="18"/>
        <v>265000</v>
      </c>
    </row>
    <row r="155" spans="1:17" ht="20.100000000000001" customHeight="1" x14ac:dyDescent="0.25">
      <c r="A155" s="23" t="s">
        <v>355</v>
      </c>
      <c r="B155" s="8" t="s">
        <v>20</v>
      </c>
      <c r="C155" s="24">
        <v>1</v>
      </c>
      <c r="D155" s="33">
        <v>0.4</v>
      </c>
      <c r="E155" s="105">
        <v>76533.333333333328</v>
      </c>
      <c r="F155" s="106">
        <f t="shared" si="17"/>
        <v>12219.607843137252</v>
      </c>
      <c r="G155" s="105">
        <v>180000</v>
      </c>
      <c r="H155" s="107">
        <f t="shared" si="16"/>
        <v>256533.33333333331</v>
      </c>
      <c r="I155" s="86">
        <v>297000</v>
      </c>
      <c r="J155" s="84"/>
      <c r="K155" s="84"/>
      <c r="L155" s="86">
        <v>297000</v>
      </c>
      <c r="M155" s="94">
        <v>300000</v>
      </c>
      <c r="N155" s="95">
        <f t="shared" si="19"/>
        <v>57000</v>
      </c>
      <c r="O155" s="97">
        <v>300000</v>
      </c>
      <c r="P155" s="95">
        <f t="shared" si="20"/>
        <v>657000</v>
      </c>
      <c r="Q155" s="53">
        <f t="shared" si="18"/>
        <v>256533.33333333331</v>
      </c>
    </row>
    <row r="156" spans="1:17" ht="20.100000000000001" customHeight="1" x14ac:dyDescent="0.25">
      <c r="A156" s="23" t="s">
        <v>356</v>
      </c>
      <c r="B156" s="8" t="s">
        <v>92</v>
      </c>
      <c r="C156" s="24">
        <v>1</v>
      </c>
      <c r="D156" s="33">
        <v>1.4</v>
      </c>
      <c r="E156" s="105">
        <v>5833.333333333333</v>
      </c>
      <c r="F156" s="106">
        <f t="shared" si="17"/>
        <v>931.3725490196075</v>
      </c>
      <c r="G156" s="105">
        <v>25000</v>
      </c>
      <c r="H156" s="107">
        <f t="shared" si="16"/>
        <v>30833.333333333332</v>
      </c>
      <c r="I156" s="86">
        <v>198000</v>
      </c>
      <c r="J156" s="84"/>
      <c r="K156" s="84"/>
      <c r="L156" s="86">
        <v>198000</v>
      </c>
      <c r="M156" s="94">
        <v>250000</v>
      </c>
      <c r="N156" s="95">
        <f t="shared" si="19"/>
        <v>47500</v>
      </c>
      <c r="O156" s="97">
        <v>150000</v>
      </c>
      <c r="P156" s="95">
        <f t="shared" si="20"/>
        <v>447500</v>
      </c>
      <c r="Q156" s="53">
        <f t="shared" si="18"/>
        <v>30833.333333333332</v>
      </c>
    </row>
    <row r="157" spans="1:17" ht="20.100000000000001" customHeight="1" x14ac:dyDescent="0.25">
      <c r="A157" s="23" t="s">
        <v>132</v>
      </c>
      <c r="B157" s="8" t="s">
        <v>20</v>
      </c>
      <c r="C157" s="24">
        <v>1</v>
      </c>
      <c r="D157" s="33">
        <v>0.3</v>
      </c>
      <c r="E157" s="105">
        <v>540266</v>
      </c>
      <c r="F157" s="106">
        <f t="shared" si="17"/>
        <v>86260.957983193279</v>
      </c>
      <c r="G157" s="105">
        <v>121451</v>
      </c>
      <c r="H157" s="107">
        <f t="shared" si="16"/>
        <v>661717</v>
      </c>
      <c r="I157" s="86">
        <v>178200</v>
      </c>
      <c r="J157" s="84"/>
      <c r="K157" s="84"/>
      <c r="L157" s="86">
        <v>178200</v>
      </c>
      <c r="M157" s="94">
        <v>650000</v>
      </c>
      <c r="N157" s="95">
        <f t="shared" si="19"/>
        <v>123500</v>
      </c>
      <c r="O157" s="97">
        <v>300000</v>
      </c>
      <c r="P157" s="95">
        <f t="shared" si="20"/>
        <v>1073500</v>
      </c>
      <c r="Q157" s="53">
        <f t="shared" si="18"/>
        <v>178200</v>
      </c>
    </row>
    <row r="158" spans="1:17" ht="20.100000000000001" customHeight="1" x14ac:dyDescent="0.25">
      <c r="A158" s="23" t="s">
        <v>357</v>
      </c>
      <c r="B158" s="8" t="s">
        <v>20</v>
      </c>
      <c r="C158" s="24">
        <v>1</v>
      </c>
      <c r="D158" s="33">
        <v>0.2</v>
      </c>
      <c r="E158" s="105">
        <v>317159</v>
      </c>
      <c r="F158" s="106">
        <f t="shared" si="17"/>
        <v>50638.831932773115</v>
      </c>
      <c r="G158" s="105">
        <v>117192</v>
      </c>
      <c r="H158" s="107">
        <f t="shared" si="16"/>
        <v>434351</v>
      </c>
      <c r="I158" s="86">
        <v>49500</v>
      </c>
      <c r="J158" s="84"/>
      <c r="K158" s="84"/>
      <c r="L158" s="86">
        <v>49500</v>
      </c>
      <c r="M158" s="94">
        <v>70000</v>
      </c>
      <c r="N158" s="95">
        <f t="shared" si="19"/>
        <v>13300</v>
      </c>
      <c r="O158" s="97">
        <v>150000</v>
      </c>
      <c r="P158" s="95">
        <f t="shared" si="20"/>
        <v>233300</v>
      </c>
      <c r="Q158" s="53">
        <f t="shared" si="18"/>
        <v>49500</v>
      </c>
    </row>
    <row r="159" spans="1:17" ht="20.100000000000001" customHeight="1" x14ac:dyDescent="0.25">
      <c r="A159" s="26" t="s">
        <v>358</v>
      </c>
      <c r="B159" s="8" t="s">
        <v>20</v>
      </c>
      <c r="C159" s="24">
        <v>1</v>
      </c>
      <c r="D159" s="33"/>
      <c r="E159" s="105">
        <v>20000</v>
      </c>
      <c r="F159" s="106">
        <f t="shared" si="17"/>
        <v>3193.2773109243681</v>
      </c>
      <c r="G159" s="105">
        <v>60000</v>
      </c>
      <c r="H159" s="107">
        <f t="shared" si="16"/>
        <v>80000</v>
      </c>
      <c r="I159" s="86">
        <v>49500</v>
      </c>
      <c r="J159" s="84"/>
      <c r="K159" s="84"/>
      <c r="L159" s="86">
        <v>49500</v>
      </c>
      <c r="M159" s="94">
        <v>120000</v>
      </c>
      <c r="N159" s="95">
        <f t="shared" si="19"/>
        <v>22800</v>
      </c>
      <c r="O159" s="97">
        <v>70000</v>
      </c>
      <c r="P159" s="95">
        <f t="shared" si="20"/>
        <v>212800</v>
      </c>
      <c r="Q159" s="53">
        <f t="shared" si="18"/>
        <v>49500</v>
      </c>
    </row>
    <row r="160" spans="1:17" ht="20.100000000000001" customHeight="1" x14ac:dyDescent="0.25">
      <c r="A160" s="23" t="s">
        <v>359</v>
      </c>
      <c r="B160" s="8" t="s">
        <v>20</v>
      </c>
      <c r="C160" s="24">
        <v>1</v>
      </c>
      <c r="D160" s="33">
        <v>0.1</v>
      </c>
      <c r="E160" s="105">
        <v>38219</v>
      </c>
      <c r="F160" s="106">
        <f t="shared" si="17"/>
        <v>6102.193277310922</v>
      </c>
      <c r="G160" s="105">
        <v>10855</v>
      </c>
      <c r="H160" s="107">
        <f t="shared" si="16"/>
        <v>49074</v>
      </c>
      <c r="I160" s="86">
        <v>49500</v>
      </c>
      <c r="J160" s="84"/>
      <c r="K160" s="84"/>
      <c r="L160" s="86">
        <v>49500</v>
      </c>
      <c r="M160" s="94">
        <v>120000</v>
      </c>
      <c r="N160" s="95">
        <f t="shared" si="19"/>
        <v>22800</v>
      </c>
      <c r="O160" s="97">
        <v>120000</v>
      </c>
      <c r="P160" s="95">
        <f t="shared" si="20"/>
        <v>262800</v>
      </c>
      <c r="Q160" s="53">
        <f t="shared" si="18"/>
        <v>49074</v>
      </c>
    </row>
    <row r="161" spans="1:17" ht="20.100000000000001" customHeight="1" x14ac:dyDescent="0.25">
      <c r="A161" s="32" t="s">
        <v>360</v>
      </c>
      <c r="B161" s="8" t="s">
        <v>20</v>
      </c>
      <c r="C161" s="24">
        <v>1</v>
      </c>
      <c r="D161" s="8" t="s">
        <v>11</v>
      </c>
      <c r="E161" s="105">
        <v>20766</v>
      </c>
      <c r="F161" s="106">
        <f t="shared" si="17"/>
        <v>3315.5798319327732</v>
      </c>
      <c r="G161" s="105">
        <v>184843</v>
      </c>
      <c r="H161" s="107">
        <f t="shared" si="16"/>
        <v>205609</v>
      </c>
      <c r="I161" s="86">
        <v>99000</v>
      </c>
      <c r="J161" s="84"/>
      <c r="K161" s="84"/>
      <c r="L161" s="86">
        <v>99000</v>
      </c>
      <c r="M161" s="94">
        <v>120000</v>
      </c>
      <c r="N161" s="95">
        <f t="shared" si="19"/>
        <v>22800</v>
      </c>
      <c r="O161" s="97">
        <v>70000</v>
      </c>
      <c r="P161" s="95">
        <f t="shared" si="20"/>
        <v>212800</v>
      </c>
      <c r="Q161" s="53">
        <f t="shared" si="18"/>
        <v>99000</v>
      </c>
    </row>
    <row r="162" spans="1:17" ht="20.100000000000001" customHeight="1" x14ac:dyDescent="0.25">
      <c r="A162" s="23" t="s">
        <v>361</v>
      </c>
      <c r="B162" s="8" t="s">
        <v>92</v>
      </c>
      <c r="C162" s="24">
        <v>1</v>
      </c>
      <c r="D162" s="8" t="s">
        <v>11</v>
      </c>
      <c r="E162" s="105">
        <v>41650</v>
      </c>
      <c r="F162" s="106">
        <f t="shared" si="17"/>
        <v>6650</v>
      </c>
      <c r="G162" s="105">
        <v>172368</v>
      </c>
      <c r="H162" s="107">
        <f t="shared" si="16"/>
        <v>214018</v>
      </c>
      <c r="I162" s="86">
        <v>99000</v>
      </c>
      <c r="J162" s="84"/>
      <c r="K162" s="84"/>
      <c r="L162" s="86">
        <v>99000</v>
      </c>
      <c r="M162" s="94">
        <v>300000</v>
      </c>
      <c r="N162" s="95">
        <f t="shared" si="19"/>
        <v>57000</v>
      </c>
      <c r="O162" s="97">
        <v>150000</v>
      </c>
      <c r="P162" s="95">
        <f t="shared" si="20"/>
        <v>507000</v>
      </c>
      <c r="Q162" s="53">
        <f t="shared" si="18"/>
        <v>99000</v>
      </c>
    </row>
    <row r="163" spans="1:17" ht="20.100000000000001" customHeight="1" x14ac:dyDescent="0.25">
      <c r="A163" s="23" t="s">
        <v>362</v>
      </c>
      <c r="B163" s="8" t="s">
        <v>20</v>
      </c>
      <c r="C163" s="24">
        <v>1</v>
      </c>
      <c r="D163" s="8" t="s">
        <v>11</v>
      </c>
      <c r="E163" s="105">
        <v>19407</v>
      </c>
      <c r="F163" s="106">
        <f t="shared" si="17"/>
        <v>3098.596638655461</v>
      </c>
      <c r="G163" s="105">
        <v>12257</v>
      </c>
      <c r="H163" s="107">
        <f t="shared" si="16"/>
        <v>31664</v>
      </c>
      <c r="I163" s="86">
        <v>79200</v>
      </c>
      <c r="J163" s="84"/>
      <c r="K163" s="84"/>
      <c r="L163" s="86">
        <v>79200</v>
      </c>
      <c r="M163" s="94">
        <v>300000</v>
      </c>
      <c r="N163" s="95">
        <f t="shared" si="19"/>
        <v>57000</v>
      </c>
      <c r="O163" s="97">
        <v>150000</v>
      </c>
      <c r="P163" s="95">
        <f t="shared" si="20"/>
        <v>507000</v>
      </c>
      <c r="Q163" s="53">
        <f t="shared" si="18"/>
        <v>31664</v>
      </c>
    </row>
    <row r="164" spans="1:17" ht="20.100000000000001" customHeight="1" x14ac:dyDescent="0.25">
      <c r="A164" s="23" t="s">
        <v>363</v>
      </c>
      <c r="B164" s="8" t="s">
        <v>20</v>
      </c>
      <c r="C164" s="24">
        <v>1</v>
      </c>
      <c r="D164" s="8" t="s">
        <v>11</v>
      </c>
      <c r="E164" s="105">
        <v>25585</v>
      </c>
      <c r="F164" s="106">
        <f t="shared" si="17"/>
        <v>4085</v>
      </c>
      <c r="G164" s="105">
        <v>66107</v>
      </c>
      <c r="H164" s="107">
        <f t="shared" si="16"/>
        <v>91692</v>
      </c>
      <c r="I164" s="86">
        <v>59400</v>
      </c>
      <c r="J164" s="84"/>
      <c r="K164" s="84"/>
      <c r="L164" s="86">
        <v>59400</v>
      </c>
      <c r="M164" s="94">
        <v>400000</v>
      </c>
      <c r="N164" s="95">
        <f t="shared" si="19"/>
        <v>76000</v>
      </c>
      <c r="O164" s="97">
        <v>150000</v>
      </c>
      <c r="P164" s="95">
        <f t="shared" si="20"/>
        <v>626000</v>
      </c>
      <c r="Q164" s="53">
        <f t="shared" si="18"/>
        <v>59400</v>
      </c>
    </row>
    <row r="165" spans="1:17" ht="20.100000000000001" customHeight="1" x14ac:dyDescent="0.25">
      <c r="A165" s="23" t="s">
        <v>364</v>
      </c>
      <c r="B165" s="8" t="s">
        <v>20</v>
      </c>
      <c r="C165" s="24">
        <v>1</v>
      </c>
      <c r="D165" s="33">
        <v>0.5</v>
      </c>
      <c r="E165" s="105">
        <v>127315</v>
      </c>
      <c r="F165" s="106">
        <f t="shared" si="17"/>
        <v>20327.605042016803</v>
      </c>
      <c r="G165" s="105">
        <v>172368</v>
      </c>
      <c r="H165" s="107">
        <f t="shared" si="16"/>
        <v>299683</v>
      </c>
      <c r="I165" s="86">
        <v>49500</v>
      </c>
      <c r="J165" s="84"/>
      <c r="K165" s="84"/>
      <c r="L165" s="86">
        <v>49500</v>
      </c>
      <c r="M165" s="94">
        <v>400000</v>
      </c>
      <c r="N165" s="95">
        <f t="shared" si="19"/>
        <v>76000</v>
      </c>
      <c r="O165" s="97">
        <v>150000</v>
      </c>
      <c r="P165" s="95">
        <f t="shared" si="20"/>
        <v>626000</v>
      </c>
      <c r="Q165" s="53">
        <f t="shared" si="18"/>
        <v>49500</v>
      </c>
    </row>
    <row r="166" spans="1:17" ht="20.100000000000001" customHeight="1" x14ac:dyDescent="0.25">
      <c r="A166" s="23" t="s">
        <v>133</v>
      </c>
      <c r="B166" s="8" t="s">
        <v>20</v>
      </c>
      <c r="C166" s="24">
        <v>1</v>
      </c>
      <c r="D166" s="33">
        <v>0.3</v>
      </c>
      <c r="E166" s="105">
        <v>122606</v>
      </c>
      <c r="F166" s="106">
        <f t="shared" si="17"/>
        <v>19575.747899159658</v>
      </c>
      <c r="G166" s="105">
        <v>121451</v>
      </c>
      <c r="H166" s="107">
        <f t="shared" si="16"/>
        <v>244057</v>
      </c>
      <c r="I166" s="86">
        <v>49500</v>
      </c>
      <c r="J166" s="84"/>
      <c r="K166" s="84"/>
      <c r="L166" s="86">
        <v>49500</v>
      </c>
      <c r="M166" s="94">
        <v>120000</v>
      </c>
      <c r="N166" s="95">
        <f t="shared" si="19"/>
        <v>22800</v>
      </c>
      <c r="O166" s="97">
        <v>80000</v>
      </c>
      <c r="P166" s="95">
        <f t="shared" si="20"/>
        <v>222800</v>
      </c>
      <c r="Q166" s="53">
        <f t="shared" si="18"/>
        <v>49500</v>
      </c>
    </row>
    <row r="167" spans="1:17" ht="20.100000000000001" customHeight="1" x14ac:dyDescent="0.25">
      <c r="A167" s="23" t="s">
        <v>134</v>
      </c>
      <c r="B167" s="8" t="s">
        <v>20</v>
      </c>
      <c r="C167" s="24">
        <v>1</v>
      </c>
      <c r="D167" s="33">
        <v>0.3</v>
      </c>
      <c r="E167" s="105">
        <v>49190</v>
      </c>
      <c r="F167" s="106">
        <f t="shared" si="17"/>
        <v>7853.8655462184834</v>
      </c>
      <c r="G167" s="105">
        <v>8859</v>
      </c>
      <c r="H167" s="107">
        <f t="shared" si="16"/>
        <v>58049</v>
      </c>
      <c r="I167" s="86">
        <v>49500</v>
      </c>
      <c r="J167" s="84"/>
      <c r="K167" s="84"/>
      <c r="L167" s="86">
        <v>49500</v>
      </c>
      <c r="M167" s="94">
        <v>120000</v>
      </c>
      <c r="N167" s="95">
        <f t="shared" si="19"/>
        <v>22800</v>
      </c>
      <c r="O167" s="97">
        <v>80000</v>
      </c>
      <c r="P167" s="95">
        <f t="shared" si="20"/>
        <v>222800</v>
      </c>
      <c r="Q167" s="53">
        <f t="shared" si="18"/>
        <v>49500</v>
      </c>
    </row>
    <row r="168" spans="1:17" ht="20.100000000000001" customHeight="1" x14ac:dyDescent="0.25">
      <c r="A168" s="23" t="s">
        <v>135</v>
      </c>
      <c r="B168" s="8" t="s">
        <v>20</v>
      </c>
      <c r="C168" s="24">
        <v>1</v>
      </c>
      <c r="D168" s="33">
        <v>0.5</v>
      </c>
      <c r="E168" s="105">
        <v>195086</v>
      </c>
      <c r="F168" s="106">
        <f t="shared" si="17"/>
        <v>31148.184873949562</v>
      </c>
      <c r="G168" s="105">
        <v>172368</v>
      </c>
      <c r="H168" s="107">
        <f t="shared" si="16"/>
        <v>367454</v>
      </c>
      <c r="I168" s="86">
        <v>49500</v>
      </c>
      <c r="J168" s="84"/>
      <c r="K168" s="84"/>
      <c r="L168" s="86">
        <v>49500</v>
      </c>
      <c r="M168" s="94">
        <v>180000</v>
      </c>
      <c r="N168" s="95">
        <f t="shared" si="19"/>
        <v>34200</v>
      </c>
      <c r="O168" s="97">
        <v>150000</v>
      </c>
      <c r="P168" s="95">
        <f t="shared" si="20"/>
        <v>364200</v>
      </c>
      <c r="Q168" s="53">
        <f t="shared" si="18"/>
        <v>49500</v>
      </c>
    </row>
    <row r="169" spans="1:17" ht="20.100000000000001" customHeight="1" x14ac:dyDescent="0.25">
      <c r="A169" s="26" t="s">
        <v>365</v>
      </c>
      <c r="B169" s="8" t="s">
        <v>20</v>
      </c>
      <c r="C169" s="24">
        <v>1</v>
      </c>
      <c r="D169" s="33"/>
      <c r="E169" s="105">
        <v>92400</v>
      </c>
      <c r="F169" s="106">
        <f t="shared" si="17"/>
        <v>14752.941176470587</v>
      </c>
      <c r="G169" s="105" t="e">
        <v>#N/A</v>
      </c>
      <c r="H169" s="110">
        <v>92400</v>
      </c>
      <c r="I169" s="86">
        <v>89100</v>
      </c>
      <c r="J169" s="84"/>
      <c r="K169" s="84"/>
      <c r="L169" s="86">
        <v>89100</v>
      </c>
      <c r="M169" s="94">
        <v>180000</v>
      </c>
      <c r="N169" s="95">
        <f t="shared" si="19"/>
        <v>34200</v>
      </c>
      <c r="O169" s="97">
        <v>150000</v>
      </c>
      <c r="P169" s="95">
        <f t="shared" si="20"/>
        <v>364200</v>
      </c>
      <c r="Q169" s="53">
        <f t="shared" si="18"/>
        <v>89100</v>
      </c>
    </row>
    <row r="170" spans="1:17" ht="20.100000000000001" customHeight="1" x14ac:dyDescent="0.25">
      <c r="A170" s="26" t="s">
        <v>366</v>
      </c>
      <c r="B170" s="8" t="s">
        <v>20</v>
      </c>
      <c r="C170" s="24">
        <v>1</v>
      </c>
      <c r="D170" s="33"/>
      <c r="E170" s="105">
        <v>137433.33333333334</v>
      </c>
      <c r="F170" s="106">
        <f t="shared" si="17"/>
        <v>21943.137254901958</v>
      </c>
      <c r="G170" s="105" t="e">
        <v>#N/A</v>
      </c>
      <c r="H170" s="110">
        <v>137433.33333333334</v>
      </c>
      <c r="I170" s="86">
        <v>89100</v>
      </c>
      <c r="J170" s="84"/>
      <c r="K170" s="84"/>
      <c r="L170" s="86">
        <v>89100</v>
      </c>
      <c r="M170" s="94">
        <v>0</v>
      </c>
      <c r="N170" s="95">
        <f t="shared" si="19"/>
        <v>0</v>
      </c>
      <c r="O170" s="97">
        <v>300000</v>
      </c>
      <c r="P170" s="95">
        <f t="shared" si="20"/>
        <v>300000</v>
      </c>
      <c r="Q170" s="53">
        <f t="shared" si="18"/>
        <v>89100</v>
      </c>
    </row>
    <row r="171" spans="1:17" ht="20.100000000000001" customHeight="1" x14ac:dyDescent="0.25">
      <c r="A171" s="23" t="s">
        <v>136</v>
      </c>
      <c r="B171" s="8" t="s">
        <v>92</v>
      </c>
      <c r="C171" s="24">
        <v>1</v>
      </c>
      <c r="D171" s="33">
        <v>0.5</v>
      </c>
      <c r="E171" s="105">
        <v>74083.333333333328</v>
      </c>
      <c r="F171" s="106">
        <f t="shared" si="17"/>
        <v>11828.431372549014</v>
      </c>
      <c r="G171" s="105">
        <v>57456</v>
      </c>
      <c r="H171" s="107">
        <f t="shared" si="16"/>
        <v>131539.33333333331</v>
      </c>
      <c r="I171" s="86">
        <v>89100</v>
      </c>
      <c r="J171" s="84"/>
      <c r="K171" s="84"/>
      <c r="L171" s="86">
        <v>89100</v>
      </c>
      <c r="M171" s="94">
        <v>0</v>
      </c>
      <c r="N171" s="95">
        <f t="shared" si="19"/>
        <v>0</v>
      </c>
      <c r="O171" s="97">
        <v>300000</v>
      </c>
      <c r="P171" s="95">
        <f t="shared" si="20"/>
        <v>300000</v>
      </c>
      <c r="Q171" s="53">
        <f t="shared" si="18"/>
        <v>89100</v>
      </c>
    </row>
    <row r="172" spans="1:17" ht="20.100000000000001" customHeight="1" x14ac:dyDescent="0.25">
      <c r="A172" s="23" t="s">
        <v>137</v>
      </c>
      <c r="B172" s="8" t="s">
        <v>92</v>
      </c>
      <c r="C172" s="24">
        <v>1</v>
      </c>
      <c r="D172" s="33">
        <v>0.6</v>
      </c>
      <c r="E172" s="105">
        <v>162440</v>
      </c>
      <c r="F172" s="106">
        <f t="shared" si="17"/>
        <v>25935.798319327732</v>
      </c>
      <c r="G172" s="105">
        <v>57456</v>
      </c>
      <c r="H172" s="107">
        <f t="shared" si="16"/>
        <v>219896</v>
      </c>
      <c r="I172" s="86">
        <v>89100</v>
      </c>
      <c r="J172" s="84"/>
      <c r="K172" s="84"/>
      <c r="L172" s="86">
        <v>89100</v>
      </c>
      <c r="M172" s="94">
        <v>0</v>
      </c>
      <c r="N172" s="95">
        <f t="shared" si="19"/>
        <v>0</v>
      </c>
      <c r="O172" s="97">
        <v>300000</v>
      </c>
      <c r="P172" s="95">
        <f t="shared" si="20"/>
        <v>300000</v>
      </c>
      <c r="Q172" s="53">
        <f t="shared" si="18"/>
        <v>89100</v>
      </c>
    </row>
    <row r="173" spans="1:17" ht="20.100000000000001" customHeight="1" x14ac:dyDescent="0.25">
      <c r="A173" s="23" t="s">
        <v>367</v>
      </c>
      <c r="B173" s="8" t="s">
        <v>20</v>
      </c>
      <c r="C173" s="24">
        <v>1</v>
      </c>
      <c r="D173" s="8" t="s">
        <v>11</v>
      </c>
      <c r="E173" s="105">
        <v>635174</v>
      </c>
      <c r="F173" s="106">
        <f t="shared" si="17"/>
        <v>101414.33613445377</v>
      </c>
      <c r="G173" s="105">
        <v>568054</v>
      </c>
      <c r="H173" s="107">
        <f t="shared" si="16"/>
        <v>1203228</v>
      </c>
      <c r="I173" s="86">
        <v>89100</v>
      </c>
      <c r="J173" s="84"/>
      <c r="K173" s="84"/>
      <c r="L173" s="86">
        <v>89100</v>
      </c>
      <c r="M173" s="94">
        <v>600000</v>
      </c>
      <c r="N173" s="95">
        <f t="shared" si="19"/>
        <v>114000</v>
      </c>
      <c r="O173" s="97">
        <v>220000</v>
      </c>
      <c r="P173" s="95">
        <f t="shared" si="20"/>
        <v>934000</v>
      </c>
      <c r="Q173" s="53">
        <f t="shared" si="18"/>
        <v>89100</v>
      </c>
    </row>
    <row r="174" spans="1:17" ht="20.100000000000001" customHeight="1" x14ac:dyDescent="0.25">
      <c r="A174" s="23" t="s">
        <v>368</v>
      </c>
      <c r="B174" s="8" t="s">
        <v>20</v>
      </c>
      <c r="C174" s="24">
        <v>1</v>
      </c>
      <c r="D174" s="8" t="s">
        <v>11</v>
      </c>
      <c r="E174" s="105">
        <v>10500</v>
      </c>
      <c r="F174" s="106">
        <f t="shared" si="17"/>
        <v>1676.4705882352937</v>
      </c>
      <c r="G174" s="105">
        <v>172368</v>
      </c>
      <c r="H174" s="107">
        <f t="shared" si="16"/>
        <v>182868</v>
      </c>
      <c r="I174" s="86">
        <v>89100</v>
      </c>
      <c r="J174" s="84"/>
      <c r="K174" s="84"/>
      <c r="L174" s="86">
        <v>89100</v>
      </c>
      <c r="M174" s="94">
        <v>600000</v>
      </c>
      <c r="N174" s="95">
        <f t="shared" si="19"/>
        <v>114000</v>
      </c>
      <c r="O174" s="97">
        <v>220000</v>
      </c>
      <c r="P174" s="95">
        <f t="shared" si="20"/>
        <v>934000</v>
      </c>
      <c r="Q174" s="53">
        <f t="shared" si="18"/>
        <v>89100</v>
      </c>
    </row>
    <row r="175" spans="1:17" ht="20.100000000000001" customHeight="1" x14ac:dyDescent="0.25">
      <c r="A175" s="23" t="s">
        <v>369</v>
      </c>
      <c r="B175" s="8" t="s">
        <v>20</v>
      </c>
      <c r="C175" s="24">
        <v>1</v>
      </c>
      <c r="D175" s="8" t="s">
        <v>11</v>
      </c>
      <c r="E175" s="105">
        <v>925030</v>
      </c>
      <c r="F175" s="106">
        <f t="shared" si="17"/>
        <v>147693.86554621847</v>
      </c>
      <c r="G175" s="105">
        <v>725361</v>
      </c>
      <c r="H175" s="107">
        <f t="shared" si="16"/>
        <v>1650391</v>
      </c>
      <c r="I175" s="86">
        <v>148500</v>
      </c>
      <c r="J175" s="84"/>
      <c r="K175" s="84"/>
      <c r="L175" s="86">
        <v>148500</v>
      </c>
      <c r="M175" s="94">
        <v>200000</v>
      </c>
      <c r="N175" s="95">
        <f t="shared" si="19"/>
        <v>38000</v>
      </c>
      <c r="O175" s="97">
        <v>70000</v>
      </c>
      <c r="P175" s="95">
        <f t="shared" si="20"/>
        <v>308000</v>
      </c>
      <c r="Q175" s="53">
        <f t="shared" si="18"/>
        <v>148500</v>
      </c>
    </row>
    <row r="176" spans="1:17" ht="20.100000000000001" customHeight="1" x14ac:dyDescent="0.25">
      <c r="A176" s="23" t="s">
        <v>138</v>
      </c>
      <c r="B176" s="8" t="s">
        <v>20</v>
      </c>
      <c r="C176" s="24">
        <v>1</v>
      </c>
      <c r="D176" s="8" t="s">
        <v>11</v>
      </c>
      <c r="E176" s="105">
        <v>214437</v>
      </c>
      <c r="F176" s="106">
        <f t="shared" si="17"/>
        <v>34237.840336134454</v>
      </c>
      <c r="G176" s="105">
        <v>518694</v>
      </c>
      <c r="H176" s="107">
        <f t="shared" si="16"/>
        <v>733131</v>
      </c>
      <c r="I176" s="86">
        <v>178200</v>
      </c>
      <c r="J176" s="84"/>
      <c r="K176" s="84"/>
      <c r="L176" s="86">
        <v>178200</v>
      </c>
      <c r="M176" s="94">
        <v>500000</v>
      </c>
      <c r="N176" s="95">
        <f t="shared" si="19"/>
        <v>95000</v>
      </c>
      <c r="O176" s="97">
        <v>300000</v>
      </c>
      <c r="P176" s="95">
        <f t="shared" si="20"/>
        <v>895000</v>
      </c>
      <c r="Q176" s="53">
        <f t="shared" si="18"/>
        <v>178200</v>
      </c>
    </row>
    <row r="177" spans="1:17" ht="20.100000000000001" customHeight="1" x14ac:dyDescent="0.25">
      <c r="A177" s="23" t="s">
        <v>139</v>
      </c>
      <c r="B177" s="8" t="s">
        <v>20</v>
      </c>
      <c r="C177" s="24">
        <v>1</v>
      </c>
      <c r="D177" s="33">
        <v>0.2</v>
      </c>
      <c r="E177" s="105">
        <v>481690</v>
      </c>
      <c r="F177" s="106">
        <f t="shared" si="17"/>
        <v>76908.487394957978</v>
      </c>
      <c r="G177" s="105">
        <v>22400</v>
      </c>
      <c r="H177" s="107">
        <f t="shared" si="16"/>
        <v>504090</v>
      </c>
      <c r="I177" s="86">
        <v>247500</v>
      </c>
      <c r="J177" s="84"/>
      <c r="K177" s="84"/>
      <c r="L177" s="86">
        <v>247500</v>
      </c>
      <c r="M177" s="94">
        <v>40000</v>
      </c>
      <c r="N177" s="95">
        <f t="shared" si="19"/>
        <v>7600</v>
      </c>
      <c r="O177" s="97">
        <v>50000</v>
      </c>
      <c r="P177" s="95">
        <f t="shared" si="20"/>
        <v>97600</v>
      </c>
      <c r="Q177" s="53">
        <f t="shared" si="18"/>
        <v>97600</v>
      </c>
    </row>
    <row r="178" spans="1:17" ht="20.100000000000001" customHeight="1" x14ac:dyDescent="0.25">
      <c r="A178" s="23" t="s">
        <v>370</v>
      </c>
      <c r="B178" s="8" t="s">
        <v>20</v>
      </c>
      <c r="C178" s="24">
        <v>1</v>
      </c>
      <c r="D178" s="8" t="s">
        <v>11</v>
      </c>
      <c r="E178" s="105">
        <v>178616.66666666666</v>
      </c>
      <c r="F178" s="106">
        <f t="shared" si="17"/>
        <v>28518.627450980392</v>
      </c>
      <c r="G178" s="105">
        <v>172368</v>
      </c>
      <c r="H178" s="107">
        <f t="shared" si="16"/>
        <v>350984.66666666663</v>
      </c>
      <c r="I178" s="86">
        <v>198000</v>
      </c>
      <c r="J178" s="84"/>
      <c r="K178" s="84"/>
      <c r="L178" s="86">
        <v>198000</v>
      </c>
      <c r="M178" s="94">
        <v>40000</v>
      </c>
      <c r="N178" s="95">
        <f t="shared" si="19"/>
        <v>7600</v>
      </c>
      <c r="O178" s="97">
        <v>50000</v>
      </c>
      <c r="P178" s="95">
        <f t="shared" si="20"/>
        <v>97600</v>
      </c>
      <c r="Q178" s="53">
        <f t="shared" si="18"/>
        <v>97600</v>
      </c>
    </row>
    <row r="179" spans="1:17" ht="20.100000000000001" customHeight="1" x14ac:dyDescent="0.25">
      <c r="A179" s="23" t="s">
        <v>141</v>
      </c>
      <c r="B179" s="8" t="s">
        <v>20</v>
      </c>
      <c r="C179" s="24">
        <v>1</v>
      </c>
      <c r="D179" s="33">
        <v>0.5</v>
      </c>
      <c r="E179" s="105">
        <v>1500000</v>
      </c>
      <c r="F179" s="106">
        <f t="shared" si="17"/>
        <v>239495.79831932765</v>
      </c>
      <c r="G179" s="105">
        <v>244518</v>
      </c>
      <c r="H179" s="107">
        <f t="shared" si="16"/>
        <v>1744518</v>
      </c>
      <c r="I179" s="86">
        <v>178200</v>
      </c>
      <c r="J179" s="84"/>
      <c r="K179" s="84"/>
      <c r="L179" s="86">
        <v>178200</v>
      </c>
      <c r="M179" s="94">
        <v>40000</v>
      </c>
      <c r="N179" s="95">
        <f t="shared" si="19"/>
        <v>7600</v>
      </c>
      <c r="O179" s="97">
        <v>50000</v>
      </c>
      <c r="P179" s="95">
        <f t="shared" si="20"/>
        <v>97600</v>
      </c>
      <c r="Q179" s="53">
        <f t="shared" si="18"/>
        <v>97600</v>
      </c>
    </row>
    <row r="180" spans="1:17" ht="20.100000000000001" customHeight="1" x14ac:dyDescent="0.25">
      <c r="A180" s="23" t="s">
        <v>371</v>
      </c>
      <c r="B180" s="8" t="s">
        <v>20</v>
      </c>
      <c r="C180" s="24">
        <v>1</v>
      </c>
      <c r="D180" s="8" t="s">
        <v>11</v>
      </c>
      <c r="E180" s="105">
        <v>34187</v>
      </c>
      <c r="F180" s="106">
        <f t="shared" si="17"/>
        <v>5458.4285714285688</v>
      </c>
      <c r="G180" s="105">
        <v>184843</v>
      </c>
      <c r="H180" s="107">
        <f t="shared" si="16"/>
        <v>219030</v>
      </c>
      <c r="I180" s="86">
        <v>188100</v>
      </c>
      <c r="J180" s="84"/>
      <c r="K180" s="84"/>
      <c r="L180" s="86">
        <v>188100</v>
      </c>
      <c r="M180" s="94">
        <v>40000</v>
      </c>
      <c r="N180" s="95">
        <f t="shared" si="19"/>
        <v>7600</v>
      </c>
      <c r="O180" s="97">
        <v>50000</v>
      </c>
      <c r="P180" s="95">
        <f t="shared" si="20"/>
        <v>97600</v>
      </c>
      <c r="Q180" s="53">
        <f t="shared" si="18"/>
        <v>97600</v>
      </c>
    </row>
    <row r="181" spans="1:17" ht="20.100000000000001" customHeight="1" x14ac:dyDescent="0.25">
      <c r="A181" s="23" t="s">
        <v>372</v>
      </c>
      <c r="B181" s="8" t="s">
        <v>20</v>
      </c>
      <c r="C181" s="24">
        <v>1</v>
      </c>
      <c r="D181" s="8" t="s">
        <v>11</v>
      </c>
      <c r="E181" s="105">
        <v>28860</v>
      </c>
      <c r="F181" s="106">
        <f t="shared" si="17"/>
        <v>4607.8991596638662</v>
      </c>
      <c r="G181" s="105">
        <v>184843</v>
      </c>
      <c r="H181" s="107">
        <f t="shared" si="16"/>
        <v>213703</v>
      </c>
      <c r="I181" s="86">
        <v>178200</v>
      </c>
      <c r="J181" s="84"/>
      <c r="K181" s="84"/>
      <c r="L181" s="86">
        <v>178200</v>
      </c>
      <c r="M181" s="94">
        <v>40000</v>
      </c>
      <c r="N181" s="95">
        <f t="shared" si="19"/>
        <v>7600</v>
      </c>
      <c r="O181" s="97">
        <v>50000</v>
      </c>
      <c r="P181" s="95">
        <f t="shared" si="20"/>
        <v>97600</v>
      </c>
      <c r="Q181" s="53">
        <f t="shared" si="18"/>
        <v>97600</v>
      </c>
    </row>
    <row r="182" spans="1:17" ht="20.100000000000001" customHeight="1" x14ac:dyDescent="0.25">
      <c r="A182" s="26" t="s">
        <v>373</v>
      </c>
      <c r="B182" s="8" t="s">
        <v>20</v>
      </c>
      <c r="C182" s="24">
        <v>1</v>
      </c>
      <c r="D182" s="8"/>
      <c r="E182" s="105">
        <v>135100</v>
      </c>
      <c r="F182" s="106">
        <f t="shared" si="17"/>
        <v>21570.588235294112</v>
      </c>
      <c r="G182" s="105">
        <v>142621</v>
      </c>
      <c r="H182" s="107">
        <f t="shared" si="16"/>
        <v>277721</v>
      </c>
      <c r="I182" s="86">
        <v>247500</v>
      </c>
      <c r="J182" s="84"/>
      <c r="K182" s="84"/>
      <c r="L182" s="86">
        <v>247500</v>
      </c>
      <c r="M182" s="94">
        <v>40000</v>
      </c>
      <c r="N182" s="95">
        <f t="shared" si="19"/>
        <v>7600</v>
      </c>
      <c r="O182" s="97">
        <v>50000</v>
      </c>
      <c r="P182" s="95">
        <f t="shared" si="20"/>
        <v>97600</v>
      </c>
      <c r="Q182" s="53">
        <f t="shared" si="18"/>
        <v>97600</v>
      </c>
    </row>
    <row r="183" spans="1:17" ht="20.100000000000001" customHeight="1" x14ac:dyDescent="0.25">
      <c r="A183" s="23" t="s">
        <v>19</v>
      </c>
      <c r="B183" s="8" t="s">
        <v>20</v>
      </c>
      <c r="C183" s="24">
        <v>1</v>
      </c>
      <c r="D183" s="33">
        <v>0.5</v>
      </c>
      <c r="E183" s="105">
        <v>541262</v>
      </c>
      <c r="F183" s="106">
        <f t="shared" si="17"/>
        <v>86419.983193277265</v>
      </c>
      <c r="G183" s="105">
        <v>122566</v>
      </c>
      <c r="H183" s="107">
        <f t="shared" si="16"/>
        <v>663828</v>
      </c>
      <c r="I183" s="86">
        <v>247500</v>
      </c>
      <c r="J183" s="84"/>
      <c r="K183" s="84"/>
      <c r="L183" s="86">
        <v>247500</v>
      </c>
      <c r="M183" s="94">
        <v>40000</v>
      </c>
      <c r="N183" s="95">
        <f t="shared" si="19"/>
        <v>7600</v>
      </c>
      <c r="O183" s="97">
        <v>50000</v>
      </c>
      <c r="P183" s="95">
        <f t="shared" si="20"/>
        <v>97600</v>
      </c>
      <c r="Q183" s="53">
        <f t="shared" si="18"/>
        <v>97600</v>
      </c>
    </row>
    <row r="184" spans="1:17" ht="20.100000000000001" customHeight="1" x14ac:dyDescent="0.25">
      <c r="A184" s="23" t="s">
        <v>374</v>
      </c>
      <c r="B184" s="8" t="s">
        <v>20</v>
      </c>
      <c r="C184" s="24">
        <v>1</v>
      </c>
      <c r="D184" s="33">
        <v>0.4</v>
      </c>
      <c r="E184" s="105">
        <v>163657</v>
      </c>
      <c r="F184" s="106">
        <f t="shared" si="17"/>
        <v>26130.109243697487</v>
      </c>
      <c r="G184" s="105">
        <v>92422</v>
      </c>
      <c r="H184" s="107">
        <f t="shared" si="16"/>
        <v>256079</v>
      </c>
      <c r="I184" s="86">
        <v>49500</v>
      </c>
      <c r="J184" s="84"/>
      <c r="K184" s="84"/>
      <c r="L184" s="86">
        <v>49500</v>
      </c>
      <c r="M184" s="94">
        <v>40000</v>
      </c>
      <c r="N184" s="95">
        <f t="shared" si="19"/>
        <v>7600</v>
      </c>
      <c r="O184" s="97">
        <v>70000</v>
      </c>
      <c r="P184" s="95">
        <f t="shared" si="20"/>
        <v>117600</v>
      </c>
      <c r="Q184" s="53">
        <f t="shared" si="18"/>
        <v>49500</v>
      </c>
    </row>
    <row r="185" spans="1:17" ht="20.100000000000001" customHeight="1" x14ac:dyDescent="0.25">
      <c r="A185" s="23" t="s">
        <v>375</v>
      </c>
      <c r="B185" s="8" t="s">
        <v>20</v>
      </c>
      <c r="C185" s="24">
        <v>1</v>
      </c>
      <c r="D185" s="33">
        <v>0.4</v>
      </c>
      <c r="E185" s="105" t="e">
        <v>#N/A</v>
      </c>
      <c r="F185" s="106" t="e">
        <f t="shared" si="17"/>
        <v>#N/A</v>
      </c>
      <c r="G185" s="105" t="e">
        <v>#N/A</v>
      </c>
      <c r="H185" s="107"/>
      <c r="I185" s="86">
        <v>49500</v>
      </c>
      <c r="J185" s="84"/>
      <c r="K185" s="84"/>
      <c r="L185" s="86">
        <v>49500</v>
      </c>
      <c r="M185" s="94">
        <v>40000</v>
      </c>
      <c r="N185" s="95">
        <f t="shared" si="19"/>
        <v>7600</v>
      </c>
      <c r="O185" s="97">
        <v>50000</v>
      </c>
      <c r="P185" s="95">
        <f t="shared" si="20"/>
        <v>97600</v>
      </c>
      <c r="Q185" s="53">
        <f t="shared" si="18"/>
        <v>49500</v>
      </c>
    </row>
    <row r="186" spans="1:17" ht="20.100000000000001" customHeight="1" x14ac:dyDescent="0.25">
      <c r="A186" s="23" t="s">
        <v>142</v>
      </c>
      <c r="B186" s="8" t="s">
        <v>20</v>
      </c>
      <c r="C186" s="24">
        <v>1</v>
      </c>
      <c r="D186" s="33">
        <v>0.4</v>
      </c>
      <c r="E186" s="105">
        <v>289327</v>
      </c>
      <c r="F186" s="106">
        <f t="shared" si="17"/>
        <v>46195.067226890736</v>
      </c>
      <c r="G186" s="105">
        <v>121451</v>
      </c>
      <c r="H186" s="107">
        <f t="shared" si="16"/>
        <v>410778</v>
      </c>
      <c r="I186" s="86">
        <v>148500</v>
      </c>
      <c r="J186" s="84"/>
      <c r="K186" s="84"/>
      <c r="L186" s="86">
        <v>148500</v>
      </c>
      <c r="M186" s="94">
        <v>40000</v>
      </c>
      <c r="N186" s="95">
        <f t="shared" ref="N186:N217" si="21">M186*19%</f>
        <v>7600</v>
      </c>
      <c r="O186" s="97">
        <v>50000</v>
      </c>
      <c r="P186" s="95">
        <f t="shared" ref="P186:P217" si="22">O186+N186+M186</f>
        <v>97600</v>
      </c>
      <c r="Q186" s="53">
        <f t="shared" si="18"/>
        <v>97600</v>
      </c>
    </row>
    <row r="187" spans="1:17" ht="20.100000000000001" customHeight="1" x14ac:dyDescent="0.25">
      <c r="A187" s="23" t="s">
        <v>376</v>
      </c>
      <c r="B187" s="8" t="s">
        <v>20</v>
      </c>
      <c r="C187" s="24">
        <v>1</v>
      </c>
      <c r="D187" s="33">
        <v>0.1</v>
      </c>
      <c r="E187" s="105">
        <v>10500</v>
      </c>
      <c r="F187" s="106">
        <f t="shared" si="17"/>
        <v>1676.4705882352937</v>
      </c>
      <c r="G187" s="109">
        <v>121451</v>
      </c>
      <c r="H187" s="107">
        <f t="shared" si="16"/>
        <v>131951</v>
      </c>
      <c r="I187" s="86">
        <v>148500</v>
      </c>
      <c r="J187" s="84"/>
      <c r="K187" s="84"/>
      <c r="L187" s="86">
        <v>148500</v>
      </c>
      <c r="M187" s="94">
        <v>40000</v>
      </c>
      <c r="N187" s="95">
        <f t="shared" si="21"/>
        <v>7600</v>
      </c>
      <c r="O187" s="97">
        <v>50000</v>
      </c>
      <c r="P187" s="95">
        <f t="shared" si="22"/>
        <v>97600</v>
      </c>
      <c r="Q187" s="53">
        <f t="shared" si="18"/>
        <v>97600</v>
      </c>
    </row>
    <row r="188" spans="1:17" ht="20.100000000000001" customHeight="1" x14ac:dyDescent="0.25">
      <c r="A188" s="23" t="s">
        <v>377</v>
      </c>
      <c r="B188" s="8" t="s">
        <v>20</v>
      </c>
      <c r="C188" s="24">
        <v>1</v>
      </c>
      <c r="D188" s="33">
        <v>0.1</v>
      </c>
      <c r="E188" s="105">
        <v>11083</v>
      </c>
      <c r="F188" s="106">
        <f t="shared" si="17"/>
        <v>1769.5546218487398</v>
      </c>
      <c r="G188" s="109">
        <v>121451</v>
      </c>
      <c r="H188" s="107">
        <f t="shared" si="16"/>
        <v>132534</v>
      </c>
      <c r="I188" s="86">
        <v>148500</v>
      </c>
      <c r="J188" s="84"/>
      <c r="K188" s="84"/>
      <c r="L188" s="86">
        <v>148500</v>
      </c>
      <c r="M188" s="94">
        <v>40000</v>
      </c>
      <c r="N188" s="95">
        <f t="shared" si="21"/>
        <v>7600</v>
      </c>
      <c r="O188" s="97">
        <v>50000</v>
      </c>
      <c r="P188" s="95">
        <f t="shared" si="22"/>
        <v>97600</v>
      </c>
      <c r="Q188" s="53">
        <f t="shared" si="18"/>
        <v>97600</v>
      </c>
    </row>
    <row r="189" spans="1:17" ht="20.100000000000001" customHeight="1" x14ac:dyDescent="0.25">
      <c r="A189" s="23" t="s">
        <v>378</v>
      </c>
      <c r="B189" s="8" t="s">
        <v>20</v>
      </c>
      <c r="C189" s="24">
        <v>1</v>
      </c>
      <c r="D189" s="8" t="s">
        <v>11</v>
      </c>
      <c r="E189" s="105">
        <v>129024</v>
      </c>
      <c r="F189" s="106">
        <f t="shared" si="17"/>
        <v>20600.470588235286</v>
      </c>
      <c r="G189" s="105">
        <v>172368</v>
      </c>
      <c r="H189" s="107">
        <f t="shared" si="16"/>
        <v>301392</v>
      </c>
      <c r="I189" s="86">
        <v>178200</v>
      </c>
      <c r="J189" s="84"/>
      <c r="K189" s="84"/>
      <c r="L189" s="86">
        <v>178200</v>
      </c>
      <c r="M189" s="94">
        <v>300000</v>
      </c>
      <c r="N189" s="95">
        <f t="shared" si="21"/>
        <v>57000</v>
      </c>
      <c r="O189" s="97">
        <v>180000</v>
      </c>
      <c r="P189" s="95">
        <f t="shared" si="22"/>
        <v>537000</v>
      </c>
      <c r="Q189" s="53">
        <f t="shared" si="18"/>
        <v>178200</v>
      </c>
    </row>
    <row r="190" spans="1:17" ht="20.100000000000001" customHeight="1" x14ac:dyDescent="0.25">
      <c r="A190" s="23" t="s">
        <v>379</v>
      </c>
      <c r="B190" s="8" t="s">
        <v>20</v>
      </c>
      <c r="C190" s="24">
        <v>1</v>
      </c>
      <c r="D190" s="33">
        <v>0.2</v>
      </c>
      <c r="E190" s="105" t="e">
        <v>#N/A</v>
      </c>
      <c r="F190" s="106" t="e">
        <f t="shared" si="17"/>
        <v>#N/A</v>
      </c>
      <c r="G190" s="105" t="e">
        <v>#N/A</v>
      </c>
      <c r="H190" s="107"/>
      <c r="I190" s="86">
        <v>178200</v>
      </c>
      <c r="J190" s="84"/>
      <c r="K190" s="84"/>
      <c r="L190" s="86">
        <v>178200</v>
      </c>
      <c r="M190" s="94">
        <v>400000</v>
      </c>
      <c r="N190" s="95">
        <f t="shared" si="21"/>
        <v>76000</v>
      </c>
      <c r="O190" s="97">
        <v>150000</v>
      </c>
      <c r="P190" s="95">
        <f t="shared" si="22"/>
        <v>626000</v>
      </c>
      <c r="Q190" s="53">
        <f t="shared" si="18"/>
        <v>178200</v>
      </c>
    </row>
    <row r="191" spans="1:17" ht="20.100000000000001" customHeight="1" x14ac:dyDescent="0.25">
      <c r="A191" s="23" t="s">
        <v>380</v>
      </c>
      <c r="B191" s="8" t="s">
        <v>20</v>
      </c>
      <c r="C191" s="24">
        <v>1</v>
      </c>
      <c r="D191" s="33">
        <v>0.2</v>
      </c>
      <c r="E191" s="105">
        <v>34630</v>
      </c>
      <c r="F191" s="106">
        <f t="shared" si="17"/>
        <v>5529.1596638655465</v>
      </c>
      <c r="G191" s="105">
        <v>33600</v>
      </c>
      <c r="H191" s="107">
        <f t="shared" si="16"/>
        <v>68230</v>
      </c>
      <c r="I191" s="86">
        <v>178200</v>
      </c>
      <c r="J191" s="84"/>
      <c r="K191" s="84"/>
      <c r="L191" s="86">
        <v>178200</v>
      </c>
      <c r="M191" s="94">
        <v>50000</v>
      </c>
      <c r="N191" s="95">
        <f t="shared" si="21"/>
        <v>9500</v>
      </c>
      <c r="O191" s="97">
        <v>70000</v>
      </c>
      <c r="P191" s="95">
        <f t="shared" si="22"/>
        <v>129500</v>
      </c>
      <c r="Q191" s="53">
        <f t="shared" si="18"/>
        <v>68230</v>
      </c>
    </row>
    <row r="192" spans="1:17" ht="20.100000000000001" customHeight="1" x14ac:dyDescent="0.25">
      <c r="A192" s="23" t="s">
        <v>381</v>
      </c>
      <c r="B192" s="8" t="s">
        <v>20</v>
      </c>
      <c r="C192" s="24">
        <v>1</v>
      </c>
      <c r="D192" s="33">
        <v>0.1</v>
      </c>
      <c r="E192" s="105">
        <v>15882</v>
      </c>
      <c r="F192" s="106">
        <f t="shared" si="17"/>
        <v>2535.7815126050409</v>
      </c>
      <c r="G192" s="105">
        <v>7540</v>
      </c>
      <c r="H192" s="107">
        <f t="shared" si="16"/>
        <v>23422</v>
      </c>
      <c r="I192" s="86">
        <v>118800</v>
      </c>
      <c r="J192" s="84"/>
      <c r="K192" s="84"/>
      <c r="L192" s="86">
        <v>118800</v>
      </c>
      <c r="M192" s="94">
        <v>50000</v>
      </c>
      <c r="N192" s="95">
        <f t="shared" si="21"/>
        <v>9500</v>
      </c>
      <c r="O192" s="97">
        <v>70000</v>
      </c>
      <c r="P192" s="95">
        <f t="shared" si="22"/>
        <v>129500</v>
      </c>
      <c r="Q192" s="53">
        <f t="shared" si="18"/>
        <v>23422</v>
      </c>
    </row>
    <row r="193" spans="1:17" ht="20.100000000000001" customHeight="1" x14ac:dyDescent="0.25">
      <c r="A193" s="23" t="s">
        <v>382</v>
      </c>
      <c r="B193" s="8" t="s">
        <v>20</v>
      </c>
      <c r="C193" s="24">
        <v>1</v>
      </c>
      <c r="D193" s="8" t="s">
        <v>11</v>
      </c>
      <c r="E193" s="105">
        <v>68033</v>
      </c>
      <c r="F193" s="106">
        <f t="shared" si="17"/>
        <v>10862.411764705881</v>
      </c>
      <c r="G193" s="105">
        <v>66107</v>
      </c>
      <c r="H193" s="107">
        <f t="shared" si="16"/>
        <v>134140</v>
      </c>
      <c r="I193" s="86">
        <v>118800</v>
      </c>
      <c r="J193" s="84"/>
      <c r="K193" s="84"/>
      <c r="L193" s="86">
        <v>118800</v>
      </c>
      <c r="M193" s="94">
        <v>300000</v>
      </c>
      <c r="N193" s="95">
        <f t="shared" si="21"/>
        <v>57000</v>
      </c>
      <c r="O193" s="97">
        <v>180000</v>
      </c>
      <c r="P193" s="95">
        <f t="shared" si="22"/>
        <v>537000</v>
      </c>
      <c r="Q193" s="53">
        <f t="shared" si="18"/>
        <v>118800</v>
      </c>
    </row>
    <row r="194" spans="1:17" ht="20.100000000000001" customHeight="1" x14ac:dyDescent="0.25">
      <c r="A194" s="23" t="s">
        <v>144</v>
      </c>
      <c r="B194" s="8" t="s">
        <v>20</v>
      </c>
      <c r="C194" s="24">
        <v>1</v>
      </c>
      <c r="D194" s="33">
        <v>0.5</v>
      </c>
      <c r="E194" s="105">
        <v>116084</v>
      </c>
      <c r="F194" s="106">
        <f t="shared" si="17"/>
        <v>18534.420168067227</v>
      </c>
      <c r="G194" s="105">
        <v>121451</v>
      </c>
      <c r="H194" s="107">
        <f t="shared" si="16"/>
        <v>237535</v>
      </c>
      <c r="I194" s="86">
        <v>118800</v>
      </c>
      <c r="J194" s="84"/>
      <c r="K194" s="84"/>
      <c r="L194" s="86">
        <v>118800</v>
      </c>
      <c r="M194" s="94">
        <v>250000</v>
      </c>
      <c r="N194" s="95">
        <f t="shared" si="21"/>
        <v>47500</v>
      </c>
      <c r="O194" s="97">
        <v>180000</v>
      </c>
      <c r="P194" s="95">
        <f t="shared" si="22"/>
        <v>477500</v>
      </c>
      <c r="Q194" s="53">
        <f t="shared" si="18"/>
        <v>118800</v>
      </c>
    </row>
    <row r="195" spans="1:17" ht="20.100000000000001" customHeight="1" x14ac:dyDescent="0.25">
      <c r="A195" s="23" t="s">
        <v>145</v>
      </c>
      <c r="B195" s="8" t="s">
        <v>20</v>
      </c>
      <c r="C195" s="24">
        <v>1</v>
      </c>
      <c r="D195" s="33">
        <v>1.5</v>
      </c>
      <c r="E195" s="105">
        <v>116084</v>
      </c>
      <c r="F195" s="106">
        <f t="shared" si="17"/>
        <v>18534.420168067227</v>
      </c>
      <c r="G195" s="105">
        <v>121451</v>
      </c>
      <c r="H195" s="107">
        <f t="shared" si="16"/>
        <v>237535</v>
      </c>
      <c r="I195" s="86">
        <v>118800</v>
      </c>
      <c r="J195" s="84"/>
      <c r="K195" s="84"/>
      <c r="L195" s="86">
        <v>118800</v>
      </c>
      <c r="M195" s="94">
        <v>250000</v>
      </c>
      <c r="N195" s="95">
        <f t="shared" si="21"/>
        <v>47500</v>
      </c>
      <c r="O195" s="97">
        <v>180000</v>
      </c>
      <c r="P195" s="95">
        <f t="shared" si="22"/>
        <v>477500</v>
      </c>
      <c r="Q195" s="53">
        <f t="shared" si="18"/>
        <v>118800</v>
      </c>
    </row>
    <row r="196" spans="1:17" ht="20.100000000000001" customHeight="1" x14ac:dyDescent="0.25">
      <c r="A196" s="23" t="s">
        <v>383</v>
      </c>
      <c r="B196" s="8" t="s">
        <v>20</v>
      </c>
      <c r="C196" s="24">
        <v>1</v>
      </c>
      <c r="D196" s="8" t="s">
        <v>11</v>
      </c>
      <c r="E196" s="105">
        <v>25000</v>
      </c>
      <c r="F196" s="106">
        <f t="shared" si="17"/>
        <v>3991.596638655461</v>
      </c>
      <c r="G196" s="105">
        <v>0</v>
      </c>
      <c r="H196" s="107">
        <f t="shared" ref="H196:H259" si="23">+G196+E196</f>
        <v>25000</v>
      </c>
      <c r="I196" s="86">
        <v>49500</v>
      </c>
      <c r="J196" s="84"/>
      <c r="K196" s="84"/>
      <c r="L196" s="86">
        <v>49500</v>
      </c>
      <c r="M196" s="94">
        <v>250000</v>
      </c>
      <c r="N196" s="95">
        <f t="shared" si="21"/>
        <v>47500</v>
      </c>
      <c r="O196" s="97">
        <v>180000</v>
      </c>
      <c r="P196" s="95">
        <f t="shared" si="22"/>
        <v>477500</v>
      </c>
      <c r="Q196" s="53">
        <f t="shared" si="18"/>
        <v>25000</v>
      </c>
    </row>
    <row r="197" spans="1:17" ht="20.100000000000001" customHeight="1" x14ac:dyDescent="0.25">
      <c r="A197" s="23" t="s">
        <v>384</v>
      </c>
      <c r="B197" s="8" t="s">
        <v>20</v>
      </c>
      <c r="C197" s="24">
        <v>1</v>
      </c>
      <c r="D197" s="8" t="s">
        <v>11</v>
      </c>
      <c r="E197" s="105">
        <v>10000</v>
      </c>
      <c r="F197" s="106">
        <f t="shared" ref="F197:F260" si="24">+E197-(E197/1.19)</f>
        <v>1596.638655462184</v>
      </c>
      <c r="G197" s="105">
        <v>0</v>
      </c>
      <c r="H197" s="107">
        <f t="shared" si="23"/>
        <v>10000</v>
      </c>
      <c r="I197" s="86">
        <v>49500</v>
      </c>
      <c r="J197" s="84"/>
      <c r="K197" s="84"/>
      <c r="L197" s="86">
        <v>49500</v>
      </c>
      <c r="M197" s="94">
        <v>20000</v>
      </c>
      <c r="N197" s="95">
        <f t="shared" si="21"/>
        <v>3800</v>
      </c>
      <c r="O197" s="97">
        <v>50000</v>
      </c>
      <c r="P197" s="95">
        <f t="shared" si="22"/>
        <v>73800</v>
      </c>
      <c r="Q197" s="53">
        <f t="shared" ref="Q197:Q260" si="25">MIN(H197,L197,P197)</f>
        <v>10000</v>
      </c>
    </row>
    <row r="198" spans="1:17" ht="20.100000000000001" customHeight="1" x14ac:dyDescent="0.25">
      <c r="A198" s="26" t="s">
        <v>385</v>
      </c>
      <c r="B198" s="8" t="s">
        <v>20</v>
      </c>
      <c r="C198" s="24">
        <v>1</v>
      </c>
      <c r="D198" s="8"/>
      <c r="E198" s="105">
        <v>2916.6666666666665</v>
      </c>
      <c r="F198" s="106">
        <f t="shared" si="24"/>
        <v>465.68627450980375</v>
      </c>
      <c r="G198" s="105">
        <v>0</v>
      </c>
      <c r="H198" s="107">
        <f t="shared" si="23"/>
        <v>2916.6666666666665</v>
      </c>
      <c r="I198" s="86">
        <v>29700</v>
      </c>
      <c r="J198" s="84"/>
      <c r="K198" s="84"/>
      <c r="L198" s="86">
        <v>29700</v>
      </c>
      <c r="M198" s="94">
        <v>20000</v>
      </c>
      <c r="N198" s="95">
        <f t="shared" si="21"/>
        <v>3800</v>
      </c>
      <c r="O198" s="97">
        <v>70000</v>
      </c>
      <c r="P198" s="95">
        <f t="shared" si="22"/>
        <v>93800</v>
      </c>
      <c r="Q198" s="53">
        <f t="shared" si="25"/>
        <v>2916.6666666666665</v>
      </c>
    </row>
    <row r="199" spans="1:17" ht="20.100000000000001" customHeight="1" x14ac:dyDescent="0.25">
      <c r="A199" s="23" t="s">
        <v>386</v>
      </c>
      <c r="B199" s="8" t="s">
        <v>20</v>
      </c>
      <c r="C199" s="24">
        <v>1</v>
      </c>
      <c r="D199" s="8" t="s">
        <v>11</v>
      </c>
      <c r="E199" s="105">
        <v>7000</v>
      </c>
      <c r="F199" s="106">
        <f t="shared" si="24"/>
        <v>1117.6470588235288</v>
      </c>
      <c r="G199" s="105">
        <v>0</v>
      </c>
      <c r="H199" s="107">
        <f t="shared" si="23"/>
        <v>7000</v>
      </c>
      <c r="I199" s="86">
        <v>29700</v>
      </c>
      <c r="J199" s="84"/>
      <c r="K199" s="84"/>
      <c r="L199" s="86">
        <v>29700</v>
      </c>
      <c r="M199" s="94">
        <v>150000</v>
      </c>
      <c r="N199" s="95">
        <f t="shared" si="21"/>
        <v>28500</v>
      </c>
      <c r="O199" s="97">
        <v>300000</v>
      </c>
      <c r="P199" s="95">
        <f t="shared" si="22"/>
        <v>478500</v>
      </c>
      <c r="Q199" s="53">
        <f t="shared" si="25"/>
        <v>7000</v>
      </c>
    </row>
    <row r="200" spans="1:17" ht="20.100000000000001" customHeight="1" x14ac:dyDescent="0.25">
      <c r="A200" s="23" t="s">
        <v>387</v>
      </c>
      <c r="B200" s="8" t="s">
        <v>20</v>
      </c>
      <c r="C200" s="24">
        <v>1</v>
      </c>
      <c r="D200" s="8" t="s">
        <v>11</v>
      </c>
      <c r="E200" s="105">
        <v>7583.333333333333</v>
      </c>
      <c r="F200" s="106">
        <f t="shared" si="24"/>
        <v>1210.7843137254895</v>
      </c>
      <c r="G200" s="105">
        <v>0</v>
      </c>
      <c r="H200" s="107">
        <f t="shared" si="23"/>
        <v>7583.333333333333</v>
      </c>
      <c r="I200" s="86">
        <v>29700</v>
      </c>
      <c r="J200" s="84"/>
      <c r="K200" s="84"/>
      <c r="L200" s="86">
        <v>29700</v>
      </c>
      <c r="M200" s="94">
        <v>150000</v>
      </c>
      <c r="N200" s="95">
        <f t="shared" si="21"/>
        <v>28500</v>
      </c>
      <c r="O200" s="97">
        <v>300000</v>
      </c>
      <c r="P200" s="95">
        <f t="shared" si="22"/>
        <v>478500</v>
      </c>
      <c r="Q200" s="53">
        <f t="shared" si="25"/>
        <v>7583.333333333333</v>
      </c>
    </row>
    <row r="201" spans="1:17" ht="20.100000000000001" customHeight="1" x14ac:dyDescent="0.25">
      <c r="A201" s="26" t="s">
        <v>388</v>
      </c>
      <c r="B201" s="8" t="s">
        <v>20</v>
      </c>
      <c r="C201" s="24">
        <v>1</v>
      </c>
      <c r="D201" s="8"/>
      <c r="E201" s="105">
        <v>11083.333333333334</v>
      </c>
      <c r="F201" s="106">
        <f t="shared" si="24"/>
        <v>1769.6078431372553</v>
      </c>
      <c r="G201" s="105">
        <v>0</v>
      </c>
      <c r="H201" s="107">
        <f t="shared" si="23"/>
        <v>11083.333333333334</v>
      </c>
      <c r="I201" s="86">
        <v>29700</v>
      </c>
      <c r="J201" s="84"/>
      <c r="K201" s="84"/>
      <c r="L201" s="86">
        <v>29700</v>
      </c>
      <c r="M201" s="94">
        <v>150000</v>
      </c>
      <c r="N201" s="95">
        <f t="shared" si="21"/>
        <v>28500</v>
      </c>
      <c r="O201" s="97">
        <v>300000</v>
      </c>
      <c r="P201" s="95">
        <f t="shared" si="22"/>
        <v>478500</v>
      </c>
      <c r="Q201" s="53">
        <f t="shared" si="25"/>
        <v>11083.333333333334</v>
      </c>
    </row>
    <row r="202" spans="1:17" ht="20.100000000000001" customHeight="1" x14ac:dyDescent="0.25">
      <c r="A202" s="23" t="s">
        <v>389</v>
      </c>
      <c r="B202" s="8" t="s">
        <v>92</v>
      </c>
      <c r="C202" s="24">
        <v>1</v>
      </c>
      <c r="D202" s="8" t="s">
        <v>11</v>
      </c>
      <c r="E202" s="105">
        <v>14000</v>
      </c>
      <c r="F202" s="106">
        <f t="shared" si="24"/>
        <v>2235.2941176470576</v>
      </c>
      <c r="G202" s="105">
        <v>0</v>
      </c>
      <c r="H202" s="107">
        <f t="shared" si="23"/>
        <v>14000</v>
      </c>
      <c r="I202" s="86">
        <v>29700</v>
      </c>
      <c r="J202" s="84"/>
      <c r="K202" s="84"/>
      <c r="L202" s="86">
        <v>29700</v>
      </c>
      <c r="M202" s="94">
        <v>150000</v>
      </c>
      <c r="N202" s="95">
        <f t="shared" si="21"/>
        <v>28500</v>
      </c>
      <c r="O202" s="97">
        <v>300000</v>
      </c>
      <c r="P202" s="95">
        <f t="shared" si="22"/>
        <v>478500</v>
      </c>
      <c r="Q202" s="53">
        <f t="shared" si="25"/>
        <v>14000</v>
      </c>
    </row>
    <row r="203" spans="1:17" ht="20.100000000000001" customHeight="1" x14ac:dyDescent="0.25">
      <c r="A203" s="23" t="s">
        <v>390</v>
      </c>
      <c r="B203" s="8" t="s">
        <v>20</v>
      </c>
      <c r="C203" s="24">
        <v>1</v>
      </c>
      <c r="D203" s="8" t="s">
        <v>11</v>
      </c>
      <c r="E203" s="105">
        <v>5250</v>
      </c>
      <c r="F203" s="106">
        <f t="shared" si="24"/>
        <v>838.23529411764684</v>
      </c>
      <c r="G203" s="105">
        <v>0</v>
      </c>
      <c r="H203" s="107">
        <f t="shared" si="23"/>
        <v>5250</v>
      </c>
      <c r="I203" s="86">
        <v>29700</v>
      </c>
      <c r="J203" s="84"/>
      <c r="K203" s="84"/>
      <c r="L203" s="86">
        <v>29700</v>
      </c>
      <c r="M203" s="94">
        <v>150000</v>
      </c>
      <c r="N203" s="95">
        <f t="shared" si="21"/>
        <v>28500</v>
      </c>
      <c r="O203" s="97">
        <v>300000</v>
      </c>
      <c r="P203" s="95">
        <f t="shared" si="22"/>
        <v>478500</v>
      </c>
      <c r="Q203" s="53">
        <f t="shared" si="25"/>
        <v>5250</v>
      </c>
    </row>
    <row r="204" spans="1:17" ht="20.100000000000001" customHeight="1" x14ac:dyDescent="0.25">
      <c r="A204" s="23" t="s">
        <v>391</v>
      </c>
      <c r="B204" s="8" t="s">
        <v>20</v>
      </c>
      <c r="C204" s="24">
        <v>1</v>
      </c>
      <c r="D204" s="8" t="s">
        <v>11</v>
      </c>
      <c r="E204" s="105">
        <v>4083.3333333333335</v>
      </c>
      <c r="F204" s="106">
        <f t="shared" si="24"/>
        <v>651.96078431372553</v>
      </c>
      <c r="G204" s="105">
        <v>0</v>
      </c>
      <c r="H204" s="107">
        <f t="shared" si="23"/>
        <v>4083.3333333333335</v>
      </c>
      <c r="I204" s="86">
        <v>29700</v>
      </c>
      <c r="J204" s="84"/>
      <c r="K204" s="84"/>
      <c r="L204" s="86">
        <v>29700</v>
      </c>
      <c r="M204" s="94">
        <v>150000</v>
      </c>
      <c r="N204" s="95">
        <f t="shared" si="21"/>
        <v>28500</v>
      </c>
      <c r="O204" s="97">
        <v>120000</v>
      </c>
      <c r="P204" s="95">
        <f t="shared" si="22"/>
        <v>298500</v>
      </c>
      <c r="Q204" s="53">
        <f t="shared" si="25"/>
        <v>4083.3333333333335</v>
      </c>
    </row>
    <row r="205" spans="1:17" ht="20.100000000000001" customHeight="1" x14ac:dyDescent="0.25">
      <c r="A205" s="23" t="s">
        <v>392</v>
      </c>
      <c r="B205" s="8" t="s">
        <v>20</v>
      </c>
      <c r="C205" s="24">
        <v>1</v>
      </c>
      <c r="D205" s="8" t="s">
        <v>11</v>
      </c>
      <c r="E205" s="105">
        <v>52500</v>
      </c>
      <c r="F205" s="106">
        <f t="shared" si="24"/>
        <v>8382.3529411764684</v>
      </c>
      <c r="G205" s="105">
        <v>0</v>
      </c>
      <c r="H205" s="107">
        <f t="shared" si="23"/>
        <v>52500</v>
      </c>
      <c r="I205" s="86">
        <v>29700</v>
      </c>
      <c r="J205" s="84"/>
      <c r="K205" s="84"/>
      <c r="L205" s="86">
        <v>29700</v>
      </c>
      <c r="M205" s="94">
        <v>150000</v>
      </c>
      <c r="N205" s="95">
        <f t="shared" si="21"/>
        <v>28500</v>
      </c>
      <c r="O205" s="97">
        <v>250000</v>
      </c>
      <c r="P205" s="95">
        <f t="shared" si="22"/>
        <v>428500</v>
      </c>
      <c r="Q205" s="53">
        <f t="shared" si="25"/>
        <v>29700</v>
      </c>
    </row>
    <row r="206" spans="1:17" ht="20.100000000000001" customHeight="1" x14ac:dyDescent="0.25">
      <c r="A206" s="23" t="s">
        <v>146</v>
      </c>
      <c r="B206" s="8" t="s">
        <v>20</v>
      </c>
      <c r="C206" s="24">
        <v>1</v>
      </c>
      <c r="D206" s="33">
        <v>0.1</v>
      </c>
      <c r="E206" s="105">
        <v>15400</v>
      </c>
      <c r="F206" s="106">
        <f t="shared" si="24"/>
        <v>2458.823529411764</v>
      </c>
      <c r="G206" s="105">
        <v>0</v>
      </c>
      <c r="H206" s="107">
        <f t="shared" si="23"/>
        <v>15400</v>
      </c>
      <c r="I206" s="86">
        <v>29700</v>
      </c>
      <c r="J206" s="84"/>
      <c r="K206" s="84"/>
      <c r="L206" s="86">
        <v>29700</v>
      </c>
      <c r="M206" s="94">
        <v>150000</v>
      </c>
      <c r="N206" s="95">
        <f t="shared" si="21"/>
        <v>28500</v>
      </c>
      <c r="O206" s="97">
        <v>120000</v>
      </c>
      <c r="P206" s="95">
        <f t="shared" si="22"/>
        <v>298500</v>
      </c>
      <c r="Q206" s="53">
        <f t="shared" si="25"/>
        <v>15400</v>
      </c>
    </row>
    <row r="207" spans="1:17" ht="20.100000000000001" customHeight="1" x14ac:dyDescent="0.25">
      <c r="A207" s="23" t="s">
        <v>393</v>
      </c>
      <c r="B207" s="8" t="s">
        <v>20</v>
      </c>
      <c r="C207" s="24">
        <v>1</v>
      </c>
      <c r="D207" s="8" t="s">
        <v>11</v>
      </c>
      <c r="E207" s="105">
        <v>5250</v>
      </c>
      <c r="F207" s="106">
        <f t="shared" si="24"/>
        <v>838.23529411764684</v>
      </c>
      <c r="G207" s="105">
        <v>0</v>
      </c>
      <c r="H207" s="107">
        <f t="shared" si="23"/>
        <v>5250</v>
      </c>
      <c r="I207" s="86">
        <v>29700</v>
      </c>
      <c r="J207" s="84"/>
      <c r="K207" s="84"/>
      <c r="L207" s="86">
        <v>29700</v>
      </c>
      <c r="M207" s="94">
        <v>50000</v>
      </c>
      <c r="N207" s="95">
        <f t="shared" si="21"/>
        <v>9500</v>
      </c>
      <c r="O207" s="97">
        <v>50000</v>
      </c>
      <c r="P207" s="95">
        <f t="shared" si="22"/>
        <v>109500</v>
      </c>
      <c r="Q207" s="53">
        <f t="shared" si="25"/>
        <v>5250</v>
      </c>
    </row>
    <row r="208" spans="1:17" ht="20.100000000000001" customHeight="1" x14ac:dyDescent="0.25">
      <c r="A208" s="26" t="s">
        <v>394</v>
      </c>
      <c r="B208" s="8" t="s">
        <v>20</v>
      </c>
      <c r="C208" s="24">
        <v>1</v>
      </c>
      <c r="D208" s="8"/>
      <c r="E208" s="105">
        <v>6533.333333333333</v>
      </c>
      <c r="F208" s="106">
        <f t="shared" si="24"/>
        <v>1043.1372549019607</v>
      </c>
      <c r="G208" s="105">
        <v>0</v>
      </c>
      <c r="H208" s="107">
        <f t="shared" si="23"/>
        <v>6533.333333333333</v>
      </c>
      <c r="I208" s="86">
        <v>29700</v>
      </c>
      <c r="J208" s="84"/>
      <c r="K208" s="84"/>
      <c r="L208" s="86">
        <v>29700</v>
      </c>
      <c r="M208" s="94">
        <v>360000</v>
      </c>
      <c r="N208" s="95">
        <f t="shared" si="21"/>
        <v>68400</v>
      </c>
      <c r="O208" s="97">
        <v>300000</v>
      </c>
      <c r="P208" s="95">
        <f t="shared" si="22"/>
        <v>728400</v>
      </c>
      <c r="Q208" s="53">
        <f t="shared" si="25"/>
        <v>6533.333333333333</v>
      </c>
    </row>
    <row r="209" spans="1:17" ht="20.100000000000001" customHeight="1" x14ac:dyDescent="0.25">
      <c r="A209" s="26" t="s">
        <v>395</v>
      </c>
      <c r="B209" s="8" t="s">
        <v>20</v>
      </c>
      <c r="C209" s="24">
        <v>1</v>
      </c>
      <c r="D209" s="8"/>
      <c r="E209" s="105">
        <v>2333.3333333333335</v>
      </c>
      <c r="F209" s="106">
        <f t="shared" si="24"/>
        <v>372.54901960784309</v>
      </c>
      <c r="G209" s="105">
        <v>0</v>
      </c>
      <c r="H209" s="107">
        <f t="shared" si="23"/>
        <v>2333.3333333333335</v>
      </c>
      <c r="I209" s="86">
        <v>29700</v>
      </c>
      <c r="J209" s="84"/>
      <c r="K209" s="84"/>
      <c r="L209" s="86">
        <v>29700</v>
      </c>
      <c r="M209" s="94">
        <v>350000</v>
      </c>
      <c r="N209" s="95">
        <f t="shared" si="21"/>
        <v>66500</v>
      </c>
      <c r="O209" s="97">
        <v>220000</v>
      </c>
      <c r="P209" s="95">
        <f t="shared" si="22"/>
        <v>636500</v>
      </c>
      <c r="Q209" s="53">
        <f t="shared" si="25"/>
        <v>2333.3333333333335</v>
      </c>
    </row>
    <row r="210" spans="1:17" ht="20.100000000000001" customHeight="1" x14ac:dyDescent="0.25">
      <c r="A210" s="26" t="s">
        <v>396</v>
      </c>
      <c r="B210" s="8" t="s">
        <v>20</v>
      </c>
      <c r="C210" s="24">
        <v>1</v>
      </c>
      <c r="D210" s="8"/>
      <c r="E210" s="105">
        <v>2333.3333333333335</v>
      </c>
      <c r="F210" s="106">
        <f t="shared" si="24"/>
        <v>372.54901960784309</v>
      </c>
      <c r="G210" s="105">
        <v>0</v>
      </c>
      <c r="H210" s="107">
        <f t="shared" si="23"/>
        <v>2333.3333333333335</v>
      </c>
      <c r="I210" s="86">
        <v>29700</v>
      </c>
      <c r="J210" s="84"/>
      <c r="K210" s="84"/>
      <c r="L210" s="86">
        <v>29700</v>
      </c>
      <c r="M210" s="94">
        <v>50000</v>
      </c>
      <c r="N210" s="95">
        <f t="shared" si="21"/>
        <v>9500</v>
      </c>
      <c r="O210" s="97">
        <v>50000</v>
      </c>
      <c r="P210" s="95">
        <f t="shared" si="22"/>
        <v>109500</v>
      </c>
      <c r="Q210" s="53">
        <f t="shared" si="25"/>
        <v>2333.3333333333335</v>
      </c>
    </row>
    <row r="211" spans="1:17" ht="20.100000000000001" customHeight="1" x14ac:dyDescent="0.25">
      <c r="A211" s="26" t="s">
        <v>397</v>
      </c>
      <c r="B211" s="8" t="s">
        <v>20</v>
      </c>
      <c r="C211" s="24">
        <v>1</v>
      </c>
      <c r="D211" s="8"/>
      <c r="E211" s="105">
        <v>2916.6666666666665</v>
      </c>
      <c r="F211" s="106">
        <f t="shared" si="24"/>
        <v>465.68627450980375</v>
      </c>
      <c r="G211" s="105">
        <v>0</v>
      </c>
      <c r="H211" s="107">
        <f t="shared" si="23"/>
        <v>2916.6666666666665</v>
      </c>
      <c r="I211" s="86">
        <v>29700</v>
      </c>
      <c r="J211" s="84"/>
      <c r="K211" s="84"/>
      <c r="L211" s="86">
        <v>29700</v>
      </c>
      <c r="M211" s="94">
        <v>50000</v>
      </c>
      <c r="N211" s="95">
        <f t="shared" si="21"/>
        <v>9500</v>
      </c>
      <c r="O211" s="97">
        <v>50000</v>
      </c>
      <c r="P211" s="95">
        <f t="shared" si="22"/>
        <v>109500</v>
      </c>
      <c r="Q211" s="53">
        <f t="shared" si="25"/>
        <v>2916.6666666666665</v>
      </c>
    </row>
    <row r="212" spans="1:17" ht="20.100000000000001" customHeight="1" x14ac:dyDescent="0.25">
      <c r="A212" s="23" t="s">
        <v>398</v>
      </c>
      <c r="B212" s="8" t="s">
        <v>20</v>
      </c>
      <c r="C212" s="24">
        <v>1</v>
      </c>
      <c r="D212" s="8" t="s">
        <v>11</v>
      </c>
      <c r="E212" s="105">
        <v>14000</v>
      </c>
      <c r="F212" s="106">
        <f t="shared" si="24"/>
        <v>2235.2941176470576</v>
      </c>
      <c r="G212" s="105">
        <v>0</v>
      </c>
      <c r="H212" s="107">
        <f t="shared" si="23"/>
        <v>14000</v>
      </c>
      <c r="I212" s="86">
        <v>29700</v>
      </c>
      <c r="J212" s="84"/>
      <c r="K212" s="84"/>
      <c r="L212" s="86">
        <v>29700</v>
      </c>
      <c r="M212" s="94">
        <v>300000</v>
      </c>
      <c r="N212" s="95">
        <f t="shared" si="21"/>
        <v>57000</v>
      </c>
      <c r="O212" s="97">
        <v>120000</v>
      </c>
      <c r="P212" s="95">
        <f t="shared" si="22"/>
        <v>477000</v>
      </c>
      <c r="Q212" s="53">
        <f t="shared" si="25"/>
        <v>14000</v>
      </c>
    </row>
    <row r="213" spans="1:17" ht="20.100000000000001" customHeight="1" x14ac:dyDescent="0.25">
      <c r="A213" s="23" t="s">
        <v>399</v>
      </c>
      <c r="B213" s="8" t="s">
        <v>20</v>
      </c>
      <c r="C213" s="24">
        <v>1</v>
      </c>
      <c r="D213" s="8" t="s">
        <v>11</v>
      </c>
      <c r="E213" s="105">
        <v>4000</v>
      </c>
      <c r="F213" s="106">
        <f t="shared" si="24"/>
        <v>638.65546218487361</v>
      </c>
      <c r="G213" s="105">
        <v>0</v>
      </c>
      <c r="H213" s="107">
        <f t="shared" si="23"/>
        <v>4000</v>
      </c>
      <c r="I213" s="86">
        <v>29700</v>
      </c>
      <c r="J213" s="84"/>
      <c r="K213" s="84"/>
      <c r="L213" s="86">
        <v>29700</v>
      </c>
      <c r="M213" s="94">
        <v>50000</v>
      </c>
      <c r="N213" s="95">
        <f t="shared" si="21"/>
        <v>9500</v>
      </c>
      <c r="O213" s="97">
        <v>50000</v>
      </c>
      <c r="P213" s="95">
        <f t="shared" si="22"/>
        <v>109500</v>
      </c>
      <c r="Q213" s="53">
        <f t="shared" si="25"/>
        <v>4000</v>
      </c>
    </row>
    <row r="214" spans="1:17" ht="20.100000000000001" customHeight="1" x14ac:dyDescent="0.25">
      <c r="A214" s="32" t="s">
        <v>400</v>
      </c>
      <c r="B214" s="8" t="s">
        <v>401</v>
      </c>
      <c r="C214" s="24">
        <v>1</v>
      </c>
      <c r="D214" s="8" t="s">
        <v>11</v>
      </c>
      <c r="E214" s="105">
        <v>4000</v>
      </c>
      <c r="F214" s="106">
        <f t="shared" si="24"/>
        <v>638.65546218487361</v>
      </c>
      <c r="G214" s="105">
        <v>0</v>
      </c>
      <c r="H214" s="107">
        <f t="shared" si="23"/>
        <v>4000</v>
      </c>
      <c r="I214" s="86">
        <v>29700</v>
      </c>
      <c r="J214" s="84"/>
      <c r="K214" s="84"/>
      <c r="L214" s="86">
        <v>29700</v>
      </c>
      <c r="M214" s="94">
        <v>200000</v>
      </c>
      <c r="N214" s="95">
        <f t="shared" si="21"/>
        <v>38000</v>
      </c>
      <c r="O214" s="97">
        <v>150000</v>
      </c>
      <c r="P214" s="95">
        <f t="shared" si="22"/>
        <v>388000</v>
      </c>
      <c r="Q214" s="53">
        <f t="shared" si="25"/>
        <v>4000</v>
      </c>
    </row>
    <row r="215" spans="1:17" ht="20.100000000000001" customHeight="1" x14ac:dyDescent="0.25">
      <c r="A215" s="23" t="s">
        <v>402</v>
      </c>
      <c r="B215" s="8" t="s">
        <v>20</v>
      </c>
      <c r="C215" s="24">
        <v>1</v>
      </c>
      <c r="D215" s="33">
        <v>0.5</v>
      </c>
      <c r="E215" s="105">
        <v>2311949</v>
      </c>
      <c r="F215" s="106">
        <f t="shared" si="24"/>
        <v>369134.71428571409</v>
      </c>
      <c r="G215" s="105">
        <v>66855</v>
      </c>
      <c r="H215" s="107">
        <f t="shared" si="23"/>
        <v>2378804</v>
      </c>
      <c r="I215" s="86">
        <v>346500</v>
      </c>
      <c r="J215" s="84"/>
      <c r="K215" s="84"/>
      <c r="L215" s="86">
        <v>346500</v>
      </c>
      <c r="M215" s="94">
        <v>0</v>
      </c>
      <c r="N215" s="95">
        <f t="shared" si="21"/>
        <v>0</v>
      </c>
      <c r="O215" s="97">
        <v>300000</v>
      </c>
      <c r="P215" s="95">
        <f t="shared" si="22"/>
        <v>300000</v>
      </c>
      <c r="Q215" s="53">
        <f t="shared" si="25"/>
        <v>300000</v>
      </c>
    </row>
    <row r="216" spans="1:17" ht="20.100000000000001" customHeight="1" x14ac:dyDescent="0.25">
      <c r="A216" s="23" t="s">
        <v>149</v>
      </c>
      <c r="B216" s="8" t="s">
        <v>20</v>
      </c>
      <c r="C216" s="24">
        <v>1</v>
      </c>
      <c r="D216" s="8" t="s">
        <v>11</v>
      </c>
      <c r="E216" s="105">
        <v>191386</v>
      </c>
      <c r="F216" s="106">
        <f t="shared" si="24"/>
        <v>30557.428571428551</v>
      </c>
      <c r="G216" s="105">
        <v>518694</v>
      </c>
      <c r="H216" s="107">
        <f t="shared" si="23"/>
        <v>710080</v>
      </c>
      <c r="I216" s="86">
        <v>297000</v>
      </c>
      <c r="J216" s="84"/>
      <c r="K216" s="84"/>
      <c r="L216" s="86">
        <v>297000</v>
      </c>
      <c r="M216" s="94">
        <v>200000</v>
      </c>
      <c r="N216" s="95">
        <f t="shared" si="21"/>
        <v>38000</v>
      </c>
      <c r="O216" s="97">
        <v>150000</v>
      </c>
      <c r="P216" s="95">
        <f t="shared" si="22"/>
        <v>388000</v>
      </c>
      <c r="Q216" s="53">
        <f t="shared" si="25"/>
        <v>297000</v>
      </c>
    </row>
    <row r="217" spans="1:17" ht="20.100000000000001" customHeight="1" x14ac:dyDescent="0.25">
      <c r="A217" s="23" t="s">
        <v>150</v>
      </c>
      <c r="B217" s="8" t="s">
        <v>20</v>
      </c>
      <c r="C217" s="24">
        <v>1</v>
      </c>
      <c r="D217" s="8" t="s">
        <v>11</v>
      </c>
      <c r="E217" s="105">
        <v>335462</v>
      </c>
      <c r="F217" s="106">
        <f t="shared" si="24"/>
        <v>53561.159663865517</v>
      </c>
      <c r="G217" s="105">
        <v>518694</v>
      </c>
      <c r="H217" s="107">
        <f t="shared" si="23"/>
        <v>854156</v>
      </c>
      <c r="I217" s="86">
        <v>297000</v>
      </c>
      <c r="J217" s="84"/>
      <c r="K217" s="84"/>
      <c r="L217" s="86">
        <v>297000</v>
      </c>
      <c r="M217" s="94">
        <v>150000</v>
      </c>
      <c r="N217" s="95">
        <f t="shared" si="21"/>
        <v>28500</v>
      </c>
      <c r="O217" s="97">
        <v>150000</v>
      </c>
      <c r="P217" s="95">
        <f t="shared" si="22"/>
        <v>328500</v>
      </c>
      <c r="Q217" s="53">
        <f t="shared" si="25"/>
        <v>297000</v>
      </c>
    </row>
    <row r="218" spans="1:17" ht="20.100000000000001" customHeight="1" x14ac:dyDescent="0.25">
      <c r="A218" s="23" t="s">
        <v>403</v>
      </c>
      <c r="B218" s="8" t="s">
        <v>20</v>
      </c>
      <c r="C218" s="24">
        <v>1</v>
      </c>
      <c r="D218" s="8" t="s">
        <v>11</v>
      </c>
      <c r="E218" s="105">
        <v>82000</v>
      </c>
      <c r="F218" s="106">
        <f t="shared" si="24"/>
        <v>13092.436974789918</v>
      </c>
      <c r="G218" s="105">
        <v>172368</v>
      </c>
      <c r="H218" s="107">
        <f t="shared" si="23"/>
        <v>254368</v>
      </c>
      <c r="I218" s="86">
        <v>247500</v>
      </c>
      <c r="J218" s="84"/>
      <c r="K218" s="84"/>
      <c r="L218" s="86">
        <v>247500</v>
      </c>
      <c r="M218" s="94">
        <v>0</v>
      </c>
      <c r="N218" s="95">
        <f t="shared" ref="N218:N249" si="26">M218*19%</f>
        <v>0</v>
      </c>
      <c r="O218" s="97">
        <v>800000</v>
      </c>
      <c r="P218" s="95">
        <f t="shared" ref="P218:P249" si="27">O218+N218+M218</f>
        <v>800000</v>
      </c>
      <c r="Q218" s="53">
        <f t="shared" si="25"/>
        <v>247500</v>
      </c>
    </row>
    <row r="219" spans="1:17" ht="20.100000000000001" customHeight="1" x14ac:dyDescent="0.25">
      <c r="A219" s="23" t="s">
        <v>404</v>
      </c>
      <c r="B219" s="8" t="s">
        <v>20</v>
      </c>
      <c r="C219" s="24">
        <v>1</v>
      </c>
      <c r="D219" s="33">
        <v>0.2</v>
      </c>
      <c r="E219" s="105">
        <v>89647</v>
      </c>
      <c r="F219" s="106">
        <f t="shared" si="24"/>
        <v>14313.386554621844</v>
      </c>
      <c r="G219" s="105">
        <v>26669</v>
      </c>
      <c r="H219" s="107">
        <f t="shared" si="23"/>
        <v>116316</v>
      </c>
      <c r="I219" s="86">
        <v>247500</v>
      </c>
      <c r="J219" s="84"/>
      <c r="K219" s="84"/>
      <c r="L219" s="86">
        <v>247500</v>
      </c>
      <c r="M219" s="94">
        <v>0</v>
      </c>
      <c r="N219" s="95">
        <f t="shared" si="26"/>
        <v>0</v>
      </c>
      <c r="O219" s="97">
        <v>1200000</v>
      </c>
      <c r="P219" s="95">
        <f t="shared" si="27"/>
        <v>1200000</v>
      </c>
      <c r="Q219" s="53">
        <f t="shared" si="25"/>
        <v>116316</v>
      </c>
    </row>
    <row r="220" spans="1:17" ht="20.100000000000001" customHeight="1" x14ac:dyDescent="0.25">
      <c r="A220" s="23" t="s">
        <v>405</v>
      </c>
      <c r="B220" s="8" t="s">
        <v>20</v>
      </c>
      <c r="C220" s="24">
        <v>1</v>
      </c>
      <c r="D220" s="33">
        <v>0.3</v>
      </c>
      <c r="E220" s="105" t="e">
        <v>#N/A</v>
      </c>
      <c r="F220" s="106" t="e">
        <f t="shared" si="24"/>
        <v>#N/A</v>
      </c>
      <c r="G220" s="105" t="e">
        <v>#N/A</v>
      </c>
      <c r="H220" s="107"/>
      <c r="I220" s="86">
        <v>247500</v>
      </c>
      <c r="J220" s="84"/>
      <c r="K220" s="84"/>
      <c r="L220" s="86">
        <v>247500</v>
      </c>
      <c r="M220" s="94">
        <v>300000</v>
      </c>
      <c r="N220" s="95">
        <f t="shared" si="26"/>
        <v>57000</v>
      </c>
      <c r="O220" s="97">
        <v>200000</v>
      </c>
      <c r="P220" s="95">
        <f t="shared" si="27"/>
        <v>557000</v>
      </c>
      <c r="Q220" s="53">
        <f t="shared" si="25"/>
        <v>247500</v>
      </c>
    </row>
    <row r="221" spans="1:17" ht="20.100000000000001" customHeight="1" x14ac:dyDescent="0.25">
      <c r="A221" s="23" t="s">
        <v>151</v>
      </c>
      <c r="B221" s="8" t="s">
        <v>20</v>
      </c>
      <c r="C221" s="24">
        <v>1</v>
      </c>
      <c r="D221" s="33">
        <v>0.7</v>
      </c>
      <c r="E221" s="105">
        <v>758162</v>
      </c>
      <c r="F221" s="106">
        <f t="shared" si="24"/>
        <v>121051.07563025202</v>
      </c>
      <c r="G221" s="105">
        <v>123229</v>
      </c>
      <c r="H221" s="107">
        <f t="shared" si="23"/>
        <v>881391</v>
      </c>
      <c r="I221" s="86">
        <v>693000</v>
      </c>
      <c r="J221" s="84"/>
      <c r="K221" s="84"/>
      <c r="L221" s="86">
        <v>693000</v>
      </c>
      <c r="M221" s="94">
        <v>50000</v>
      </c>
      <c r="N221" s="95">
        <f t="shared" si="26"/>
        <v>9500</v>
      </c>
      <c r="O221" s="97">
        <v>50000</v>
      </c>
      <c r="P221" s="95">
        <f t="shared" si="27"/>
        <v>109500</v>
      </c>
      <c r="Q221" s="53">
        <f t="shared" si="25"/>
        <v>109500</v>
      </c>
    </row>
    <row r="222" spans="1:17" ht="20.100000000000001" customHeight="1" x14ac:dyDescent="0.25">
      <c r="A222" s="23" t="s">
        <v>152</v>
      </c>
      <c r="B222" s="8" t="s">
        <v>20</v>
      </c>
      <c r="C222" s="24">
        <v>1</v>
      </c>
      <c r="D222" s="8" t="s">
        <v>11</v>
      </c>
      <c r="E222" s="105">
        <v>257174</v>
      </c>
      <c r="F222" s="106">
        <f t="shared" si="24"/>
        <v>41061.394957983197</v>
      </c>
      <c r="G222" s="105">
        <v>568054</v>
      </c>
      <c r="H222" s="107">
        <f t="shared" si="23"/>
        <v>825228</v>
      </c>
      <c r="I222" s="86">
        <v>138600</v>
      </c>
      <c r="J222" s="84"/>
      <c r="K222" s="84"/>
      <c r="L222" s="86">
        <v>138600</v>
      </c>
      <c r="M222" s="94">
        <v>50000</v>
      </c>
      <c r="N222" s="95">
        <f t="shared" si="26"/>
        <v>9500</v>
      </c>
      <c r="O222" s="97">
        <v>50000</v>
      </c>
      <c r="P222" s="95">
        <f t="shared" si="27"/>
        <v>109500</v>
      </c>
      <c r="Q222" s="53">
        <f t="shared" si="25"/>
        <v>109500</v>
      </c>
    </row>
    <row r="223" spans="1:17" ht="20.100000000000001" customHeight="1" x14ac:dyDescent="0.25">
      <c r="A223" s="23" t="s">
        <v>153</v>
      </c>
      <c r="B223" s="8" t="s">
        <v>20</v>
      </c>
      <c r="C223" s="24">
        <v>1</v>
      </c>
      <c r="D223" s="8" t="s">
        <v>11</v>
      </c>
      <c r="E223" s="105">
        <v>209086</v>
      </c>
      <c r="F223" s="106">
        <f t="shared" si="24"/>
        <v>33383.478991596639</v>
      </c>
      <c r="G223" s="105">
        <v>568054</v>
      </c>
      <c r="H223" s="107">
        <f t="shared" si="23"/>
        <v>777140</v>
      </c>
      <c r="I223" s="86">
        <v>138600</v>
      </c>
      <c r="J223" s="84"/>
      <c r="K223" s="84"/>
      <c r="L223" s="86">
        <v>138600</v>
      </c>
      <c r="M223" s="94">
        <v>50000</v>
      </c>
      <c r="N223" s="95">
        <f t="shared" si="26"/>
        <v>9500</v>
      </c>
      <c r="O223" s="97">
        <v>50000</v>
      </c>
      <c r="P223" s="95">
        <f t="shared" si="27"/>
        <v>109500</v>
      </c>
      <c r="Q223" s="53">
        <f t="shared" si="25"/>
        <v>109500</v>
      </c>
    </row>
    <row r="224" spans="1:17" ht="20.100000000000001" customHeight="1" x14ac:dyDescent="0.25">
      <c r="A224" s="23" t="s">
        <v>154</v>
      </c>
      <c r="B224" s="8" t="s">
        <v>20</v>
      </c>
      <c r="C224" s="24">
        <v>1</v>
      </c>
      <c r="D224" s="8" t="s">
        <v>11</v>
      </c>
      <c r="E224" s="105">
        <v>294056</v>
      </c>
      <c r="F224" s="106">
        <f t="shared" si="24"/>
        <v>46950.117647058825</v>
      </c>
      <c r="G224" s="105">
        <v>568054</v>
      </c>
      <c r="H224" s="107">
        <f t="shared" si="23"/>
        <v>862110</v>
      </c>
      <c r="I224" s="86">
        <v>138600</v>
      </c>
      <c r="J224" s="84"/>
      <c r="K224" s="84"/>
      <c r="L224" s="86">
        <v>138600</v>
      </c>
      <c r="M224" s="94">
        <v>50000</v>
      </c>
      <c r="N224" s="95">
        <f t="shared" si="26"/>
        <v>9500</v>
      </c>
      <c r="O224" s="97">
        <v>50000</v>
      </c>
      <c r="P224" s="95">
        <f t="shared" si="27"/>
        <v>109500</v>
      </c>
      <c r="Q224" s="53">
        <f t="shared" si="25"/>
        <v>109500</v>
      </c>
    </row>
    <row r="225" spans="1:17" ht="20.100000000000001" customHeight="1" x14ac:dyDescent="0.25">
      <c r="A225" s="23" t="s">
        <v>155</v>
      </c>
      <c r="B225" s="8" t="s">
        <v>20</v>
      </c>
      <c r="C225" s="24">
        <v>1</v>
      </c>
      <c r="D225" s="8" t="s">
        <v>11</v>
      </c>
      <c r="E225" s="105">
        <v>185405</v>
      </c>
      <c r="F225" s="106">
        <f t="shared" si="24"/>
        <v>29602.478991596639</v>
      </c>
      <c r="G225" s="105">
        <v>568054</v>
      </c>
      <c r="H225" s="107">
        <f t="shared" si="23"/>
        <v>753459</v>
      </c>
      <c r="I225" s="86">
        <v>138600</v>
      </c>
      <c r="J225" s="84"/>
      <c r="K225" s="84"/>
      <c r="L225" s="86">
        <v>138600</v>
      </c>
      <c r="M225" s="94">
        <v>50000</v>
      </c>
      <c r="N225" s="95">
        <f t="shared" si="26"/>
        <v>9500</v>
      </c>
      <c r="O225" s="97">
        <v>50000</v>
      </c>
      <c r="P225" s="95">
        <f t="shared" si="27"/>
        <v>109500</v>
      </c>
      <c r="Q225" s="53">
        <f t="shared" si="25"/>
        <v>109500</v>
      </c>
    </row>
    <row r="226" spans="1:17" ht="20.100000000000001" customHeight="1" x14ac:dyDescent="0.25">
      <c r="A226" s="23" t="s">
        <v>156</v>
      </c>
      <c r="B226" s="8" t="s">
        <v>20</v>
      </c>
      <c r="C226" s="24">
        <v>1</v>
      </c>
      <c r="D226" s="8" t="s">
        <v>11</v>
      </c>
      <c r="E226" s="105">
        <v>260165</v>
      </c>
      <c r="F226" s="106">
        <f t="shared" si="24"/>
        <v>41538.949579831911</v>
      </c>
      <c r="G226" s="105">
        <v>568054</v>
      </c>
      <c r="H226" s="107">
        <f t="shared" si="23"/>
        <v>828219</v>
      </c>
      <c r="I226" s="86">
        <v>138600</v>
      </c>
      <c r="J226" s="84"/>
      <c r="K226" s="84"/>
      <c r="L226" s="86">
        <v>138600</v>
      </c>
      <c r="M226" s="94">
        <v>150000</v>
      </c>
      <c r="N226" s="95">
        <f t="shared" si="26"/>
        <v>28500</v>
      </c>
      <c r="O226" s="97">
        <v>150000</v>
      </c>
      <c r="P226" s="95">
        <f t="shared" si="27"/>
        <v>328500</v>
      </c>
      <c r="Q226" s="53">
        <f t="shared" si="25"/>
        <v>138600</v>
      </c>
    </row>
    <row r="227" spans="1:17" ht="20.100000000000001" customHeight="1" x14ac:dyDescent="0.25">
      <c r="A227" s="23" t="s">
        <v>157</v>
      </c>
      <c r="B227" s="8" t="s">
        <v>20</v>
      </c>
      <c r="C227" s="24">
        <v>1</v>
      </c>
      <c r="D227" s="33">
        <v>0.2</v>
      </c>
      <c r="E227" s="105">
        <v>404701</v>
      </c>
      <c r="F227" s="106">
        <f t="shared" si="24"/>
        <v>64616.126050420164</v>
      </c>
      <c r="G227" s="105">
        <v>102509</v>
      </c>
      <c r="H227" s="107">
        <f t="shared" si="23"/>
        <v>507210</v>
      </c>
      <c r="I227" s="86">
        <v>198000</v>
      </c>
      <c r="J227" s="84"/>
      <c r="K227" s="84"/>
      <c r="L227" s="86">
        <v>198000</v>
      </c>
      <c r="M227" s="94">
        <v>150000</v>
      </c>
      <c r="N227" s="95">
        <f t="shared" si="26"/>
        <v>28500</v>
      </c>
      <c r="O227" s="97">
        <v>150000</v>
      </c>
      <c r="P227" s="95">
        <f t="shared" si="27"/>
        <v>328500</v>
      </c>
      <c r="Q227" s="53">
        <f t="shared" si="25"/>
        <v>198000</v>
      </c>
    </row>
    <row r="228" spans="1:17" ht="20.100000000000001" customHeight="1" x14ac:dyDescent="0.25">
      <c r="A228" s="23" t="s">
        <v>159</v>
      </c>
      <c r="B228" s="8" t="s">
        <v>20</v>
      </c>
      <c r="C228" s="24">
        <v>1</v>
      </c>
      <c r="D228" s="8" t="s">
        <v>11</v>
      </c>
      <c r="E228" s="105">
        <v>219296</v>
      </c>
      <c r="F228" s="106">
        <f t="shared" si="24"/>
        <v>35013.647058823524</v>
      </c>
      <c r="G228" s="105">
        <v>518694</v>
      </c>
      <c r="H228" s="107">
        <f t="shared" si="23"/>
        <v>737990</v>
      </c>
      <c r="I228" s="86">
        <v>148500</v>
      </c>
      <c r="J228" s="84"/>
      <c r="K228" s="84"/>
      <c r="L228" s="86">
        <v>148500</v>
      </c>
      <c r="M228" s="94">
        <v>150000</v>
      </c>
      <c r="N228" s="95">
        <f t="shared" si="26"/>
        <v>28500</v>
      </c>
      <c r="O228" s="97">
        <v>150000</v>
      </c>
      <c r="P228" s="95">
        <f t="shared" si="27"/>
        <v>328500</v>
      </c>
      <c r="Q228" s="53">
        <f t="shared" si="25"/>
        <v>148500</v>
      </c>
    </row>
    <row r="229" spans="1:17" ht="20.100000000000001" customHeight="1" x14ac:dyDescent="0.25">
      <c r="A229" s="26" t="s">
        <v>406</v>
      </c>
      <c r="B229" s="8" t="s">
        <v>20</v>
      </c>
      <c r="C229" s="24">
        <v>1</v>
      </c>
      <c r="D229" s="8" t="s">
        <v>11</v>
      </c>
      <c r="E229" s="105">
        <v>44391</v>
      </c>
      <c r="F229" s="106">
        <f t="shared" si="24"/>
        <v>7087.6386554621859</v>
      </c>
      <c r="G229" s="105">
        <v>250000</v>
      </c>
      <c r="H229" s="107">
        <f t="shared" si="23"/>
        <v>294391</v>
      </c>
      <c r="I229" s="86">
        <v>99000</v>
      </c>
      <c r="J229" s="84"/>
      <c r="K229" s="84"/>
      <c r="L229" s="86">
        <v>99000</v>
      </c>
      <c r="M229" s="94">
        <v>150000</v>
      </c>
      <c r="N229" s="95">
        <f t="shared" si="26"/>
        <v>28500</v>
      </c>
      <c r="O229" s="97">
        <v>150000</v>
      </c>
      <c r="P229" s="95">
        <f t="shared" si="27"/>
        <v>328500</v>
      </c>
      <c r="Q229" s="53">
        <f t="shared" si="25"/>
        <v>99000</v>
      </c>
    </row>
    <row r="230" spans="1:17" ht="20.100000000000001" customHeight="1" x14ac:dyDescent="0.25">
      <c r="A230" s="26" t="s">
        <v>407</v>
      </c>
      <c r="B230" s="8" t="s">
        <v>20</v>
      </c>
      <c r="C230" s="24">
        <v>1</v>
      </c>
      <c r="D230" s="8" t="s">
        <v>11</v>
      </c>
      <c r="E230" s="105">
        <v>70000</v>
      </c>
      <c r="F230" s="106">
        <f t="shared" si="24"/>
        <v>11176.470588235294</v>
      </c>
      <c r="G230" s="105">
        <v>0</v>
      </c>
      <c r="H230" s="107">
        <f t="shared" si="23"/>
        <v>70000</v>
      </c>
      <c r="I230" s="86">
        <v>49500</v>
      </c>
      <c r="J230" s="84"/>
      <c r="K230" s="84"/>
      <c r="L230" s="86">
        <v>49500</v>
      </c>
      <c r="M230" s="94">
        <v>150000</v>
      </c>
      <c r="N230" s="95">
        <f t="shared" si="26"/>
        <v>28500</v>
      </c>
      <c r="O230" s="97">
        <v>150000</v>
      </c>
      <c r="P230" s="95">
        <f t="shared" si="27"/>
        <v>328500</v>
      </c>
      <c r="Q230" s="53">
        <f t="shared" si="25"/>
        <v>49500</v>
      </c>
    </row>
    <row r="231" spans="1:17" ht="20.100000000000001" customHeight="1" x14ac:dyDescent="0.25">
      <c r="A231" s="26" t="s">
        <v>408</v>
      </c>
      <c r="B231" s="8" t="s">
        <v>20</v>
      </c>
      <c r="C231" s="24">
        <v>1</v>
      </c>
      <c r="D231" s="8" t="s">
        <v>11</v>
      </c>
      <c r="E231" s="105">
        <v>21466</v>
      </c>
      <c r="F231" s="106">
        <f t="shared" si="24"/>
        <v>3427.3445378151264</v>
      </c>
      <c r="G231" s="105">
        <v>59201</v>
      </c>
      <c r="H231" s="107">
        <f t="shared" si="23"/>
        <v>80667</v>
      </c>
      <c r="I231" s="86">
        <v>198000</v>
      </c>
      <c r="J231" s="84"/>
      <c r="K231" s="84"/>
      <c r="L231" s="86">
        <v>198000</v>
      </c>
      <c r="M231" s="94">
        <v>150000</v>
      </c>
      <c r="N231" s="95">
        <f t="shared" si="26"/>
        <v>28500</v>
      </c>
      <c r="O231" s="97">
        <v>150000</v>
      </c>
      <c r="P231" s="95">
        <f t="shared" si="27"/>
        <v>328500</v>
      </c>
      <c r="Q231" s="53">
        <f t="shared" si="25"/>
        <v>80667</v>
      </c>
    </row>
    <row r="232" spans="1:17" ht="20.100000000000001" customHeight="1" x14ac:dyDescent="0.25">
      <c r="A232" s="26" t="s">
        <v>409</v>
      </c>
      <c r="B232" s="8" t="s">
        <v>20</v>
      </c>
      <c r="C232" s="24">
        <v>1</v>
      </c>
      <c r="D232" s="8" t="s">
        <v>11</v>
      </c>
      <c r="E232" s="105">
        <v>9333</v>
      </c>
      <c r="F232" s="106">
        <f t="shared" si="24"/>
        <v>1490.1428571428569</v>
      </c>
      <c r="G232" s="105">
        <v>50140</v>
      </c>
      <c r="H232" s="107">
        <f t="shared" si="23"/>
        <v>59473</v>
      </c>
      <c r="I232" s="86">
        <v>198000</v>
      </c>
      <c r="J232" s="84"/>
      <c r="K232" s="84"/>
      <c r="L232" s="86">
        <v>198000</v>
      </c>
      <c r="M232" s="94">
        <v>0</v>
      </c>
      <c r="N232" s="95">
        <f t="shared" si="26"/>
        <v>0</v>
      </c>
      <c r="O232" s="97">
        <v>350000</v>
      </c>
      <c r="P232" s="95">
        <f t="shared" si="27"/>
        <v>350000</v>
      </c>
      <c r="Q232" s="53">
        <f t="shared" si="25"/>
        <v>59473</v>
      </c>
    </row>
    <row r="233" spans="1:17" ht="20.100000000000001" customHeight="1" x14ac:dyDescent="0.25">
      <c r="A233" s="26" t="s">
        <v>410</v>
      </c>
      <c r="B233" s="8" t="s">
        <v>20</v>
      </c>
      <c r="C233" s="24">
        <v>1</v>
      </c>
      <c r="D233" s="8" t="s">
        <v>11</v>
      </c>
      <c r="E233" s="105">
        <v>5833</v>
      </c>
      <c r="F233" s="106">
        <f t="shared" si="24"/>
        <v>931.31932773109202</v>
      </c>
      <c r="G233" s="105">
        <v>0</v>
      </c>
      <c r="H233" s="107">
        <f t="shared" si="23"/>
        <v>5833</v>
      </c>
      <c r="I233" s="86">
        <v>49500</v>
      </c>
      <c r="J233" s="84"/>
      <c r="K233" s="84"/>
      <c r="L233" s="86">
        <v>49500</v>
      </c>
      <c r="M233" s="96">
        <v>550000</v>
      </c>
      <c r="N233" s="90">
        <f t="shared" si="26"/>
        <v>104500</v>
      </c>
      <c r="O233" s="90">
        <v>70000</v>
      </c>
      <c r="P233" s="95">
        <f t="shared" si="27"/>
        <v>724500</v>
      </c>
      <c r="Q233" s="53">
        <f t="shared" si="25"/>
        <v>5833</v>
      </c>
    </row>
    <row r="234" spans="1:17" ht="20.100000000000001" customHeight="1" x14ac:dyDescent="0.25">
      <c r="A234" s="26" t="s">
        <v>411</v>
      </c>
      <c r="B234" s="8" t="s">
        <v>20</v>
      </c>
      <c r="C234" s="24">
        <v>1</v>
      </c>
      <c r="D234" s="8" t="s">
        <v>11</v>
      </c>
      <c r="E234" s="105">
        <v>13000</v>
      </c>
      <c r="F234" s="106">
        <f t="shared" si="24"/>
        <v>2075.6302521008402</v>
      </c>
      <c r="G234" s="105">
        <v>145600</v>
      </c>
      <c r="H234" s="107">
        <f t="shared" si="23"/>
        <v>158600</v>
      </c>
      <c r="I234" s="86">
        <v>49500</v>
      </c>
      <c r="J234" s="84"/>
      <c r="K234" s="84"/>
      <c r="L234" s="86">
        <v>49500</v>
      </c>
      <c r="M234" s="96">
        <v>550000</v>
      </c>
      <c r="N234" s="90">
        <f t="shared" si="26"/>
        <v>104500</v>
      </c>
      <c r="O234" s="90">
        <v>70000</v>
      </c>
      <c r="P234" s="95">
        <f t="shared" si="27"/>
        <v>724500</v>
      </c>
      <c r="Q234" s="53">
        <f t="shared" si="25"/>
        <v>49500</v>
      </c>
    </row>
    <row r="235" spans="1:17" ht="20.100000000000001" customHeight="1" x14ac:dyDescent="0.25">
      <c r="A235" s="26" t="s">
        <v>412</v>
      </c>
      <c r="B235" s="8" t="s">
        <v>20</v>
      </c>
      <c r="C235" s="24">
        <v>1</v>
      </c>
      <c r="D235" s="8" t="s">
        <v>11</v>
      </c>
      <c r="E235" s="105">
        <v>25000</v>
      </c>
      <c r="F235" s="106">
        <f t="shared" si="24"/>
        <v>3991.596638655461</v>
      </c>
      <c r="G235" s="105">
        <v>25000</v>
      </c>
      <c r="H235" s="107">
        <f t="shared" si="23"/>
        <v>50000</v>
      </c>
      <c r="I235" s="86">
        <v>29700</v>
      </c>
      <c r="J235" s="84"/>
      <c r="K235" s="84"/>
      <c r="L235" s="86">
        <v>29700</v>
      </c>
      <c r="M235" s="96">
        <v>200000</v>
      </c>
      <c r="N235" s="90">
        <f t="shared" si="26"/>
        <v>38000</v>
      </c>
      <c r="O235" s="90">
        <v>150000</v>
      </c>
      <c r="P235" s="95">
        <f t="shared" si="27"/>
        <v>388000</v>
      </c>
      <c r="Q235" s="53">
        <f t="shared" si="25"/>
        <v>29700</v>
      </c>
    </row>
    <row r="236" spans="1:17" ht="20.100000000000001" customHeight="1" x14ac:dyDescent="0.25">
      <c r="A236" s="26" t="s">
        <v>413</v>
      </c>
      <c r="B236" s="8" t="s">
        <v>20</v>
      </c>
      <c r="C236" s="24">
        <v>1</v>
      </c>
      <c r="D236" s="8" t="s">
        <v>11</v>
      </c>
      <c r="E236" s="105">
        <v>12000</v>
      </c>
      <c r="F236" s="106">
        <f t="shared" si="24"/>
        <v>1915.9663865546208</v>
      </c>
      <c r="G236" s="105">
        <v>25000</v>
      </c>
      <c r="H236" s="107">
        <f t="shared" si="23"/>
        <v>37000</v>
      </c>
      <c r="I236" s="86">
        <v>29700</v>
      </c>
      <c r="J236" s="84"/>
      <c r="K236" s="84"/>
      <c r="L236" s="86">
        <v>29700</v>
      </c>
      <c r="M236" s="96">
        <v>200000</v>
      </c>
      <c r="N236" s="90">
        <f t="shared" si="26"/>
        <v>38000</v>
      </c>
      <c r="O236" s="90">
        <v>150000</v>
      </c>
      <c r="P236" s="95">
        <f t="shared" si="27"/>
        <v>388000</v>
      </c>
      <c r="Q236" s="53">
        <f t="shared" si="25"/>
        <v>29700</v>
      </c>
    </row>
    <row r="237" spans="1:17" ht="20.100000000000001" customHeight="1" x14ac:dyDescent="0.25">
      <c r="A237" s="26" t="s">
        <v>414</v>
      </c>
      <c r="B237" s="8" t="s">
        <v>20</v>
      </c>
      <c r="C237" s="24">
        <v>1</v>
      </c>
      <c r="D237" s="8" t="s">
        <v>11</v>
      </c>
      <c r="E237" s="105">
        <v>15000</v>
      </c>
      <c r="F237" s="106">
        <f t="shared" si="24"/>
        <v>2394.957983193277</v>
      </c>
      <c r="G237" s="105">
        <v>0</v>
      </c>
      <c r="H237" s="107">
        <f t="shared" si="23"/>
        <v>15000</v>
      </c>
      <c r="I237" s="86">
        <v>49500</v>
      </c>
      <c r="J237" s="84"/>
      <c r="K237" s="84"/>
      <c r="L237" s="86">
        <v>49500</v>
      </c>
      <c r="M237" s="96">
        <v>200000</v>
      </c>
      <c r="N237" s="90">
        <f t="shared" si="26"/>
        <v>38000</v>
      </c>
      <c r="O237" s="90">
        <v>150000</v>
      </c>
      <c r="P237" s="95">
        <f t="shared" si="27"/>
        <v>388000</v>
      </c>
      <c r="Q237" s="53">
        <f t="shared" si="25"/>
        <v>15000</v>
      </c>
    </row>
    <row r="238" spans="1:17" ht="20.100000000000001" customHeight="1" x14ac:dyDescent="0.25">
      <c r="A238" s="26" t="s">
        <v>415</v>
      </c>
      <c r="B238" s="8" t="s">
        <v>20</v>
      </c>
      <c r="C238" s="24">
        <v>1</v>
      </c>
      <c r="D238" s="8" t="s">
        <v>11</v>
      </c>
      <c r="E238" s="105">
        <v>24500</v>
      </c>
      <c r="F238" s="106">
        <f t="shared" si="24"/>
        <v>3911.7647058823532</v>
      </c>
      <c r="G238" s="105">
        <v>42340</v>
      </c>
      <c r="H238" s="107">
        <f t="shared" si="23"/>
        <v>66840</v>
      </c>
      <c r="I238" s="86">
        <v>217800</v>
      </c>
      <c r="J238" s="84"/>
      <c r="K238" s="84"/>
      <c r="L238" s="86">
        <v>217800</v>
      </c>
      <c r="M238" s="96">
        <v>200000</v>
      </c>
      <c r="N238" s="90">
        <f t="shared" si="26"/>
        <v>38000</v>
      </c>
      <c r="O238" s="90">
        <v>150000</v>
      </c>
      <c r="P238" s="95">
        <f t="shared" si="27"/>
        <v>388000</v>
      </c>
      <c r="Q238" s="53">
        <f t="shared" si="25"/>
        <v>66840</v>
      </c>
    </row>
    <row r="239" spans="1:17" ht="20.100000000000001" customHeight="1" x14ac:dyDescent="0.25">
      <c r="A239" s="26" t="s">
        <v>415</v>
      </c>
      <c r="B239" s="8" t="s">
        <v>20</v>
      </c>
      <c r="C239" s="24">
        <v>1</v>
      </c>
      <c r="D239" s="8" t="s">
        <v>11</v>
      </c>
      <c r="E239" s="105">
        <v>24500</v>
      </c>
      <c r="F239" s="106">
        <f t="shared" si="24"/>
        <v>3911.7647058823532</v>
      </c>
      <c r="G239" s="105">
        <v>42340</v>
      </c>
      <c r="H239" s="107">
        <f t="shared" si="23"/>
        <v>66840</v>
      </c>
      <c r="I239" s="86">
        <v>217800</v>
      </c>
      <c r="J239" s="84"/>
      <c r="K239" s="84"/>
      <c r="L239" s="86">
        <v>217800</v>
      </c>
      <c r="M239" s="96">
        <v>200000</v>
      </c>
      <c r="N239" s="90">
        <f t="shared" si="26"/>
        <v>38000</v>
      </c>
      <c r="O239" s="90">
        <v>150000</v>
      </c>
      <c r="P239" s="95">
        <f t="shared" si="27"/>
        <v>388000</v>
      </c>
      <c r="Q239" s="53">
        <f t="shared" si="25"/>
        <v>66840</v>
      </c>
    </row>
    <row r="240" spans="1:17" ht="20.100000000000001" customHeight="1" x14ac:dyDescent="0.25">
      <c r="A240" s="26" t="s">
        <v>416</v>
      </c>
      <c r="B240" s="8" t="s">
        <v>20</v>
      </c>
      <c r="C240" s="24">
        <v>1</v>
      </c>
      <c r="D240" s="8" t="s">
        <v>11</v>
      </c>
      <c r="E240" s="105">
        <v>163657</v>
      </c>
      <c r="F240" s="106">
        <f t="shared" si="24"/>
        <v>26130.109243697487</v>
      </c>
      <c r="G240" s="105">
        <v>92422</v>
      </c>
      <c r="H240" s="107">
        <f t="shared" si="23"/>
        <v>256079</v>
      </c>
      <c r="I240" s="86">
        <v>118800</v>
      </c>
      <c r="J240" s="84"/>
      <c r="K240" s="84"/>
      <c r="L240" s="86">
        <v>118800</v>
      </c>
      <c r="M240" s="96">
        <v>200000</v>
      </c>
      <c r="N240" s="90">
        <f t="shared" si="26"/>
        <v>38000</v>
      </c>
      <c r="O240" s="90">
        <v>150000</v>
      </c>
      <c r="P240" s="95">
        <f t="shared" si="27"/>
        <v>388000</v>
      </c>
      <c r="Q240" s="53">
        <f t="shared" si="25"/>
        <v>118800</v>
      </c>
    </row>
    <row r="241" spans="1:17" ht="20.100000000000001" customHeight="1" x14ac:dyDescent="0.25">
      <c r="A241" s="26" t="s">
        <v>417</v>
      </c>
      <c r="B241" s="8" t="s">
        <v>20</v>
      </c>
      <c r="C241" s="24">
        <v>1</v>
      </c>
      <c r="D241" s="8" t="s">
        <v>11</v>
      </c>
      <c r="E241" s="105">
        <v>17500</v>
      </c>
      <c r="F241" s="106">
        <f t="shared" si="24"/>
        <v>2794.1176470588234</v>
      </c>
      <c r="G241" s="105">
        <v>420000</v>
      </c>
      <c r="H241" s="107">
        <f t="shared" si="23"/>
        <v>437500</v>
      </c>
      <c r="I241" s="86">
        <v>148500</v>
      </c>
      <c r="J241" s="84"/>
      <c r="K241" s="84"/>
      <c r="L241" s="86">
        <v>148500</v>
      </c>
      <c r="M241" s="94">
        <v>180000</v>
      </c>
      <c r="N241" s="95">
        <f t="shared" si="26"/>
        <v>34200</v>
      </c>
      <c r="O241" s="97">
        <v>120000</v>
      </c>
      <c r="P241" s="95">
        <f t="shared" si="27"/>
        <v>334200</v>
      </c>
      <c r="Q241" s="53">
        <f t="shared" si="25"/>
        <v>148500</v>
      </c>
    </row>
    <row r="242" spans="1:17" ht="20.100000000000001" customHeight="1" x14ac:dyDescent="0.25">
      <c r="A242" s="26" t="s">
        <v>418</v>
      </c>
      <c r="B242" s="8" t="s">
        <v>20</v>
      </c>
      <c r="C242" s="24">
        <v>1</v>
      </c>
      <c r="D242" s="8" t="s">
        <v>11</v>
      </c>
      <c r="E242" s="105">
        <v>70000</v>
      </c>
      <c r="F242" s="106">
        <f t="shared" si="24"/>
        <v>11176.470588235294</v>
      </c>
      <c r="G242" s="105">
        <v>0</v>
      </c>
      <c r="H242" s="107">
        <f t="shared" si="23"/>
        <v>70000</v>
      </c>
      <c r="I242" s="86">
        <v>59400</v>
      </c>
      <c r="J242" s="84"/>
      <c r="K242" s="84"/>
      <c r="L242" s="86">
        <v>59400</v>
      </c>
      <c r="M242" s="94">
        <v>120000</v>
      </c>
      <c r="N242" s="95">
        <f t="shared" si="26"/>
        <v>22800</v>
      </c>
      <c r="O242" s="97">
        <v>120000</v>
      </c>
      <c r="P242" s="95">
        <f t="shared" si="27"/>
        <v>262800</v>
      </c>
      <c r="Q242" s="53">
        <f t="shared" si="25"/>
        <v>59400</v>
      </c>
    </row>
    <row r="243" spans="1:17" ht="20.100000000000001" customHeight="1" x14ac:dyDescent="0.25">
      <c r="A243" s="26" t="s">
        <v>419</v>
      </c>
      <c r="B243" s="8" t="s">
        <v>20</v>
      </c>
      <c r="C243" s="24">
        <v>1</v>
      </c>
      <c r="D243" s="8" t="s">
        <v>11</v>
      </c>
      <c r="E243" s="105">
        <v>58683.333333333336</v>
      </c>
      <c r="F243" s="106">
        <f t="shared" si="24"/>
        <v>9369.6078431372516</v>
      </c>
      <c r="G243" s="105">
        <v>235200</v>
      </c>
      <c r="H243" s="107">
        <f t="shared" si="23"/>
        <v>293883.33333333331</v>
      </c>
      <c r="I243" s="86">
        <v>158400</v>
      </c>
      <c r="J243" s="84"/>
      <c r="K243" s="84"/>
      <c r="L243" s="86">
        <v>158400</v>
      </c>
      <c r="M243" s="94">
        <v>0</v>
      </c>
      <c r="N243" s="95">
        <f t="shared" si="26"/>
        <v>0</v>
      </c>
      <c r="O243" s="97">
        <v>300000</v>
      </c>
      <c r="P243" s="95">
        <f t="shared" si="27"/>
        <v>300000</v>
      </c>
      <c r="Q243" s="53">
        <f t="shared" si="25"/>
        <v>158400</v>
      </c>
    </row>
    <row r="244" spans="1:17" ht="20.100000000000001" customHeight="1" x14ac:dyDescent="0.25">
      <c r="A244" s="26" t="s">
        <v>420</v>
      </c>
      <c r="B244" s="8" t="s">
        <v>20</v>
      </c>
      <c r="C244" s="24">
        <v>1</v>
      </c>
      <c r="D244" s="8" t="s">
        <v>11</v>
      </c>
      <c r="E244" s="105">
        <v>141000</v>
      </c>
      <c r="F244" s="106">
        <f t="shared" si="24"/>
        <v>22512.605042016803</v>
      </c>
      <c r="G244" s="105">
        <v>51499</v>
      </c>
      <c r="H244" s="107">
        <f t="shared" si="23"/>
        <v>192499</v>
      </c>
      <c r="I244" s="86">
        <v>247500</v>
      </c>
      <c r="J244" s="84"/>
      <c r="K244" s="84"/>
      <c r="L244" s="86">
        <v>247500</v>
      </c>
      <c r="M244" s="94">
        <v>0</v>
      </c>
      <c r="N244" s="95">
        <f t="shared" si="26"/>
        <v>0</v>
      </c>
      <c r="O244" s="97">
        <v>300000</v>
      </c>
      <c r="P244" s="95">
        <f t="shared" si="27"/>
        <v>300000</v>
      </c>
      <c r="Q244" s="53">
        <f t="shared" si="25"/>
        <v>192499</v>
      </c>
    </row>
    <row r="245" spans="1:17" ht="20.100000000000001" customHeight="1" x14ac:dyDescent="0.25">
      <c r="A245" s="26" t="s">
        <v>421</v>
      </c>
      <c r="B245" s="8" t="s">
        <v>20</v>
      </c>
      <c r="C245" s="24">
        <v>1</v>
      </c>
      <c r="D245" s="8" t="s">
        <v>11</v>
      </c>
      <c r="E245" s="105">
        <v>10889</v>
      </c>
      <c r="F245" s="106">
        <f t="shared" si="24"/>
        <v>1738.5798319327732</v>
      </c>
      <c r="G245" s="105">
        <v>7540</v>
      </c>
      <c r="H245" s="107">
        <f t="shared" si="23"/>
        <v>18429</v>
      </c>
      <c r="I245" s="86">
        <v>118800</v>
      </c>
      <c r="J245" s="84"/>
      <c r="K245" s="84"/>
      <c r="L245" s="86">
        <v>118800</v>
      </c>
      <c r="M245" s="94">
        <v>200000</v>
      </c>
      <c r="N245" s="95">
        <f t="shared" si="26"/>
        <v>38000</v>
      </c>
      <c r="O245" s="97">
        <v>150000</v>
      </c>
      <c r="P245" s="95">
        <f t="shared" si="27"/>
        <v>388000</v>
      </c>
      <c r="Q245" s="53">
        <f t="shared" si="25"/>
        <v>18429</v>
      </c>
    </row>
    <row r="246" spans="1:17" ht="20.100000000000001" customHeight="1" x14ac:dyDescent="0.25">
      <c r="A246" s="26" t="s">
        <v>422</v>
      </c>
      <c r="B246" s="8" t="s">
        <v>20</v>
      </c>
      <c r="C246" s="24">
        <v>1</v>
      </c>
      <c r="D246" s="8" t="s">
        <v>11</v>
      </c>
      <c r="E246" s="105">
        <v>15000</v>
      </c>
      <c r="F246" s="106">
        <f t="shared" si="24"/>
        <v>2394.957983193277</v>
      </c>
      <c r="G246" s="105">
        <v>0</v>
      </c>
      <c r="H246" s="107">
        <f t="shared" si="23"/>
        <v>15000</v>
      </c>
      <c r="I246" s="86">
        <v>29700</v>
      </c>
      <c r="J246" s="84"/>
      <c r="K246" s="84"/>
      <c r="L246" s="86">
        <v>29700</v>
      </c>
      <c r="M246" s="94">
        <v>250000</v>
      </c>
      <c r="N246" s="95">
        <f t="shared" si="26"/>
        <v>47500</v>
      </c>
      <c r="O246" s="97">
        <v>120000</v>
      </c>
      <c r="P246" s="95">
        <f t="shared" si="27"/>
        <v>417500</v>
      </c>
      <c r="Q246" s="53">
        <f t="shared" si="25"/>
        <v>15000</v>
      </c>
    </row>
    <row r="247" spans="1:17" ht="20.100000000000001" customHeight="1" x14ac:dyDescent="0.25">
      <c r="A247" s="26" t="s">
        <v>423</v>
      </c>
      <c r="B247" s="8" t="s">
        <v>20</v>
      </c>
      <c r="C247" s="24">
        <v>1</v>
      </c>
      <c r="D247" s="8" t="s">
        <v>11</v>
      </c>
      <c r="E247" s="105">
        <v>78750</v>
      </c>
      <c r="F247" s="106">
        <f t="shared" si="24"/>
        <v>12573.529411764699</v>
      </c>
      <c r="G247" s="105">
        <v>110309</v>
      </c>
      <c r="H247" s="107">
        <f t="shared" si="23"/>
        <v>189059</v>
      </c>
      <c r="I247" s="86">
        <v>217800</v>
      </c>
      <c r="J247" s="84"/>
      <c r="K247" s="84"/>
      <c r="L247" s="86">
        <v>217800</v>
      </c>
      <c r="M247" s="94">
        <v>150000</v>
      </c>
      <c r="N247" s="95">
        <f t="shared" si="26"/>
        <v>28500</v>
      </c>
      <c r="O247" s="97">
        <v>120000</v>
      </c>
      <c r="P247" s="95">
        <f t="shared" si="27"/>
        <v>298500</v>
      </c>
      <c r="Q247" s="53">
        <f t="shared" si="25"/>
        <v>189059</v>
      </c>
    </row>
    <row r="248" spans="1:17" ht="20.100000000000001" customHeight="1" x14ac:dyDescent="0.25">
      <c r="A248" s="26" t="s">
        <v>424</v>
      </c>
      <c r="B248" s="8" t="s">
        <v>20</v>
      </c>
      <c r="C248" s="24">
        <v>1</v>
      </c>
      <c r="D248" s="8" t="s">
        <v>11</v>
      </c>
      <c r="E248" s="105">
        <v>100972</v>
      </c>
      <c r="F248" s="106">
        <f t="shared" si="24"/>
        <v>16121.579831932773</v>
      </c>
      <c r="G248" s="105">
        <v>184843</v>
      </c>
      <c r="H248" s="107">
        <f t="shared" si="23"/>
        <v>285815</v>
      </c>
      <c r="I248" s="86">
        <v>297000</v>
      </c>
      <c r="J248" s="84"/>
      <c r="K248" s="84"/>
      <c r="L248" s="86">
        <v>297000</v>
      </c>
      <c r="M248" s="94">
        <v>400000</v>
      </c>
      <c r="N248" s="95">
        <f t="shared" si="26"/>
        <v>76000</v>
      </c>
      <c r="O248" s="97">
        <v>300000</v>
      </c>
      <c r="P248" s="95">
        <f t="shared" si="27"/>
        <v>776000</v>
      </c>
      <c r="Q248" s="53">
        <f t="shared" si="25"/>
        <v>285815</v>
      </c>
    </row>
    <row r="249" spans="1:17" ht="20.100000000000001" customHeight="1" x14ac:dyDescent="0.25">
      <c r="A249" s="26" t="s">
        <v>425</v>
      </c>
      <c r="B249" s="8" t="s">
        <v>20</v>
      </c>
      <c r="C249" s="24">
        <v>1</v>
      </c>
      <c r="D249" s="8" t="s">
        <v>11</v>
      </c>
      <c r="E249" s="105">
        <v>20000</v>
      </c>
      <c r="F249" s="106">
        <f t="shared" si="24"/>
        <v>3193.2773109243681</v>
      </c>
      <c r="G249" s="105">
        <v>10000</v>
      </c>
      <c r="H249" s="107">
        <f t="shared" si="23"/>
        <v>30000</v>
      </c>
      <c r="I249" s="86">
        <v>29700</v>
      </c>
      <c r="J249" s="84"/>
      <c r="K249" s="84"/>
      <c r="L249" s="86">
        <v>29700</v>
      </c>
      <c r="M249" s="94">
        <v>200000</v>
      </c>
      <c r="N249" s="95">
        <f t="shared" si="26"/>
        <v>38000</v>
      </c>
      <c r="O249" s="97">
        <v>180000</v>
      </c>
      <c r="P249" s="95">
        <f t="shared" si="27"/>
        <v>418000</v>
      </c>
      <c r="Q249" s="53">
        <f t="shared" si="25"/>
        <v>29700</v>
      </c>
    </row>
    <row r="250" spans="1:17" ht="20.100000000000001" customHeight="1" x14ac:dyDescent="0.25">
      <c r="A250" s="26" t="s">
        <v>426</v>
      </c>
      <c r="B250" s="8" t="s">
        <v>20</v>
      </c>
      <c r="C250" s="24">
        <v>1</v>
      </c>
      <c r="D250" s="8" t="s">
        <v>11</v>
      </c>
      <c r="E250" s="105">
        <v>20000</v>
      </c>
      <c r="F250" s="106">
        <f t="shared" si="24"/>
        <v>3193.2773109243681</v>
      </c>
      <c r="G250" s="105">
        <v>10000</v>
      </c>
      <c r="H250" s="107">
        <f t="shared" si="23"/>
        <v>30000</v>
      </c>
      <c r="I250" s="86">
        <v>29700</v>
      </c>
      <c r="J250" s="84"/>
      <c r="K250" s="84"/>
      <c r="L250" s="86">
        <v>29700</v>
      </c>
      <c r="M250" s="94">
        <v>50000</v>
      </c>
      <c r="N250" s="95">
        <f t="shared" ref="N250:N281" si="28">M250*19%</f>
        <v>9500</v>
      </c>
      <c r="O250" s="97">
        <v>70000</v>
      </c>
      <c r="P250" s="95">
        <f t="shared" ref="P250:P281" si="29">O250+N250+M250</f>
        <v>129500</v>
      </c>
      <c r="Q250" s="53">
        <f t="shared" si="25"/>
        <v>29700</v>
      </c>
    </row>
    <row r="251" spans="1:17" ht="20.100000000000001" customHeight="1" x14ac:dyDescent="0.25">
      <c r="A251" s="26" t="s">
        <v>427</v>
      </c>
      <c r="B251" s="8" t="s">
        <v>20</v>
      </c>
      <c r="C251" s="24">
        <v>1</v>
      </c>
      <c r="D251" s="8" t="s">
        <v>11</v>
      </c>
      <c r="E251" s="105">
        <v>5000</v>
      </c>
      <c r="F251" s="106">
        <f t="shared" si="24"/>
        <v>798.31932773109202</v>
      </c>
      <c r="G251" s="105">
        <v>5000</v>
      </c>
      <c r="H251" s="107">
        <f t="shared" si="23"/>
        <v>10000</v>
      </c>
      <c r="I251" s="86">
        <v>19800</v>
      </c>
      <c r="J251" s="84"/>
      <c r="K251" s="84"/>
      <c r="L251" s="86">
        <v>19800</v>
      </c>
      <c r="M251" s="94">
        <v>50000</v>
      </c>
      <c r="N251" s="95">
        <f t="shared" si="28"/>
        <v>9500</v>
      </c>
      <c r="O251" s="97">
        <v>70000</v>
      </c>
      <c r="P251" s="95">
        <f t="shared" si="29"/>
        <v>129500</v>
      </c>
      <c r="Q251" s="53">
        <f t="shared" si="25"/>
        <v>10000</v>
      </c>
    </row>
    <row r="252" spans="1:17" ht="20.100000000000001" customHeight="1" x14ac:dyDescent="0.25">
      <c r="A252" s="26" t="s">
        <v>428</v>
      </c>
      <c r="B252" s="8" t="s">
        <v>20</v>
      </c>
      <c r="C252" s="24">
        <v>1</v>
      </c>
      <c r="D252" s="8" t="s">
        <v>11</v>
      </c>
      <c r="E252" s="105">
        <v>12000</v>
      </c>
      <c r="F252" s="106">
        <f t="shared" si="24"/>
        <v>1915.9663865546208</v>
      </c>
      <c r="G252" s="105">
        <v>10000</v>
      </c>
      <c r="H252" s="107">
        <f t="shared" si="23"/>
        <v>22000</v>
      </c>
      <c r="I252" s="86">
        <v>29700</v>
      </c>
      <c r="J252" s="84"/>
      <c r="K252" s="84"/>
      <c r="L252" s="86">
        <v>29700</v>
      </c>
      <c r="M252" s="94">
        <v>50000</v>
      </c>
      <c r="N252" s="95">
        <f t="shared" si="28"/>
        <v>9500</v>
      </c>
      <c r="O252" s="97">
        <v>70000</v>
      </c>
      <c r="P252" s="95">
        <f t="shared" si="29"/>
        <v>129500</v>
      </c>
      <c r="Q252" s="53">
        <f t="shared" si="25"/>
        <v>22000</v>
      </c>
    </row>
    <row r="253" spans="1:17" ht="20.100000000000001" customHeight="1" x14ac:dyDescent="0.25">
      <c r="A253" s="26" t="s">
        <v>429</v>
      </c>
      <c r="B253" s="8" t="s">
        <v>20</v>
      </c>
      <c r="C253" s="24">
        <v>1</v>
      </c>
      <c r="D253" s="8" t="s">
        <v>11</v>
      </c>
      <c r="E253" s="105">
        <v>31616</v>
      </c>
      <c r="F253" s="106">
        <f t="shared" si="24"/>
        <v>5047.9327731092417</v>
      </c>
      <c r="G253" s="105">
        <v>0</v>
      </c>
      <c r="H253" s="107">
        <f t="shared" si="23"/>
        <v>31616</v>
      </c>
      <c r="I253" s="86">
        <v>49500</v>
      </c>
      <c r="J253" s="84"/>
      <c r="K253" s="84"/>
      <c r="L253" s="86">
        <v>49500</v>
      </c>
      <c r="M253" s="94">
        <v>300000</v>
      </c>
      <c r="N253" s="95">
        <f t="shared" si="28"/>
        <v>57000</v>
      </c>
      <c r="O253" s="97">
        <v>150000</v>
      </c>
      <c r="P253" s="95">
        <f t="shared" si="29"/>
        <v>507000</v>
      </c>
      <c r="Q253" s="53">
        <f t="shared" si="25"/>
        <v>31616</v>
      </c>
    </row>
    <row r="254" spans="1:17" ht="20.100000000000001" customHeight="1" x14ac:dyDescent="0.25">
      <c r="A254" s="26" t="s">
        <v>430</v>
      </c>
      <c r="B254" s="8" t="s">
        <v>20</v>
      </c>
      <c r="C254" s="24">
        <v>1</v>
      </c>
      <c r="D254" s="8" t="s">
        <v>11</v>
      </c>
      <c r="E254" s="105" t="e">
        <v>#N/A</v>
      </c>
      <c r="F254" s="106" t="e">
        <f t="shared" si="24"/>
        <v>#N/A</v>
      </c>
      <c r="G254" s="105" t="e">
        <v>#N/A</v>
      </c>
      <c r="H254" s="107"/>
      <c r="I254" s="86">
        <v>158400</v>
      </c>
      <c r="J254" s="84"/>
      <c r="K254" s="84"/>
      <c r="L254" s="86">
        <v>158400</v>
      </c>
      <c r="M254" s="94">
        <v>70000</v>
      </c>
      <c r="N254" s="95">
        <f t="shared" si="28"/>
        <v>13300</v>
      </c>
      <c r="O254" s="97">
        <v>50000</v>
      </c>
      <c r="P254" s="95">
        <f t="shared" si="29"/>
        <v>133300</v>
      </c>
      <c r="Q254" s="53">
        <f t="shared" si="25"/>
        <v>133300</v>
      </c>
    </row>
    <row r="255" spans="1:17" ht="20.100000000000001" customHeight="1" x14ac:dyDescent="0.25">
      <c r="A255" s="25" t="s">
        <v>431</v>
      </c>
      <c r="B255" s="8" t="s">
        <v>20</v>
      </c>
      <c r="C255" s="24">
        <v>1</v>
      </c>
      <c r="D255" s="8" t="s">
        <v>11</v>
      </c>
      <c r="E255" s="105" t="e">
        <v>#N/A</v>
      </c>
      <c r="F255" s="106" t="e">
        <f t="shared" si="24"/>
        <v>#N/A</v>
      </c>
      <c r="G255" s="105" t="e">
        <v>#N/A</v>
      </c>
      <c r="H255" s="107"/>
      <c r="I255" s="86">
        <v>148500</v>
      </c>
      <c r="J255" s="84"/>
      <c r="K255" s="84"/>
      <c r="L255" s="86">
        <v>148500</v>
      </c>
      <c r="M255" s="94">
        <v>120000</v>
      </c>
      <c r="N255" s="95">
        <f t="shared" si="28"/>
        <v>22800</v>
      </c>
      <c r="O255" s="97">
        <v>120000</v>
      </c>
      <c r="P255" s="95">
        <f t="shared" si="29"/>
        <v>262800</v>
      </c>
      <c r="Q255" s="53">
        <f t="shared" si="25"/>
        <v>148500</v>
      </c>
    </row>
    <row r="256" spans="1:17" ht="20.100000000000001" customHeight="1" x14ac:dyDescent="0.25">
      <c r="A256" s="25" t="s">
        <v>432</v>
      </c>
      <c r="B256" s="8" t="s">
        <v>20</v>
      </c>
      <c r="C256" s="24">
        <v>1</v>
      </c>
      <c r="D256" s="8" t="s">
        <v>11</v>
      </c>
      <c r="E256" s="105">
        <v>360470.83333333331</v>
      </c>
      <c r="F256" s="106">
        <f t="shared" si="24"/>
        <v>57554.166666666628</v>
      </c>
      <c r="G256" s="105">
        <v>35000</v>
      </c>
      <c r="H256" s="107">
        <f t="shared" si="23"/>
        <v>395470.83333333331</v>
      </c>
      <c r="I256" s="86">
        <v>198000</v>
      </c>
      <c r="J256" s="84"/>
      <c r="K256" s="84"/>
      <c r="L256" s="86">
        <v>198000</v>
      </c>
      <c r="M256" s="94">
        <v>120000</v>
      </c>
      <c r="N256" s="95">
        <f t="shared" si="28"/>
        <v>22800</v>
      </c>
      <c r="O256" s="97">
        <v>120000</v>
      </c>
      <c r="P256" s="95">
        <f t="shared" si="29"/>
        <v>262800</v>
      </c>
      <c r="Q256" s="53">
        <f t="shared" si="25"/>
        <v>198000</v>
      </c>
    </row>
    <row r="257" spans="1:17" ht="20.100000000000001" customHeight="1" x14ac:dyDescent="0.25">
      <c r="A257" s="26" t="s">
        <v>433</v>
      </c>
      <c r="B257" s="8" t="s">
        <v>20</v>
      </c>
      <c r="C257" s="24">
        <v>1</v>
      </c>
      <c r="D257" s="8" t="s">
        <v>11</v>
      </c>
      <c r="E257" s="105">
        <v>35000</v>
      </c>
      <c r="F257" s="106">
        <f t="shared" si="24"/>
        <v>5588.2352941176468</v>
      </c>
      <c r="G257" s="105" t="e">
        <v>#N/A</v>
      </c>
      <c r="H257" s="110">
        <v>35000</v>
      </c>
      <c r="I257" s="86">
        <v>49500</v>
      </c>
      <c r="J257" s="84"/>
      <c r="K257" s="84"/>
      <c r="L257" s="86">
        <v>49500</v>
      </c>
      <c r="M257" s="94">
        <v>250000</v>
      </c>
      <c r="N257" s="95">
        <f t="shared" si="28"/>
        <v>47500</v>
      </c>
      <c r="O257" s="97">
        <v>150000</v>
      </c>
      <c r="P257" s="95">
        <f t="shared" si="29"/>
        <v>447500</v>
      </c>
      <c r="Q257" s="53">
        <f t="shared" si="25"/>
        <v>35000</v>
      </c>
    </row>
    <row r="258" spans="1:17" ht="20.100000000000001" customHeight="1" x14ac:dyDescent="0.25">
      <c r="A258" s="26" t="s">
        <v>434</v>
      </c>
      <c r="B258" s="8" t="s">
        <v>20</v>
      </c>
      <c r="C258" s="24">
        <v>1</v>
      </c>
      <c r="D258" s="8" t="s">
        <v>11</v>
      </c>
      <c r="E258" s="105">
        <v>29166</v>
      </c>
      <c r="F258" s="106">
        <f t="shared" si="24"/>
        <v>4656.7563025210075</v>
      </c>
      <c r="G258" s="105" t="e">
        <v>#N/A</v>
      </c>
      <c r="H258" s="110">
        <v>29166</v>
      </c>
      <c r="I258" s="86">
        <v>49500</v>
      </c>
      <c r="J258" s="84"/>
      <c r="K258" s="84"/>
      <c r="L258" s="86">
        <v>49500</v>
      </c>
      <c r="M258" s="94">
        <v>250000</v>
      </c>
      <c r="N258" s="95">
        <f t="shared" si="28"/>
        <v>47500</v>
      </c>
      <c r="O258" s="97">
        <v>150000</v>
      </c>
      <c r="P258" s="95">
        <f t="shared" si="29"/>
        <v>447500</v>
      </c>
      <c r="Q258" s="53">
        <f t="shared" si="25"/>
        <v>29166</v>
      </c>
    </row>
    <row r="259" spans="1:17" ht="20.100000000000001" customHeight="1" x14ac:dyDescent="0.25">
      <c r="A259" s="26" t="s">
        <v>435</v>
      </c>
      <c r="B259" s="8" t="s">
        <v>20</v>
      </c>
      <c r="C259" s="24">
        <v>1</v>
      </c>
      <c r="D259" s="8" t="s">
        <v>11</v>
      </c>
      <c r="E259" s="105">
        <v>17500</v>
      </c>
      <c r="F259" s="106">
        <f t="shared" si="24"/>
        <v>2794.1176470588234</v>
      </c>
      <c r="G259" s="105">
        <v>145600</v>
      </c>
      <c r="H259" s="107">
        <f t="shared" si="23"/>
        <v>163100</v>
      </c>
      <c r="I259" s="86">
        <v>247500</v>
      </c>
      <c r="J259" s="84"/>
      <c r="K259" s="84"/>
      <c r="L259" s="86">
        <v>247500</v>
      </c>
      <c r="M259" s="94">
        <v>250000</v>
      </c>
      <c r="N259" s="95">
        <f t="shared" si="28"/>
        <v>47500</v>
      </c>
      <c r="O259" s="97">
        <v>150000</v>
      </c>
      <c r="P259" s="95">
        <f t="shared" si="29"/>
        <v>447500</v>
      </c>
      <c r="Q259" s="53">
        <f t="shared" si="25"/>
        <v>163100</v>
      </c>
    </row>
    <row r="260" spans="1:17" ht="20.100000000000001" customHeight="1" x14ac:dyDescent="0.25">
      <c r="A260" s="26" t="s">
        <v>436</v>
      </c>
      <c r="B260" s="8" t="s">
        <v>20</v>
      </c>
      <c r="C260" s="24">
        <v>1</v>
      </c>
      <c r="D260" s="8" t="s">
        <v>11</v>
      </c>
      <c r="E260" s="105">
        <v>11900</v>
      </c>
      <c r="F260" s="106">
        <f t="shared" si="24"/>
        <v>1900</v>
      </c>
      <c r="G260" s="105" t="e">
        <v>#N/A</v>
      </c>
      <c r="H260" s="110">
        <v>11900</v>
      </c>
      <c r="I260" s="86">
        <v>49500</v>
      </c>
      <c r="J260" s="84"/>
      <c r="K260" s="84"/>
      <c r="L260" s="86">
        <v>49500</v>
      </c>
      <c r="M260" s="94">
        <v>1700000</v>
      </c>
      <c r="N260" s="95">
        <f t="shared" si="28"/>
        <v>323000</v>
      </c>
      <c r="O260" s="97">
        <v>3500000</v>
      </c>
      <c r="P260" s="95">
        <f t="shared" si="29"/>
        <v>5523000</v>
      </c>
      <c r="Q260" s="53">
        <f t="shared" si="25"/>
        <v>11900</v>
      </c>
    </row>
    <row r="261" spans="1:17" ht="20.100000000000001" customHeight="1" x14ac:dyDescent="0.25">
      <c r="A261" s="26" t="s">
        <v>425</v>
      </c>
      <c r="B261" s="8" t="s">
        <v>20</v>
      </c>
      <c r="C261" s="24">
        <v>1</v>
      </c>
      <c r="D261" s="8" t="s">
        <v>11</v>
      </c>
      <c r="E261" s="105">
        <v>4083</v>
      </c>
      <c r="F261" s="106">
        <f t="shared" ref="F261:F309" si="30">+E261-(E261/1.19)</f>
        <v>651.90756302521004</v>
      </c>
      <c r="G261" s="105" t="e">
        <v>#N/A</v>
      </c>
      <c r="H261" s="110">
        <v>4083</v>
      </c>
      <c r="I261" s="86">
        <v>49500</v>
      </c>
      <c r="J261" s="84"/>
      <c r="K261" s="84"/>
      <c r="L261" s="86">
        <v>49500</v>
      </c>
      <c r="M261" s="94">
        <v>120000</v>
      </c>
      <c r="N261" s="95">
        <f t="shared" si="28"/>
        <v>22800</v>
      </c>
      <c r="O261" s="97">
        <v>50000</v>
      </c>
      <c r="P261" s="95">
        <f t="shared" si="29"/>
        <v>192800</v>
      </c>
      <c r="Q261" s="53">
        <f t="shared" ref="Q261:Q310" si="31">MIN(H261,L261,P261)</f>
        <v>4083</v>
      </c>
    </row>
    <row r="262" spans="1:17" ht="20.100000000000001" customHeight="1" x14ac:dyDescent="0.25">
      <c r="A262" s="25" t="s">
        <v>437</v>
      </c>
      <c r="B262" s="8" t="s">
        <v>20</v>
      </c>
      <c r="C262" s="24">
        <v>1</v>
      </c>
      <c r="D262" s="8" t="s">
        <v>11</v>
      </c>
      <c r="E262" s="105">
        <v>111300</v>
      </c>
      <c r="F262" s="106">
        <f t="shared" si="30"/>
        <v>17770.588235294112</v>
      </c>
      <c r="G262" s="105" t="e">
        <v>#N/A</v>
      </c>
      <c r="H262" s="110">
        <v>111300</v>
      </c>
      <c r="I262" s="86">
        <v>247500</v>
      </c>
      <c r="J262" s="84"/>
      <c r="K262" s="84"/>
      <c r="L262" s="86">
        <v>247500</v>
      </c>
      <c r="M262" s="94">
        <v>120000</v>
      </c>
      <c r="N262" s="95">
        <f t="shared" si="28"/>
        <v>22800</v>
      </c>
      <c r="O262" s="97">
        <v>50000</v>
      </c>
      <c r="P262" s="95">
        <f t="shared" si="29"/>
        <v>192800</v>
      </c>
      <c r="Q262" s="53">
        <f t="shared" si="31"/>
        <v>111300</v>
      </c>
    </row>
    <row r="263" spans="1:17" ht="20.100000000000001" customHeight="1" x14ac:dyDescent="0.25">
      <c r="A263" s="25" t="s">
        <v>438</v>
      </c>
      <c r="B263" s="8" t="s">
        <v>20</v>
      </c>
      <c r="C263" s="24">
        <v>1</v>
      </c>
      <c r="D263" s="8" t="s">
        <v>11</v>
      </c>
      <c r="E263" s="105">
        <v>25000</v>
      </c>
      <c r="F263" s="106">
        <f t="shared" si="30"/>
        <v>3991.596638655461</v>
      </c>
      <c r="G263" s="105">
        <v>142621</v>
      </c>
      <c r="H263" s="107">
        <f t="shared" ref="H263:H308" si="32">+G263+E263</f>
        <v>167621</v>
      </c>
      <c r="I263" s="86">
        <v>29700</v>
      </c>
      <c r="J263" s="84"/>
      <c r="K263" s="84"/>
      <c r="L263" s="86">
        <v>29700</v>
      </c>
      <c r="M263" s="94">
        <v>120000</v>
      </c>
      <c r="N263" s="95">
        <f t="shared" si="28"/>
        <v>22800</v>
      </c>
      <c r="O263" s="97">
        <v>50000</v>
      </c>
      <c r="P263" s="95">
        <f t="shared" si="29"/>
        <v>192800</v>
      </c>
      <c r="Q263" s="53">
        <f t="shared" si="31"/>
        <v>29700</v>
      </c>
    </row>
    <row r="264" spans="1:17" ht="20.100000000000001" customHeight="1" x14ac:dyDescent="0.25">
      <c r="A264" s="25" t="s">
        <v>439</v>
      </c>
      <c r="B264" s="8" t="s">
        <v>20</v>
      </c>
      <c r="C264" s="24">
        <v>1</v>
      </c>
      <c r="D264" s="8" t="s">
        <v>11</v>
      </c>
      <c r="E264" s="105">
        <v>5273</v>
      </c>
      <c r="F264" s="106">
        <f t="shared" si="30"/>
        <v>841.90756302521004</v>
      </c>
      <c r="G264" s="105" t="e">
        <v>#N/A</v>
      </c>
      <c r="H264" s="110">
        <v>5273</v>
      </c>
      <c r="I264" s="86">
        <v>59400</v>
      </c>
      <c r="J264" s="84"/>
      <c r="K264" s="84"/>
      <c r="L264" s="86">
        <v>59400</v>
      </c>
      <c r="M264" s="94">
        <v>120000</v>
      </c>
      <c r="N264" s="95">
        <f t="shared" si="28"/>
        <v>22800</v>
      </c>
      <c r="O264" s="97">
        <v>50000</v>
      </c>
      <c r="P264" s="95">
        <f t="shared" si="29"/>
        <v>192800</v>
      </c>
      <c r="Q264" s="53">
        <f t="shared" si="31"/>
        <v>5273</v>
      </c>
    </row>
    <row r="265" spans="1:17" ht="20.100000000000001" customHeight="1" x14ac:dyDescent="0.25">
      <c r="A265" s="25" t="s">
        <v>440</v>
      </c>
      <c r="B265" s="8" t="s">
        <v>20</v>
      </c>
      <c r="C265" s="24">
        <v>1</v>
      </c>
      <c r="D265" s="8" t="s">
        <v>11</v>
      </c>
      <c r="E265" s="105">
        <v>676666</v>
      </c>
      <c r="F265" s="106">
        <f t="shared" si="30"/>
        <v>108039.10924369749</v>
      </c>
      <c r="G265" s="105">
        <v>120000</v>
      </c>
      <c r="H265" s="107">
        <f t="shared" si="32"/>
        <v>796666</v>
      </c>
      <c r="I265" s="86">
        <v>594000</v>
      </c>
      <c r="J265" s="84"/>
      <c r="K265" s="84"/>
      <c r="L265" s="86">
        <v>594000</v>
      </c>
      <c r="M265" s="94">
        <v>120000</v>
      </c>
      <c r="N265" s="95">
        <f t="shared" si="28"/>
        <v>22800</v>
      </c>
      <c r="O265" s="97">
        <v>50000</v>
      </c>
      <c r="P265" s="95">
        <f t="shared" si="29"/>
        <v>192800</v>
      </c>
      <c r="Q265" s="53">
        <f t="shared" si="31"/>
        <v>192800</v>
      </c>
    </row>
    <row r="266" spans="1:17" ht="20.100000000000001" customHeight="1" x14ac:dyDescent="0.25">
      <c r="A266" s="26" t="s">
        <v>441</v>
      </c>
      <c r="B266" s="8" t="s">
        <v>20</v>
      </c>
      <c r="C266" s="24">
        <v>1</v>
      </c>
      <c r="D266" s="8" t="s">
        <v>11</v>
      </c>
      <c r="E266" s="105">
        <v>58683.333333333336</v>
      </c>
      <c r="F266" s="106">
        <f t="shared" si="30"/>
        <v>9369.6078431372516</v>
      </c>
      <c r="G266" s="105">
        <v>235200</v>
      </c>
      <c r="H266" s="107">
        <f t="shared" si="32"/>
        <v>293883.33333333331</v>
      </c>
      <c r="I266" s="86">
        <v>198000</v>
      </c>
      <c r="J266" s="84"/>
      <c r="K266" s="84"/>
      <c r="L266" s="86">
        <v>198000</v>
      </c>
      <c r="M266" s="94">
        <v>120000</v>
      </c>
      <c r="N266" s="95">
        <f t="shared" si="28"/>
        <v>22800</v>
      </c>
      <c r="O266" s="97">
        <v>50000</v>
      </c>
      <c r="P266" s="95">
        <f t="shared" si="29"/>
        <v>192800</v>
      </c>
      <c r="Q266" s="53">
        <f t="shared" si="31"/>
        <v>192800</v>
      </c>
    </row>
    <row r="267" spans="1:17" ht="20.100000000000001" customHeight="1" x14ac:dyDescent="0.25">
      <c r="A267" s="26" t="s">
        <v>428</v>
      </c>
      <c r="B267" s="8" t="s">
        <v>20</v>
      </c>
      <c r="C267" s="24">
        <v>1</v>
      </c>
      <c r="D267" s="8" t="s">
        <v>11</v>
      </c>
      <c r="E267" s="105">
        <v>12000</v>
      </c>
      <c r="F267" s="106">
        <f t="shared" si="30"/>
        <v>1915.9663865546208</v>
      </c>
      <c r="G267" s="105" t="e">
        <v>#N/A</v>
      </c>
      <c r="H267" s="110">
        <v>12000</v>
      </c>
      <c r="I267" s="86">
        <v>49500</v>
      </c>
      <c r="J267" s="84"/>
      <c r="K267" s="84"/>
      <c r="L267" s="86">
        <v>49500</v>
      </c>
      <c r="M267" s="94">
        <v>450000</v>
      </c>
      <c r="N267" s="95">
        <f t="shared" si="28"/>
        <v>85500</v>
      </c>
      <c r="O267" s="97">
        <v>50000</v>
      </c>
      <c r="P267" s="95">
        <f t="shared" si="29"/>
        <v>585500</v>
      </c>
      <c r="Q267" s="53">
        <f t="shared" si="31"/>
        <v>12000</v>
      </c>
    </row>
    <row r="268" spans="1:17" ht="20.100000000000001" customHeight="1" x14ac:dyDescent="0.25">
      <c r="A268" s="26" t="s">
        <v>442</v>
      </c>
      <c r="B268" s="8" t="s">
        <v>20</v>
      </c>
      <c r="C268" s="24">
        <v>1</v>
      </c>
      <c r="D268" s="8" t="s">
        <v>11</v>
      </c>
      <c r="E268" s="105">
        <v>34510</v>
      </c>
      <c r="F268" s="106">
        <f t="shared" si="30"/>
        <v>5510</v>
      </c>
      <c r="G268" s="105" t="e">
        <v>#N/A</v>
      </c>
      <c r="H268" s="110">
        <v>34510</v>
      </c>
      <c r="I268" s="86">
        <v>49500</v>
      </c>
      <c r="J268" s="84"/>
      <c r="K268" s="84"/>
      <c r="L268" s="86">
        <v>49500</v>
      </c>
      <c r="M268" s="94">
        <v>50000</v>
      </c>
      <c r="N268" s="95">
        <f t="shared" si="28"/>
        <v>9500</v>
      </c>
      <c r="O268" s="97">
        <v>50000</v>
      </c>
      <c r="P268" s="95">
        <f t="shared" si="29"/>
        <v>109500</v>
      </c>
      <c r="Q268" s="53">
        <f t="shared" si="31"/>
        <v>34510</v>
      </c>
    </row>
    <row r="269" spans="1:17" ht="20.100000000000001" customHeight="1" x14ac:dyDescent="0.25">
      <c r="A269" s="26" t="s">
        <v>427</v>
      </c>
      <c r="B269" s="8" t="s">
        <v>20</v>
      </c>
      <c r="C269" s="24">
        <v>1</v>
      </c>
      <c r="D269" s="8" t="s">
        <v>11</v>
      </c>
      <c r="E269" s="105">
        <v>7000</v>
      </c>
      <c r="F269" s="106">
        <f t="shared" si="30"/>
        <v>1117.6470588235288</v>
      </c>
      <c r="G269" s="105" t="e">
        <v>#N/A</v>
      </c>
      <c r="H269" s="110">
        <v>7000</v>
      </c>
      <c r="I269" s="86">
        <v>19800</v>
      </c>
      <c r="J269" s="84"/>
      <c r="K269" s="84"/>
      <c r="L269" s="86">
        <v>19800</v>
      </c>
      <c r="M269" s="94">
        <v>50000</v>
      </c>
      <c r="N269" s="95">
        <f t="shared" si="28"/>
        <v>9500</v>
      </c>
      <c r="O269" s="97">
        <v>50000</v>
      </c>
      <c r="P269" s="95">
        <f t="shared" si="29"/>
        <v>109500</v>
      </c>
      <c r="Q269" s="53">
        <f t="shared" si="31"/>
        <v>7000</v>
      </c>
    </row>
    <row r="270" spans="1:17" ht="20.100000000000001" customHeight="1" x14ac:dyDescent="0.25">
      <c r="A270" s="26" t="s">
        <v>427</v>
      </c>
      <c r="B270" s="8" t="s">
        <v>20</v>
      </c>
      <c r="C270" s="24">
        <v>1</v>
      </c>
      <c r="D270" s="8" t="s">
        <v>11</v>
      </c>
      <c r="E270" s="105">
        <v>7000</v>
      </c>
      <c r="F270" s="106">
        <f t="shared" si="30"/>
        <v>1117.6470588235288</v>
      </c>
      <c r="G270" s="105" t="e">
        <v>#N/A</v>
      </c>
      <c r="H270" s="110">
        <v>7000</v>
      </c>
      <c r="I270" s="86">
        <v>19800</v>
      </c>
      <c r="J270" s="84"/>
      <c r="K270" s="84"/>
      <c r="L270" s="86">
        <v>19800</v>
      </c>
      <c r="M270" s="94">
        <v>50000</v>
      </c>
      <c r="N270" s="95">
        <f t="shared" si="28"/>
        <v>9500</v>
      </c>
      <c r="O270" s="97">
        <v>50000</v>
      </c>
      <c r="P270" s="95">
        <f t="shared" si="29"/>
        <v>109500</v>
      </c>
      <c r="Q270" s="53">
        <f t="shared" si="31"/>
        <v>7000</v>
      </c>
    </row>
    <row r="271" spans="1:17" ht="20.100000000000001" customHeight="1" x14ac:dyDescent="0.25">
      <c r="A271" s="25" t="s">
        <v>168</v>
      </c>
      <c r="B271" s="27"/>
      <c r="C271" s="24">
        <v>1</v>
      </c>
      <c r="D271" s="8" t="s">
        <v>11</v>
      </c>
      <c r="E271" s="105" t="e">
        <v>#N/A</v>
      </c>
      <c r="F271" s="106" t="e">
        <f t="shared" si="30"/>
        <v>#N/A</v>
      </c>
      <c r="G271" s="105" t="e">
        <v>#N/A</v>
      </c>
      <c r="H271" s="107" t="e">
        <f t="shared" si="32"/>
        <v>#N/A</v>
      </c>
      <c r="I271" s="86">
        <v>297000</v>
      </c>
      <c r="J271" s="84"/>
      <c r="K271" s="84"/>
      <c r="L271" s="86">
        <v>297000</v>
      </c>
      <c r="M271" s="94">
        <v>160000</v>
      </c>
      <c r="N271" s="95">
        <f t="shared" si="28"/>
        <v>30400</v>
      </c>
      <c r="O271" s="97">
        <v>150000</v>
      </c>
      <c r="P271" s="95">
        <f t="shared" si="29"/>
        <v>340400</v>
      </c>
      <c r="Q271" s="53" t="e">
        <f t="shared" si="31"/>
        <v>#N/A</v>
      </c>
    </row>
    <row r="272" spans="1:17" ht="20.100000000000001" customHeight="1" x14ac:dyDescent="0.25">
      <c r="A272" s="23" t="s">
        <v>9</v>
      </c>
      <c r="B272" s="8" t="s">
        <v>10</v>
      </c>
      <c r="C272" s="24">
        <v>1</v>
      </c>
      <c r="D272" s="8" t="s">
        <v>11</v>
      </c>
      <c r="E272" s="105">
        <v>0</v>
      </c>
      <c r="F272" s="106">
        <f t="shared" si="30"/>
        <v>0</v>
      </c>
      <c r="G272" s="105">
        <v>119685</v>
      </c>
      <c r="H272" s="107">
        <f t="shared" si="32"/>
        <v>119685</v>
      </c>
      <c r="I272" s="86">
        <v>297000</v>
      </c>
      <c r="J272" s="84"/>
      <c r="K272" s="84"/>
      <c r="L272" s="86">
        <v>297000</v>
      </c>
      <c r="M272" s="94">
        <v>160000</v>
      </c>
      <c r="N272" s="95">
        <f t="shared" si="28"/>
        <v>30400</v>
      </c>
      <c r="O272" s="97">
        <v>150000</v>
      </c>
      <c r="P272" s="95">
        <f t="shared" si="29"/>
        <v>340400</v>
      </c>
      <c r="Q272" s="53">
        <f t="shared" si="31"/>
        <v>119685</v>
      </c>
    </row>
    <row r="273" spans="1:17" ht="20.100000000000001" customHeight="1" x14ac:dyDescent="0.25">
      <c r="A273" s="23" t="s">
        <v>12</v>
      </c>
      <c r="B273" s="8" t="s">
        <v>10</v>
      </c>
      <c r="C273" s="24">
        <v>1</v>
      </c>
      <c r="D273" s="8" t="s">
        <v>11</v>
      </c>
      <c r="E273" s="105">
        <v>0</v>
      </c>
      <c r="F273" s="106">
        <f t="shared" si="30"/>
        <v>0</v>
      </c>
      <c r="G273" s="105">
        <v>119685</v>
      </c>
      <c r="H273" s="107">
        <f t="shared" si="32"/>
        <v>119685</v>
      </c>
      <c r="I273" s="86">
        <v>297000</v>
      </c>
      <c r="J273" s="84"/>
      <c r="K273" s="84"/>
      <c r="L273" s="86">
        <v>297000</v>
      </c>
      <c r="M273" s="94">
        <v>160000</v>
      </c>
      <c r="N273" s="95">
        <f t="shared" si="28"/>
        <v>30400</v>
      </c>
      <c r="O273" s="97">
        <v>150000</v>
      </c>
      <c r="P273" s="95">
        <f t="shared" si="29"/>
        <v>340400</v>
      </c>
      <c r="Q273" s="53">
        <f t="shared" si="31"/>
        <v>119685</v>
      </c>
    </row>
    <row r="274" spans="1:17" ht="20.100000000000001" customHeight="1" x14ac:dyDescent="0.25">
      <c r="A274" s="23" t="s">
        <v>443</v>
      </c>
      <c r="B274" s="8" t="s">
        <v>10</v>
      </c>
      <c r="C274" s="24">
        <v>1</v>
      </c>
      <c r="D274" s="8" t="s">
        <v>11</v>
      </c>
      <c r="E274" s="105">
        <v>0</v>
      </c>
      <c r="F274" s="106">
        <f t="shared" si="30"/>
        <v>0</v>
      </c>
      <c r="G274" s="109">
        <v>307527</v>
      </c>
      <c r="H274" s="107">
        <f t="shared" si="32"/>
        <v>307527</v>
      </c>
      <c r="I274" s="86">
        <v>297000</v>
      </c>
      <c r="J274" s="84"/>
      <c r="K274" s="84"/>
      <c r="L274" s="86">
        <v>297000</v>
      </c>
      <c r="M274" s="94">
        <v>160000</v>
      </c>
      <c r="N274" s="95">
        <f t="shared" si="28"/>
        <v>30400</v>
      </c>
      <c r="O274" s="97">
        <v>150000</v>
      </c>
      <c r="P274" s="95">
        <f t="shared" si="29"/>
        <v>340400</v>
      </c>
      <c r="Q274" s="53">
        <f t="shared" si="31"/>
        <v>297000</v>
      </c>
    </row>
    <row r="275" spans="1:17" ht="20.100000000000001" customHeight="1" x14ac:dyDescent="0.25">
      <c r="A275" s="23" t="s">
        <v>13</v>
      </c>
      <c r="B275" s="8" t="s">
        <v>10</v>
      </c>
      <c r="C275" s="24">
        <v>1</v>
      </c>
      <c r="D275" s="8" t="s">
        <v>11</v>
      </c>
      <c r="E275" s="105">
        <v>0</v>
      </c>
      <c r="F275" s="106">
        <f t="shared" si="30"/>
        <v>0</v>
      </c>
      <c r="G275" s="105">
        <v>658860</v>
      </c>
      <c r="H275" s="107">
        <f t="shared" si="32"/>
        <v>658860</v>
      </c>
      <c r="I275" s="86">
        <v>495000</v>
      </c>
      <c r="J275" s="84"/>
      <c r="K275" s="84"/>
      <c r="L275" s="86">
        <v>495000</v>
      </c>
      <c r="M275" s="94">
        <v>160000</v>
      </c>
      <c r="N275" s="95">
        <f t="shared" si="28"/>
        <v>30400</v>
      </c>
      <c r="O275" s="97">
        <v>150000</v>
      </c>
      <c r="P275" s="95">
        <f t="shared" si="29"/>
        <v>340400</v>
      </c>
      <c r="Q275" s="53">
        <f t="shared" si="31"/>
        <v>340400</v>
      </c>
    </row>
    <row r="276" spans="1:17" ht="20.100000000000001" customHeight="1" x14ac:dyDescent="0.25">
      <c r="A276" s="23" t="s">
        <v>14</v>
      </c>
      <c r="B276" s="8" t="s">
        <v>10</v>
      </c>
      <c r="C276" s="24">
        <v>1</v>
      </c>
      <c r="D276" s="8" t="s">
        <v>11</v>
      </c>
      <c r="E276" s="105">
        <v>0</v>
      </c>
      <c r="F276" s="106">
        <f t="shared" si="30"/>
        <v>0</v>
      </c>
      <c r="G276" s="105">
        <v>101396</v>
      </c>
      <c r="H276" s="107">
        <f t="shared" si="32"/>
        <v>101396</v>
      </c>
      <c r="I276" s="86">
        <v>297000</v>
      </c>
      <c r="J276" s="84"/>
      <c r="K276" s="84"/>
      <c r="L276" s="86">
        <v>297000</v>
      </c>
      <c r="M276" s="94">
        <v>30000</v>
      </c>
      <c r="N276" s="95">
        <f t="shared" si="28"/>
        <v>5700</v>
      </c>
      <c r="O276" s="97">
        <v>50000</v>
      </c>
      <c r="P276" s="95">
        <f t="shared" si="29"/>
        <v>85700</v>
      </c>
      <c r="Q276" s="53">
        <f t="shared" si="31"/>
        <v>85700</v>
      </c>
    </row>
    <row r="277" spans="1:17" ht="20.100000000000001" customHeight="1" x14ac:dyDescent="0.25">
      <c r="A277" s="23" t="s">
        <v>169</v>
      </c>
      <c r="B277" s="8" t="s">
        <v>10</v>
      </c>
      <c r="C277" s="24">
        <v>1</v>
      </c>
      <c r="D277" s="8" t="s">
        <v>11</v>
      </c>
      <c r="E277" s="105">
        <v>0</v>
      </c>
      <c r="F277" s="106">
        <f t="shared" si="30"/>
        <v>0</v>
      </c>
      <c r="G277" s="105">
        <v>140394</v>
      </c>
      <c r="H277" s="107">
        <f t="shared" si="32"/>
        <v>140394</v>
      </c>
      <c r="I277" s="86">
        <v>297000</v>
      </c>
      <c r="J277" s="84"/>
      <c r="K277" s="84"/>
      <c r="L277" s="86">
        <v>297000</v>
      </c>
      <c r="M277" s="94">
        <v>30000</v>
      </c>
      <c r="N277" s="95">
        <f t="shared" si="28"/>
        <v>5700</v>
      </c>
      <c r="O277" s="97">
        <v>50000</v>
      </c>
      <c r="P277" s="95">
        <f t="shared" si="29"/>
        <v>85700</v>
      </c>
      <c r="Q277" s="53">
        <f t="shared" si="31"/>
        <v>85700</v>
      </c>
    </row>
    <row r="278" spans="1:17" ht="20.100000000000001" customHeight="1" x14ac:dyDescent="0.25">
      <c r="A278" s="25" t="s">
        <v>170</v>
      </c>
      <c r="B278" s="8" t="s">
        <v>10</v>
      </c>
      <c r="C278" s="24">
        <v>1</v>
      </c>
      <c r="D278" s="8" t="s">
        <v>11</v>
      </c>
      <c r="E278" s="105">
        <v>0</v>
      </c>
      <c r="F278" s="106">
        <f t="shared" si="30"/>
        <v>0</v>
      </c>
      <c r="G278" s="105">
        <v>658860</v>
      </c>
      <c r="H278" s="107">
        <f t="shared" si="32"/>
        <v>658860</v>
      </c>
      <c r="I278" s="86">
        <v>891000</v>
      </c>
      <c r="J278" s="84"/>
      <c r="K278" s="84"/>
      <c r="L278" s="86">
        <v>891000</v>
      </c>
      <c r="M278" s="94">
        <v>20000</v>
      </c>
      <c r="N278" s="95">
        <f t="shared" si="28"/>
        <v>3800</v>
      </c>
      <c r="O278" s="97">
        <v>50000</v>
      </c>
      <c r="P278" s="95">
        <f t="shared" si="29"/>
        <v>73800</v>
      </c>
      <c r="Q278" s="53">
        <f t="shared" si="31"/>
        <v>73800</v>
      </c>
    </row>
    <row r="279" spans="1:17" ht="20.100000000000001" customHeight="1" x14ac:dyDescent="0.25">
      <c r="A279" s="23" t="s">
        <v>171</v>
      </c>
      <c r="B279" s="8" t="s">
        <v>10</v>
      </c>
      <c r="C279" s="24">
        <v>1</v>
      </c>
      <c r="D279" s="8" t="s">
        <v>11</v>
      </c>
      <c r="E279" s="105">
        <v>0</v>
      </c>
      <c r="F279" s="106">
        <f t="shared" si="30"/>
        <v>0</v>
      </c>
      <c r="G279" s="105">
        <v>518694</v>
      </c>
      <c r="H279" s="107">
        <f t="shared" si="32"/>
        <v>518694</v>
      </c>
      <c r="I279" s="86">
        <v>495000</v>
      </c>
      <c r="J279" s="84"/>
      <c r="K279" s="84"/>
      <c r="L279" s="86">
        <v>495000</v>
      </c>
      <c r="M279" s="94">
        <v>20000</v>
      </c>
      <c r="N279" s="95">
        <f t="shared" si="28"/>
        <v>3800</v>
      </c>
      <c r="O279" s="97">
        <v>50000</v>
      </c>
      <c r="P279" s="95">
        <f t="shared" si="29"/>
        <v>73800</v>
      </c>
      <c r="Q279" s="53">
        <f t="shared" si="31"/>
        <v>73800</v>
      </c>
    </row>
    <row r="280" spans="1:17" ht="20.100000000000001" customHeight="1" x14ac:dyDescent="0.25">
      <c r="A280" s="26" t="s">
        <v>444</v>
      </c>
      <c r="B280" s="8" t="s">
        <v>10</v>
      </c>
      <c r="C280" s="24">
        <v>1</v>
      </c>
      <c r="D280" s="8" t="s">
        <v>11</v>
      </c>
      <c r="E280" s="105">
        <v>0</v>
      </c>
      <c r="F280" s="106">
        <f t="shared" si="30"/>
        <v>0</v>
      </c>
      <c r="G280" s="105">
        <v>501402</v>
      </c>
      <c r="H280" s="107">
        <f t="shared" si="32"/>
        <v>501402</v>
      </c>
      <c r="I280" s="86">
        <v>198000</v>
      </c>
      <c r="J280" s="84"/>
      <c r="K280" s="84"/>
      <c r="L280" s="86">
        <v>198000</v>
      </c>
      <c r="M280" s="94">
        <v>20000</v>
      </c>
      <c r="N280" s="95">
        <f t="shared" si="28"/>
        <v>3800</v>
      </c>
      <c r="O280" s="97">
        <v>50000</v>
      </c>
      <c r="P280" s="95">
        <f t="shared" si="29"/>
        <v>73800</v>
      </c>
      <c r="Q280" s="53">
        <f t="shared" si="31"/>
        <v>73800</v>
      </c>
    </row>
    <row r="281" spans="1:17" ht="20.100000000000001" customHeight="1" x14ac:dyDescent="0.25">
      <c r="A281" s="23" t="s">
        <v>445</v>
      </c>
      <c r="B281" s="8" t="s">
        <v>10</v>
      </c>
      <c r="C281" s="24">
        <v>1</v>
      </c>
      <c r="D281" s="8" t="s">
        <v>11</v>
      </c>
      <c r="E281" s="105">
        <v>0</v>
      </c>
      <c r="F281" s="106">
        <f t="shared" si="30"/>
        <v>0</v>
      </c>
      <c r="G281" s="105">
        <v>102509</v>
      </c>
      <c r="H281" s="107">
        <f t="shared" si="32"/>
        <v>102509</v>
      </c>
      <c r="I281" s="86">
        <v>297000</v>
      </c>
      <c r="J281" s="84"/>
      <c r="K281" s="84"/>
      <c r="L281" s="86">
        <v>297000</v>
      </c>
      <c r="M281" s="94">
        <v>20000</v>
      </c>
      <c r="N281" s="95">
        <f t="shared" si="28"/>
        <v>3800</v>
      </c>
      <c r="O281" s="97">
        <v>50000</v>
      </c>
      <c r="P281" s="95">
        <f t="shared" si="29"/>
        <v>73800</v>
      </c>
      <c r="Q281" s="53">
        <f t="shared" si="31"/>
        <v>73800</v>
      </c>
    </row>
    <row r="282" spans="1:17" ht="20.100000000000001" customHeight="1" x14ac:dyDescent="0.25">
      <c r="A282" s="23" t="s">
        <v>446</v>
      </c>
      <c r="B282" s="8" t="s">
        <v>10</v>
      </c>
      <c r="C282" s="24">
        <v>1</v>
      </c>
      <c r="D282" s="8" t="s">
        <v>11</v>
      </c>
      <c r="E282" s="105">
        <v>0</v>
      </c>
      <c r="F282" s="106">
        <f t="shared" si="30"/>
        <v>0</v>
      </c>
      <c r="G282" s="105">
        <v>244518</v>
      </c>
      <c r="H282" s="107">
        <f t="shared" si="32"/>
        <v>244518</v>
      </c>
      <c r="I282" s="86">
        <v>297000</v>
      </c>
      <c r="J282" s="84"/>
      <c r="K282" s="84"/>
      <c r="L282" s="86">
        <v>297000</v>
      </c>
      <c r="M282" s="94">
        <v>20000</v>
      </c>
      <c r="N282" s="95">
        <f t="shared" ref="N282:N313" si="33">M282*19%</f>
        <v>3800</v>
      </c>
      <c r="O282" s="97">
        <v>50000</v>
      </c>
      <c r="P282" s="95">
        <f t="shared" ref="P282:P313" si="34">O282+N282+M282</f>
        <v>73800</v>
      </c>
      <c r="Q282" s="53">
        <f t="shared" si="31"/>
        <v>73800</v>
      </c>
    </row>
    <row r="283" spans="1:17" ht="20.100000000000001" customHeight="1" x14ac:dyDescent="0.25">
      <c r="A283" s="23" t="s">
        <v>447</v>
      </c>
      <c r="B283" s="8" t="s">
        <v>10</v>
      </c>
      <c r="C283" s="24">
        <v>1</v>
      </c>
      <c r="D283" s="8" t="s">
        <v>11</v>
      </c>
      <c r="E283" s="105">
        <v>0</v>
      </c>
      <c r="F283" s="106">
        <f t="shared" si="30"/>
        <v>0</v>
      </c>
      <c r="G283" s="105">
        <v>87812</v>
      </c>
      <c r="H283" s="107">
        <f t="shared" si="32"/>
        <v>87812</v>
      </c>
      <c r="I283" s="86">
        <v>445500</v>
      </c>
      <c r="J283" s="84"/>
      <c r="K283" s="84"/>
      <c r="L283" s="86">
        <v>445500</v>
      </c>
      <c r="M283" s="94">
        <v>20000</v>
      </c>
      <c r="N283" s="95">
        <f t="shared" si="33"/>
        <v>3800</v>
      </c>
      <c r="O283" s="97">
        <v>50000</v>
      </c>
      <c r="P283" s="95">
        <f t="shared" si="34"/>
        <v>73800</v>
      </c>
      <c r="Q283" s="53">
        <f t="shared" si="31"/>
        <v>73800</v>
      </c>
    </row>
    <row r="284" spans="1:17" ht="20.100000000000001" customHeight="1" x14ac:dyDescent="0.25">
      <c r="A284" s="25" t="s">
        <v>448</v>
      </c>
      <c r="B284" s="8" t="s">
        <v>10</v>
      </c>
      <c r="C284" s="24">
        <v>1</v>
      </c>
      <c r="D284" s="8" t="s">
        <v>11</v>
      </c>
      <c r="E284" s="105">
        <v>0</v>
      </c>
      <c r="F284" s="106">
        <f t="shared" si="30"/>
        <v>0</v>
      </c>
      <c r="G284" s="105">
        <v>87812</v>
      </c>
      <c r="H284" s="107">
        <f t="shared" si="32"/>
        <v>87812</v>
      </c>
      <c r="I284" s="86">
        <v>445500</v>
      </c>
      <c r="J284" s="84"/>
      <c r="K284" s="84"/>
      <c r="L284" s="86">
        <v>445500</v>
      </c>
      <c r="M284" s="94">
        <v>20000</v>
      </c>
      <c r="N284" s="95">
        <f t="shared" si="33"/>
        <v>3800</v>
      </c>
      <c r="O284" s="97">
        <v>50000</v>
      </c>
      <c r="P284" s="95">
        <f t="shared" si="34"/>
        <v>73800</v>
      </c>
      <c r="Q284" s="53">
        <f t="shared" si="31"/>
        <v>73800</v>
      </c>
    </row>
    <row r="285" spans="1:17" ht="20.100000000000001" customHeight="1" x14ac:dyDescent="0.25">
      <c r="A285" s="23" t="s">
        <v>172</v>
      </c>
      <c r="B285" s="8" t="s">
        <v>10</v>
      </c>
      <c r="C285" s="24">
        <v>1</v>
      </c>
      <c r="D285" s="8" t="s">
        <v>11</v>
      </c>
      <c r="E285" s="105">
        <v>0</v>
      </c>
      <c r="F285" s="106">
        <f t="shared" si="30"/>
        <v>0</v>
      </c>
      <c r="G285" s="105">
        <v>184843</v>
      </c>
      <c r="H285" s="107">
        <f t="shared" si="32"/>
        <v>184843</v>
      </c>
      <c r="I285" s="86">
        <v>396000</v>
      </c>
      <c r="J285" s="84"/>
      <c r="K285" s="84"/>
      <c r="L285" s="86">
        <v>396000</v>
      </c>
      <c r="M285" s="94">
        <v>20000</v>
      </c>
      <c r="N285" s="95">
        <f t="shared" si="33"/>
        <v>3800</v>
      </c>
      <c r="O285" s="97">
        <v>50000</v>
      </c>
      <c r="P285" s="95">
        <f t="shared" si="34"/>
        <v>73800</v>
      </c>
      <c r="Q285" s="53">
        <f t="shared" si="31"/>
        <v>73800</v>
      </c>
    </row>
    <row r="286" spans="1:17" ht="20.100000000000001" customHeight="1" x14ac:dyDescent="0.25">
      <c r="A286" s="23" t="s">
        <v>449</v>
      </c>
      <c r="B286" s="8" t="s">
        <v>10</v>
      </c>
      <c r="C286" s="24">
        <v>1</v>
      </c>
      <c r="D286" s="8" t="s">
        <v>11</v>
      </c>
      <c r="E286" s="105">
        <v>0</v>
      </c>
      <c r="F286" s="106">
        <f t="shared" si="30"/>
        <v>0</v>
      </c>
      <c r="G286" s="105">
        <v>658860</v>
      </c>
      <c r="H286" s="107">
        <f t="shared" si="32"/>
        <v>658860</v>
      </c>
      <c r="I286" s="86">
        <v>495000</v>
      </c>
      <c r="J286" s="84"/>
      <c r="K286" s="84"/>
      <c r="L286" s="86">
        <v>495000</v>
      </c>
      <c r="M286" s="94">
        <v>20000</v>
      </c>
      <c r="N286" s="95">
        <f t="shared" si="33"/>
        <v>3800</v>
      </c>
      <c r="O286" s="97">
        <v>50000</v>
      </c>
      <c r="P286" s="95">
        <f t="shared" si="34"/>
        <v>73800</v>
      </c>
      <c r="Q286" s="53">
        <f t="shared" si="31"/>
        <v>73800</v>
      </c>
    </row>
    <row r="287" spans="1:17" ht="20.100000000000001" customHeight="1" x14ac:dyDescent="0.25">
      <c r="A287" s="23" t="s">
        <v>450</v>
      </c>
      <c r="B287" s="8" t="s">
        <v>10</v>
      </c>
      <c r="C287" s="24">
        <v>1</v>
      </c>
      <c r="D287" s="8" t="s">
        <v>11</v>
      </c>
      <c r="E287" s="105">
        <v>0</v>
      </c>
      <c r="F287" s="106">
        <f t="shared" si="30"/>
        <v>0</v>
      </c>
      <c r="G287" s="105">
        <v>98000</v>
      </c>
      <c r="H287" s="107">
        <f t="shared" si="32"/>
        <v>98000</v>
      </c>
      <c r="I287" s="86">
        <v>118800</v>
      </c>
      <c r="J287" s="84"/>
      <c r="K287" s="84"/>
      <c r="L287" s="86">
        <v>118800</v>
      </c>
      <c r="M287" s="94">
        <v>20000</v>
      </c>
      <c r="N287" s="95">
        <f t="shared" si="33"/>
        <v>3800</v>
      </c>
      <c r="O287" s="97">
        <v>50000</v>
      </c>
      <c r="P287" s="95">
        <f t="shared" si="34"/>
        <v>73800</v>
      </c>
      <c r="Q287" s="53">
        <f t="shared" si="31"/>
        <v>73800</v>
      </c>
    </row>
    <row r="288" spans="1:17" ht="20.100000000000001" customHeight="1" x14ac:dyDescent="0.25">
      <c r="A288" s="23" t="s">
        <v>173</v>
      </c>
      <c r="B288" s="8" t="s">
        <v>10</v>
      </c>
      <c r="C288" s="24">
        <v>1</v>
      </c>
      <c r="D288" s="8" t="s">
        <v>11</v>
      </c>
      <c r="E288" s="105">
        <v>0</v>
      </c>
      <c r="F288" s="106">
        <f t="shared" si="30"/>
        <v>0</v>
      </c>
      <c r="G288" s="105">
        <v>283013</v>
      </c>
      <c r="H288" s="107">
        <f t="shared" si="32"/>
        <v>283013</v>
      </c>
      <c r="I288" s="86">
        <v>178200</v>
      </c>
      <c r="J288" s="84"/>
      <c r="K288" s="84"/>
      <c r="L288" s="86">
        <v>178200</v>
      </c>
      <c r="M288" s="94">
        <v>20000</v>
      </c>
      <c r="N288" s="95">
        <f t="shared" si="33"/>
        <v>3800</v>
      </c>
      <c r="O288" s="97">
        <v>50000</v>
      </c>
      <c r="P288" s="95">
        <f t="shared" si="34"/>
        <v>73800</v>
      </c>
      <c r="Q288" s="53">
        <f t="shared" si="31"/>
        <v>73800</v>
      </c>
    </row>
    <row r="289" spans="1:17" ht="20.100000000000001" customHeight="1" x14ac:dyDescent="0.25">
      <c r="A289" s="23" t="s">
        <v>174</v>
      </c>
      <c r="B289" s="8" t="s">
        <v>10</v>
      </c>
      <c r="C289" s="24">
        <v>1</v>
      </c>
      <c r="D289" s="8" t="s">
        <v>11</v>
      </c>
      <c r="E289" s="105">
        <v>0</v>
      </c>
      <c r="F289" s="106">
        <f t="shared" si="30"/>
        <v>0</v>
      </c>
      <c r="G289" s="105">
        <v>181619</v>
      </c>
      <c r="H289" s="107">
        <f t="shared" si="32"/>
        <v>181619</v>
      </c>
      <c r="I289" s="86">
        <v>178200</v>
      </c>
      <c r="J289" s="84"/>
      <c r="K289" s="84"/>
      <c r="L289" s="86">
        <v>178200</v>
      </c>
      <c r="M289" s="94">
        <v>20000</v>
      </c>
      <c r="N289" s="95">
        <f t="shared" si="33"/>
        <v>3800</v>
      </c>
      <c r="O289" s="97">
        <v>50000</v>
      </c>
      <c r="P289" s="95">
        <f t="shared" si="34"/>
        <v>73800</v>
      </c>
      <c r="Q289" s="53">
        <f t="shared" si="31"/>
        <v>73800</v>
      </c>
    </row>
    <row r="290" spans="1:17" ht="20.100000000000001" customHeight="1" x14ac:dyDescent="0.25">
      <c r="A290" s="23" t="s">
        <v>451</v>
      </c>
      <c r="B290" s="8" t="s">
        <v>10</v>
      </c>
      <c r="C290" s="24">
        <v>1</v>
      </c>
      <c r="D290" s="8" t="s">
        <v>11</v>
      </c>
      <c r="E290" s="105">
        <v>0</v>
      </c>
      <c r="F290" s="106">
        <f t="shared" si="30"/>
        <v>0</v>
      </c>
      <c r="G290" s="105">
        <v>142621</v>
      </c>
      <c r="H290" s="107">
        <f t="shared" si="32"/>
        <v>142621</v>
      </c>
      <c r="I290" s="86">
        <v>297000</v>
      </c>
      <c r="J290" s="84"/>
      <c r="K290" s="84"/>
      <c r="L290" s="86">
        <v>297000</v>
      </c>
      <c r="M290" s="94">
        <v>20000</v>
      </c>
      <c r="N290" s="95">
        <f t="shared" si="33"/>
        <v>3800</v>
      </c>
      <c r="O290" s="97">
        <v>50000</v>
      </c>
      <c r="P290" s="95">
        <f t="shared" si="34"/>
        <v>73800</v>
      </c>
      <c r="Q290" s="53">
        <f t="shared" si="31"/>
        <v>73800</v>
      </c>
    </row>
    <row r="291" spans="1:17" ht="20.100000000000001" customHeight="1" x14ac:dyDescent="0.25">
      <c r="A291" s="23" t="s">
        <v>452</v>
      </c>
      <c r="B291" s="8" t="s">
        <v>10</v>
      </c>
      <c r="C291" s="24">
        <v>1</v>
      </c>
      <c r="D291" s="8" t="s">
        <v>11</v>
      </c>
      <c r="E291" s="105">
        <v>0</v>
      </c>
      <c r="F291" s="106">
        <f t="shared" si="30"/>
        <v>0</v>
      </c>
      <c r="G291" s="105">
        <v>120000</v>
      </c>
      <c r="H291" s="107">
        <f t="shared" si="32"/>
        <v>120000</v>
      </c>
      <c r="I291" s="86">
        <v>148500</v>
      </c>
      <c r="J291" s="84"/>
      <c r="K291" s="84"/>
      <c r="L291" s="86">
        <v>148500</v>
      </c>
      <c r="M291" s="94">
        <v>20000</v>
      </c>
      <c r="N291" s="95">
        <f t="shared" si="33"/>
        <v>3800</v>
      </c>
      <c r="O291" s="97">
        <v>50000</v>
      </c>
      <c r="P291" s="95">
        <f t="shared" si="34"/>
        <v>73800</v>
      </c>
      <c r="Q291" s="53">
        <f t="shared" si="31"/>
        <v>73800</v>
      </c>
    </row>
    <row r="292" spans="1:17" ht="20.100000000000001" customHeight="1" x14ac:dyDescent="0.25">
      <c r="A292" s="26" t="s">
        <v>453</v>
      </c>
      <c r="B292" s="8" t="s">
        <v>10</v>
      </c>
      <c r="C292" s="24">
        <v>1</v>
      </c>
      <c r="D292" s="8" t="s">
        <v>11</v>
      </c>
      <c r="E292" s="105">
        <v>0</v>
      </c>
      <c r="F292" s="106">
        <f t="shared" si="30"/>
        <v>0</v>
      </c>
      <c r="G292" s="105">
        <v>250000</v>
      </c>
      <c r="H292" s="107">
        <f t="shared" si="32"/>
        <v>250000</v>
      </c>
      <c r="I292" s="86">
        <v>148500</v>
      </c>
      <c r="J292" s="84"/>
      <c r="K292" s="84"/>
      <c r="L292" s="86">
        <v>148500</v>
      </c>
      <c r="M292" s="94">
        <v>40000</v>
      </c>
      <c r="N292" s="95">
        <f t="shared" si="33"/>
        <v>7600</v>
      </c>
      <c r="O292" s="97">
        <v>50000</v>
      </c>
      <c r="P292" s="95">
        <f t="shared" si="34"/>
        <v>97600</v>
      </c>
      <c r="Q292" s="53">
        <f t="shared" si="31"/>
        <v>97600</v>
      </c>
    </row>
    <row r="293" spans="1:17" ht="20.100000000000001" customHeight="1" x14ac:dyDescent="0.25">
      <c r="A293" s="23" t="s">
        <v>21</v>
      </c>
      <c r="B293" s="8" t="s">
        <v>10</v>
      </c>
      <c r="C293" s="24">
        <v>1</v>
      </c>
      <c r="D293" s="8" t="s">
        <v>11</v>
      </c>
      <c r="E293" s="105">
        <v>0</v>
      </c>
      <c r="F293" s="106">
        <f t="shared" si="30"/>
        <v>0</v>
      </c>
      <c r="G293" s="105">
        <v>172368</v>
      </c>
      <c r="H293" s="107">
        <f t="shared" si="32"/>
        <v>172368</v>
      </c>
      <c r="I293" s="86">
        <v>396000</v>
      </c>
      <c r="J293" s="84"/>
      <c r="K293" s="84"/>
      <c r="L293" s="86">
        <v>396000</v>
      </c>
      <c r="M293" s="94">
        <v>30000</v>
      </c>
      <c r="N293" s="95">
        <f t="shared" si="33"/>
        <v>5700</v>
      </c>
      <c r="O293" s="97">
        <v>50000</v>
      </c>
      <c r="P293" s="95">
        <f t="shared" si="34"/>
        <v>85700</v>
      </c>
      <c r="Q293" s="53">
        <f t="shared" si="31"/>
        <v>85700</v>
      </c>
    </row>
    <row r="294" spans="1:17" ht="20.100000000000001" customHeight="1" x14ac:dyDescent="0.25">
      <c r="A294" s="23" t="s">
        <v>454</v>
      </c>
      <c r="B294" s="8" t="s">
        <v>20</v>
      </c>
      <c r="C294" s="24">
        <v>1</v>
      </c>
      <c r="D294" s="33">
        <v>0.2</v>
      </c>
      <c r="E294" s="105">
        <v>79800</v>
      </c>
      <c r="F294" s="106">
        <f t="shared" si="30"/>
        <v>12741.176470588238</v>
      </c>
      <c r="G294" s="105">
        <v>61284</v>
      </c>
      <c r="H294" s="107">
        <f t="shared" si="32"/>
        <v>141084</v>
      </c>
      <c r="I294" s="86">
        <v>178200</v>
      </c>
      <c r="J294" s="84"/>
      <c r="K294" s="84"/>
      <c r="L294" s="86">
        <v>178200</v>
      </c>
      <c r="M294" s="94">
        <v>30000</v>
      </c>
      <c r="N294" s="95">
        <f t="shared" si="33"/>
        <v>5700</v>
      </c>
      <c r="O294" s="97">
        <v>50000</v>
      </c>
      <c r="P294" s="95">
        <f t="shared" si="34"/>
        <v>85700</v>
      </c>
      <c r="Q294" s="53">
        <f t="shared" si="31"/>
        <v>85700</v>
      </c>
    </row>
    <row r="295" spans="1:17" ht="20.100000000000001" customHeight="1" x14ac:dyDescent="0.25">
      <c r="A295" s="23" t="s">
        <v>175</v>
      </c>
      <c r="B295" s="27"/>
      <c r="C295" s="27"/>
      <c r="D295" s="27"/>
      <c r="E295" s="105" t="e">
        <v>#N/A</v>
      </c>
      <c r="F295" s="106" t="e">
        <f t="shared" si="30"/>
        <v>#N/A</v>
      </c>
      <c r="G295" s="105" t="e">
        <v>#N/A</v>
      </c>
      <c r="H295" s="107" t="e">
        <f t="shared" si="32"/>
        <v>#N/A</v>
      </c>
      <c r="I295" s="86">
        <v>118800</v>
      </c>
      <c r="J295" s="84"/>
      <c r="K295" s="84"/>
      <c r="L295" s="86">
        <v>118800</v>
      </c>
      <c r="M295" s="94">
        <v>30000</v>
      </c>
      <c r="N295" s="95">
        <f t="shared" si="33"/>
        <v>5700</v>
      </c>
      <c r="O295" s="97">
        <v>50000</v>
      </c>
      <c r="P295" s="95">
        <f t="shared" si="34"/>
        <v>85700</v>
      </c>
      <c r="Q295" s="53" t="e">
        <f t="shared" si="31"/>
        <v>#N/A</v>
      </c>
    </row>
    <row r="296" spans="1:17" ht="20.100000000000001" customHeight="1" x14ac:dyDescent="0.25">
      <c r="A296" s="26" t="s">
        <v>455</v>
      </c>
      <c r="B296" s="12" t="s">
        <v>20</v>
      </c>
      <c r="C296" s="12">
        <v>1</v>
      </c>
      <c r="D296" s="12">
        <v>0.1</v>
      </c>
      <c r="E296" s="105">
        <v>24500</v>
      </c>
      <c r="F296" s="106">
        <f t="shared" si="30"/>
        <v>3911.7647058823532</v>
      </c>
      <c r="G296" s="105">
        <v>42340</v>
      </c>
      <c r="H296" s="107">
        <f t="shared" si="32"/>
        <v>66840</v>
      </c>
      <c r="I296" s="86">
        <v>158400</v>
      </c>
      <c r="J296" s="84"/>
      <c r="K296" s="84"/>
      <c r="L296" s="86">
        <v>158400</v>
      </c>
      <c r="M296" s="94">
        <v>30000</v>
      </c>
      <c r="N296" s="95">
        <f t="shared" si="33"/>
        <v>5700</v>
      </c>
      <c r="O296" s="97">
        <v>50000</v>
      </c>
      <c r="P296" s="95">
        <f t="shared" si="34"/>
        <v>85700</v>
      </c>
      <c r="Q296" s="53">
        <f t="shared" si="31"/>
        <v>66840</v>
      </c>
    </row>
    <row r="297" spans="1:17" ht="20.100000000000001" customHeight="1" x14ac:dyDescent="0.25">
      <c r="A297" s="23" t="s">
        <v>456</v>
      </c>
      <c r="B297" s="34" t="s">
        <v>92</v>
      </c>
      <c r="C297" s="34">
        <v>1</v>
      </c>
      <c r="D297" s="34">
        <v>0.4</v>
      </c>
      <c r="E297" s="105">
        <v>210325</v>
      </c>
      <c r="F297" s="106">
        <f t="shared" si="30"/>
        <v>33581.302521008387</v>
      </c>
      <c r="G297" s="105">
        <v>102509</v>
      </c>
      <c r="H297" s="107">
        <f t="shared" si="32"/>
        <v>312834</v>
      </c>
      <c r="I297" s="86">
        <v>118800</v>
      </c>
      <c r="J297" s="84"/>
      <c r="K297" s="84"/>
      <c r="L297" s="86">
        <v>118800</v>
      </c>
      <c r="M297" s="94">
        <v>30000</v>
      </c>
      <c r="N297" s="95">
        <f t="shared" si="33"/>
        <v>5700</v>
      </c>
      <c r="O297" s="97">
        <v>50000</v>
      </c>
      <c r="P297" s="95">
        <f t="shared" si="34"/>
        <v>85700</v>
      </c>
      <c r="Q297" s="53">
        <f t="shared" si="31"/>
        <v>85700</v>
      </c>
    </row>
    <row r="298" spans="1:17" ht="20.100000000000001" customHeight="1" x14ac:dyDescent="0.25">
      <c r="A298" s="23" t="s">
        <v>225</v>
      </c>
      <c r="B298" s="34" t="s">
        <v>20</v>
      </c>
      <c r="C298" s="34">
        <v>1</v>
      </c>
      <c r="D298" s="34"/>
      <c r="E298" s="105">
        <v>833325</v>
      </c>
      <c r="F298" s="106">
        <f t="shared" si="30"/>
        <v>133051.89075630251</v>
      </c>
      <c r="G298" s="105">
        <v>140394</v>
      </c>
      <c r="H298" s="107">
        <f t="shared" si="32"/>
        <v>973719</v>
      </c>
      <c r="I298" s="86">
        <v>495000</v>
      </c>
      <c r="J298" s="84"/>
      <c r="K298" s="84"/>
      <c r="L298" s="86">
        <v>495000</v>
      </c>
      <c r="M298" s="94">
        <v>30000</v>
      </c>
      <c r="N298" s="95">
        <f t="shared" si="33"/>
        <v>5700</v>
      </c>
      <c r="O298" s="97">
        <v>50000</v>
      </c>
      <c r="P298" s="95">
        <f t="shared" si="34"/>
        <v>85700</v>
      </c>
      <c r="Q298" s="53">
        <f t="shared" si="31"/>
        <v>85700</v>
      </c>
    </row>
    <row r="299" spans="1:17" ht="20.100000000000001" customHeight="1" x14ac:dyDescent="0.25">
      <c r="A299" s="23" t="s">
        <v>224</v>
      </c>
      <c r="B299" s="34" t="s">
        <v>20</v>
      </c>
      <c r="C299" s="34">
        <v>1</v>
      </c>
      <c r="D299" s="34"/>
      <c r="E299" s="105">
        <v>114632</v>
      </c>
      <c r="F299" s="106">
        <f t="shared" si="30"/>
        <v>18302.588235294112</v>
      </c>
      <c r="G299" s="105">
        <v>38998</v>
      </c>
      <c r="H299" s="107">
        <f t="shared" si="32"/>
        <v>153630</v>
      </c>
      <c r="I299" s="86">
        <v>495000</v>
      </c>
      <c r="J299" s="84"/>
      <c r="K299" s="84"/>
      <c r="L299" s="86">
        <v>495000</v>
      </c>
      <c r="M299" s="94">
        <v>30000</v>
      </c>
      <c r="N299" s="95">
        <f t="shared" si="33"/>
        <v>5700</v>
      </c>
      <c r="O299" s="97">
        <v>50000</v>
      </c>
      <c r="P299" s="95">
        <f t="shared" si="34"/>
        <v>85700</v>
      </c>
      <c r="Q299" s="53">
        <f t="shared" si="31"/>
        <v>85700</v>
      </c>
    </row>
    <row r="300" spans="1:17" ht="20.100000000000001" customHeight="1" x14ac:dyDescent="0.25">
      <c r="A300" s="23" t="s">
        <v>457</v>
      </c>
      <c r="B300" s="34" t="s">
        <v>20</v>
      </c>
      <c r="C300" s="34">
        <v>1</v>
      </c>
      <c r="D300" s="34">
        <v>0.4</v>
      </c>
      <c r="E300" s="105">
        <v>340502</v>
      </c>
      <c r="F300" s="106">
        <f t="shared" si="30"/>
        <v>54365.865546218469</v>
      </c>
      <c r="G300" s="105">
        <v>123229</v>
      </c>
      <c r="H300" s="107">
        <f t="shared" si="32"/>
        <v>463731</v>
      </c>
      <c r="I300" s="86">
        <v>396000</v>
      </c>
      <c r="J300" s="84"/>
      <c r="K300" s="84"/>
      <c r="L300" s="86">
        <v>396000</v>
      </c>
      <c r="M300" s="94">
        <v>30000</v>
      </c>
      <c r="N300" s="95">
        <f t="shared" si="33"/>
        <v>5700</v>
      </c>
      <c r="O300" s="97">
        <v>50000</v>
      </c>
      <c r="P300" s="95">
        <f t="shared" si="34"/>
        <v>85700</v>
      </c>
      <c r="Q300" s="53">
        <f t="shared" si="31"/>
        <v>85700</v>
      </c>
    </row>
    <row r="301" spans="1:17" ht="20.100000000000001" customHeight="1" x14ac:dyDescent="0.25">
      <c r="A301" s="23" t="s">
        <v>458</v>
      </c>
      <c r="B301" s="34" t="s">
        <v>20</v>
      </c>
      <c r="C301" s="34">
        <v>1</v>
      </c>
      <c r="D301" s="34"/>
      <c r="E301" s="105">
        <v>996030</v>
      </c>
      <c r="F301" s="106">
        <f t="shared" si="30"/>
        <v>159030</v>
      </c>
      <c r="G301" s="105">
        <v>142621</v>
      </c>
      <c r="H301" s="107">
        <f t="shared" si="32"/>
        <v>1138651</v>
      </c>
      <c r="I301" s="86">
        <v>89100</v>
      </c>
      <c r="J301" s="84"/>
      <c r="K301" s="84"/>
      <c r="L301" s="86">
        <v>89100</v>
      </c>
      <c r="M301" s="94">
        <v>600000</v>
      </c>
      <c r="N301" s="95">
        <f t="shared" si="33"/>
        <v>114000</v>
      </c>
      <c r="O301" s="97">
        <v>300000</v>
      </c>
      <c r="P301" s="95">
        <f t="shared" si="34"/>
        <v>1014000</v>
      </c>
      <c r="Q301" s="53">
        <f t="shared" si="31"/>
        <v>89100</v>
      </c>
    </row>
    <row r="302" spans="1:17" ht="20.100000000000001" customHeight="1" x14ac:dyDescent="0.25">
      <c r="A302" s="26" t="s">
        <v>459</v>
      </c>
      <c r="B302" s="12" t="s">
        <v>20</v>
      </c>
      <c r="C302" s="12">
        <v>1</v>
      </c>
      <c r="D302" s="12">
        <v>0.4</v>
      </c>
      <c r="E302" s="105">
        <v>113501</v>
      </c>
      <c r="F302" s="106">
        <f t="shared" si="30"/>
        <v>18122.008403361338</v>
      </c>
      <c r="G302" s="105">
        <v>41077</v>
      </c>
      <c r="H302" s="107">
        <f t="shared" si="32"/>
        <v>154578</v>
      </c>
      <c r="I302" s="86">
        <v>247500</v>
      </c>
      <c r="J302" s="84"/>
      <c r="K302" s="84"/>
      <c r="L302" s="86">
        <v>247500</v>
      </c>
      <c r="M302" s="94">
        <v>0</v>
      </c>
      <c r="N302" s="95">
        <f t="shared" si="33"/>
        <v>0</v>
      </c>
      <c r="O302" s="97">
        <v>1200000</v>
      </c>
      <c r="P302" s="95">
        <f t="shared" si="34"/>
        <v>1200000</v>
      </c>
      <c r="Q302" s="53">
        <f t="shared" si="31"/>
        <v>154578</v>
      </c>
    </row>
    <row r="303" spans="1:17" x14ac:dyDescent="0.25">
      <c r="A303" s="23" t="s">
        <v>245</v>
      </c>
      <c r="B303" s="8" t="s">
        <v>20</v>
      </c>
      <c r="C303" s="24">
        <v>1</v>
      </c>
      <c r="D303" s="24" t="s">
        <v>460</v>
      </c>
      <c r="E303" s="105">
        <v>533000</v>
      </c>
      <c r="F303" s="106">
        <f t="shared" si="30"/>
        <v>85100.840336134424</v>
      </c>
      <c r="G303" s="105">
        <v>142621</v>
      </c>
      <c r="H303" s="107">
        <f t="shared" si="32"/>
        <v>675621</v>
      </c>
      <c r="I303" s="86">
        <v>594000</v>
      </c>
      <c r="J303" s="84"/>
      <c r="K303" s="84"/>
      <c r="L303" s="86">
        <v>594000</v>
      </c>
      <c r="M303" s="94">
        <v>250000</v>
      </c>
      <c r="N303" s="95">
        <f t="shared" si="33"/>
        <v>47500</v>
      </c>
      <c r="O303" s="97">
        <v>300000</v>
      </c>
      <c r="P303" s="95">
        <f t="shared" si="34"/>
        <v>597500</v>
      </c>
      <c r="Q303" s="53">
        <f t="shared" si="31"/>
        <v>594000</v>
      </c>
    </row>
    <row r="304" spans="1:17" x14ac:dyDescent="0.25">
      <c r="A304" s="23" t="s">
        <v>246</v>
      </c>
      <c r="B304" s="8" t="s">
        <v>20</v>
      </c>
      <c r="C304" s="24">
        <v>1</v>
      </c>
      <c r="D304" s="24">
        <v>0.4</v>
      </c>
      <c r="E304" s="105">
        <v>360470.83333333331</v>
      </c>
      <c r="F304" s="106">
        <f t="shared" si="30"/>
        <v>57554.166666666628</v>
      </c>
      <c r="G304" s="105">
        <v>35000</v>
      </c>
      <c r="H304" s="107">
        <f t="shared" si="32"/>
        <v>395470.83333333331</v>
      </c>
      <c r="I304" s="86">
        <v>198000</v>
      </c>
      <c r="J304" s="84"/>
      <c r="K304" s="84"/>
      <c r="L304" s="86">
        <v>198000</v>
      </c>
      <c r="M304" s="94">
        <v>250000</v>
      </c>
      <c r="N304" s="95">
        <f t="shared" si="33"/>
        <v>47500</v>
      </c>
      <c r="O304" s="97">
        <v>300000</v>
      </c>
      <c r="P304" s="95">
        <f t="shared" si="34"/>
        <v>597500</v>
      </c>
      <c r="Q304" s="53">
        <f t="shared" si="31"/>
        <v>198000</v>
      </c>
    </row>
    <row r="305" spans="1:17" x14ac:dyDescent="0.25">
      <c r="A305" s="26" t="s">
        <v>247</v>
      </c>
      <c r="B305" s="12" t="s">
        <v>92</v>
      </c>
      <c r="C305" s="12">
        <v>1</v>
      </c>
      <c r="D305" s="12">
        <v>0.1</v>
      </c>
      <c r="E305" s="105">
        <v>44333.333333333336</v>
      </c>
      <c r="F305" s="106">
        <f t="shared" si="30"/>
        <v>7078.431372549021</v>
      </c>
      <c r="G305" s="105">
        <v>518694</v>
      </c>
      <c r="H305" s="107">
        <f t="shared" si="32"/>
        <v>563027.33333333337</v>
      </c>
      <c r="I305" s="86">
        <v>336600</v>
      </c>
      <c r="J305" s="84"/>
      <c r="K305" s="84"/>
      <c r="L305" s="86">
        <v>336600</v>
      </c>
      <c r="M305" s="94">
        <v>120000</v>
      </c>
      <c r="N305" s="95">
        <f t="shared" si="33"/>
        <v>22800</v>
      </c>
      <c r="O305" s="97">
        <v>150000</v>
      </c>
      <c r="P305" s="95">
        <f t="shared" si="34"/>
        <v>292800</v>
      </c>
      <c r="Q305" s="53">
        <f t="shared" si="31"/>
        <v>292800</v>
      </c>
    </row>
    <row r="306" spans="1:17" x14ac:dyDescent="0.25">
      <c r="A306" s="23" t="s">
        <v>248</v>
      </c>
      <c r="B306" s="8" t="s">
        <v>20</v>
      </c>
      <c r="C306" s="24">
        <v>1</v>
      </c>
      <c r="D306" s="8">
        <v>0.1</v>
      </c>
      <c r="E306" s="105">
        <v>757166.66666666663</v>
      </c>
      <c r="F306" s="106">
        <f t="shared" si="30"/>
        <v>120892.15686274506</v>
      </c>
      <c r="G306" s="105">
        <v>92560</v>
      </c>
      <c r="H306" s="107">
        <f t="shared" si="32"/>
        <v>849726.66666666663</v>
      </c>
      <c r="I306" s="86">
        <v>1485000</v>
      </c>
      <c r="J306" s="84"/>
      <c r="K306" s="84"/>
      <c r="L306" s="86">
        <v>1485000</v>
      </c>
      <c r="M306" s="94">
        <v>120000</v>
      </c>
      <c r="N306" s="95">
        <f t="shared" si="33"/>
        <v>22800</v>
      </c>
      <c r="O306" s="97">
        <v>150000</v>
      </c>
      <c r="P306" s="95">
        <f t="shared" si="34"/>
        <v>292800</v>
      </c>
      <c r="Q306" s="53">
        <f t="shared" si="31"/>
        <v>292800</v>
      </c>
    </row>
    <row r="307" spans="1:17" x14ac:dyDescent="0.25">
      <c r="A307" s="23" t="s">
        <v>461</v>
      </c>
      <c r="B307" s="8" t="s">
        <v>20</v>
      </c>
      <c r="C307" s="8">
        <v>1</v>
      </c>
      <c r="D307" s="8">
        <v>0.5</v>
      </c>
      <c r="E307" s="105">
        <v>1838550</v>
      </c>
      <c r="F307" s="106">
        <f t="shared" si="30"/>
        <v>293550</v>
      </c>
      <c r="G307" s="105">
        <v>172368</v>
      </c>
      <c r="H307" s="107">
        <f t="shared" si="32"/>
        <v>2010918</v>
      </c>
      <c r="I307" s="86">
        <v>643500</v>
      </c>
      <c r="J307" s="84"/>
      <c r="K307" s="84"/>
      <c r="L307" s="86">
        <v>643500</v>
      </c>
      <c r="M307" s="94">
        <v>120000</v>
      </c>
      <c r="N307" s="95">
        <f t="shared" si="33"/>
        <v>22800</v>
      </c>
      <c r="O307" s="97">
        <v>150000</v>
      </c>
      <c r="P307" s="95">
        <f t="shared" si="34"/>
        <v>292800</v>
      </c>
      <c r="Q307" s="53">
        <f t="shared" si="31"/>
        <v>292800</v>
      </c>
    </row>
    <row r="308" spans="1:17" x14ac:dyDescent="0.25">
      <c r="A308" s="23" t="s">
        <v>462</v>
      </c>
      <c r="B308" s="8" t="s">
        <v>463</v>
      </c>
      <c r="C308" s="8">
        <v>1</v>
      </c>
      <c r="D308" s="8">
        <v>0.5</v>
      </c>
      <c r="E308" s="105">
        <v>1733433.3333333333</v>
      </c>
      <c r="F308" s="106">
        <f>+E308-(E308/1.19)</f>
        <v>276766.66666666651</v>
      </c>
      <c r="G308" s="105">
        <v>172368</v>
      </c>
      <c r="H308" s="107">
        <f t="shared" si="32"/>
        <v>1905801.3333333333</v>
      </c>
      <c r="I308" s="86">
        <v>643500</v>
      </c>
      <c r="J308" s="84"/>
      <c r="K308" s="84"/>
      <c r="L308" s="86">
        <v>643500</v>
      </c>
      <c r="M308" s="94">
        <v>780000</v>
      </c>
      <c r="N308" s="95">
        <f t="shared" si="33"/>
        <v>148200</v>
      </c>
      <c r="O308" s="97">
        <v>300000</v>
      </c>
      <c r="P308" s="95">
        <f t="shared" si="34"/>
        <v>1228200</v>
      </c>
      <c r="Q308" s="53">
        <f t="shared" si="31"/>
        <v>643500</v>
      </c>
    </row>
    <row r="309" spans="1:17" x14ac:dyDescent="0.25">
      <c r="A309" s="23" t="s">
        <v>251</v>
      </c>
      <c r="B309" s="8" t="s">
        <v>10</v>
      </c>
      <c r="C309" s="8">
        <v>1</v>
      </c>
      <c r="D309" s="8" t="s">
        <v>11</v>
      </c>
      <c r="E309" s="105" t="e">
        <v>#N/A</v>
      </c>
      <c r="F309" s="106" t="e">
        <f t="shared" si="30"/>
        <v>#N/A</v>
      </c>
      <c r="G309" s="105" t="e">
        <v>#N/A</v>
      </c>
      <c r="H309" s="107"/>
      <c r="I309" s="86">
        <v>257400</v>
      </c>
      <c r="J309" s="84"/>
      <c r="K309" s="84"/>
      <c r="L309" s="86">
        <v>257400</v>
      </c>
      <c r="M309" s="94">
        <v>0</v>
      </c>
      <c r="N309" s="95">
        <f t="shared" si="33"/>
        <v>0</v>
      </c>
      <c r="O309" s="97">
        <v>350000</v>
      </c>
      <c r="P309" s="95">
        <f t="shared" si="34"/>
        <v>350000</v>
      </c>
      <c r="Q309" s="53">
        <f t="shared" si="31"/>
        <v>257400</v>
      </c>
    </row>
    <row r="310" spans="1:17" x14ac:dyDescent="0.25">
      <c r="Q310" s="53">
        <f t="shared" si="31"/>
        <v>0</v>
      </c>
    </row>
    <row r="311" spans="1:17" ht="15.75" x14ac:dyDescent="0.25">
      <c r="A311" s="55"/>
      <c r="B311" s="55"/>
      <c r="C311" s="55"/>
      <c r="D311" s="55"/>
      <c r="E311" s="55"/>
      <c r="F311" s="55"/>
      <c r="G311" s="55"/>
    </row>
    <row r="312" spans="1:17" ht="15.75" x14ac:dyDescent="0.25">
      <c r="A312" s="55"/>
      <c r="B312" s="55"/>
      <c r="C312" s="55"/>
      <c r="D312" s="55"/>
      <c r="E312" s="55"/>
      <c r="F312" s="55"/>
      <c r="G312" s="55"/>
    </row>
    <row r="313" spans="1:17" ht="15.75" x14ac:dyDescent="0.25">
      <c r="A313" s="56"/>
      <c r="B313" s="56"/>
      <c r="C313" s="56"/>
      <c r="D313" s="56"/>
      <c r="E313" s="56"/>
      <c r="F313" s="56"/>
      <c r="G313" s="56"/>
    </row>
    <row r="314" spans="1:17" x14ac:dyDescent="0.25">
      <c r="A314" s="17"/>
    </row>
    <row r="315" spans="1:17" x14ac:dyDescent="0.25">
      <c r="A315" s="17"/>
    </row>
    <row r="316" spans="1:17" x14ac:dyDescent="0.25">
      <c r="A316" s="18"/>
    </row>
    <row r="317" spans="1:17" x14ac:dyDescent="0.25">
      <c r="A317" s="17"/>
    </row>
    <row r="318" spans="1:17" x14ac:dyDescent="0.25">
      <c r="A318" s="17"/>
    </row>
    <row r="319" spans="1:17" x14ac:dyDescent="0.25">
      <c r="A319"/>
    </row>
    <row r="320" spans="1:17" x14ac:dyDescent="0.25">
      <c r="A320" s="17"/>
    </row>
  </sheetData>
  <mergeCells count="7">
    <mergeCell ref="A312:G312"/>
    <mergeCell ref="A313:G313"/>
    <mergeCell ref="Q1:Q2"/>
    <mergeCell ref="E1:H1"/>
    <mergeCell ref="I1:L1"/>
    <mergeCell ref="M1:P1"/>
    <mergeCell ref="A311:G3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1994A-07EB-46EB-AA4B-996ABBD0CACA}">
  <dimension ref="A1:Q277"/>
  <sheetViews>
    <sheetView topLeftCell="A252" workbookViewId="0">
      <selection activeCell="J262" sqref="J262"/>
    </sheetView>
  </sheetViews>
  <sheetFormatPr baseColWidth="10" defaultRowHeight="15" x14ac:dyDescent="0.25"/>
  <cols>
    <col min="1" max="1" width="35" style="19" customWidth="1"/>
    <col min="2" max="4" width="11.42578125" style="20"/>
    <col min="5" max="5" width="12" bestFit="1" customWidth="1"/>
    <col min="8" max="8" width="12" bestFit="1" customWidth="1"/>
    <col min="9" max="9" width="14.5703125" bestFit="1" customWidth="1"/>
    <col min="11" max="12" width="14.5703125" bestFit="1" customWidth="1"/>
    <col min="15" max="16" width="12" bestFit="1" customWidth="1"/>
  </cols>
  <sheetData>
    <row r="1" spans="1:17" ht="15" customHeight="1" x14ac:dyDescent="0.25">
      <c r="E1" s="64" t="s">
        <v>477</v>
      </c>
      <c r="F1" s="64"/>
      <c r="G1" s="64"/>
      <c r="H1" s="64"/>
      <c r="I1" s="59" t="s">
        <v>479</v>
      </c>
      <c r="J1" s="59"/>
      <c r="K1" s="59"/>
      <c r="L1" s="59"/>
      <c r="M1" s="71" t="s">
        <v>480</v>
      </c>
      <c r="N1" s="71"/>
      <c r="O1" s="71"/>
      <c r="P1" s="71"/>
      <c r="Q1" s="62" t="s">
        <v>481</v>
      </c>
    </row>
    <row r="2" spans="1:17" ht="45" x14ac:dyDescent="0.25">
      <c r="A2" s="36" t="s">
        <v>61</v>
      </c>
      <c r="B2" s="36" t="s">
        <v>2</v>
      </c>
      <c r="C2" s="36" t="s">
        <v>3</v>
      </c>
      <c r="D2" s="36" t="s">
        <v>252</v>
      </c>
      <c r="E2" s="65" t="s">
        <v>5</v>
      </c>
      <c r="F2" s="65" t="s">
        <v>6</v>
      </c>
      <c r="G2" s="66" t="s">
        <v>7</v>
      </c>
      <c r="H2" s="66" t="s">
        <v>8</v>
      </c>
      <c r="I2" s="2" t="s">
        <v>5</v>
      </c>
      <c r="J2" s="2" t="s">
        <v>6</v>
      </c>
      <c r="K2" s="3" t="s">
        <v>7</v>
      </c>
      <c r="L2" s="3" t="s">
        <v>8</v>
      </c>
      <c r="M2" s="72" t="s">
        <v>5</v>
      </c>
      <c r="N2" s="72" t="s">
        <v>6</v>
      </c>
      <c r="O2" s="73" t="s">
        <v>7</v>
      </c>
      <c r="P2" s="73" t="s">
        <v>8</v>
      </c>
      <c r="Q2" s="63"/>
    </row>
    <row r="3" spans="1:17" ht="20.100000000000001" customHeight="1" x14ac:dyDescent="0.25">
      <c r="A3" s="37" t="s">
        <v>253</v>
      </c>
      <c r="B3" s="38" t="s">
        <v>20</v>
      </c>
      <c r="C3" s="39">
        <v>1</v>
      </c>
      <c r="D3" s="38" t="s">
        <v>11</v>
      </c>
      <c r="E3" s="67">
        <v>7000</v>
      </c>
      <c r="F3" s="68">
        <f>+E3-(E3/1.19)</f>
        <v>1117.6470588235288</v>
      </c>
      <c r="G3" s="67">
        <v>0</v>
      </c>
      <c r="H3" s="68">
        <f t="shared" ref="H3:H66" si="0">+G3+E3</f>
        <v>7000</v>
      </c>
      <c r="I3" s="51">
        <v>2016</v>
      </c>
      <c r="J3" s="4"/>
      <c r="K3" s="51">
        <v>2016</v>
      </c>
      <c r="L3" s="51">
        <v>2016</v>
      </c>
      <c r="M3" s="74">
        <v>2000</v>
      </c>
      <c r="N3" s="75">
        <f>M3*19%</f>
        <v>380</v>
      </c>
      <c r="O3" s="75">
        <v>20000</v>
      </c>
      <c r="P3" s="75">
        <f>O3+N3+M3</f>
        <v>22380</v>
      </c>
      <c r="Q3" s="53">
        <f>MIN(H3,L3,P3)</f>
        <v>2016</v>
      </c>
    </row>
    <row r="4" spans="1:17" ht="20.100000000000001" customHeight="1" x14ac:dyDescent="0.25">
      <c r="A4" s="37" t="s">
        <v>254</v>
      </c>
      <c r="B4" s="38" t="s">
        <v>54</v>
      </c>
      <c r="C4" s="39">
        <v>1</v>
      </c>
      <c r="D4" s="38" t="s">
        <v>11</v>
      </c>
      <c r="E4" s="67">
        <v>63840</v>
      </c>
      <c r="F4" s="68">
        <f t="shared" ref="F4:F67" si="1">+E4-(E4/1.19)</f>
        <v>10192.941176470587</v>
      </c>
      <c r="G4" s="67">
        <v>13440</v>
      </c>
      <c r="H4" s="68">
        <f t="shared" si="0"/>
        <v>77280</v>
      </c>
      <c r="I4" s="51">
        <v>59400</v>
      </c>
      <c r="J4" s="4"/>
      <c r="K4" s="51">
        <v>59400</v>
      </c>
      <c r="L4" s="51">
        <v>59400</v>
      </c>
      <c r="M4" s="76">
        <v>70000</v>
      </c>
      <c r="N4" s="75">
        <f>M4*19%</f>
        <v>13300</v>
      </c>
      <c r="O4" s="76">
        <v>50000</v>
      </c>
      <c r="P4" s="75">
        <f>O4+N4+M4</f>
        <v>133300</v>
      </c>
      <c r="Q4" s="53">
        <f t="shared" ref="Q4:Q67" si="2">MIN(H4,L4,P4)</f>
        <v>59400</v>
      </c>
    </row>
    <row r="5" spans="1:17" ht="20.100000000000001" customHeight="1" x14ac:dyDescent="0.25">
      <c r="A5" s="37" t="s">
        <v>255</v>
      </c>
      <c r="B5" s="38" t="s">
        <v>20</v>
      </c>
      <c r="C5" s="39">
        <v>1</v>
      </c>
      <c r="D5" s="40">
        <v>0.5</v>
      </c>
      <c r="E5" s="67">
        <v>117918</v>
      </c>
      <c r="F5" s="68">
        <f t="shared" si="1"/>
        <v>18827.243697478989</v>
      </c>
      <c r="G5" s="67">
        <v>184843</v>
      </c>
      <c r="H5" s="68">
        <f t="shared" si="0"/>
        <v>302761</v>
      </c>
      <c r="I5" s="51">
        <v>148500</v>
      </c>
      <c r="J5" s="4"/>
      <c r="K5" s="51">
        <v>148500</v>
      </c>
      <c r="L5" s="51">
        <v>148500</v>
      </c>
      <c r="M5" s="74">
        <v>70000</v>
      </c>
      <c r="N5" s="75">
        <f t="shared" ref="N5:N19" si="3">M5*19%</f>
        <v>13300</v>
      </c>
      <c r="O5" s="74">
        <v>120000</v>
      </c>
      <c r="P5" s="75">
        <f t="shared" ref="P5:P68" si="4">O5+N5+M5</f>
        <v>203300</v>
      </c>
      <c r="Q5" s="53">
        <f t="shared" si="2"/>
        <v>148500</v>
      </c>
    </row>
    <row r="6" spans="1:17" ht="20.100000000000001" customHeight="1" x14ac:dyDescent="0.25">
      <c r="A6" s="37" t="s">
        <v>63</v>
      </c>
      <c r="B6" s="38" t="s">
        <v>20</v>
      </c>
      <c r="C6" s="39">
        <v>1</v>
      </c>
      <c r="D6" s="39">
        <v>1</v>
      </c>
      <c r="E6" s="67">
        <v>2501968</v>
      </c>
      <c r="F6" s="68">
        <f t="shared" si="1"/>
        <v>399473.8823529412</v>
      </c>
      <c r="G6" s="67">
        <v>140394</v>
      </c>
      <c r="H6" s="68">
        <f t="shared" si="0"/>
        <v>2642362</v>
      </c>
      <c r="I6" s="51">
        <v>574200</v>
      </c>
      <c r="J6" s="4"/>
      <c r="K6" s="51">
        <v>574200</v>
      </c>
      <c r="L6" s="51">
        <v>574200</v>
      </c>
      <c r="M6" s="74">
        <v>0</v>
      </c>
      <c r="N6" s="75">
        <f t="shared" si="3"/>
        <v>0</v>
      </c>
      <c r="O6" s="74">
        <v>250000</v>
      </c>
      <c r="P6" s="75">
        <f t="shared" si="4"/>
        <v>250000</v>
      </c>
      <c r="Q6" s="53">
        <f t="shared" si="2"/>
        <v>250000</v>
      </c>
    </row>
    <row r="7" spans="1:17" ht="20.100000000000001" customHeight="1" x14ac:dyDescent="0.25">
      <c r="A7" s="41" t="s">
        <v>256</v>
      </c>
      <c r="B7" s="38" t="s">
        <v>20</v>
      </c>
      <c r="C7" s="39">
        <v>1</v>
      </c>
      <c r="D7" s="39"/>
      <c r="E7" s="67">
        <v>1040833</v>
      </c>
      <c r="F7" s="68">
        <f t="shared" si="1"/>
        <v>166183.42016806721</v>
      </c>
      <c r="G7" s="67">
        <v>235200</v>
      </c>
      <c r="H7" s="68">
        <f t="shared" si="0"/>
        <v>1276033</v>
      </c>
      <c r="I7" s="51">
        <v>495000</v>
      </c>
      <c r="J7" s="4"/>
      <c r="K7" s="51">
        <v>495000</v>
      </c>
      <c r="L7" s="51">
        <v>495000</v>
      </c>
      <c r="M7" s="76">
        <v>600000</v>
      </c>
      <c r="N7" s="75">
        <f t="shared" si="3"/>
        <v>114000</v>
      </c>
      <c r="O7" s="76">
        <v>200000</v>
      </c>
      <c r="P7" s="75">
        <f t="shared" si="4"/>
        <v>914000</v>
      </c>
      <c r="Q7" s="53">
        <f t="shared" si="2"/>
        <v>495000</v>
      </c>
    </row>
    <row r="8" spans="1:17" ht="20.100000000000001" customHeight="1" x14ac:dyDescent="0.25">
      <c r="A8" s="37" t="s">
        <v>257</v>
      </c>
      <c r="B8" s="38" t="s">
        <v>20</v>
      </c>
      <c r="C8" s="39">
        <v>1</v>
      </c>
      <c r="D8" s="38" t="s">
        <v>11</v>
      </c>
      <c r="E8" s="67">
        <v>7000</v>
      </c>
      <c r="F8" s="68">
        <f t="shared" si="1"/>
        <v>1117.6470588235288</v>
      </c>
      <c r="G8" s="67">
        <v>184843</v>
      </c>
      <c r="H8" s="68">
        <f t="shared" si="0"/>
        <v>191843</v>
      </c>
      <c r="I8" s="51">
        <v>49500</v>
      </c>
      <c r="J8" s="4"/>
      <c r="K8" s="51">
        <v>49500</v>
      </c>
      <c r="L8" s="51">
        <v>49500</v>
      </c>
      <c r="M8" s="74">
        <v>250000</v>
      </c>
      <c r="N8" s="75">
        <f t="shared" si="3"/>
        <v>47500</v>
      </c>
      <c r="O8" s="74">
        <v>300000</v>
      </c>
      <c r="P8" s="75">
        <f t="shared" si="4"/>
        <v>597500</v>
      </c>
      <c r="Q8" s="53">
        <f t="shared" si="2"/>
        <v>49500</v>
      </c>
    </row>
    <row r="9" spans="1:17" ht="20.100000000000001" customHeight="1" x14ac:dyDescent="0.25">
      <c r="A9" s="41" t="s">
        <v>258</v>
      </c>
      <c r="B9" s="38" t="s">
        <v>20</v>
      </c>
      <c r="C9" s="39">
        <v>1</v>
      </c>
      <c r="D9" s="38"/>
      <c r="E9" s="67">
        <v>15000</v>
      </c>
      <c r="F9" s="68">
        <f t="shared" si="1"/>
        <v>2394.957983193277</v>
      </c>
      <c r="G9" s="67">
        <v>0</v>
      </c>
      <c r="H9" s="68">
        <f t="shared" si="0"/>
        <v>15000</v>
      </c>
      <c r="I9" s="51">
        <v>49500</v>
      </c>
      <c r="J9" s="4"/>
      <c r="K9" s="51">
        <v>49500</v>
      </c>
      <c r="L9" s="51">
        <v>49500</v>
      </c>
      <c r="M9" s="74">
        <v>250000</v>
      </c>
      <c r="N9" s="75">
        <f t="shared" si="3"/>
        <v>47500</v>
      </c>
      <c r="O9" s="74">
        <v>300000</v>
      </c>
      <c r="P9" s="75">
        <f t="shared" si="4"/>
        <v>597500</v>
      </c>
      <c r="Q9" s="53">
        <f t="shared" si="2"/>
        <v>15000</v>
      </c>
    </row>
    <row r="10" spans="1:17" ht="20.100000000000001" customHeight="1" x14ac:dyDescent="0.25">
      <c r="A10" s="37" t="s">
        <v>259</v>
      </c>
      <c r="B10" s="38" t="s">
        <v>20</v>
      </c>
      <c r="C10" s="39">
        <v>1</v>
      </c>
      <c r="D10" s="38" t="s">
        <v>11</v>
      </c>
      <c r="E10" s="67">
        <v>15000</v>
      </c>
      <c r="F10" s="68">
        <f t="shared" si="1"/>
        <v>2394.957983193277</v>
      </c>
      <c r="G10" s="67">
        <v>0</v>
      </c>
      <c r="H10" s="68">
        <f t="shared" si="0"/>
        <v>15000</v>
      </c>
      <c r="I10" s="51">
        <v>49500</v>
      </c>
      <c r="J10" s="4"/>
      <c r="K10" s="51">
        <v>49500</v>
      </c>
      <c r="L10" s="51">
        <v>49500</v>
      </c>
      <c r="M10" s="74">
        <v>20000</v>
      </c>
      <c r="N10" s="75">
        <f t="shared" si="3"/>
        <v>3800</v>
      </c>
      <c r="O10" s="75">
        <v>20000</v>
      </c>
      <c r="P10" s="75">
        <f t="shared" si="4"/>
        <v>43800</v>
      </c>
      <c r="Q10" s="53">
        <f t="shared" si="2"/>
        <v>15000</v>
      </c>
    </row>
    <row r="11" spans="1:17" ht="20.100000000000001" customHeight="1" x14ac:dyDescent="0.25">
      <c r="A11" s="41" t="s">
        <v>260</v>
      </c>
      <c r="B11" s="38" t="s">
        <v>20</v>
      </c>
      <c r="C11" s="39">
        <v>1</v>
      </c>
      <c r="D11" s="38"/>
      <c r="E11" s="67">
        <v>20000</v>
      </c>
      <c r="F11" s="68">
        <f t="shared" si="1"/>
        <v>3193.2773109243681</v>
      </c>
      <c r="G11" s="67">
        <v>0</v>
      </c>
      <c r="H11" s="68">
        <f t="shared" si="0"/>
        <v>20000</v>
      </c>
      <c r="I11" s="51">
        <v>49500</v>
      </c>
      <c r="J11" s="4"/>
      <c r="K11" s="51">
        <v>49500</v>
      </c>
      <c r="L11" s="51">
        <v>49500</v>
      </c>
      <c r="M11" s="74">
        <v>20000</v>
      </c>
      <c r="N11" s="75">
        <f t="shared" si="3"/>
        <v>3800</v>
      </c>
      <c r="O11" s="75">
        <v>20000</v>
      </c>
      <c r="P11" s="75">
        <f t="shared" si="4"/>
        <v>43800</v>
      </c>
      <c r="Q11" s="53">
        <f t="shared" si="2"/>
        <v>20000</v>
      </c>
    </row>
    <row r="12" spans="1:17" ht="20.100000000000001" customHeight="1" x14ac:dyDescent="0.25">
      <c r="A12" s="37" t="s">
        <v>64</v>
      </c>
      <c r="B12" s="38" t="s">
        <v>20</v>
      </c>
      <c r="C12" s="39">
        <v>1</v>
      </c>
      <c r="D12" s="40">
        <v>0.9</v>
      </c>
      <c r="E12" s="67">
        <v>1675421</v>
      </c>
      <c r="F12" s="68">
        <f t="shared" si="1"/>
        <v>267504.19327731081</v>
      </c>
      <c r="G12" s="67">
        <v>149605</v>
      </c>
      <c r="H12" s="68">
        <f t="shared" si="0"/>
        <v>1825026</v>
      </c>
      <c r="I12" s="51">
        <v>544500</v>
      </c>
      <c r="J12" s="4"/>
      <c r="K12" s="51">
        <v>544500</v>
      </c>
      <c r="L12" s="51">
        <v>544500</v>
      </c>
      <c r="M12" s="74">
        <v>20000</v>
      </c>
      <c r="N12" s="75">
        <f t="shared" si="3"/>
        <v>3800</v>
      </c>
      <c r="O12" s="75">
        <v>20000</v>
      </c>
      <c r="P12" s="75">
        <f t="shared" si="4"/>
        <v>43800</v>
      </c>
      <c r="Q12" s="53">
        <f t="shared" si="2"/>
        <v>43800</v>
      </c>
    </row>
    <row r="13" spans="1:17" ht="20.100000000000001" customHeight="1" x14ac:dyDescent="0.25">
      <c r="A13" s="37" t="s">
        <v>261</v>
      </c>
      <c r="B13" s="38" t="s">
        <v>20</v>
      </c>
      <c r="C13" s="39">
        <v>1</v>
      </c>
      <c r="D13" s="40">
        <v>0.5</v>
      </c>
      <c r="E13" s="67">
        <v>358400</v>
      </c>
      <c r="F13" s="68">
        <f t="shared" si="1"/>
        <v>57223.529411764699</v>
      </c>
      <c r="G13" s="67">
        <v>117192</v>
      </c>
      <c r="H13" s="68">
        <f t="shared" si="0"/>
        <v>475592</v>
      </c>
      <c r="I13" s="51">
        <v>198000</v>
      </c>
      <c r="J13" s="4"/>
      <c r="K13" s="51">
        <v>198000</v>
      </c>
      <c r="L13" s="51">
        <v>198000</v>
      </c>
      <c r="M13" s="74">
        <v>30000</v>
      </c>
      <c r="N13" s="75">
        <f t="shared" si="3"/>
        <v>5700</v>
      </c>
      <c r="O13" s="75">
        <v>20000</v>
      </c>
      <c r="P13" s="75">
        <f t="shared" si="4"/>
        <v>55700</v>
      </c>
      <c r="Q13" s="53">
        <f t="shared" si="2"/>
        <v>55700</v>
      </c>
    </row>
    <row r="14" spans="1:17" ht="20.100000000000001" customHeight="1" x14ac:dyDescent="0.25">
      <c r="A14" s="37" t="s">
        <v>262</v>
      </c>
      <c r="B14" s="38" t="s">
        <v>20</v>
      </c>
      <c r="C14" s="39">
        <v>1</v>
      </c>
      <c r="D14" s="39">
        <v>1</v>
      </c>
      <c r="E14" s="67">
        <v>287078</v>
      </c>
      <c r="F14" s="68">
        <f t="shared" si="1"/>
        <v>45835.983193277294</v>
      </c>
      <c r="G14" s="68">
        <v>102509</v>
      </c>
      <c r="H14" s="68">
        <f t="shared" si="0"/>
        <v>389587</v>
      </c>
      <c r="I14" s="51">
        <v>396000</v>
      </c>
      <c r="J14" s="4"/>
      <c r="K14" s="51">
        <v>396000</v>
      </c>
      <c r="L14" s="51">
        <v>396000</v>
      </c>
      <c r="M14" s="74">
        <v>550000</v>
      </c>
      <c r="N14" s="75">
        <f t="shared" si="3"/>
        <v>104500</v>
      </c>
      <c r="O14" s="74">
        <v>150000</v>
      </c>
      <c r="P14" s="75">
        <f t="shared" si="4"/>
        <v>804500</v>
      </c>
      <c r="Q14" s="53">
        <f t="shared" si="2"/>
        <v>389587</v>
      </c>
    </row>
    <row r="15" spans="1:17" ht="20.100000000000001" customHeight="1" x14ac:dyDescent="0.25">
      <c r="A15" s="37" t="s">
        <v>263</v>
      </c>
      <c r="B15" s="38" t="s">
        <v>20</v>
      </c>
      <c r="C15" s="39">
        <v>1</v>
      </c>
      <c r="D15" s="39">
        <v>1</v>
      </c>
      <c r="E15" s="67">
        <v>287078</v>
      </c>
      <c r="F15" s="68">
        <f t="shared" si="1"/>
        <v>45835.983193277294</v>
      </c>
      <c r="G15" s="67">
        <v>102509</v>
      </c>
      <c r="H15" s="68">
        <f t="shared" si="0"/>
        <v>389587</v>
      </c>
      <c r="I15" s="51">
        <v>346500</v>
      </c>
      <c r="J15" s="4"/>
      <c r="K15" s="51">
        <v>346500</v>
      </c>
      <c r="L15" s="51">
        <v>346500</v>
      </c>
      <c r="M15" s="74">
        <v>0</v>
      </c>
      <c r="N15" s="75">
        <f t="shared" si="3"/>
        <v>0</v>
      </c>
      <c r="O15" s="74">
        <v>250000</v>
      </c>
      <c r="P15" s="75">
        <f t="shared" si="4"/>
        <v>250000</v>
      </c>
      <c r="Q15" s="53">
        <f t="shared" si="2"/>
        <v>250000</v>
      </c>
    </row>
    <row r="16" spans="1:17" ht="20.100000000000001" customHeight="1" x14ac:dyDescent="0.25">
      <c r="A16" s="37" t="s">
        <v>264</v>
      </c>
      <c r="B16" s="38" t="s">
        <v>92</v>
      </c>
      <c r="C16" s="39">
        <v>1</v>
      </c>
      <c r="D16" s="40">
        <v>0.3</v>
      </c>
      <c r="E16" s="67">
        <v>185904</v>
      </c>
      <c r="F16" s="68">
        <f t="shared" si="1"/>
        <v>29682.151260504208</v>
      </c>
      <c r="G16" s="67">
        <v>42340</v>
      </c>
      <c r="H16" s="68">
        <f t="shared" si="0"/>
        <v>228244</v>
      </c>
      <c r="I16" s="51">
        <v>297000</v>
      </c>
      <c r="J16" s="4"/>
      <c r="K16" s="51">
        <v>297000</v>
      </c>
      <c r="L16" s="51">
        <v>297000</v>
      </c>
      <c r="M16" s="74">
        <v>220000</v>
      </c>
      <c r="N16" s="75">
        <f t="shared" si="3"/>
        <v>41800</v>
      </c>
      <c r="O16" s="74">
        <v>150000</v>
      </c>
      <c r="P16" s="75">
        <f t="shared" si="4"/>
        <v>411800</v>
      </c>
      <c r="Q16" s="53">
        <f t="shared" si="2"/>
        <v>228244</v>
      </c>
    </row>
    <row r="17" spans="1:17" ht="20.100000000000001" customHeight="1" x14ac:dyDescent="0.25">
      <c r="A17" s="37" t="s">
        <v>265</v>
      </c>
      <c r="B17" s="38" t="s">
        <v>20</v>
      </c>
      <c r="C17" s="39">
        <v>1</v>
      </c>
      <c r="D17" s="40">
        <v>0.5</v>
      </c>
      <c r="E17" s="67">
        <v>117918</v>
      </c>
      <c r="F17" s="68">
        <f t="shared" si="1"/>
        <v>18827.243697478989</v>
      </c>
      <c r="G17" s="67">
        <v>184843</v>
      </c>
      <c r="H17" s="68">
        <f t="shared" si="0"/>
        <v>302761</v>
      </c>
      <c r="I17" s="51">
        <v>247500</v>
      </c>
      <c r="J17" s="4"/>
      <c r="K17" s="51">
        <v>247500</v>
      </c>
      <c r="L17" s="51">
        <v>247500</v>
      </c>
      <c r="M17" s="74">
        <v>180000</v>
      </c>
      <c r="N17" s="75">
        <f t="shared" si="3"/>
        <v>34200</v>
      </c>
      <c r="O17" s="74">
        <v>250000</v>
      </c>
      <c r="P17" s="75">
        <f t="shared" si="4"/>
        <v>464200</v>
      </c>
      <c r="Q17" s="53">
        <f t="shared" si="2"/>
        <v>247500</v>
      </c>
    </row>
    <row r="18" spans="1:17" ht="20.100000000000001" customHeight="1" x14ac:dyDescent="0.25">
      <c r="A18" s="37" t="s">
        <v>266</v>
      </c>
      <c r="B18" s="38" t="s">
        <v>20</v>
      </c>
      <c r="C18" s="39">
        <v>1</v>
      </c>
      <c r="D18" s="40">
        <v>0.2</v>
      </c>
      <c r="E18" s="67">
        <v>387621</v>
      </c>
      <c r="F18" s="68">
        <f t="shared" si="1"/>
        <v>61889.067226890766</v>
      </c>
      <c r="G18" s="68">
        <v>41077</v>
      </c>
      <c r="H18" s="68">
        <f t="shared" si="0"/>
        <v>428698</v>
      </c>
      <c r="I18" s="51">
        <v>346500</v>
      </c>
      <c r="J18" s="4"/>
      <c r="K18" s="51">
        <v>346500</v>
      </c>
      <c r="L18" s="51">
        <v>346500</v>
      </c>
      <c r="M18" s="74">
        <v>180000</v>
      </c>
      <c r="N18" s="75">
        <f t="shared" si="3"/>
        <v>34200</v>
      </c>
      <c r="O18" s="74">
        <v>250000</v>
      </c>
      <c r="P18" s="75">
        <f t="shared" si="4"/>
        <v>464200</v>
      </c>
      <c r="Q18" s="53">
        <f t="shared" si="2"/>
        <v>346500</v>
      </c>
    </row>
    <row r="19" spans="1:17" ht="20.100000000000001" customHeight="1" x14ac:dyDescent="0.25">
      <c r="A19" s="37" t="s">
        <v>68</v>
      </c>
      <c r="B19" s="38" t="s">
        <v>20</v>
      </c>
      <c r="C19" s="39">
        <v>1</v>
      </c>
      <c r="D19" s="40">
        <v>0.7</v>
      </c>
      <c r="E19" s="67">
        <v>504000</v>
      </c>
      <c r="F19" s="68">
        <f t="shared" si="1"/>
        <v>80470.588235294097</v>
      </c>
      <c r="G19" s="67">
        <v>117192</v>
      </c>
      <c r="H19" s="68">
        <f t="shared" si="0"/>
        <v>621192</v>
      </c>
      <c r="I19" s="51">
        <v>376200</v>
      </c>
      <c r="J19" s="4"/>
      <c r="K19" s="51">
        <v>376200</v>
      </c>
      <c r="L19" s="51">
        <v>376200</v>
      </c>
      <c r="M19" s="74">
        <v>180000</v>
      </c>
      <c r="N19" s="75">
        <f t="shared" si="3"/>
        <v>34200</v>
      </c>
      <c r="O19" s="74">
        <v>150000</v>
      </c>
      <c r="P19" s="75">
        <f t="shared" si="4"/>
        <v>364200</v>
      </c>
      <c r="Q19" s="53">
        <f t="shared" si="2"/>
        <v>364200</v>
      </c>
    </row>
    <row r="20" spans="1:17" ht="20.100000000000001" customHeight="1" x14ac:dyDescent="0.25">
      <c r="A20" s="37" t="s">
        <v>70</v>
      </c>
      <c r="B20" s="38" t="s">
        <v>20</v>
      </c>
      <c r="C20" s="39">
        <v>1</v>
      </c>
      <c r="D20" s="40">
        <v>1.5</v>
      </c>
      <c r="E20" s="67">
        <v>448500</v>
      </c>
      <c r="F20" s="68">
        <f t="shared" si="1"/>
        <v>71609.24369747896</v>
      </c>
      <c r="G20" s="67">
        <v>172368</v>
      </c>
      <c r="H20" s="68">
        <f t="shared" si="0"/>
        <v>620868</v>
      </c>
      <c r="I20" s="51">
        <v>495000</v>
      </c>
      <c r="J20" s="4"/>
      <c r="K20" s="51">
        <v>495000</v>
      </c>
      <c r="L20" s="51">
        <v>495000</v>
      </c>
      <c r="M20" s="76">
        <v>700000</v>
      </c>
      <c r="N20" s="76">
        <f>M20*19%</f>
        <v>133000</v>
      </c>
      <c r="O20" s="76">
        <v>250000</v>
      </c>
      <c r="P20" s="75">
        <f t="shared" si="4"/>
        <v>1083000</v>
      </c>
      <c r="Q20" s="53">
        <f t="shared" si="2"/>
        <v>495000</v>
      </c>
    </row>
    <row r="21" spans="1:17" ht="20.100000000000001" customHeight="1" x14ac:dyDescent="0.25">
      <c r="A21" s="42" t="s">
        <v>72</v>
      </c>
      <c r="B21" s="38" t="s">
        <v>20</v>
      </c>
      <c r="C21" s="39">
        <v>1</v>
      </c>
      <c r="D21" s="40">
        <v>1.2</v>
      </c>
      <c r="E21" s="67">
        <v>934500</v>
      </c>
      <c r="F21" s="68">
        <f t="shared" si="1"/>
        <v>149205.88235294109</v>
      </c>
      <c r="G21" s="67">
        <v>140394</v>
      </c>
      <c r="H21" s="68">
        <f t="shared" si="0"/>
        <v>1074894</v>
      </c>
      <c r="I21" s="51">
        <v>445500</v>
      </c>
      <c r="J21" s="4"/>
      <c r="K21" s="51">
        <v>445500</v>
      </c>
      <c r="L21" s="51">
        <v>445500</v>
      </c>
      <c r="M21" s="74">
        <v>150000</v>
      </c>
      <c r="N21" s="75">
        <f t="shared" ref="N21:N36" si="5">M21*19%</f>
        <v>28500</v>
      </c>
      <c r="O21" s="74">
        <v>150000</v>
      </c>
      <c r="P21" s="75">
        <f t="shared" si="4"/>
        <v>328500</v>
      </c>
      <c r="Q21" s="53">
        <f t="shared" si="2"/>
        <v>328500</v>
      </c>
    </row>
    <row r="22" spans="1:17" ht="20.100000000000001" customHeight="1" x14ac:dyDescent="0.25">
      <c r="A22" s="37" t="s">
        <v>73</v>
      </c>
      <c r="B22" s="38" t="s">
        <v>20</v>
      </c>
      <c r="C22" s="39">
        <v>1</v>
      </c>
      <c r="D22" s="38" t="s">
        <v>11</v>
      </c>
      <c r="E22" s="67">
        <v>24192</v>
      </c>
      <c r="F22" s="68">
        <f t="shared" si="1"/>
        <v>3862.5882352941153</v>
      </c>
      <c r="G22" s="67">
        <v>15680</v>
      </c>
      <c r="H22" s="68">
        <f t="shared" si="0"/>
        <v>39872</v>
      </c>
      <c r="I22" s="51">
        <v>29700</v>
      </c>
      <c r="J22" s="4"/>
      <c r="K22" s="51">
        <v>29700</v>
      </c>
      <c r="L22" s="51">
        <v>29700</v>
      </c>
      <c r="M22" s="76">
        <v>380000</v>
      </c>
      <c r="N22" s="76">
        <f t="shared" si="5"/>
        <v>72200</v>
      </c>
      <c r="O22" s="76">
        <v>70000</v>
      </c>
      <c r="P22" s="75">
        <f t="shared" si="4"/>
        <v>522200</v>
      </c>
      <c r="Q22" s="53">
        <f t="shared" si="2"/>
        <v>29700</v>
      </c>
    </row>
    <row r="23" spans="1:17" ht="20.100000000000001" customHeight="1" x14ac:dyDescent="0.25">
      <c r="A23" s="37" t="s">
        <v>267</v>
      </c>
      <c r="B23" s="38" t="s">
        <v>20</v>
      </c>
      <c r="C23" s="39">
        <v>1</v>
      </c>
      <c r="D23" s="40">
        <v>0.2</v>
      </c>
      <c r="E23" s="67">
        <v>107074</v>
      </c>
      <c r="F23" s="68">
        <f t="shared" si="1"/>
        <v>17095.848739495792</v>
      </c>
      <c r="G23" s="67">
        <v>41077</v>
      </c>
      <c r="H23" s="68">
        <f t="shared" si="0"/>
        <v>148151</v>
      </c>
      <c r="I23" s="51">
        <v>49500</v>
      </c>
      <c r="J23" s="4"/>
      <c r="K23" s="51">
        <v>49500</v>
      </c>
      <c r="L23" s="51">
        <v>49500</v>
      </c>
      <c r="M23" s="76">
        <v>400000</v>
      </c>
      <c r="N23" s="76">
        <f t="shared" si="5"/>
        <v>76000</v>
      </c>
      <c r="O23" s="76">
        <v>120000</v>
      </c>
      <c r="P23" s="75">
        <f t="shared" si="4"/>
        <v>596000</v>
      </c>
      <c r="Q23" s="53">
        <f t="shared" si="2"/>
        <v>49500</v>
      </c>
    </row>
    <row r="24" spans="1:17" ht="20.100000000000001" customHeight="1" x14ac:dyDescent="0.25">
      <c r="A24" s="37" t="s">
        <v>75</v>
      </c>
      <c r="B24" s="38" t="s">
        <v>20</v>
      </c>
      <c r="C24" s="39">
        <v>1</v>
      </c>
      <c r="D24" s="40">
        <v>0.1</v>
      </c>
      <c r="E24" s="67">
        <v>44083</v>
      </c>
      <c r="F24" s="68">
        <f t="shared" si="1"/>
        <v>7038.462184873948</v>
      </c>
      <c r="G24" s="67">
        <v>20539</v>
      </c>
      <c r="H24" s="68">
        <f t="shared" si="0"/>
        <v>64622</v>
      </c>
      <c r="I24" s="51">
        <v>39600</v>
      </c>
      <c r="J24" s="4"/>
      <c r="K24" s="51">
        <v>39600</v>
      </c>
      <c r="L24" s="51">
        <v>39600</v>
      </c>
      <c r="M24" s="76">
        <v>550000</v>
      </c>
      <c r="N24" s="76">
        <f t="shared" si="5"/>
        <v>104500</v>
      </c>
      <c r="O24" s="76">
        <v>150000</v>
      </c>
      <c r="P24" s="75">
        <f t="shared" si="4"/>
        <v>804500</v>
      </c>
      <c r="Q24" s="53">
        <f t="shared" si="2"/>
        <v>39600</v>
      </c>
    </row>
    <row r="25" spans="1:17" ht="20.100000000000001" customHeight="1" x14ac:dyDescent="0.25">
      <c r="A25" s="37" t="s">
        <v>268</v>
      </c>
      <c r="B25" s="38" t="s">
        <v>20</v>
      </c>
      <c r="C25" s="39">
        <v>1</v>
      </c>
      <c r="D25" s="40">
        <v>0.2</v>
      </c>
      <c r="E25" s="67">
        <v>25000</v>
      </c>
      <c r="F25" s="68">
        <f t="shared" si="1"/>
        <v>3991.596638655461</v>
      </c>
      <c r="G25" s="67">
        <v>30000</v>
      </c>
      <c r="H25" s="68">
        <f t="shared" si="0"/>
        <v>55000</v>
      </c>
      <c r="I25" s="51">
        <v>39600</v>
      </c>
      <c r="J25" s="4"/>
      <c r="K25" s="51">
        <v>39600</v>
      </c>
      <c r="L25" s="51">
        <v>39600</v>
      </c>
      <c r="M25" s="76">
        <v>500000</v>
      </c>
      <c r="N25" s="76">
        <f t="shared" si="5"/>
        <v>95000</v>
      </c>
      <c r="O25" s="76">
        <v>150000</v>
      </c>
      <c r="P25" s="75">
        <f t="shared" si="4"/>
        <v>745000</v>
      </c>
      <c r="Q25" s="53">
        <f t="shared" si="2"/>
        <v>39600</v>
      </c>
    </row>
    <row r="26" spans="1:17" ht="20.100000000000001" customHeight="1" x14ac:dyDescent="0.25">
      <c r="A26" s="37" t="s">
        <v>269</v>
      </c>
      <c r="B26" s="38" t="s">
        <v>92</v>
      </c>
      <c r="C26" s="39">
        <v>1</v>
      </c>
      <c r="D26" s="39">
        <v>2</v>
      </c>
      <c r="E26" s="67">
        <v>190666</v>
      </c>
      <c r="F26" s="68">
        <f t="shared" si="1"/>
        <v>30442.470588235301</v>
      </c>
      <c r="G26" s="67">
        <v>235200</v>
      </c>
      <c r="H26" s="68">
        <f t="shared" si="0"/>
        <v>425866</v>
      </c>
      <c r="I26" s="51">
        <v>396000</v>
      </c>
      <c r="J26" s="4"/>
      <c r="K26" s="51">
        <v>396000</v>
      </c>
      <c r="L26" s="51">
        <v>396000</v>
      </c>
      <c r="M26" s="76">
        <v>30000</v>
      </c>
      <c r="N26" s="76">
        <f t="shared" si="5"/>
        <v>5700</v>
      </c>
      <c r="O26" s="76">
        <v>50000</v>
      </c>
      <c r="P26" s="75">
        <f t="shared" si="4"/>
        <v>85700</v>
      </c>
      <c r="Q26" s="53">
        <f t="shared" si="2"/>
        <v>85700</v>
      </c>
    </row>
    <row r="27" spans="1:17" ht="20.100000000000001" customHeight="1" x14ac:dyDescent="0.25">
      <c r="A27" s="37" t="s">
        <v>270</v>
      </c>
      <c r="B27" s="38" t="s">
        <v>92</v>
      </c>
      <c r="C27" s="39">
        <v>1</v>
      </c>
      <c r="D27" s="39">
        <v>1</v>
      </c>
      <c r="E27" s="67">
        <v>104000</v>
      </c>
      <c r="F27" s="68">
        <f t="shared" si="1"/>
        <v>16605.042016806721</v>
      </c>
      <c r="G27" s="67">
        <v>235200</v>
      </c>
      <c r="H27" s="68">
        <f t="shared" si="0"/>
        <v>339200</v>
      </c>
      <c r="I27" s="51">
        <v>396000</v>
      </c>
      <c r="J27" s="4"/>
      <c r="K27" s="51">
        <v>396000</v>
      </c>
      <c r="L27" s="51">
        <v>396000</v>
      </c>
      <c r="M27" s="76">
        <v>50000</v>
      </c>
      <c r="N27" s="76">
        <f t="shared" si="5"/>
        <v>9500</v>
      </c>
      <c r="O27" s="76">
        <v>50000</v>
      </c>
      <c r="P27" s="75">
        <f t="shared" si="4"/>
        <v>109500</v>
      </c>
      <c r="Q27" s="53">
        <f t="shared" si="2"/>
        <v>109500</v>
      </c>
    </row>
    <row r="28" spans="1:17" ht="20.100000000000001" customHeight="1" x14ac:dyDescent="0.25">
      <c r="A28" s="42" t="s">
        <v>271</v>
      </c>
      <c r="B28" s="38" t="s">
        <v>20</v>
      </c>
      <c r="C28" s="39">
        <v>1</v>
      </c>
      <c r="D28" s="40">
        <v>0.5</v>
      </c>
      <c r="E28" s="67">
        <v>41600</v>
      </c>
      <c r="F28" s="68">
        <f t="shared" si="1"/>
        <v>6642.0168067226841</v>
      </c>
      <c r="G28" s="67">
        <v>57456</v>
      </c>
      <c r="H28" s="68">
        <f t="shared" si="0"/>
        <v>99056</v>
      </c>
      <c r="I28" s="51">
        <v>346500</v>
      </c>
      <c r="J28" s="4"/>
      <c r="K28" s="51">
        <v>346500</v>
      </c>
      <c r="L28" s="51">
        <v>346500</v>
      </c>
      <c r="M28" s="76">
        <v>30000</v>
      </c>
      <c r="N28" s="76">
        <f t="shared" si="5"/>
        <v>5700</v>
      </c>
      <c r="O28" s="76">
        <v>50000</v>
      </c>
      <c r="P28" s="75">
        <f t="shared" si="4"/>
        <v>85700</v>
      </c>
      <c r="Q28" s="53">
        <f t="shared" si="2"/>
        <v>85700</v>
      </c>
    </row>
    <row r="29" spans="1:17" ht="20.100000000000001" customHeight="1" x14ac:dyDescent="0.25">
      <c r="A29" s="41" t="s">
        <v>272</v>
      </c>
      <c r="B29" s="38" t="s">
        <v>20</v>
      </c>
      <c r="C29" s="39">
        <v>1</v>
      </c>
      <c r="D29" s="40"/>
      <c r="E29" s="67">
        <v>181014</v>
      </c>
      <c r="F29" s="68">
        <f t="shared" si="1"/>
        <v>28901.394957983197</v>
      </c>
      <c r="G29" s="67">
        <v>235200</v>
      </c>
      <c r="H29" s="68">
        <f t="shared" si="0"/>
        <v>416214</v>
      </c>
      <c r="I29" s="51">
        <v>346500</v>
      </c>
      <c r="J29" s="4"/>
      <c r="K29" s="51">
        <v>346500</v>
      </c>
      <c r="L29" s="51">
        <v>346500</v>
      </c>
      <c r="M29" s="74">
        <v>30000</v>
      </c>
      <c r="N29" s="75">
        <f t="shared" si="5"/>
        <v>5700</v>
      </c>
      <c r="O29" s="74">
        <v>70000</v>
      </c>
      <c r="P29" s="75">
        <f t="shared" si="4"/>
        <v>105700</v>
      </c>
      <c r="Q29" s="53">
        <f t="shared" si="2"/>
        <v>105700</v>
      </c>
    </row>
    <row r="30" spans="1:17" ht="20.100000000000001" customHeight="1" x14ac:dyDescent="0.25">
      <c r="A30" s="42" t="s">
        <v>273</v>
      </c>
      <c r="B30" s="43" t="s">
        <v>66</v>
      </c>
      <c r="C30" s="39">
        <v>1</v>
      </c>
      <c r="D30" s="39">
        <v>1</v>
      </c>
      <c r="E30" s="67">
        <v>456095</v>
      </c>
      <c r="F30" s="68">
        <f t="shared" si="1"/>
        <v>72821.890756302513</v>
      </c>
      <c r="G30" s="67">
        <v>235200</v>
      </c>
      <c r="H30" s="68">
        <f t="shared" si="0"/>
        <v>691295</v>
      </c>
      <c r="I30" s="51">
        <v>346500</v>
      </c>
      <c r="J30" s="4"/>
      <c r="K30" s="51">
        <v>346500</v>
      </c>
      <c r="L30" s="51">
        <v>346500</v>
      </c>
      <c r="M30" s="74">
        <v>220000</v>
      </c>
      <c r="N30" s="75">
        <f t="shared" si="5"/>
        <v>41800</v>
      </c>
      <c r="O30" s="74">
        <v>150000</v>
      </c>
      <c r="P30" s="75">
        <f t="shared" si="4"/>
        <v>411800</v>
      </c>
      <c r="Q30" s="53">
        <f t="shared" si="2"/>
        <v>346500</v>
      </c>
    </row>
    <row r="31" spans="1:17" ht="20.100000000000001" customHeight="1" x14ac:dyDescent="0.25">
      <c r="A31" s="37" t="s">
        <v>78</v>
      </c>
      <c r="B31" s="38" t="s">
        <v>20</v>
      </c>
      <c r="C31" s="39">
        <v>1</v>
      </c>
      <c r="D31" s="40">
        <v>0.1</v>
      </c>
      <c r="E31" s="67">
        <v>49997</v>
      </c>
      <c r="F31" s="68">
        <f t="shared" si="1"/>
        <v>7982.7142857142826</v>
      </c>
      <c r="G31" s="67">
        <v>27628</v>
      </c>
      <c r="H31" s="68">
        <f t="shared" si="0"/>
        <v>77625</v>
      </c>
      <c r="I31" s="51">
        <v>69300</v>
      </c>
      <c r="J31" s="4"/>
      <c r="K31" s="51">
        <v>69300</v>
      </c>
      <c r="L31" s="51">
        <v>69300</v>
      </c>
      <c r="M31" s="74">
        <v>200000</v>
      </c>
      <c r="N31" s="75">
        <f t="shared" si="5"/>
        <v>38000</v>
      </c>
      <c r="O31" s="74">
        <v>150000</v>
      </c>
      <c r="P31" s="75">
        <f t="shared" si="4"/>
        <v>388000</v>
      </c>
      <c r="Q31" s="53">
        <f t="shared" si="2"/>
        <v>69300</v>
      </c>
    </row>
    <row r="32" spans="1:17" ht="20.100000000000001" customHeight="1" x14ac:dyDescent="0.25">
      <c r="A32" s="41" t="s">
        <v>274</v>
      </c>
      <c r="B32" s="38" t="s">
        <v>20</v>
      </c>
      <c r="C32" s="39">
        <v>1</v>
      </c>
      <c r="D32" s="40"/>
      <c r="E32" s="67">
        <v>5384166</v>
      </c>
      <c r="F32" s="68">
        <f t="shared" si="1"/>
        <v>859656.75630252063</v>
      </c>
      <c r="G32" s="67">
        <v>235200</v>
      </c>
      <c r="H32" s="68">
        <f t="shared" si="0"/>
        <v>5619366</v>
      </c>
      <c r="I32" s="51">
        <v>297000</v>
      </c>
      <c r="J32" s="4"/>
      <c r="K32" s="51">
        <v>297000</v>
      </c>
      <c r="L32" s="51">
        <v>297000</v>
      </c>
      <c r="M32" s="74">
        <v>150000</v>
      </c>
      <c r="N32" s="75">
        <f t="shared" si="5"/>
        <v>28500</v>
      </c>
      <c r="O32" s="74">
        <v>120000</v>
      </c>
      <c r="P32" s="75">
        <f t="shared" si="4"/>
        <v>298500</v>
      </c>
      <c r="Q32" s="53">
        <f t="shared" si="2"/>
        <v>297000</v>
      </c>
    </row>
    <row r="33" spans="1:17" ht="20.100000000000001" customHeight="1" x14ac:dyDescent="0.25">
      <c r="A33" s="37" t="s">
        <v>275</v>
      </c>
      <c r="B33" s="38" t="s">
        <v>20</v>
      </c>
      <c r="C33" s="39">
        <v>1</v>
      </c>
      <c r="D33" s="38" t="s">
        <v>11</v>
      </c>
      <c r="E33" s="67">
        <v>0</v>
      </c>
      <c r="F33" s="68">
        <f t="shared" si="1"/>
        <v>0</v>
      </c>
      <c r="G33" s="67">
        <v>0</v>
      </c>
      <c r="H33" s="68"/>
      <c r="I33" s="51">
        <v>29700</v>
      </c>
      <c r="J33" s="4"/>
      <c r="K33" s="51">
        <v>29700</v>
      </c>
      <c r="L33" s="51">
        <v>29700</v>
      </c>
      <c r="M33" s="74">
        <v>150000</v>
      </c>
      <c r="N33" s="75">
        <f t="shared" si="5"/>
        <v>28500</v>
      </c>
      <c r="O33" s="74">
        <v>120000</v>
      </c>
      <c r="P33" s="75">
        <f t="shared" si="4"/>
        <v>298500</v>
      </c>
      <c r="Q33" s="53">
        <f t="shared" si="2"/>
        <v>29700</v>
      </c>
    </row>
    <row r="34" spans="1:17" ht="20.100000000000001" customHeight="1" x14ac:dyDescent="0.25">
      <c r="A34" s="37" t="s">
        <v>276</v>
      </c>
      <c r="B34" s="38" t="s">
        <v>20</v>
      </c>
      <c r="C34" s="39">
        <v>1</v>
      </c>
      <c r="D34" s="40">
        <v>0.5</v>
      </c>
      <c r="E34" s="67">
        <v>0</v>
      </c>
      <c r="F34" s="68">
        <f t="shared" si="1"/>
        <v>0</v>
      </c>
      <c r="G34" s="67">
        <v>0</v>
      </c>
      <c r="H34" s="68"/>
      <c r="I34" s="51">
        <v>69300</v>
      </c>
      <c r="J34" s="4"/>
      <c r="K34" s="51">
        <v>69300</v>
      </c>
      <c r="L34" s="51">
        <v>69300</v>
      </c>
      <c r="M34" s="74">
        <v>150000</v>
      </c>
      <c r="N34" s="75">
        <f t="shared" si="5"/>
        <v>28500</v>
      </c>
      <c r="O34" s="74">
        <v>120000</v>
      </c>
      <c r="P34" s="75">
        <f t="shared" si="4"/>
        <v>298500</v>
      </c>
      <c r="Q34" s="53">
        <f t="shared" si="2"/>
        <v>69300</v>
      </c>
    </row>
    <row r="35" spans="1:17" ht="20.100000000000001" customHeight="1" x14ac:dyDescent="0.25">
      <c r="A35" s="37" t="s">
        <v>79</v>
      </c>
      <c r="B35" s="38" t="s">
        <v>20</v>
      </c>
      <c r="C35" s="39">
        <v>1</v>
      </c>
      <c r="D35" s="40">
        <v>2.5</v>
      </c>
      <c r="E35" s="67">
        <v>426317</v>
      </c>
      <c r="F35" s="68">
        <f t="shared" si="1"/>
        <v>68067.420168067212</v>
      </c>
      <c r="G35" s="67">
        <v>518694</v>
      </c>
      <c r="H35" s="68">
        <f t="shared" si="0"/>
        <v>945011</v>
      </c>
      <c r="I35" s="51">
        <v>227700</v>
      </c>
      <c r="J35" s="4"/>
      <c r="K35" s="51">
        <v>227700</v>
      </c>
      <c r="L35" s="51">
        <v>227700</v>
      </c>
      <c r="M35" s="74">
        <v>150000</v>
      </c>
      <c r="N35" s="75">
        <f t="shared" si="5"/>
        <v>28500</v>
      </c>
      <c r="O35" s="74">
        <v>150000</v>
      </c>
      <c r="P35" s="75">
        <f t="shared" si="4"/>
        <v>328500</v>
      </c>
      <c r="Q35" s="53">
        <f t="shared" si="2"/>
        <v>227700</v>
      </c>
    </row>
    <row r="36" spans="1:17" ht="20.100000000000001" customHeight="1" x14ac:dyDescent="0.25">
      <c r="A36" s="37" t="s">
        <v>277</v>
      </c>
      <c r="B36" s="38" t="s">
        <v>20</v>
      </c>
      <c r="C36" s="39">
        <v>1</v>
      </c>
      <c r="D36" s="40">
        <v>0.3</v>
      </c>
      <c r="E36" s="67">
        <v>346886</v>
      </c>
      <c r="F36" s="68">
        <f t="shared" si="1"/>
        <v>55385.159663865517</v>
      </c>
      <c r="G36" s="67">
        <v>31199</v>
      </c>
      <c r="H36" s="68">
        <f t="shared" si="0"/>
        <v>378085</v>
      </c>
      <c r="I36" s="51">
        <v>346500</v>
      </c>
      <c r="J36" s="4"/>
      <c r="K36" s="51">
        <v>346500</v>
      </c>
      <c r="L36" s="51">
        <v>346500</v>
      </c>
      <c r="M36" s="74">
        <v>150000</v>
      </c>
      <c r="N36" s="75">
        <f t="shared" si="5"/>
        <v>28500</v>
      </c>
      <c r="O36" s="74">
        <v>120000</v>
      </c>
      <c r="P36" s="75">
        <f t="shared" si="4"/>
        <v>298500</v>
      </c>
      <c r="Q36" s="53">
        <f t="shared" si="2"/>
        <v>298500</v>
      </c>
    </row>
    <row r="37" spans="1:17" ht="20.100000000000001" customHeight="1" x14ac:dyDescent="0.25">
      <c r="A37" s="37" t="s">
        <v>80</v>
      </c>
      <c r="B37" s="38" t="s">
        <v>20</v>
      </c>
      <c r="C37" s="39">
        <v>1</v>
      </c>
      <c r="D37" s="39">
        <v>1</v>
      </c>
      <c r="E37" s="67">
        <v>1205166</v>
      </c>
      <c r="F37" s="68">
        <f t="shared" si="1"/>
        <v>192421.46218487388</v>
      </c>
      <c r="G37" s="67">
        <v>140394</v>
      </c>
      <c r="H37" s="68">
        <f t="shared" si="0"/>
        <v>1345560</v>
      </c>
      <c r="I37" s="51">
        <v>118800</v>
      </c>
      <c r="J37" s="4"/>
      <c r="K37" s="51">
        <v>118800</v>
      </c>
      <c r="L37" s="51">
        <v>118800</v>
      </c>
      <c r="M37" s="76">
        <v>70000</v>
      </c>
      <c r="N37" s="76">
        <f>M37*19%</f>
        <v>13300</v>
      </c>
      <c r="O37" s="76">
        <v>150000</v>
      </c>
      <c r="P37" s="75">
        <f t="shared" si="4"/>
        <v>233300</v>
      </c>
      <c r="Q37" s="53">
        <f t="shared" si="2"/>
        <v>118800</v>
      </c>
    </row>
    <row r="38" spans="1:17" ht="20.100000000000001" customHeight="1" x14ac:dyDescent="0.25">
      <c r="A38" s="37" t="s">
        <v>278</v>
      </c>
      <c r="B38" s="38" t="s">
        <v>20</v>
      </c>
      <c r="C38" s="39">
        <v>1</v>
      </c>
      <c r="D38" s="40">
        <v>0.8</v>
      </c>
      <c r="E38" s="67">
        <v>933005</v>
      </c>
      <c r="F38" s="68">
        <f t="shared" si="1"/>
        <v>148967.1848739495</v>
      </c>
      <c r="G38" s="67">
        <v>140394</v>
      </c>
      <c r="H38" s="68">
        <f t="shared" si="0"/>
        <v>1073399</v>
      </c>
      <c r="I38" s="51">
        <v>346500</v>
      </c>
      <c r="J38" s="4"/>
      <c r="K38" s="51">
        <v>346500</v>
      </c>
      <c r="L38" s="51">
        <v>346500</v>
      </c>
      <c r="M38" s="74">
        <v>20000</v>
      </c>
      <c r="N38" s="75">
        <f t="shared" ref="N38:N101" si="6">M38*19%</f>
        <v>3800</v>
      </c>
      <c r="O38" s="74">
        <v>0</v>
      </c>
      <c r="P38" s="75">
        <f t="shared" si="4"/>
        <v>23800</v>
      </c>
      <c r="Q38" s="53">
        <f t="shared" si="2"/>
        <v>23800</v>
      </c>
    </row>
    <row r="39" spans="1:17" ht="20.100000000000001" customHeight="1" x14ac:dyDescent="0.25">
      <c r="A39" s="37" t="s">
        <v>279</v>
      </c>
      <c r="B39" s="38" t="s">
        <v>20</v>
      </c>
      <c r="C39" s="39">
        <v>1</v>
      </c>
      <c r="D39" s="38" t="s">
        <v>464</v>
      </c>
      <c r="E39" s="67">
        <v>33500</v>
      </c>
      <c r="F39" s="68">
        <f t="shared" si="1"/>
        <v>5348.7394957983197</v>
      </c>
      <c r="G39" s="67">
        <v>172368</v>
      </c>
      <c r="H39" s="68">
        <f t="shared" si="0"/>
        <v>205868</v>
      </c>
      <c r="I39" s="51">
        <v>297000</v>
      </c>
      <c r="J39" s="4"/>
      <c r="K39" s="51">
        <v>297000</v>
      </c>
      <c r="L39" s="51">
        <v>297000</v>
      </c>
      <c r="M39" s="74">
        <v>50000</v>
      </c>
      <c r="N39" s="75">
        <f t="shared" si="6"/>
        <v>9500</v>
      </c>
      <c r="O39" s="74">
        <v>50000</v>
      </c>
      <c r="P39" s="75">
        <f t="shared" si="4"/>
        <v>109500</v>
      </c>
      <c r="Q39" s="53">
        <f t="shared" si="2"/>
        <v>109500</v>
      </c>
    </row>
    <row r="40" spans="1:17" ht="20.100000000000001" customHeight="1" x14ac:dyDescent="0.25">
      <c r="A40" s="37" t="s">
        <v>280</v>
      </c>
      <c r="B40" s="38" t="s">
        <v>20</v>
      </c>
      <c r="C40" s="39">
        <v>1</v>
      </c>
      <c r="D40" s="40">
        <v>0.2</v>
      </c>
      <c r="E40" s="67">
        <v>113501</v>
      </c>
      <c r="F40" s="68">
        <f t="shared" si="1"/>
        <v>18122.008403361338</v>
      </c>
      <c r="G40" s="67">
        <v>41077</v>
      </c>
      <c r="H40" s="68">
        <f t="shared" si="0"/>
        <v>154578</v>
      </c>
      <c r="I40" s="51">
        <v>297000</v>
      </c>
      <c r="J40" s="4"/>
      <c r="K40" s="51">
        <v>297000</v>
      </c>
      <c r="L40" s="51">
        <v>297000</v>
      </c>
      <c r="M40" s="74">
        <v>250000</v>
      </c>
      <c r="N40" s="75">
        <f t="shared" si="6"/>
        <v>47500</v>
      </c>
      <c r="O40" s="74">
        <v>250000</v>
      </c>
      <c r="P40" s="75">
        <f t="shared" si="4"/>
        <v>547500</v>
      </c>
      <c r="Q40" s="53">
        <f t="shared" si="2"/>
        <v>154578</v>
      </c>
    </row>
    <row r="41" spans="1:17" ht="20.100000000000001" customHeight="1" x14ac:dyDescent="0.25">
      <c r="A41" s="37" t="s">
        <v>229</v>
      </c>
      <c r="B41" s="38" t="s">
        <v>20</v>
      </c>
      <c r="C41" s="39">
        <v>1</v>
      </c>
      <c r="D41" s="40">
        <v>0.2</v>
      </c>
      <c r="E41" s="67">
        <v>40320</v>
      </c>
      <c r="F41" s="68">
        <f t="shared" si="1"/>
        <v>6437.6470588235243</v>
      </c>
      <c r="G41" s="67">
        <v>16800</v>
      </c>
      <c r="H41" s="68">
        <f t="shared" si="0"/>
        <v>57120</v>
      </c>
      <c r="I41" s="51">
        <v>158400</v>
      </c>
      <c r="J41" s="4"/>
      <c r="K41" s="51">
        <v>158400</v>
      </c>
      <c r="L41" s="51">
        <v>158400</v>
      </c>
      <c r="M41" s="74">
        <v>250000</v>
      </c>
      <c r="N41" s="75">
        <f t="shared" si="6"/>
        <v>47500</v>
      </c>
      <c r="O41" s="74">
        <v>200000</v>
      </c>
      <c r="P41" s="75">
        <f t="shared" si="4"/>
        <v>497500</v>
      </c>
      <c r="Q41" s="53">
        <f t="shared" si="2"/>
        <v>57120</v>
      </c>
    </row>
    <row r="42" spans="1:17" ht="20.100000000000001" customHeight="1" x14ac:dyDescent="0.25">
      <c r="A42" s="37" t="s">
        <v>281</v>
      </c>
      <c r="B42" s="38" t="s">
        <v>20</v>
      </c>
      <c r="C42" s="39">
        <v>1</v>
      </c>
      <c r="D42" s="40">
        <v>0.4</v>
      </c>
      <c r="E42" s="67">
        <v>108651</v>
      </c>
      <c r="F42" s="68">
        <f t="shared" si="1"/>
        <v>17347.638655462186</v>
      </c>
      <c r="G42" s="67">
        <v>50140</v>
      </c>
      <c r="H42" s="68">
        <f t="shared" si="0"/>
        <v>158791</v>
      </c>
      <c r="I42" s="51">
        <v>118800</v>
      </c>
      <c r="J42" s="4"/>
      <c r="K42" s="51">
        <v>118800</v>
      </c>
      <c r="L42" s="51">
        <v>118800</v>
      </c>
      <c r="M42" s="74">
        <v>200000</v>
      </c>
      <c r="N42" s="75">
        <f t="shared" si="6"/>
        <v>38000</v>
      </c>
      <c r="O42" s="74">
        <v>150000</v>
      </c>
      <c r="P42" s="75">
        <f t="shared" si="4"/>
        <v>388000</v>
      </c>
      <c r="Q42" s="53">
        <f t="shared" si="2"/>
        <v>118800</v>
      </c>
    </row>
    <row r="43" spans="1:17" ht="20.100000000000001" customHeight="1" x14ac:dyDescent="0.25">
      <c r="A43" s="42" t="s">
        <v>282</v>
      </c>
      <c r="B43" s="38" t="s">
        <v>20</v>
      </c>
      <c r="C43" s="39">
        <v>1</v>
      </c>
      <c r="D43" s="40">
        <v>0.7</v>
      </c>
      <c r="E43" s="67">
        <v>107654</v>
      </c>
      <c r="F43" s="68">
        <f t="shared" si="1"/>
        <v>17188.453781512595</v>
      </c>
      <c r="G43" s="67">
        <v>50140</v>
      </c>
      <c r="H43" s="68">
        <f t="shared" si="0"/>
        <v>157794</v>
      </c>
      <c r="I43" s="51">
        <v>118800</v>
      </c>
      <c r="J43" s="4"/>
      <c r="K43" s="51">
        <v>118800</v>
      </c>
      <c r="L43" s="51">
        <v>118800</v>
      </c>
      <c r="M43" s="74">
        <v>80000</v>
      </c>
      <c r="N43" s="75">
        <f t="shared" si="6"/>
        <v>15200</v>
      </c>
      <c r="O43" s="74">
        <v>120000</v>
      </c>
      <c r="P43" s="75">
        <f t="shared" si="4"/>
        <v>215200</v>
      </c>
      <c r="Q43" s="53">
        <f t="shared" si="2"/>
        <v>118800</v>
      </c>
    </row>
    <row r="44" spans="1:17" ht="20.100000000000001" customHeight="1" x14ac:dyDescent="0.25">
      <c r="A44" s="37" t="s">
        <v>465</v>
      </c>
      <c r="B44" s="38" t="s">
        <v>92</v>
      </c>
      <c r="C44" s="39">
        <v>1</v>
      </c>
      <c r="D44" s="40">
        <v>0.2</v>
      </c>
      <c r="E44" s="67">
        <v>136562</v>
      </c>
      <c r="F44" s="68">
        <f t="shared" si="1"/>
        <v>21804.016806722677</v>
      </c>
      <c r="G44" s="67">
        <v>25628</v>
      </c>
      <c r="H44" s="68">
        <f t="shared" si="0"/>
        <v>162190</v>
      </c>
      <c r="I44" s="51">
        <v>118800</v>
      </c>
      <c r="J44" s="4"/>
      <c r="K44" s="51">
        <v>118800</v>
      </c>
      <c r="L44" s="51">
        <v>118800</v>
      </c>
      <c r="M44" s="74">
        <v>0</v>
      </c>
      <c r="N44" s="75">
        <f t="shared" si="6"/>
        <v>0</v>
      </c>
      <c r="O44" s="74">
        <v>500000</v>
      </c>
      <c r="P44" s="75">
        <f t="shared" si="4"/>
        <v>500000</v>
      </c>
      <c r="Q44" s="53">
        <f t="shared" si="2"/>
        <v>118800</v>
      </c>
    </row>
    <row r="45" spans="1:17" ht="20.100000000000001" customHeight="1" x14ac:dyDescent="0.25">
      <c r="A45" s="37" t="s">
        <v>283</v>
      </c>
      <c r="B45" s="38" t="s">
        <v>92</v>
      </c>
      <c r="C45" s="39">
        <v>1</v>
      </c>
      <c r="D45" s="40">
        <v>0.6</v>
      </c>
      <c r="E45" s="67">
        <v>34166</v>
      </c>
      <c r="F45" s="68">
        <f t="shared" si="1"/>
        <v>5455.0756302521004</v>
      </c>
      <c r="G45" s="67">
        <v>140394</v>
      </c>
      <c r="H45" s="68">
        <f t="shared" si="0"/>
        <v>174560</v>
      </c>
      <c r="I45" s="51">
        <v>99000</v>
      </c>
      <c r="J45" s="4"/>
      <c r="K45" s="51">
        <v>99000</v>
      </c>
      <c r="L45" s="51">
        <v>99000</v>
      </c>
      <c r="M45" s="74">
        <v>300000</v>
      </c>
      <c r="N45" s="75">
        <f t="shared" si="6"/>
        <v>57000</v>
      </c>
      <c r="O45" s="74">
        <v>500000</v>
      </c>
      <c r="P45" s="75">
        <f t="shared" si="4"/>
        <v>857000</v>
      </c>
      <c r="Q45" s="53">
        <f t="shared" si="2"/>
        <v>99000</v>
      </c>
    </row>
    <row r="46" spans="1:17" ht="20.100000000000001" customHeight="1" x14ac:dyDescent="0.25">
      <c r="A46" s="41" t="s">
        <v>284</v>
      </c>
      <c r="B46" s="38" t="s">
        <v>20</v>
      </c>
      <c r="C46" s="39">
        <v>1</v>
      </c>
      <c r="D46" s="40"/>
      <c r="E46" s="67">
        <v>45000</v>
      </c>
      <c r="F46" s="68">
        <f t="shared" si="1"/>
        <v>7184.8739495798291</v>
      </c>
      <c r="G46" s="67">
        <v>60000</v>
      </c>
      <c r="H46" s="68">
        <f t="shared" si="0"/>
        <v>105000</v>
      </c>
      <c r="I46" s="51">
        <v>158400</v>
      </c>
      <c r="J46" s="4"/>
      <c r="K46" s="51">
        <v>158400</v>
      </c>
      <c r="L46" s="51">
        <v>158400</v>
      </c>
      <c r="M46" s="74">
        <v>180000</v>
      </c>
      <c r="N46" s="75">
        <f t="shared" si="6"/>
        <v>34200</v>
      </c>
      <c r="O46" s="74">
        <v>120000</v>
      </c>
      <c r="P46" s="75">
        <f t="shared" si="4"/>
        <v>334200</v>
      </c>
      <c r="Q46" s="53">
        <f t="shared" si="2"/>
        <v>105000</v>
      </c>
    </row>
    <row r="47" spans="1:17" ht="20.100000000000001" customHeight="1" x14ac:dyDescent="0.25">
      <c r="A47" s="41" t="s">
        <v>285</v>
      </c>
      <c r="B47" s="38" t="s">
        <v>20</v>
      </c>
      <c r="C47" s="39">
        <v>1</v>
      </c>
      <c r="D47" s="40"/>
      <c r="E47" s="67">
        <v>62449</v>
      </c>
      <c r="F47" s="68">
        <f t="shared" si="1"/>
        <v>9970.8487394957992</v>
      </c>
      <c r="G47" s="67">
        <v>30809</v>
      </c>
      <c r="H47" s="68">
        <f t="shared" si="0"/>
        <v>93258</v>
      </c>
      <c r="I47" s="51">
        <v>118800</v>
      </c>
      <c r="J47" s="4"/>
      <c r="K47" s="51">
        <v>118800</v>
      </c>
      <c r="L47" s="51">
        <v>118800</v>
      </c>
      <c r="M47" s="74">
        <v>200000</v>
      </c>
      <c r="N47" s="75">
        <f t="shared" si="6"/>
        <v>38000</v>
      </c>
      <c r="O47" s="74">
        <v>150000</v>
      </c>
      <c r="P47" s="75">
        <f t="shared" si="4"/>
        <v>388000</v>
      </c>
      <c r="Q47" s="53">
        <f t="shared" si="2"/>
        <v>93258</v>
      </c>
    </row>
    <row r="48" spans="1:17" ht="20.100000000000001" customHeight="1" x14ac:dyDescent="0.25">
      <c r="A48" s="41" t="s">
        <v>286</v>
      </c>
      <c r="B48" s="38" t="s">
        <v>20</v>
      </c>
      <c r="C48" s="39">
        <v>1</v>
      </c>
      <c r="D48" s="40"/>
      <c r="E48" s="67">
        <v>62449</v>
      </c>
      <c r="F48" s="68">
        <f t="shared" si="1"/>
        <v>9970.8487394957992</v>
      </c>
      <c r="G48" s="67">
        <v>30809</v>
      </c>
      <c r="H48" s="68">
        <f t="shared" si="0"/>
        <v>93258</v>
      </c>
      <c r="I48" s="51">
        <v>118800</v>
      </c>
      <c r="J48" s="4"/>
      <c r="K48" s="51">
        <v>118800</v>
      </c>
      <c r="L48" s="51">
        <v>118800</v>
      </c>
      <c r="M48" s="74">
        <v>80000</v>
      </c>
      <c r="N48" s="75">
        <f t="shared" si="6"/>
        <v>15200</v>
      </c>
      <c r="O48" s="74">
        <v>70000</v>
      </c>
      <c r="P48" s="75">
        <f t="shared" si="4"/>
        <v>165200</v>
      </c>
      <c r="Q48" s="53">
        <f t="shared" si="2"/>
        <v>93258</v>
      </c>
    </row>
    <row r="49" spans="1:17" ht="20.100000000000001" customHeight="1" x14ac:dyDescent="0.25">
      <c r="A49" s="37" t="s">
        <v>287</v>
      </c>
      <c r="B49" s="38" t="s">
        <v>66</v>
      </c>
      <c r="C49" s="39">
        <v>1</v>
      </c>
      <c r="D49" s="39">
        <v>1</v>
      </c>
      <c r="E49" s="67">
        <v>740622</v>
      </c>
      <c r="F49" s="68">
        <f t="shared" si="1"/>
        <v>118250.57142857136</v>
      </c>
      <c r="G49" s="67">
        <v>307527</v>
      </c>
      <c r="H49" s="68">
        <f t="shared" si="0"/>
        <v>1048149</v>
      </c>
      <c r="I49" s="51">
        <v>257400</v>
      </c>
      <c r="J49" s="4"/>
      <c r="K49" s="51">
        <v>257400</v>
      </c>
      <c r="L49" s="51">
        <v>257400</v>
      </c>
      <c r="M49" s="74">
        <v>80000</v>
      </c>
      <c r="N49" s="75">
        <f t="shared" si="6"/>
        <v>15200</v>
      </c>
      <c r="O49" s="74">
        <v>120000</v>
      </c>
      <c r="P49" s="75">
        <f t="shared" si="4"/>
        <v>215200</v>
      </c>
      <c r="Q49" s="53">
        <f t="shared" si="2"/>
        <v>215200</v>
      </c>
    </row>
    <row r="50" spans="1:17" ht="20.100000000000001" customHeight="1" x14ac:dyDescent="0.25">
      <c r="A50" s="37" t="s">
        <v>82</v>
      </c>
      <c r="B50" s="38" t="s">
        <v>20</v>
      </c>
      <c r="C50" s="39">
        <v>1</v>
      </c>
      <c r="D50" s="38" t="s">
        <v>11</v>
      </c>
      <c r="E50" s="67">
        <v>1815950</v>
      </c>
      <c r="F50" s="68">
        <f t="shared" si="1"/>
        <v>289941.59663865529</v>
      </c>
      <c r="G50" s="67">
        <v>568054</v>
      </c>
      <c r="H50" s="68">
        <f t="shared" si="0"/>
        <v>2384004</v>
      </c>
      <c r="I50" s="51">
        <v>1980000</v>
      </c>
      <c r="J50" s="4"/>
      <c r="K50" s="51">
        <v>1980000</v>
      </c>
      <c r="L50" s="51">
        <v>1980000</v>
      </c>
      <c r="M50" s="74">
        <v>60000</v>
      </c>
      <c r="N50" s="75">
        <f t="shared" si="6"/>
        <v>11400</v>
      </c>
      <c r="O50" s="74">
        <v>50000</v>
      </c>
      <c r="P50" s="75">
        <f t="shared" si="4"/>
        <v>121400</v>
      </c>
      <c r="Q50" s="53">
        <f t="shared" si="2"/>
        <v>121400</v>
      </c>
    </row>
    <row r="51" spans="1:17" ht="20.100000000000001" customHeight="1" x14ac:dyDescent="0.25">
      <c r="A51" s="37" t="s">
        <v>83</v>
      </c>
      <c r="B51" s="38" t="s">
        <v>20</v>
      </c>
      <c r="C51" s="39">
        <v>1</v>
      </c>
      <c r="D51" s="38" t="s">
        <v>11</v>
      </c>
      <c r="E51" s="67">
        <v>2025318</v>
      </c>
      <c r="F51" s="68">
        <f t="shared" si="1"/>
        <v>323370.10084033594</v>
      </c>
      <c r="G51" s="67">
        <v>518694</v>
      </c>
      <c r="H51" s="68">
        <f t="shared" si="0"/>
        <v>2544012</v>
      </c>
      <c r="I51" s="51">
        <v>990000</v>
      </c>
      <c r="J51" s="4"/>
      <c r="K51" s="51">
        <v>990000</v>
      </c>
      <c r="L51" s="51">
        <v>990000</v>
      </c>
      <c r="M51" s="74">
        <v>60000</v>
      </c>
      <c r="N51" s="75">
        <f t="shared" si="6"/>
        <v>11400</v>
      </c>
      <c r="O51" s="74">
        <v>50000</v>
      </c>
      <c r="P51" s="75">
        <f t="shared" si="4"/>
        <v>121400</v>
      </c>
      <c r="Q51" s="53">
        <f t="shared" si="2"/>
        <v>121400</v>
      </c>
    </row>
    <row r="52" spans="1:17" ht="20.100000000000001" customHeight="1" x14ac:dyDescent="0.25">
      <c r="A52" s="41" t="s">
        <v>288</v>
      </c>
      <c r="B52" s="38" t="s">
        <v>20</v>
      </c>
      <c r="C52" s="39">
        <v>1</v>
      </c>
      <c r="D52" s="38"/>
      <c r="E52" s="67">
        <v>116202</v>
      </c>
      <c r="F52" s="68">
        <f t="shared" si="1"/>
        <v>18553.26050420168</v>
      </c>
      <c r="G52" s="68">
        <v>53626</v>
      </c>
      <c r="H52" s="68">
        <f t="shared" si="0"/>
        <v>169828</v>
      </c>
      <c r="I52" s="51">
        <v>495000</v>
      </c>
      <c r="J52" s="4"/>
      <c r="K52" s="51">
        <v>495000</v>
      </c>
      <c r="L52" s="51">
        <v>495000</v>
      </c>
      <c r="M52" s="74">
        <v>60000</v>
      </c>
      <c r="N52" s="75">
        <f t="shared" si="6"/>
        <v>11400</v>
      </c>
      <c r="O52" s="74">
        <v>50000</v>
      </c>
      <c r="P52" s="75">
        <f t="shared" si="4"/>
        <v>121400</v>
      </c>
      <c r="Q52" s="53">
        <f t="shared" si="2"/>
        <v>121400</v>
      </c>
    </row>
    <row r="53" spans="1:17" ht="20.100000000000001" customHeight="1" x14ac:dyDescent="0.25">
      <c r="A53" s="37" t="s">
        <v>289</v>
      </c>
      <c r="B53" s="38" t="s">
        <v>66</v>
      </c>
      <c r="C53" s="39">
        <v>1</v>
      </c>
      <c r="D53" s="40">
        <v>0.5</v>
      </c>
      <c r="E53" s="67">
        <v>134400</v>
      </c>
      <c r="F53" s="68">
        <f t="shared" si="1"/>
        <v>21458.823529411762</v>
      </c>
      <c r="G53" s="67">
        <v>20057</v>
      </c>
      <c r="H53" s="68">
        <f t="shared" si="0"/>
        <v>154457</v>
      </c>
      <c r="I53" s="51">
        <v>346500</v>
      </c>
      <c r="J53" s="4"/>
      <c r="K53" s="51">
        <v>346500</v>
      </c>
      <c r="L53" s="51">
        <v>346500</v>
      </c>
      <c r="M53" s="74">
        <v>60000</v>
      </c>
      <c r="N53" s="75">
        <f t="shared" si="6"/>
        <v>11400</v>
      </c>
      <c r="O53" s="74">
        <v>50000</v>
      </c>
      <c r="P53" s="75">
        <f t="shared" si="4"/>
        <v>121400</v>
      </c>
      <c r="Q53" s="53">
        <f t="shared" si="2"/>
        <v>121400</v>
      </c>
    </row>
    <row r="54" spans="1:17" ht="20.100000000000001" customHeight="1" x14ac:dyDescent="0.25">
      <c r="A54" s="44" t="s">
        <v>290</v>
      </c>
      <c r="B54" s="38" t="s">
        <v>20</v>
      </c>
      <c r="C54" s="39">
        <v>1</v>
      </c>
      <c r="D54" s="40">
        <v>1.5</v>
      </c>
      <c r="E54" s="67">
        <v>1717307</v>
      </c>
      <c r="F54" s="68">
        <f t="shared" si="1"/>
        <v>274191.87394957966</v>
      </c>
      <c r="G54" s="67">
        <v>163791</v>
      </c>
      <c r="H54" s="68">
        <f t="shared" si="0"/>
        <v>1881098</v>
      </c>
      <c r="I54" s="51">
        <v>297000</v>
      </c>
      <c r="J54" s="4"/>
      <c r="K54" s="51">
        <v>297000</v>
      </c>
      <c r="L54" s="51">
        <v>297000</v>
      </c>
      <c r="M54" s="74">
        <v>60000</v>
      </c>
      <c r="N54" s="75">
        <f t="shared" si="6"/>
        <v>11400</v>
      </c>
      <c r="O54" s="74">
        <v>50000</v>
      </c>
      <c r="P54" s="75">
        <f t="shared" si="4"/>
        <v>121400</v>
      </c>
      <c r="Q54" s="53">
        <f t="shared" si="2"/>
        <v>121400</v>
      </c>
    </row>
    <row r="55" spans="1:17" ht="20.100000000000001" customHeight="1" x14ac:dyDescent="0.25">
      <c r="A55" s="37" t="s">
        <v>291</v>
      </c>
      <c r="B55" s="38" t="s">
        <v>20</v>
      </c>
      <c r="C55" s="39">
        <v>1</v>
      </c>
      <c r="D55" s="40">
        <v>0.8</v>
      </c>
      <c r="E55" s="67">
        <v>17500</v>
      </c>
      <c r="F55" s="68">
        <f t="shared" si="1"/>
        <v>2794.1176470588234</v>
      </c>
      <c r="G55" s="67">
        <v>145600</v>
      </c>
      <c r="H55" s="68">
        <f t="shared" si="0"/>
        <v>163100</v>
      </c>
      <c r="I55" s="51">
        <v>148500</v>
      </c>
      <c r="J55" s="4"/>
      <c r="K55" s="51">
        <v>148500</v>
      </c>
      <c r="L55" s="51">
        <v>148500</v>
      </c>
      <c r="M55" s="74">
        <v>60000</v>
      </c>
      <c r="N55" s="75">
        <f t="shared" si="6"/>
        <v>11400</v>
      </c>
      <c r="O55" s="74">
        <v>50000</v>
      </c>
      <c r="P55" s="75">
        <f t="shared" si="4"/>
        <v>121400</v>
      </c>
      <c r="Q55" s="53">
        <f t="shared" si="2"/>
        <v>121400</v>
      </c>
    </row>
    <row r="56" spans="1:17" ht="20.100000000000001" customHeight="1" x14ac:dyDescent="0.25">
      <c r="A56" s="37" t="s">
        <v>85</v>
      </c>
      <c r="B56" s="38" t="s">
        <v>20</v>
      </c>
      <c r="C56" s="39">
        <v>1</v>
      </c>
      <c r="D56" s="38" t="s">
        <v>11</v>
      </c>
      <c r="E56" s="67">
        <v>4466381</v>
      </c>
      <c r="F56" s="68">
        <f t="shared" si="1"/>
        <v>713119.65546218492</v>
      </c>
      <c r="G56" s="67">
        <v>518694</v>
      </c>
      <c r="H56" s="68">
        <f t="shared" si="0"/>
        <v>4985075</v>
      </c>
      <c r="I56" s="51">
        <v>1287000</v>
      </c>
      <c r="J56" s="4"/>
      <c r="K56" s="51">
        <v>1287000</v>
      </c>
      <c r="L56" s="51">
        <v>1287000</v>
      </c>
      <c r="M56" s="74">
        <v>60000</v>
      </c>
      <c r="N56" s="75">
        <f t="shared" si="6"/>
        <v>11400</v>
      </c>
      <c r="O56" s="74">
        <v>50000</v>
      </c>
      <c r="P56" s="75">
        <f t="shared" si="4"/>
        <v>121400</v>
      </c>
      <c r="Q56" s="53">
        <f t="shared" si="2"/>
        <v>121400</v>
      </c>
    </row>
    <row r="57" spans="1:17" ht="20.100000000000001" customHeight="1" x14ac:dyDescent="0.25">
      <c r="A57" s="37" t="s">
        <v>86</v>
      </c>
      <c r="B57" s="38" t="s">
        <v>66</v>
      </c>
      <c r="C57" s="39">
        <v>1</v>
      </c>
      <c r="D57" s="40">
        <v>1.7</v>
      </c>
      <c r="E57" s="67">
        <v>423230</v>
      </c>
      <c r="F57" s="68">
        <f t="shared" si="1"/>
        <v>67574.537815126008</v>
      </c>
      <c r="G57" s="67">
        <v>183389</v>
      </c>
      <c r="H57" s="68">
        <f t="shared" si="0"/>
        <v>606619</v>
      </c>
      <c r="I57" s="51">
        <v>792000</v>
      </c>
      <c r="J57" s="4"/>
      <c r="K57" s="51">
        <v>792000</v>
      </c>
      <c r="L57" s="51">
        <v>792000</v>
      </c>
      <c r="M57" s="74">
        <v>0</v>
      </c>
      <c r="N57" s="75">
        <f t="shared" si="6"/>
        <v>0</v>
      </c>
      <c r="O57" s="74">
        <v>300000</v>
      </c>
      <c r="P57" s="75">
        <f t="shared" si="4"/>
        <v>300000</v>
      </c>
      <c r="Q57" s="53">
        <f t="shared" si="2"/>
        <v>300000</v>
      </c>
    </row>
    <row r="58" spans="1:17" ht="20.100000000000001" customHeight="1" x14ac:dyDescent="0.25">
      <c r="A58" s="41" t="s">
        <v>292</v>
      </c>
      <c r="B58" s="38" t="s">
        <v>20</v>
      </c>
      <c r="C58" s="39">
        <v>1</v>
      </c>
      <c r="D58" s="40"/>
      <c r="E58" s="67">
        <v>45000</v>
      </c>
      <c r="F58" s="68">
        <f t="shared" si="1"/>
        <v>7184.8739495798291</v>
      </c>
      <c r="G58" s="67">
        <v>69066</v>
      </c>
      <c r="H58" s="68">
        <f t="shared" si="0"/>
        <v>114066</v>
      </c>
      <c r="I58" s="51">
        <v>118800</v>
      </c>
      <c r="J58" s="4"/>
      <c r="K58" s="51">
        <v>118800</v>
      </c>
      <c r="L58" s="51">
        <v>118800</v>
      </c>
      <c r="M58" s="74">
        <v>50000</v>
      </c>
      <c r="N58" s="75">
        <f t="shared" si="6"/>
        <v>9500</v>
      </c>
      <c r="O58" s="74">
        <v>50000</v>
      </c>
      <c r="P58" s="75">
        <f t="shared" si="4"/>
        <v>109500</v>
      </c>
      <c r="Q58" s="53">
        <f t="shared" si="2"/>
        <v>109500</v>
      </c>
    </row>
    <row r="59" spans="1:17" ht="20.100000000000001" customHeight="1" x14ac:dyDescent="0.25">
      <c r="A59" s="41" t="s">
        <v>293</v>
      </c>
      <c r="B59" s="38" t="s">
        <v>20</v>
      </c>
      <c r="C59" s="39">
        <v>1</v>
      </c>
      <c r="D59" s="40"/>
      <c r="E59" s="67">
        <v>36000</v>
      </c>
      <c r="F59" s="68">
        <f t="shared" si="1"/>
        <v>5747.8991596638625</v>
      </c>
      <c r="G59" s="67">
        <v>0</v>
      </c>
      <c r="H59" s="68">
        <f t="shared" si="0"/>
        <v>36000</v>
      </c>
      <c r="I59" s="51">
        <v>49500</v>
      </c>
      <c r="J59" s="4"/>
      <c r="K59" s="51">
        <v>49500</v>
      </c>
      <c r="L59" s="51">
        <v>49500</v>
      </c>
      <c r="M59" s="74">
        <v>50000</v>
      </c>
      <c r="N59" s="75">
        <f t="shared" si="6"/>
        <v>9500</v>
      </c>
      <c r="O59" s="74">
        <v>50000</v>
      </c>
      <c r="P59" s="75">
        <f t="shared" si="4"/>
        <v>109500</v>
      </c>
      <c r="Q59" s="53">
        <f t="shared" si="2"/>
        <v>36000</v>
      </c>
    </row>
    <row r="60" spans="1:17" ht="20.100000000000001" customHeight="1" x14ac:dyDescent="0.25">
      <c r="A60" s="37" t="s">
        <v>294</v>
      </c>
      <c r="B60" s="38" t="s">
        <v>20</v>
      </c>
      <c r="C60" s="39">
        <v>1</v>
      </c>
      <c r="D60" s="40">
        <v>0.3</v>
      </c>
      <c r="E60" s="67">
        <v>64000</v>
      </c>
      <c r="F60" s="68">
        <f t="shared" si="1"/>
        <v>10218.487394957978</v>
      </c>
      <c r="G60" s="67">
        <v>184843</v>
      </c>
      <c r="H60" s="68">
        <f t="shared" si="0"/>
        <v>248843</v>
      </c>
      <c r="I60" s="51">
        <v>287100</v>
      </c>
      <c r="J60" s="4"/>
      <c r="K60" s="51">
        <v>287100</v>
      </c>
      <c r="L60" s="51">
        <v>287100</v>
      </c>
      <c r="M60" s="74">
        <v>120000</v>
      </c>
      <c r="N60" s="75">
        <f t="shared" si="6"/>
        <v>22800</v>
      </c>
      <c r="O60" s="74">
        <v>70000</v>
      </c>
      <c r="P60" s="75">
        <f t="shared" si="4"/>
        <v>212800</v>
      </c>
      <c r="Q60" s="53">
        <f t="shared" si="2"/>
        <v>212800</v>
      </c>
    </row>
    <row r="61" spans="1:17" ht="20.100000000000001" customHeight="1" x14ac:dyDescent="0.25">
      <c r="A61" s="37" t="s">
        <v>295</v>
      </c>
      <c r="B61" s="38" t="s">
        <v>20</v>
      </c>
      <c r="C61" s="39">
        <v>1</v>
      </c>
      <c r="D61" s="39">
        <v>1</v>
      </c>
      <c r="E61" s="67">
        <v>431146</v>
      </c>
      <c r="F61" s="68">
        <f t="shared" si="1"/>
        <v>68838.436974789889</v>
      </c>
      <c r="G61" s="67">
        <v>184843</v>
      </c>
      <c r="H61" s="68">
        <f t="shared" si="0"/>
        <v>615989</v>
      </c>
      <c r="I61" s="51">
        <v>247500</v>
      </c>
      <c r="J61" s="4"/>
      <c r="K61" s="51">
        <v>247500</v>
      </c>
      <c r="L61" s="51">
        <v>247500</v>
      </c>
      <c r="M61" s="74">
        <v>50000</v>
      </c>
      <c r="N61" s="75">
        <f t="shared" si="6"/>
        <v>9500</v>
      </c>
      <c r="O61" s="74">
        <v>70000</v>
      </c>
      <c r="P61" s="75">
        <f t="shared" si="4"/>
        <v>129500</v>
      </c>
      <c r="Q61" s="53">
        <f t="shared" si="2"/>
        <v>129500</v>
      </c>
    </row>
    <row r="62" spans="1:17" ht="20.100000000000001" customHeight="1" x14ac:dyDescent="0.25">
      <c r="A62" s="37" t="s">
        <v>296</v>
      </c>
      <c r="B62" s="38" t="s">
        <v>20</v>
      </c>
      <c r="C62" s="39">
        <v>1</v>
      </c>
      <c r="D62" s="40">
        <v>0.4</v>
      </c>
      <c r="E62" s="67">
        <v>605700</v>
      </c>
      <c r="F62" s="68">
        <f t="shared" si="1"/>
        <v>96708.403361344535</v>
      </c>
      <c r="G62" s="67">
        <v>121453</v>
      </c>
      <c r="H62" s="68">
        <f t="shared" si="0"/>
        <v>727153</v>
      </c>
      <c r="I62" s="51">
        <v>277200</v>
      </c>
      <c r="J62" s="4"/>
      <c r="K62" s="51">
        <v>277200</v>
      </c>
      <c r="L62" s="51">
        <v>277200</v>
      </c>
      <c r="M62" s="74">
        <v>2000000</v>
      </c>
      <c r="N62" s="75">
        <f t="shared" si="6"/>
        <v>380000</v>
      </c>
      <c r="O62" s="74">
        <v>700000</v>
      </c>
      <c r="P62" s="75">
        <f t="shared" si="4"/>
        <v>3080000</v>
      </c>
      <c r="Q62" s="53">
        <f t="shared" si="2"/>
        <v>277200</v>
      </c>
    </row>
    <row r="63" spans="1:17" ht="20.100000000000001" customHeight="1" x14ac:dyDescent="0.25">
      <c r="A63" s="37" t="s">
        <v>297</v>
      </c>
      <c r="B63" s="38" t="s">
        <v>20</v>
      </c>
      <c r="C63" s="39">
        <v>1</v>
      </c>
      <c r="D63" s="40">
        <v>0.4</v>
      </c>
      <c r="E63" s="67">
        <v>581400</v>
      </c>
      <c r="F63" s="68">
        <f t="shared" si="1"/>
        <v>92828.57142857142</v>
      </c>
      <c r="G63" s="67">
        <v>121453</v>
      </c>
      <c r="H63" s="68">
        <f t="shared" si="0"/>
        <v>702853</v>
      </c>
      <c r="I63" s="51">
        <v>277200</v>
      </c>
      <c r="J63" s="4"/>
      <c r="K63" s="51">
        <v>277200</v>
      </c>
      <c r="L63" s="51">
        <v>277200</v>
      </c>
      <c r="M63" s="74">
        <v>1000000</v>
      </c>
      <c r="N63" s="75">
        <f t="shared" si="6"/>
        <v>190000</v>
      </c>
      <c r="O63" s="74">
        <v>700000</v>
      </c>
      <c r="P63" s="75">
        <f t="shared" si="4"/>
        <v>1890000</v>
      </c>
      <c r="Q63" s="53">
        <f t="shared" si="2"/>
        <v>277200</v>
      </c>
    </row>
    <row r="64" spans="1:17" ht="20.100000000000001" customHeight="1" x14ac:dyDescent="0.25">
      <c r="A64" s="37" t="s">
        <v>93</v>
      </c>
      <c r="B64" s="38" t="s">
        <v>20</v>
      </c>
      <c r="C64" s="39">
        <v>1</v>
      </c>
      <c r="D64" s="40">
        <v>0.9</v>
      </c>
      <c r="E64" s="67">
        <v>654898</v>
      </c>
      <c r="F64" s="68">
        <f t="shared" si="1"/>
        <v>104563.54621848732</v>
      </c>
      <c r="G64" s="67">
        <v>80226</v>
      </c>
      <c r="H64" s="68">
        <f t="shared" si="0"/>
        <v>735124</v>
      </c>
      <c r="I64" s="51">
        <v>297000</v>
      </c>
      <c r="J64" s="4"/>
      <c r="K64" s="51">
        <v>297000</v>
      </c>
      <c r="L64" s="51">
        <v>297000</v>
      </c>
      <c r="M64" s="74">
        <v>250000</v>
      </c>
      <c r="N64" s="75">
        <f t="shared" si="6"/>
        <v>47500</v>
      </c>
      <c r="O64" s="74">
        <v>200000</v>
      </c>
      <c r="P64" s="75">
        <f t="shared" si="4"/>
        <v>497500</v>
      </c>
      <c r="Q64" s="53">
        <f t="shared" si="2"/>
        <v>297000</v>
      </c>
    </row>
    <row r="65" spans="1:17" ht="20.100000000000001" customHeight="1" x14ac:dyDescent="0.25">
      <c r="A65" s="37" t="s">
        <v>298</v>
      </c>
      <c r="B65" s="38" t="s">
        <v>20</v>
      </c>
      <c r="C65" s="39">
        <v>1</v>
      </c>
      <c r="D65" s="40">
        <v>0.2</v>
      </c>
      <c r="E65" s="67">
        <v>119500</v>
      </c>
      <c r="F65" s="68">
        <f t="shared" si="1"/>
        <v>19079.831932773101</v>
      </c>
      <c r="G65" s="67">
        <v>51256</v>
      </c>
      <c r="H65" s="68">
        <f t="shared" si="0"/>
        <v>170756</v>
      </c>
      <c r="I65" s="51">
        <v>297000</v>
      </c>
      <c r="J65" s="4"/>
      <c r="K65" s="51">
        <v>297000</v>
      </c>
      <c r="L65" s="51">
        <v>297000</v>
      </c>
      <c r="M65" s="74">
        <v>200000</v>
      </c>
      <c r="N65" s="75">
        <f t="shared" si="6"/>
        <v>38000</v>
      </c>
      <c r="O65" s="74">
        <v>150000</v>
      </c>
      <c r="P65" s="75">
        <f t="shared" si="4"/>
        <v>388000</v>
      </c>
      <c r="Q65" s="53">
        <f t="shared" si="2"/>
        <v>170756</v>
      </c>
    </row>
    <row r="66" spans="1:17" ht="20.100000000000001" customHeight="1" x14ac:dyDescent="0.25">
      <c r="A66" s="37" t="s">
        <v>299</v>
      </c>
      <c r="B66" s="38" t="s">
        <v>20</v>
      </c>
      <c r="C66" s="39">
        <v>1</v>
      </c>
      <c r="D66" s="40">
        <v>0.3</v>
      </c>
      <c r="E66" s="67">
        <v>134568</v>
      </c>
      <c r="F66" s="68">
        <f t="shared" si="1"/>
        <v>21485.647058823524</v>
      </c>
      <c r="G66" s="67">
        <v>51256</v>
      </c>
      <c r="H66" s="68">
        <f t="shared" si="0"/>
        <v>185824</v>
      </c>
      <c r="I66" s="51">
        <v>297000</v>
      </c>
      <c r="J66" s="4"/>
      <c r="K66" s="51">
        <v>297000</v>
      </c>
      <c r="L66" s="51">
        <v>297000</v>
      </c>
      <c r="M66" s="74">
        <v>200000</v>
      </c>
      <c r="N66" s="75">
        <f t="shared" si="6"/>
        <v>38000</v>
      </c>
      <c r="O66" s="74">
        <v>150000</v>
      </c>
      <c r="P66" s="75">
        <f t="shared" si="4"/>
        <v>388000</v>
      </c>
      <c r="Q66" s="53">
        <f t="shared" si="2"/>
        <v>185824</v>
      </c>
    </row>
    <row r="67" spans="1:17" ht="20.100000000000001" customHeight="1" x14ac:dyDescent="0.25">
      <c r="A67" s="41" t="s">
        <v>300</v>
      </c>
      <c r="B67" s="38" t="s">
        <v>20</v>
      </c>
      <c r="C67" s="39">
        <v>1</v>
      </c>
      <c r="D67" s="40"/>
      <c r="E67" s="67">
        <v>114500</v>
      </c>
      <c r="F67" s="68">
        <f t="shared" si="1"/>
        <v>18281.512605042008</v>
      </c>
      <c r="G67" s="67">
        <v>235200</v>
      </c>
      <c r="H67" s="68">
        <f t="shared" ref="H67:H130" si="7">+G67+E67</f>
        <v>349700</v>
      </c>
      <c r="I67" s="51">
        <v>297000</v>
      </c>
      <c r="J67" s="4"/>
      <c r="K67" s="51">
        <v>297000</v>
      </c>
      <c r="L67" s="51">
        <v>297000</v>
      </c>
      <c r="M67" s="74">
        <v>150000</v>
      </c>
      <c r="N67" s="75">
        <f t="shared" si="6"/>
        <v>28500</v>
      </c>
      <c r="O67" s="74">
        <v>70000</v>
      </c>
      <c r="P67" s="75">
        <f t="shared" si="4"/>
        <v>248500</v>
      </c>
      <c r="Q67" s="53">
        <f t="shared" si="2"/>
        <v>248500</v>
      </c>
    </row>
    <row r="68" spans="1:17" ht="20.100000000000001" customHeight="1" x14ac:dyDescent="0.25">
      <c r="A68" s="37" t="s">
        <v>94</v>
      </c>
      <c r="B68" s="38" t="s">
        <v>20</v>
      </c>
      <c r="C68" s="39">
        <v>1</v>
      </c>
      <c r="D68" s="40">
        <v>1.5</v>
      </c>
      <c r="E68" s="67">
        <v>416640</v>
      </c>
      <c r="F68" s="68">
        <f t="shared" ref="F68:F131" si="8">+E68-(E68/1.19)</f>
        <v>66522.352941176447</v>
      </c>
      <c r="G68" s="67">
        <v>184843</v>
      </c>
      <c r="H68" s="68">
        <f t="shared" si="7"/>
        <v>601483</v>
      </c>
      <c r="I68" s="51">
        <v>297000</v>
      </c>
      <c r="J68" s="4"/>
      <c r="K68" s="51">
        <v>297000</v>
      </c>
      <c r="L68" s="51">
        <v>297000</v>
      </c>
      <c r="M68" s="74">
        <v>250000</v>
      </c>
      <c r="N68" s="75">
        <f t="shared" si="6"/>
        <v>47500</v>
      </c>
      <c r="O68" s="74">
        <v>200000</v>
      </c>
      <c r="P68" s="75">
        <f t="shared" si="4"/>
        <v>497500</v>
      </c>
      <c r="Q68" s="53">
        <f t="shared" ref="Q68:Q131" si="9">MIN(H68,L68,P68)</f>
        <v>297000</v>
      </c>
    </row>
    <row r="69" spans="1:17" ht="20.100000000000001" customHeight="1" x14ac:dyDescent="0.25">
      <c r="A69" s="37" t="s">
        <v>302</v>
      </c>
      <c r="B69" s="38" t="s">
        <v>20</v>
      </c>
      <c r="C69" s="39">
        <v>1</v>
      </c>
      <c r="D69" s="38" t="s">
        <v>11</v>
      </c>
      <c r="E69" s="67">
        <v>622400</v>
      </c>
      <c r="F69" s="68">
        <f t="shared" si="8"/>
        <v>99374.789915966336</v>
      </c>
      <c r="G69" s="67">
        <v>88800</v>
      </c>
      <c r="H69" s="68">
        <f t="shared" si="7"/>
        <v>711200</v>
      </c>
      <c r="I69" s="51">
        <v>247500</v>
      </c>
      <c r="J69" s="4"/>
      <c r="K69" s="51">
        <v>247500</v>
      </c>
      <c r="L69" s="51">
        <v>247500</v>
      </c>
      <c r="M69" s="74">
        <v>90000</v>
      </c>
      <c r="N69" s="75">
        <f t="shared" si="6"/>
        <v>17100</v>
      </c>
      <c r="O69" s="74">
        <v>120000</v>
      </c>
      <c r="P69" s="75">
        <f t="shared" ref="P69:P132" si="10">O69+N69+M69</f>
        <v>227100</v>
      </c>
      <c r="Q69" s="53">
        <f t="shared" si="9"/>
        <v>227100</v>
      </c>
    </row>
    <row r="70" spans="1:17" ht="20.100000000000001" customHeight="1" x14ac:dyDescent="0.25">
      <c r="A70" s="37" t="s">
        <v>97</v>
      </c>
      <c r="B70" s="38" t="s">
        <v>20</v>
      </c>
      <c r="C70" s="39">
        <v>1</v>
      </c>
      <c r="D70" s="38" t="s">
        <v>11</v>
      </c>
      <c r="E70" s="67">
        <v>622400</v>
      </c>
      <c r="F70" s="68">
        <f t="shared" si="8"/>
        <v>99374.789915966336</v>
      </c>
      <c r="G70" s="67">
        <v>172368</v>
      </c>
      <c r="H70" s="68">
        <f t="shared" si="7"/>
        <v>794768</v>
      </c>
      <c r="I70" s="51">
        <v>247500</v>
      </c>
      <c r="J70" s="4"/>
      <c r="K70" s="51">
        <v>247500</v>
      </c>
      <c r="L70" s="51">
        <v>247500</v>
      </c>
      <c r="M70" s="74">
        <v>1500000</v>
      </c>
      <c r="N70" s="75">
        <f t="shared" si="6"/>
        <v>285000</v>
      </c>
      <c r="O70" s="74">
        <v>700000</v>
      </c>
      <c r="P70" s="75">
        <f t="shared" si="10"/>
        <v>2485000</v>
      </c>
      <c r="Q70" s="53">
        <f t="shared" si="9"/>
        <v>247500</v>
      </c>
    </row>
    <row r="71" spans="1:17" ht="20.100000000000001" customHeight="1" x14ac:dyDescent="0.25">
      <c r="A71" s="37" t="s">
        <v>301</v>
      </c>
      <c r="B71" s="38" t="s">
        <v>20</v>
      </c>
      <c r="C71" s="39">
        <v>1</v>
      </c>
      <c r="D71" s="38" t="s">
        <v>11</v>
      </c>
      <c r="E71" s="67">
        <v>189900</v>
      </c>
      <c r="F71" s="68">
        <f t="shared" si="8"/>
        <v>30320.168067226885</v>
      </c>
      <c r="G71" s="67">
        <v>172368</v>
      </c>
      <c r="H71" s="68">
        <f t="shared" si="7"/>
        <v>362268</v>
      </c>
      <c r="I71" s="51">
        <v>247500</v>
      </c>
      <c r="J71" s="4"/>
      <c r="K71" s="51">
        <v>247500</v>
      </c>
      <c r="L71" s="51">
        <v>247500</v>
      </c>
      <c r="M71" s="74">
        <v>500000</v>
      </c>
      <c r="N71" s="75">
        <f t="shared" si="6"/>
        <v>95000</v>
      </c>
      <c r="O71" s="74">
        <v>220000</v>
      </c>
      <c r="P71" s="75">
        <f t="shared" si="10"/>
        <v>815000</v>
      </c>
      <c r="Q71" s="53">
        <f t="shared" si="9"/>
        <v>247500</v>
      </c>
    </row>
    <row r="72" spans="1:17" ht="20.100000000000001" customHeight="1" x14ac:dyDescent="0.25">
      <c r="A72" s="37" t="s">
        <v>303</v>
      </c>
      <c r="B72" s="38" t="s">
        <v>20</v>
      </c>
      <c r="C72" s="39">
        <v>1</v>
      </c>
      <c r="D72" s="40">
        <v>0.4</v>
      </c>
      <c r="E72" s="67">
        <v>134568</v>
      </c>
      <c r="F72" s="68">
        <f t="shared" si="8"/>
        <v>21485.647058823524</v>
      </c>
      <c r="G72" s="67">
        <v>51256</v>
      </c>
      <c r="H72" s="68">
        <f t="shared" si="7"/>
        <v>185824</v>
      </c>
      <c r="I72" s="51">
        <v>247500</v>
      </c>
      <c r="J72" s="4"/>
      <c r="K72" s="51">
        <v>247500</v>
      </c>
      <c r="L72" s="51">
        <v>247500</v>
      </c>
      <c r="M72" s="74">
        <v>70000</v>
      </c>
      <c r="N72" s="75">
        <f t="shared" si="6"/>
        <v>13300</v>
      </c>
      <c r="O72" s="74">
        <v>120000</v>
      </c>
      <c r="P72" s="75">
        <f t="shared" si="10"/>
        <v>203300</v>
      </c>
      <c r="Q72" s="53">
        <f t="shared" si="9"/>
        <v>185824</v>
      </c>
    </row>
    <row r="73" spans="1:17" ht="20.100000000000001" customHeight="1" x14ac:dyDescent="0.25">
      <c r="A73" s="41" t="s">
        <v>304</v>
      </c>
      <c r="B73" s="38" t="s">
        <v>20</v>
      </c>
      <c r="C73" s="39">
        <v>1</v>
      </c>
      <c r="D73" s="40"/>
      <c r="E73" s="67">
        <v>25000</v>
      </c>
      <c r="F73" s="68">
        <f t="shared" si="8"/>
        <v>3991.596638655461</v>
      </c>
      <c r="G73" s="67">
        <v>0</v>
      </c>
      <c r="H73" s="68">
        <f t="shared" si="7"/>
        <v>25000</v>
      </c>
      <c r="I73" s="51">
        <v>99000</v>
      </c>
      <c r="J73" s="4"/>
      <c r="K73" s="51">
        <v>99000</v>
      </c>
      <c r="L73" s="51">
        <v>99000</v>
      </c>
      <c r="M73" s="74">
        <v>400000</v>
      </c>
      <c r="N73" s="75">
        <f t="shared" si="6"/>
        <v>76000</v>
      </c>
      <c r="O73" s="74">
        <v>250000</v>
      </c>
      <c r="P73" s="75">
        <f t="shared" si="10"/>
        <v>726000</v>
      </c>
      <c r="Q73" s="53">
        <f t="shared" si="9"/>
        <v>25000</v>
      </c>
    </row>
    <row r="74" spans="1:17" ht="20.100000000000001" customHeight="1" x14ac:dyDescent="0.25">
      <c r="A74" s="41" t="s">
        <v>305</v>
      </c>
      <c r="B74" s="38" t="s">
        <v>20</v>
      </c>
      <c r="C74" s="39">
        <v>1</v>
      </c>
      <c r="D74" s="40"/>
      <c r="E74" s="67">
        <v>29463</v>
      </c>
      <c r="F74" s="68">
        <f t="shared" si="8"/>
        <v>4704.1764705882342</v>
      </c>
      <c r="G74" s="67">
        <v>184843</v>
      </c>
      <c r="H74" s="68">
        <f t="shared" si="7"/>
        <v>214306</v>
      </c>
      <c r="I74" s="51">
        <v>158400</v>
      </c>
      <c r="J74" s="4"/>
      <c r="K74" s="51">
        <v>158400</v>
      </c>
      <c r="L74" s="51">
        <v>158400</v>
      </c>
      <c r="M74" s="74">
        <v>0</v>
      </c>
      <c r="N74" s="75">
        <f t="shared" si="6"/>
        <v>0</v>
      </c>
      <c r="O74" s="74">
        <v>700000</v>
      </c>
      <c r="P74" s="75">
        <f t="shared" si="10"/>
        <v>700000</v>
      </c>
      <c r="Q74" s="53">
        <f t="shared" si="9"/>
        <v>158400</v>
      </c>
    </row>
    <row r="75" spans="1:17" ht="20.100000000000001" customHeight="1" x14ac:dyDescent="0.25">
      <c r="A75" s="41" t="s">
        <v>306</v>
      </c>
      <c r="B75" s="38" t="s">
        <v>20</v>
      </c>
      <c r="C75" s="39">
        <v>1</v>
      </c>
      <c r="D75" s="40"/>
      <c r="E75" s="67">
        <v>11666.666666666666</v>
      </c>
      <c r="F75" s="68">
        <f t="shared" si="8"/>
        <v>1862.745098039215</v>
      </c>
      <c r="G75" s="67" t="e">
        <v>#N/A</v>
      </c>
      <c r="H75" s="67">
        <v>11666.666666666666</v>
      </c>
      <c r="I75" s="51">
        <v>148500</v>
      </c>
      <c r="J75" s="4"/>
      <c r="K75" s="51">
        <v>148500</v>
      </c>
      <c r="L75" s="51">
        <v>148500</v>
      </c>
      <c r="M75" s="74">
        <v>180000</v>
      </c>
      <c r="N75" s="75">
        <f t="shared" si="6"/>
        <v>34200</v>
      </c>
      <c r="O75" s="74">
        <v>150000</v>
      </c>
      <c r="P75" s="75">
        <f t="shared" si="10"/>
        <v>364200</v>
      </c>
      <c r="Q75" s="53">
        <f t="shared" si="9"/>
        <v>11666.666666666666</v>
      </c>
    </row>
    <row r="76" spans="1:17" ht="20.100000000000001" customHeight="1" x14ac:dyDescent="0.25">
      <c r="A76" s="41" t="s">
        <v>307</v>
      </c>
      <c r="B76" s="38" t="s">
        <v>20</v>
      </c>
      <c r="C76" s="39">
        <v>1</v>
      </c>
      <c r="D76" s="40"/>
      <c r="E76" s="67">
        <v>14000</v>
      </c>
      <c r="F76" s="68">
        <f t="shared" si="8"/>
        <v>2235.2941176470576</v>
      </c>
      <c r="G76" s="67">
        <v>207818</v>
      </c>
      <c r="H76" s="68">
        <f t="shared" si="7"/>
        <v>221818</v>
      </c>
      <c r="I76" s="51">
        <v>99000</v>
      </c>
      <c r="J76" s="4"/>
      <c r="K76" s="51">
        <v>99000</v>
      </c>
      <c r="L76" s="51">
        <v>99000</v>
      </c>
      <c r="M76" s="74">
        <v>250000</v>
      </c>
      <c r="N76" s="75">
        <f t="shared" si="6"/>
        <v>47500</v>
      </c>
      <c r="O76" s="74">
        <v>70000</v>
      </c>
      <c r="P76" s="75">
        <f t="shared" si="10"/>
        <v>367500</v>
      </c>
      <c r="Q76" s="53">
        <f t="shared" si="9"/>
        <v>99000</v>
      </c>
    </row>
    <row r="77" spans="1:17" ht="20.100000000000001" customHeight="1" x14ac:dyDescent="0.25">
      <c r="A77" s="37" t="s">
        <v>193</v>
      </c>
      <c r="B77" s="38" t="s">
        <v>20</v>
      </c>
      <c r="C77" s="39">
        <v>1</v>
      </c>
      <c r="D77" s="38" t="s">
        <v>11</v>
      </c>
      <c r="E77" s="67">
        <v>231072</v>
      </c>
      <c r="F77" s="68">
        <f t="shared" si="8"/>
        <v>36893.848739495792</v>
      </c>
      <c r="G77" s="67">
        <v>518694</v>
      </c>
      <c r="H77" s="68">
        <f t="shared" si="7"/>
        <v>749766</v>
      </c>
      <c r="I77" s="51">
        <v>178200</v>
      </c>
      <c r="J77" s="4"/>
      <c r="K77" s="51">
        <v>178200</v>
      </c>
      <c r="L77" s="51">
        <v>178200</v>
      </c>
      <c r="M77" s="74">
        <v>200000</v>
      </c>
      <c r="N77" s="75">
        <f t="shared" si="6"/>
        <v>38000</v>
      </c>
      <c r="O77" s="74">
        <v>150000</v>
      </c>
      <c r="P77" s="75">
        <f t="shared" si="10"/>
        <v>388000</v>
      </c>
      <c r="Q77" s="53">
        <f t="shared" si="9"/>
        <v>178200</v>
      </c>
    </row>
    <row r="78" spans="1:17" ht="20.100000000000001" customHeight="1" x14ac:dyDescent="0.25">
      <c r="A78" s="37" t="s">
        <v>466</v>
      </c>
      <c r="B78" s="38" t="s">
        <v>20</v>
      </c>
      <c r="C78" s="39">
        <v>1</v>
      </c>
      <c r="D78" s="38" t="s">
        <v>11</v>
      </c>
      <c r="E78" s="67">
        <v>246210</v>
      </c>
      <c r="F78" s="68">
        <f t="shared" si="8"/>
        <v>39310.840336134454</v>
      </c>
      <c r="G78" s="67">
        <v>518694</v>
      </c>
      <c r="H78" s="68">
        <f t="shared" si="7"/>
        <v>764904</v>
      </c>
      <c r="I78" s="51">
        <v>158400</v>
      </c>
      <c r="J78" s="4"/>
      <c r="K78" s="51">
        <v>158400</v>
      </c>
      <c r="L78" s="51">
        <v>158400</v>
      </c>
      <c r="M78" s="74">
        <v>600000</v>
      </c>
      <c r="N78" s="75">
        <f t="shared" si="6"/>
        <v>114000</v>
      </c>
      <c r="O78" s="74">
        <v>120000</v>
      </c>
      <c r="P78" s="75">
        <f t="shared" si="10"/>
        <v>834000</v>
      </c>
      <c r="Q78" s="53">
        <f t="shared" si="9"/>
        <v>158400</v>
      </c>
    </row>
    <row r="79" spans="1:17" ht="20.100000000000001" customHeight="1" x14ac:dyDescent="0.25">
      <c r="A79" s="37" t="s">
        <v>309</v>
      </c>
      <c r="B79" s="38" t="s">
        <v>20</v>
      </c>
      <c r="C79" s="39">
        <v>1</v>
      </c>
      <c r="D79" s="40">
        <v>0.2</v>
      </c>
      <c r="E79" s="67">
        <v>64512</v>
      </c>
      <c r="F79" s="68">
        <f t="shared" si="8"/>
        <v>10300.235294117643</v>
      </c>
      <c r="G79" s="67">
        <v>17761</v>
      </c>
      <c r="H79" s="68">
        <f t="shared" si="7"/>
        <v>82273</v>
      </c>
      <c r="I79" s="51">
        <v>148500</v>
      </c>
      <c r="J79" s="4"/>
      <c r="K79" s="51">
        <v>148500</v>
      </c>
      <c r="L79" s="51">
        <v>148500</v>
      </c>
      <c r="M79" s="74">
        <v>300000</v>
      </c>
      <c r="N79" s="75">
        <f t="shared" si="6"/>
        <v>57000</v>
      </c>
      <c r="O79" s="74">
        <v>250000</v>
      </c>
      <c r="P79" s="75">
        <f t="shared" si="10"/>
        <v>607000</v>
      </c>
      <c r="Q79" s="53">
        <f t="shared" si="9"/>
        <v>82273</v>
      </c>
    </row>
    <row r="80" spans="1:17" ht="20.100000000000001" customHeight="1" x14ac:dyDescent="0.25">
      <c r="A80" s="41" t="s">
        <v>311</v>
      </c>
      <c r="B80" s="38" t="s">
        <v>20</v>
      </c>
      <c r="C80" s="39">
        <v>1</v>
      </c>
      <c r="D80" s="40"/>
      <c r="E80" s="67">
        <v>29463</v>
      </c>
      <c r="F80" s="68">
        <f t="shared" si="8"/>
        <v>4704.1764705882342</v>
      </c>
      <c r="G80" s="67">
        <v>184843</v>
      </c>
      <c r="H80" s="68">
        <f t="shared" si="7"/>
        <v>214306</v>
      </c>
      <c r="I80" s="51">
        <v>148500</v>
      </c>
      <c r="J80" s="4"/>
      <c r="K80" s="51">
        <v>148500</v>
      </c>
      <c r="L80" s="51">
        <v>148500</v>
      </c>
      <c r="M80" s="74">
        <v>700000</v>
      </c>
      <c r="N80" s="75">
        <f t="shared" si="6"/>
        <v>133000</v>
      </c>
      <c r="O80" s="74">
        <v>250000</v>
      </c>
      <c r="P80" s="75">
        <f t="shared" si="10"/>
        <v>1083000</v>
      </c>
      <c r="Q80" s="53">
        <f t="shared" si="9"/>
        <v>148500</v>
      </c>
    </row>
    <row r="81" spans="1:17" ht="20.100000000000001" customHeight="1" x14ac:dyDescent="0.25">
      <c r="A81" s="37" t="s">
        <v>310</v>
      </c>
      <c r="B81" s="38" t="s">
        <v>20</v>
      </c>
      <c r="C81" s="39">
        <v>1</v>
      </c>
      <c r="D81" s="40">
        <v>0.3</v>
      </c>
      <c r="E81" s="67">
        <v>52000</v>
      </c>
      <c r="F81" s="68">
        <f t="shared" si="8"/>
        <v>8302.5210084033606</v>
      </c>
      <c r="G81" s="67">
        <v>80226</v>
      </c>
      <c r="H81" s="68">
        <f t="shared" si="7"/>
        <v>132226</v>
      </c>
      <c r="I81" s="51">
        <v>148500</v>
      </c>
      <c r="J81" s="4"/>
      <c r="K81" s="51">
        <v>148500</v>
      </c>
      <c r="L81" s="51">
        <v>148500</v>
      </c>
      <c r="M81" s="74">
        <v>300000</v>
      </c>
      <c r="N81" s="75">
        <f t="shared" si="6"/>
        <v>57000</v>
      </c>
      <c r="O81" s="74">
        <v>300000</v>
      </c>
      <c r="P81" s="75">
        <f t="shared" si="10"/>
        <v>657000</v>
      </c>
      <c r="Q81" s="53">
        <f t="shared" si="9"/>
        <v>132226</v>
      </c>
    </row>
    <row r="82" spans="1:17" ht="20.100000000000001" customHeight="1" x14ac:dyDescent="0.25">
      <c r="A82" s="37" t="s">
        <v>312</v>
      </c>
      <c r="B82" s="38" t="s">
        <v>20</v>
      </c>
      <c r="C82" s="39">
        <v>1</v>
      </c>
      <c r="D82" s="40">
        <v>0.4</v>
      </c>
      <c r="E82" s="67">
        <v>179644</v>
      </c>
      <c r="F82" s="68">
        <f t="shared" si="8"/>
        <v>28682.655462184863</v>
      </c>
      <c r="G82" s="67">
        <v>172368</v>
      </c>
      <c r="H82" s="68">
        <f t="shared" si="7"/>
        <v>352012</v>
      </c>
      <c r="I82" s="51">
        <v>148500</v>
      </c>
      <c r="J82" s="4"/>
      <c r="K82" s="51">
        <v>148500</v>
      </c>
      <c r="L82" s="51">
        <v>148500</v>
      </c>
      <c r="M82" s="74">
        <v>300000</v>
      </c>
      <c r="N82" s="75">
        <f t="shared" si="6"/>
        <v>57000</v>
      </c>
      <c r="O82" s="74">
        <v>300000</v>
      </c>
      <c r="P82" s="75">
        <f t="shared" si="10"/>
        <v>657000</v>
      </c>
      <c r="Q82" s="53">
        <f t="shared" si="9"/>
        <v>148500</v>
      </c>
    </row>
    <row r="83" spans="1:17" ht="20.100000000000001" customHeight="1" x14ac:dyDescent="0.25">
      <c r="A83" s="37" t="s">
        <v>313</v>
      </c>
      <c r="B83" s="38" t="s">
        <v>20</v>
      </c>
      <c r="C83" s="39">
        <v>1</v>
      </c>
      <c r="D83" s="40">
        <v>0.2</v>
      </c>
      <c r="E83" s="67">
        <v>34630</v>
      </c>
      <c r="F83" s="68">
        <f t="shared" si="8"/>
        <v>5529.1596638655465</v>
      </c>
      <c r="G83" s="67">
        <v>33600</v>
      </c>
      <c r="H83" s="68">
        <f t="shared" si="7"/>
        <v>68230</v>
      </c>
      <c r="I83" s="51">
        <v>158400</v>
      </c>
      <c r="J83" s="4"/>
      <c r="K83" s="51">
        <v>158400</v>
      </c>
      <c r="L83" s="51">
        <v>158400</v>
      </c>
      <c r="M83" s="74">
        <v>300000</v>
      </c>
      <c r="N83" s="75">
        <f t="shared" si="6"/>
        <v>57000</v>
      </c>
      <c r="O83" s="74">
        <v>300000</v>
      </c>
      <c r="P83" s="75">
        <f t="shared" si="10"/>
        <v>657000</v>
      </c>
      <c r="Q83" s="53">
        <f t="shared" si="9"/>
        <v>68230</v>
      </c>
    </row>
    <row r="84" spans="1:17" ht="20.100000000000001" customHeight="1" x14ac:dyDescent="0.25">
      <c r="A84" s="37" t="s">
        <v>191</v>
      </c>
      <c r="B84" s="38" t="s">
        <v>20</v>
      </c>
      <c r="C84" s="39">
        <v>1</v>
      </c>
      <c r="D84" s="40">
        <v>0.4</v>
      </c>
      <c r="E84" s="67">
        <v>72307</v>
      </c>
      <c r="F84" s="68">
        <f t="shared" si="8"/>
        <v>11544.815126050416</v>
      </c>
      <c r="G84" s="67">
        <v>145600</v>
      </c>
      <c r="H84" s="68">
        <f t="shared" si="7"/>
        <v>217907</v>
      </c>
      <c r="I84" s="51">
        <v>178200</v>
      </c>
      <c r="J84" s="4"/>
      <c r="K84" s="51">
        <v>178200</v>
      </c>
      <c r="L84" s="51">
        <v>178200</v>
      </c>
      <c r="M84" s="74">
        <v>250000</v>
      </c>
      <c r="N84" s="75">
        <f t="shared" si="6"/>
        <v>47500</v>
      </c>
      <c r="O84" s="74">
        <v>200000</v>
      </c>
      <c r="P84" s="75">
        <f t="shared" si="10"/>
        <v>497500</v>
      </c>
      <c r="Q84" s="53">
        <f t="shared" si="9"/>
        <v>178200</v>
      </c>
    </row>
    <row r="85" spans="1:17" ht="20.100000000000001" customHeight="1" x14ac:dyDescent="0.25">
      <c r="A85" s="42" t="s">
        <v>101</v>
      </c>
      <c r="B85" s="38" t="s">
        <v>20</v>
      </c>
      <c r="C85" s="39">
        <v>1</v>
      </c>
      <c r="D85" s="40">
        <v>0.2</v>
      </c>
      <c r="E85" s="67">
        <v>116084</v>
      </c>
      <c r="F85" s="68">
        <f t="shared" si="8"/>
        <v>18534.420168067227</v>
      </c>
      <c r="G85" s="67">
        <v>121451</v>
      </c>
      <c r="H85" s="68">
        <f t="shared" si="7"/>
        <v>237535</v>
      </c>
      <c r="I85" s="51">
        <v>118800</v>
      </c>
      <c r="J85" s="4"/>
      <c r="K85" s="51">
        <v>118800</v>
      </c>
      <c r="L85" s="51">
        <v>118800</v>
      </c>
      <c r="M85" s="74">
        <v>200000</v>
      </c>
      <c r="N85" s="75">
        <f t="shared" si="6"/>
        <v>38000</v>
      </c>
      <c r="O85" s="74">
        <v>150000</v>
      </c>
      <c r="P85" s="75">
        <f t="shared" si="10"/>
        <v>388000</v>
      </c>
      <c r="Q85" s="53">
        <f t="shared" si="9"/>
        <v>118800</v>
      </c>
    </row>
    <row r="86" spans="1:17" ht="20.100000000000001" customHeight="1" x14ac:dyDescent="0.25">
      <c r="A86" s="37" t="s">
        <v>102</v>
      </c>
      <c r="B86" s="38" t="s">
        <v>66</v>
      </c>
      <c r="C86" s="39">
        <v>1</v>
      </c>
      <c r="D86" s="38" t="s">
        <v>11</v>
      </c>
      <c r="E86" s="67">
        <v>541000</v>
      </c>
      <c r="F86" s="68">
        <f t="shared" si="8"/>
        <v>86378.151260504208</v>
      </c>
      <c r="G86" s="67">
        <v>658860</v>
      </c>
      <c r="H86" s="68">
        <f t="shared" si="7"/>
        <v>1199860</v>
      </c>
      <c r="I86" s="51">
        <v>247500</v>
      </c>
      <c r="J86" s="4"/>
      <c r="K86" s="51">
        <v>247500</v>
      </c>
      <c r="L86" s="51">
        <v>247500</v>
      </c>
      <c r="M86" s="74">
        <v>200000</v>
      </c>
      <c r="N86" s="75">
        <f t="shared" si="6"/>
        <v>38000</v>
      </c>
      <c r="O86" s="74">
        <v>150000</v>
      </c>
      <c r="P86" s="75">
        <f t="shared" si="10"/>
        <v>388000</v>
      </c>
      <c r="Q86" s="53">
        <f t="shared" si="9"/>
        <v>247500</v>
      </c>
    </row>
    <row r="87" spans="1:17" ht="20.100000000000001" customHeight="1" x14ac:dyDescent="0.25">
      <c r="A87" s="37" t="s">
        <v>103</v>
      </c>
      <c r="B87" s="38" t="s">
        <v>20</v>
      </c>
      <c r="C87" s="39">
        <v>1</v>
      </c>
      <c r="D87" s="39">
        <v>1</v>
      </c>
      <c r="E87" s="67">
        <v>131792</v>
      </c>
      <c r="F87" s="68">
        <f t="shared" si="8"/>
        <v>21042.420168067227</v>
      </c>
      <c r="G87" s="67">
        <v>163791</v>
      </c>
      <c r="H87" s="68">
        <f t="shared" si="7"/>
        <v>295583</v>
      </c>
      <c r="I87" s="51">
        <v>158400</v>
      </c>
      <c r="J87" s="4"/>
      <c r="K87" s="51">
        <v>158400</v>
      </c>
      <c r="L87" s="51">
        <v>158400</v>
      </c>
      <c r="M87" s="74">
        <v>50000</v>
      </c>
      <c r="N87" s="75">
        <f t="shared" si="6"/>
        <v>9500</v>
      </c>
      <c r="O87" s="74">
        <v>70000</v>
      </c>
      <c r="P87" s="75">
        <f t="shared" si="10"/>
        <v>129500</v>
      </c>
      <c r="Q87" s="53">
        <f t="shared" si="9"/>
        <v>129500</v>
      </c>
    </row>
    <row r="88" spans="1:17" ht="20.100000000000001" customHeight="1" x14ac:dyDescent="0.25">
      <c r="A88" s="37" t="s">
        <v>104</v>
      </c>
      <c r="B88" s="38" t="s">
        <v>92</v>
      </c>
      <c r="C88" s="39">
        <v>1</v>
      </c>
      <c r="D88" s="39">
        <v>1</v>
      </c>
      <c r="E88" s="67">
        <v>283591</v>
      </c>
      <c r="F88" s="68">
        <f t="shared" si="8"/>
        <v>45279.23529411765</v>
      </c>
      <c r="G88" s="67">
        <v>163791</v>
      </c>
      <c r="H88" s="68">
        <f t="shared" si="7"/>
        <v>447382</v>
      </c>
      <c r="I88" s="51">
        <v>118800</v>
      </c>
      <c r="J88" s="4"/>
      <c r="K88" s="51">
        <v>118800</v>
      </c>
      <c r="L88" s="51">
        <v>118800</v>
      </c>
      <c r="M88" s="74">
        <v>50000</v>
      </c>
      <c r="N88" s="75">
        <f t="shared" si="6"/>
        <v>9500</v>
      </c>
      <c r="O88" s="74">
        <v>70000</v>
      </c>
      <c r="P88" s="75">
        <f t="shared" si="10"/>
        <v>129500</v>
      </c>
      <c r="Q88" s="53">
        <f t="shared" si="9"/>
        <v>118800</v>
      </c>
    </row>
    <row r="89" spans="1:17" ht="20.100000000000001" customHeight="1" x14ac:dyDescent="0.25">
      <c r="A89" s="41" t="s">
        <v>314</v>
      </c>
      <c r="B89" s="38" t="s">
        <v>20</v>
      </c>
      <c r="C89" s="39">
        <v>1</v>
      </c>
      <c r="D89" s="39"/>
      <c r="E89" s="67">
        <v>34510</v>
      </c>
      <c r="F89" s="68">
        <f t="shared" si="8"/>
        <v>5510</v>
      </c>
      <c r="G89" s="67">
        <v>57456</v>
      </c>
      <c r="H89" s="68">
        <f t="shared" si="7"/>
        <v>91966</v>
      </c>
      <c r="I89" s="51">
        <v>99000</v>
      </c>
      <c r="J89" s="4"/>
      <c r="K89" s="51">
        <v>99000</v>
      </c>
      <c r="L89" s="51">
        <v>99000</v>
      </c>
      <c r="M89" s="74">
        <v>50000</v>
      </c>
      <c r="N89" s="75">
        <f t="shared" si="6"/>
        <v>9500</v>
      </c>
      <c r="O89" s="74">
        <v>70000</v>
      </c>
      <c r="P89" s="75">
        <f t="shared" si="10"/>
        <v>129500</v>
      </c>
      <c r="Q89" s="53">
        <f t="shared" si="9"/>
        <v>91966</v>
      </c>
    </row>
    <row r="90" spans="1:17" ht="20.100000000000001" customHeight="1" x14ac:dyDescent="0.25">
      <c r="A90" s="41" t="s">
        <v>315</v>
      </c>
      <c r="B90" s="38" t="s">
        <v>20</v>
      </c>
      <c r="C90" s="39">
        <v>1</v>
      </c>
      <c r="D90" s="39"/>
      <c r="E90" s="67">
        <v>34510</v>
      </c>
      <c r="F90" s="68">
        <f t="shared" si="8"/>
        <v>5510</v>
      </c>
      <c r="G90" s="67">
        <v>57456</v>
      </c>
      <c r="H90" s="68">
        <f t="shared" si="7"/>
        <v>91966</v>
      </c>
      <c r="I90" s="51">
        <v>99000</v>
      </c>
      <c r="J90" s="4"/>
      <c r="K90" s="51">
        <v>99000</v>
      </c>
      <c r="L90" s="51">
        <v>99000</v>
      </c>
      <c r="M90" s="74">
        <v>50000</v>
      </c>
      <c r="N90" s="75">
        <f t="shared" si="6"/>
        <v>9500</v>
      </c>
      <c r="O90" s="74">
        <v>70000</v>
      </c>
      <c r="P90" s="75">
        <f t="shared" si="10"/>
        <v>129500</v>
      </c>
      <c r="Q90" s="53">
        <f t="shared" si="9"/>
        <v>91966</v>
      </c>
    </row>
    <row r="91" spans="1:17" ht="20.100000000000001" customHeight="1" x14ac:dyDescent="0.25">
      <c r="A91" s="37" t="s">
        <v>316</v>
      </c>
      <c r="B91" s="38" t="s">
        <v>20</v>
      </c>
      <c r="C91" s="39">
        <v>1</v>
      </c>
      <c r="D91" s="38" t="s">
        <v>11</v>
      </c>
      <c r="E91" s="67">
        <v>214312</v>
      </c>
      <c r="F91" s="68">
        <f t="shared" si="8"/>
        <v>34217.882352941175</v>
      </c>
      <c r="G91" s="67">
        <v>5573</v>
      </c>
      <c r="H91" s="68">
        <f t="shared" si="7"/>
        <v>219885</v>
      </c>
      <c r="I91" s="51">
        <v>69300</v>
      </c>
      <c r="J91" s="4"/>
      <c r="K91" s="51">
        <v>69300</v>
      </c>
      <c r="L91" s="51">
        <v>69300</v>
      </c>
      <c r="M91" s="74">
        <v>50000</v>
      </c>
      <c r="N91" s="75">
        <f t="shared" si="6"/>
        <v>9500</v>
      </c>
      <c r="O91" s="74">
        <v>70000</v>
      </c>
      <c r="P91" s="75">
        <f t="shared" si="10"/>
        <v>129500</v>
      </c>
      <c r="Q91" s="53">
        <f t="shared" si="9"/>
        <v>69300</v>
      </c>
    </row>
    <row r="92" spans="1:17" ht="20.100000000000001" customHeight="1" x14ac:dyDescent="0.25">
      <c r="A92" s="37" t="s">
        <v>196</v>
      </c>
      <c r="B92" s="38" t="s">
        <v>20</v>
      </c>
      <c r="C92" s="39">
        <v>1</v>
      </c>
      <c r="D92" s="38" t="s">
        <v>11</v>
      </c>
      <c r="E92" s="67">
        <v>214312</v>
      </c>
      <c r="F92" s="68">
        <f t="shared" si="8"/>
        <v>34217.882352941175</v>
      </c>
      <c r="G92" s="67">
        <v>5573</v>
      </c>
      <c r="H92" s="68">
        <f t="shared" si="7"/>
        <v>219885</v>
      </c>
      <c r="I92" s="51">
        <v>69300</v>
      </c>
      <c r="J92" s="4"/>
      <c r="K92" s="51">
        <v>69300</v>
      </c>
      <c r="L92" s="51">
        <v>69300</v>
      </c>
      <c r="M92" s="74">
        <v>50000</v>
      </c>
      <c r="N92" s="75">
        <f t="shared" si="6"/>
        <v>9500</v>
      </c>
      <c r="O92" s="74">
        <v>70000</v>
      </c>
      <c r="P92" s="75">
        <f t="shared" si="10"/>
        <v>129500</v>
      </c>
      <c r="Q92" s="53">
        <f t="shared" si="9"/>
        <v>69300</v>
      </c>
    </row>
    <row r="93" spans="1:17" ht="20.100000000000001" customHeight="1" x14ac:dyDescent="0.25">
      <c r="A93" s="37" t="s">
        <v>105</v>
      </c>
      <c r="B93" s="38" t="s">
        <v>20</v>
      </c>
      <c r="C93" s="39">
        <v>1</v>
      </c>
      <c r="D93" s="40">
        <v>0.4</v>
      </c>
      <c r="E93" s="67">
        <v>834866.66666666698</v>
      </c>
      <c r="F93" s="68">
        <f t="shared" si="8"/>
        <v>133298.03921568627</v>
      </c>
      <c r="G93" s="67">
        <v>120000</v>
      </c>
      <c r="H93" s="68">
        <f t="shared" si="7"/>
        <v>954866.66666666698</v>
      </c>
      <c r="I93" s="51">
        <v>524700</v>
      </c>
      <c r="J93" s="4"/>
      <c r="K93" s="51">
        <v>524700</v>
      </c>
      <c r="L93" s="51">
        <v>524700</v>
      </c>
      <c r="M93" s="74">
        <v>50000</v>
      </c>
      <c r="N93" s="75">
        <f t="shared" si="6"/>
        <v>9500</v>
      </c>
      <c r="O93" s="74">
        <v>70000</v>
      </c>
      <c r="P93" s="75">
        <f t="shared" si="10"/>
        <v>129500</v>
      </c>
      <c r="Q93" s="53">
        <f t="shared" si="9"/>
        <v>129500</v>
      </c>
    </row>
    <row r="94" spans="1:17" ht="20.100000000000001" customHeight="1" x14ac:dyDescent="0.25">
      <c r="A94" s="37" t="s">
        <v>317</v>
      </c>
      <c r="B94" s="38" t="s">
        <v>20</v>
      </c>
      <c r="C94" s="39">
        <v>1</v>
      </c>
      <c r="D94" s="40">
        <v>0.2</v>
      </c>
      <c r="E94" s="67">
        <v>72800</v>
      </c>
      <c r="F94" s="68">
        <f t="shared" si="8"/>
        <v>11623.529411764706</v>
      </c>
      <c r="G94" s="67">
        <v>17920</v>
      </c>
      <c r="H94" s="68">
        <f t="shared" si="7"/>
        <v>90720</v>
      </c>
      <c r="I94" s="51">
        <v>59400</v>
      </c>
      <c r="J94" s="4"/>
      <c r="K94" s="51">
        <v>59400</v>
      </c>
      <c r="L94" s="51">
        <v>59400</v>
      </c>
      <c r="M94" s="74">
        <v>50000</v>
      </c>
      <c r="N94" s="75">
        <f t="shared" si="6"/>
        <v>9500</v>
      </c>
      <c r="O94" s="74">
        <v>70000</v>
      </c>
      <c r="P94" s="75">
        <f t="shared" si="10"/>
        <v>129500</v>
      </c>
      <c r="Q94" s="53">
        <f t="shared" si="9"/>
        <v>59400</v>
      </c>
    </row>
    <row r="95" spans="1:17" ht="20.100000000000001" customHeight="1" x14ac:dyDescent="0.25">
      <c r="A95" s="37" t="s">
        <v>318</v>
      </c>
      <c r="B95" s="38" t="s">
        <v>20</v>
      </c>
      <c r="C95" s="39">
        <v>1</v>
      </c>
      <c r="D95" s="40">
        <v>0.3</v>
      </c>
      <c r="E95" s="67">
        <v>134400</v>
      </c>
      <c r="F95" s="68">
        <f t="shared" si="8"/>
        <v>21458.823529411762</v>
      </c>
      <c r="G95" s="67">
        <v>13440</v>
      </c>
      <c r="H95" s="68">
        <f t="shared" si="7"/>
        <v>147840</v>
      </c>
      <c r="I95" s="51">
        <v>69300</v>
      </c>
      <c r="J95" s="4"/>
      <c r="K95" s="51">
        <v>69300</v>
      </c>
      <c r="L95" s="51">
        <v>69300</v>
      </c>
      <c r="M95" s="74">
        <v>50000</v>
      </c>
      <c r="N95" s="75">
        <f t="shared" si="6"/>
        <v>9500</v>
      </c>
      <c r="O95" s="74">
        <v>70000</v>
      </c>
      <c r="P95" s="75">
        <f t="shared" si="10"/>
        <v>129500</v>
      </c>
      <c r="Q95" s="53">
        <f t="shared" si="9"/>
        <v>69300</v>
      </c>
    </row>
    <row r="96" spans="1:17" ht="20.100000000000001" customHeight="1" x14ac:dyDescent="0.25">
      <c r="A96" s="37" t="s">
        <v>319</v>
      </c>
      <c r="B96" s="38" t="s">
        <v>20</v>
      </c>
      <c r="C96" s="39">
        <v>1</v>
      </c>
      <c r="D96" s="38" t="s">
        <v>11</v>
      </c>
      <c r="E96" s="67">
        <v>116545</v>
      </c>
      <c r="F96" s="68">
        <f t="shared" si="8"/>
        <v>18608.02521008403</v>
      </c>
      <c r="G96" s="67">
        <v>43512</v>
      </c>
      <c r="H96" s="68">
        <f t="shared" si="7"/>
        <v>160057</v>
      </c>
      <c r="I96" s="51">
        <v>69300</v>
      </c>
      <c r="J96" s="4"/>
      <c r="K96" s="51">
        <v>69300</v>
      </c>
      <c r="L96" s="51">
        <v>69300</v>
      </c>
      <c r="M96" s="74">
        <v>70000</v>
      </c>
      <c r="N96" s="75">
        <f t="shared" si="6"/>
        <v>13300</v>
      </c>
      <c r="O96" s="74">
        <v>70000</v>
      </c>
      <c r="P96" s="75">
        <f t="shared" si="10"/>
        <v>153300</v>
      </c>
      <c r="Q96" s="53">
        <f t="shared" si="9"/>
        <v>69300</v>
      </c>
    </row>
    <row r="97" spans="1:17" ht="20.100000000000001" customHeight="1" x14ac:dyDescent="0.25">
      <c r="A97" s="37" t="s">
        <v>107</v>
      </c>
      <c r="B97" s="38" t="s">
        <v>20</v>
      </c>
      <c r="C97" s="39">
        <v>1</v>
      </c>
      <c r="D97" s="40">
        <v>0.1</v>
      </c>
      <c r="E97" s="67">
        <v>166898</v>
      </c>
      <c r="F97" s="68">
        <f t="shared" si="8"/>
        <v>26647.579831932759</v>
      </c>
      <c r="G97" s="67">
        <v>33600</v>
      </c>
      <c r="H97" s="68">
        <f t="shared" si="7"/>
        <v>200498</v>
      </c>
      <c r="I97" s="51">
        <v>49500</v>
      </c>
      <c r="J97" s="4"/>
      <c r="K97" s="51">
        <v>49500</v>
      </c>
      <c r="L97" s="51">
        <v>49500</v>
      </c>
      <c r="M97" s="74">
        <v>120000</v>
      </c>
      <c r="N97" s="75">
        <f t="shared" si="6"/>
        <v>22800</v>
      </c>
      <c r="O97" s="74">
        <v>70000</v>
      </c>
      <c r="P97" s="75">
        <f t="shared" si="10"/>
        <v>212800</v>
      </c>
      <c r="Q97" s="53">
        <f t="shared" si="9"/>
        <v>49500</v>
      </c>
    </row>
    <row r="98" spans="1:17" ht="20.100000000000001" customHeight="1" x14ac:dyDescent="0.25">
      <c r="A98" s="37" t="s">
        <v>320</v>
      </c>
      <c r="B98" s="38" t="s">
        <v>20</v>
      </c>
      <c r="C98" s="39">
        <v>1</v>
      </c>
      <c r="D98" s="40">
        <v>0.1</v>
      </c>
      <c r="E98" s="67">
        <v>65524</v>
      </c>
      <c r="F98" s="68">
        <f t="shared" si="8"/>
        <v>10461.815126050416</v>
      </c>
      <c r="G98" s="67">
        <v>25628</v>
      </c>
      <c r="H98" s="68">
        <f t="shared" si="7"/>
        <v>91152</v>
      </c>
      <c r="I98" s="51">
        <v>49500</v>
      </c>
      <c r="J98" s="4"/>
      <c r="K98" s="51">
        <v>49500</v>
      </c>
      <c r="L98" s="51">
        <v>49500</v>
      </c>
      <c r="M98" s="74">
        <v>120000</v>
      </c>
      <c r="N98" s="75">
        <f t="shared" si="6"/>
        <v>22800</v>
      </c>
      <c r="O98" s="74">
        <v>70000</v>
      </c>
      <c r="P98" s="75">
        <f t="shared" si="10"/>
        <v>212800</v>
      </c>
      <c r="Q98" s="53">
        <f t="shared" si="9"/>
        <v>49500</v>
      </c>
    </row>
    <row r="99" spans="1:17" ht="20.100000000000001" customHeight="1" x14ac:dyDescent="0.25">
      <c r="A99" s="37" t="s">
        <v>321</v>
      </c>
      <c r="B99" s="38" t="s">
        <v>20</v>
      </c>
      <c r="C99" s="39">
        <v>1</v>
      </c>
      <c r="D99" s="40">
        <v>0.1</v>
      </c>
      <c r="E99" s="67">
        <v>65524</v>
      </c>
      <c r="F99" s="68">
        <f t="shared" si="8"/>
        <v>10461.815126050416</v>
      </c>
      <c r="G99" s="67">
        <v>25628</v>
      </c>
      <c r="H99" s="68">
        <f t="shared" si="7"/>
        <v>91152</v>
      </c>
      <c r="I99" s="51">
        <v>49500</v>
      </c>
      <c r="J99" s="4"/>
      <c r="K99" s="51">
        <v>49500</v>
      </c>
      <c r="L99" s="51">
        <v>49500</v>
      </c>
      <c r="M99" s="74">
        <v>50000</v>
      </c>
      <c r="N99" s="75">
        <f t="shared" si="6"/>
        <v>9500</v>
      </c>
      <c r="O99" s="74">
        <v>70000</v>
      </c>
      <c r="P99" s="75">
        <f t="shared" si="10"/>
        <v>129500</v>
      </c>
      <c r="Q99" s="53">
        <f t="shared" si="9"/>
        <v>49500</v>
      </c>
    </row>
    <row r="100" spans="1:17" ht="20.100000000000001" customHeight="1" x14ac:dyDescent="0.25">
      <c r="A100" s="37" t="s">
        <v>322</v>
      </c>
      <c r="B100" s="38" t="s">
        <v>92</v>
      </c>
      <c r="C100" s="39">
        <v>1</v>
      </c>
      <c r="D100" s="40">
        <v>0.4</v>
      </c>
      <c r="E100" s="67">
        <v>311383.33333333331</v>
      </c>
      <c r="F100" s="68">
        <f t="shared" si="8"/>
        <v>49716.666666666657</v>
      </c>
      <c r="G100" s="67">
        <v>160000</v>
      </c>
      <c r="H100" s="68">
        <f t="shared" si="7"/>
        <v>471383.33333333331</v>
      </c>
      <c r="I100" s="51">
        <v>59400</v>
      </c>
      <c r="J100" s="4"/>
      <c r="K100" s="51">
        <v>59400</v>
      </c>
      <c r="L100" s="51">
        <v>59400</v>
      </c>
      <c r="M100" s="74">
        <v>350000</v>
      </c>
      <c r="N100" s="75">
        <f t="shared" si="6"/>
        <v>66500</v>
      </c>
      <c r="O100" s="74">
        <v>300000</v>
      </c>
      <c r="P100" s="75">
        <f t="shared" si="10"/>
        <v>716500</v>
      </c>
      <c r="Q100" s="53">
        <f t="shared" si="9"/>
        <v>59400</v>
      </c>
    </row>
    <row r="101" spans="1:17" ht="20.100000000000001" customHeight="1" x14ac:dyDescent="0.25">
      <c r="A101" s="37" t="s">
        <v>323</v>
      </c>
      <c r="B101" s="38" t="s">
        <v>20</v>
      </c>
      <c r="C101" s="39">
        <v>1</v>
      </c>
      <c r="D101" s="38" t="s">
        <v>11</v>
      </c>
      <c r="E101" s="67">
        <v>0</v>
      </c>
      <c r="F101" s="68">
        <f t="shared" si="8"/>
        <v>0</v>
      </c>
      <c r="G101" s="67">
        <v>102509</v>
      </c>
      <c r="H101" s="68">
        <f t="shared" si="7"/>
        <v>102509</v>
      </c>
      <c r="I101" s="51">
        <v>198000</v>
      </c>
      <c r="J101" s="4"/>
      <c r="K101" s="51">
        <v>198000</v>
      </c>
      <c r="L101" s="51">
        <v>198000</v>
      </c>
      <c r="M101" s="74">
        <v>350000</v>
      </c>
      <c r="N101" s="75">
        <f t="shared" si="6"/>
        <v>66500</v>
      </c>
      <c r="O101" s="74">
        <v>200000</v>
      </c>
      <c r="P101" s="75">
        <f t="shared" si="10"/>
        <v>616500</v>
      </c>
      <c r="Q101" s="53">
        <f t="shared" si="9"/>
        <v>102509</v>
      </c>
    </row>
    <row r="102" spans="1:17" ht="20.100000000000001" customHeight="1" x14ac:dyDescent="0.25">
      <c r="A102" s="37" t="s">
        <v>324</v>
      </c>
      <c r="B102" s="38" t="s">
        <v>20</v>
      </c>
      <c r="C102" s="39">
        <v>1</v>
      </c>
      <c r="D102" s="40">
        <v>0.3</v>
      </c>
      <c r="E102" s="67">
        <v>311879.16666666669</v>
      </c>
      <c r="F102" s="68">
        <f t="shared" si="8"/>
        <v>49795.833333333314</v>
      </c>
      <c r="G102" s="67">
        <v>70000</v>
      </c>
      <c r="H102" s="68">
        <f t="shared" si="7"/>
        <v>381879.16666666669</v>
      </c>
      <c r="I102" s="51">
        <v>425700</v>
      </c>
      <c r="J102" s="4"/>
      <c r="K102" s="51">
        <v>425700</v>
      </c>
      <c r="L102" s="51">
        <v>425700</v>
      </c>
      <c r="M102" s="74">
        <v>0</v>
      </c>
      <c r="N102" s="75">
        <f t="shared" ref="N102:N165" si="11">M102*19%</f>
        <v>0</v>
      </c>
      <c r="O102" s="74">
        <v>120000</v>
      </c>
      <c r="P102" s="75">
        <f t="shared" si="10"/>
        <v>120000</v>
      </c>
      <c r="Q102" s="53">
        <f t="shared" si="9"/>
        <v>120000</v>
      </c>
    </row>
    <row r="103" spans="1:17" ht="20.100000000000001" customHeight="1" x14ac:dyDescent="0.25">
      <c r="A103" s="37" t="s">
        <v>325</v>
      </c>
      <c r="B103" s="38" t="s">
        <v>20</v>
      </c>
      <c r="C103" s="39">
        <v>1</v>
      </c>
      <c r="D103" s="40">
        <v>0.7</v>
      </c>
      <c r="E103" s="67">
        <v>383250</v>
      </c>
      <c r="F103" s="68">
        <f t="shared" si="8"/>
        <v>61191.176470588194</v>
      </c>
      <c r="G103" s="67">
        <v>70000</v>
      </c>
      <c r="H103" s="68">
        <f t="shared" si="7"/>
        <v>453250</v>
      </c>
      <c r="I103" s="51">
        <v>425700</v>
      </c>
      <c r="J103" s="4"/>
      <c r="K103" s="51">
        <v>425700</v>
      </c>
      <c r="L103" s="51">
        <v>425700</v>
      </c>
      <c r="M103" s="74">
        <v>250000</v>
      </c>
      <c r="N103" s="75">
        <f t="shared" si="11"/>
        <v>47500</v>
      </c>
      <c r="O103" s="74">
        <v>200000</v>
      </c>
      <c r="P103" s="75">
        <f t="shared" si="10"/>
        <v>497500</v>
      </c>
      <c r="Q103" s="53">
        <f t="shared" si="9"/>
        <v>425700</v>
      </c>
    </row>
    <row r="104" spans="1:17" ht="20.100000000000001" customHeight="1" x14ac:dyDescent="0.25">
      <c r="A104" s="41" t="s">
        <v>326</v>
      </c>
      <c r="B104" s="38" t="s">
        <v>20</v>
      </c>
      <c r="C104" s="39">
        <v>1</v>
      </c>
      <c r="D104" s="40"/>
      <c r="E104" s="67">
        <v>17500</v>
      </c>
      <c r="F104" s="68">
        <f t="shared" si="8"/>
        <v>2794.1176470588234</v>
      </c>
      <c r="G104" s="67">
        <v>172368</v>
      </c>
      <c r="H104" s="68">
        <f t="shared" si="7"/>
        <v>189868</v>
      </c>
      <c r="I104" s="51">
        <v>346500</v>
      </c>
      <c r="J104" s="4"/>
      <c r="K104" s="51">
        <v>346500</v>
      </c>
      <c r="L104" s="51">
        <v>346500</v>
      </c>
      <c r="M104" s="74">
        <v>0</v>
      </c>
      <c r="N104" s="75">
        <f t="shared" si="11"/>
        <v>0</v>
      </c>
      <c r="O104" s="74">
        <v>180000</v>
      </c>
      <c r="P104" s="75">
        <f t="shared" si="10"/>
        <v>180000</v>
      </c>
      <c r="Q104" s="53">
        <f t="shared" si="9"/>
        <v>180000</v>
      </c>
    </row>
    <row r="105" spans="1:17" ht="20.100000000000001" customHeight="1" x14ac:dyDescent="0.25">
      <c r="A105" s="41" t="s">
        <v>327</v>
      </c>
      <c r="B105" s="38" t="s">
        <v>20</v>
      </c>
      <c r="C105" s="39">
        <v>1</v>
      </c>
      <c r="D105" s="40"/>
      <c r="E105" s="67">
        <v>5833.333333333333</v>
      </c>
      <c r="F105" s="68">
        <f t="shared" si="8"/>
        <v>931.3725490196075</v>
      </c>
      <c r="G105" s="67">
        <v>205379</v>
      </c>
      <c r="H105" s="68">
        <f t="shared" si="7"/>
        <v>211212.33333333334</v>
      </c>
      <c r="I105" s="51">
        <v>247500</v>
      </c>
      <c r="J105" s="4"/>
      <c r="K105" s="51">
        <v>247500</v>
      </c>
      <c r="L105" s="51">
        <v>247500</v>
      </c>
      <c r="M105" s="74">
        <v>0</v>
      </c>
      <c r="N105" s="75">
        <f t="shared" si="11"/>
        <v>0</v>
      </c>
      <c r="O105" s="74">
        <v>180000</v>
      </c>
      <c r="P105" s="75">
        <f t="shared" si="10"/>
        <v>180000</v>
      </c>
      <c r="Q105" s="53">
        <f t="shared" si="9"/>
        <v>180000</v>
      </c>
    </row>
    <row r="106" spans="1:17" ht="20.100000000000001" customHeight="1" x14ac:dyDescent="0.25">
      <c r="A106" s="37" t="s">
        <v>108</v>
      </c>
      <c r="B106" s="38" t="s">
        <v>20</v>
      </c>
      <c r="C106" s="39">
        <v>1</v>
      </c>
      <c r="D106" s="40">
        <v>0.4</v>
      </c>
      <c r="E106" s="67">
        <v>118619</v>
      </c>
      <c r="F106" s="68">
        <f t="shared" si="8"/>
        <v>18939.168067226885</v>
      </c>
      <c r="G106" s="67">
        <v>59201</v>
      </c>
      <c r="H106" s="68">
        <f t="shared" si="7"/>
        <v>177820</v>
      </c>
      <c r="I106" s="51">
        <v>178200</v>
      </c>
      <c r="J106" s="4"/>
      <c r="K106" s="51">
        <v>178200</v>
      </c>
      <c r="L106" s="51">
        <v>178200</v>
      </c>
      <c r="M106" s="74">
        <v>0</v>
      </c>
      <c r="N106" s="75">
        <f t="shared" si="11"/>
        <v>0</v>
      </c>
      <c r="O106" s="74">
        <v>150000</v>
      </c>
      <c r="P106" s="75">
        <f t="shared" si="10"/>
        <v>150000</v>
      </c>
      <c r="Q106" s="53">
        <f t="shared" si="9"/>
        <v>150000</v>
      </c>
    </row>
    <row r="107" spans="1:17" ht="20.100000000000001" customHeight="1" x14ac:dyDescent="0.25">
      <c r="A107" s="44" t="s">
        <v>198</v>
      </c>
      <c r="B107" s="45" t="s">
        <v>20</v>
      </c>
      <c r="C107" s="46">
        <v>1</v>
      </c>
      <c r="D107" s="40">
        <v>0.4</v>
      </c>
      <c r="E107" s="67">
        <v>208230</v>
      </c>
      <c r="F107" s="68">
        <f t="shared" si="8"/>
        <v>33246.806722689071</v>
      </c>
      <c r="G107" s="67">
        <v>49334</v>
      </c>
      <c r="H107" s="68">
        <f t="shared" si="7"/>
        <v>257564</v>
      </c>
      <c r="I107" s="51">
        <v>178200</v>
      </c>
      <c r="J107" s="4"/>
      <c r="K107" s="51">
        <v>178200</v>
      </c>
      <c r="L107" s="51">
        <v>178200</v>
      </c>
      <c r="M107" s="74">
        <v>180000</v>
      </c>
      <c r="N107" s="75">
        <f t="shared" si="11"/>
        <v>34200</v>
      </c>
      <c r="O107" s="74">
        <v>180000</v>
      </c>
      <c r="P107" s="75">
        <f t="shared" si="10"/>
        <v>394200</v>
      </c>
      <c r="Q107" s="53">
        <f t="shared" si="9"/>
        <v>178200</v>
      </c>
    </row>
    <row r="108" spans="1:17" ht="20.100000000000001" customHeight="1" x14ac:dyDescent="0.25">
      <c r="A108" s="37" t="s">
        <v>328</v>
      </c>
      <c r="B108" s="38" t="s">
        <v>20</v>
      </c>
      <c r="C108" s="39">
        <v>1</v>
      </c>
      <c r="D108" s="40">
        <v>0.3</v>
      </c>
      <c r="E108" s="67">
        <v>123469</v>
      </c>
      <c r="F108" s="68">
        <f t="shared" si="8"/>
        <v>19713.537815126052</v>
      </c>
      <c r="G108" s="67">
        <v>41077</v>
      </c>
      <c r="H108" s="68">
        <f t="shared" si="7"/>
        <v>164546</v>
      </c>
      <c r="I108" s="51">
        <v>178200</v>
      </c>
      <c r="J108" s="4"/>
      <c r="K108" s="51">
        <v>178200</v>
      </c>
      <c r="L108" s="51">
        <v>178200</v>
      </c>
      <c r="M108" s="74">
        <v>50000</v>
      </c>
      <c r="N108" s="75">
        <f t="shared" si="11"/>
        <v>9500</v>
      </c>
      <c r="O108" s="74">
        <v>50000</v>
      </c>
      <c r="P108" s="75">
        <f t="shared" si="10"/>
        <v>109500</v>
      </c>
      <c r="Q108" s="53">
        <f t="shared" si="9"/>
        <v>109500</v>
      </c>
    </row>
    <row r="109" spans="1:17" ht="20.100000000000001" customHeight="1" x14ac:dyDescent="0.25">
      <c r="A109" s="37" t="s">
        <v>109</v>
      </c>
      <c r="B109" s="38" t="s">
        <v>20</v>
      </c>
      <c r="C109" s="39">
        <v>1</v>
      </c>
      <c r="D109" s="38" t="s">
        <v>11</v>
      </c>
      <c r="E109" s="67">
        <v>120478</v>
      </c>
      <c r="F109" s="68">
        <f t="shared" si="8"/>
        <v>19235.983193277309</v>
      </c>
      <c r="G109" s="67">
        <v>518694</v>
      </c>
      <c r="H109" s="68">
        <f t="shared" si="7"/>
        <v>639172</v>
      </c>
      <c r="I109" s="51">
        <v>148500</v>
      </c>
      <c r="J109" s="4"/>
      <c r="K109" s="51">
        <v>148500</v>
      </c>
      <c r="L109" s="51">
        <v>148500</v>
      </c>
      <c r="M109" s="74">
        <v>50000</v>
      </c>
      <c r="N109" s="75">
        <f t="shared" si="11"/>
        <v>9500</v>
      </c>
      <c r="O109" s="74">
        <v>50000</v>
      </c>
      <c r="P109" s="75">
        <f t="shared" si="10"/>
        <v>109500</v>
      </c>
      <c r="Q109" s="53">
        <f t="shared" si="9"/>
        <v>109500</v>
      </c>
    </row>
    <row r="110" spans="1:17" ht="20.100000000000001" customHeight="1" x14ac:dyDescent="0.25">
      <c r="A110" s="37" t="s">
        <v>110</v>
      </c>
      <c r="B110" s="38" t="s">
        <v>20</v>
      </c>
      <c r="C110" s="39">
        <v>1</v>
      </c>
      <c r="D110" s="38" t="s">
        <v>11</v>
      </c>
      <c r="E110" s="67">
        <v>455840</v>
      </c>
      <c r="F110" s="68">
        <f t="shared" si="8"/>
        <v>72781.176470588194</v>
      </c>
      <c r="G110" s="67">
        <v>366580</v>
      </c>
      <c r="H110" s="68">
        <f t="shared" si="7"/>
        <v>822420</v>
      </c>
      <c r="I110" s="51">
        <v>148500</v>
      </c>
      <c r="J110" s="4"/>
      <c r="K110" s="51">
        <v>148500</v>
      </c>
      <c r="L110" s="51">
        <v>148500</v>
      </c>
      <c r="M110" s="74">
        <v>60000</v>
      </c>
      <c r="N110" s="75">
        <f t="shared" si="11"/>
        <v>11400</v>
      </c>
      <c r="O110" s="74">
        <v>50000</v>
      </c>
      <c r="P110" s="75">
        <f t="shared" si="10"/>
        <v>121400</v>
      </c>
      <c r="Q110" s="53">
        <f t="shared" si="9"/>
        <v>121400</v>
      </c>
    </row>
    <row r="111" spans="1:17" ht="20.100000000000001" customHeight="1" x14ac:dyDescent="0.25">
      <c r="A111" s="37" t="s">
        <v>111</v>
      </c>
      <c r="B111" s="38" t="s">
        <v>20</v>
      </c>
      <c r="C111" s="39">
        <v>1</v>
      </c>
      <c r="D111" s="40">
        <v>1.5</v>
      </c>
      <c r="E111" s="67">
        <v>1013074</v>
      </c>
      <c r="F111" s="68">
        <f t="shared" si="8"/>
        <v>161751.31092436973</v>
      </c>
      <c r="G111" s="67">
        <v>244160</v>
      </c>
      <c r="H111" s="68">
        <f t="shared" si="7"/>
        <v>1257234</v>
      </c>
      <c r="I111" s="51">
        <v>1287000</v>
      </c>
      <c r="J111" s="4"/>
      <c r="K111" s="51">
        <v>1287000</v>
      </c>
      <c r="L111" s="51">
        <v>1287000</v>
      </c>
      <c r="M111" s="74">
        <v>60000</v>
      </c>
      <c r="N111" s="75">
        <f t="shared" si="11"/>
        <v>11400</v>
      </c>
      <c r="O111" s="74">
        <v>50000</v>
      </c>
      <c r="P111" s="75">
        <f t="shared" si="10"/>
        <v>121400</v>
      </c>
      <c r="Q111" s="53">
        <f t="shared" si="9"/>
        <v>121400</v>
      </c>
    </row>
    <row r="112" spans="1:17" ht="20.100000000000001" customHeight="1" x14ac:dyDescent="0.25">
      <c r="A112" s="37" t="s">
        <v>112</v>
      </c>
      <c r="B112" s="38" t="s">
        <v>20</v>
      </c>
      <c r="C112" s="39">
        <v>1</v>
      </c>
      <c r="D112" s="40">
        <v>0.4</v>
      </c>
      <c r="E112" s="67">
        <v>340502</v>
      </c>
      <c r="F112" s="68">
        <f t="shared" si="8"/>
        <v>54365.865546218469</v>
      </c>
      <c r="G112" s="67">
        <v>123229</v>
      </c>
      <c r="H112" s="68">
        <f t="shared" si="7"/>
        <v>463731</v>
      </c>
      <c r="I112" s="51">
        <v>198000</v>
      </c>
      <c r="J112" s="4"/>
      <c r="K112" s="51">
        <v>198000</v>
      </c>
      <c r="L112" s="51">
        <v>198000</v>
      </c>
      <c r="M112" s="74">
        <v>0</v>
      </c>
      <c r="N112" s="75">
        <f t="shared" si="11"/>
        <v>0</v>
      </c>
      <c r="O112" s="74">
        <v>120000</v>
      </c>
      <c r="P112" s="75">
        <f t="shared" si="10"/>
        <v>120000</v>
      </c>
      <c r="Q112" s="53">
        <f t="shared" si="9"/>
        <v>120000</v>
      </c>
    </row>
    <row r="113" spans="1:17" ht="20.100000000000001" customHeight="1" x14ac:dyDescent="0.25">
      <c r="A113" s="42" t="s">
        <v>329</v>
      </c>
      <c r="B113" s="38" t="s">
        <v>92</v>
      </c>
      <c r="C113" s="39">
        <v>1</v>
      </c>
      <c r="D113" s="38" t="s">
        <v>11</v>
      </c>
      <c r="E113" s="67">
        <v>772692</v>
      </c>
      <c r="F113" s="68">
        <f t="shared" si="8"/>
        <v>123370.99159663857</v>
      </c>
      <c r="G113" s="67">
        <v>172368</v>
      </c>
      <c r="H113" s="68">
        <f t="shared" si="7"/>
        <v>945060</v>
      </c>
      <c r="I113" s="51">
        <v>891000</v>
      </c>
      <c r="J113" s="4"/>
      <c r="K113" s="51">
        <v>891000</v>
      </c>
      <c r="L113" s="51">
        <v>891000</v>
      </c>
      <c r="M113" s="74">
        <v>0</v>
      </c>
      <c r="N113" s="75">
        <f t="shared" si="11"/>
        <v>0</v>
      </c>
      <c r="O113" s="74">
        <v>120000</v>
      </c>
      <c r="P113" s="75">
        <f t="shared" si="10"/>
        <v>120000</v>
      </c>
      <c r="Q113" s="53">
        <f t="shared" si="9"/>
        <v>120000</v>
      </c>
    </row>
    <row r="114" spans="1:17" ht="20.100000000000001" customHeight="1" x14ac:dyDescent="0.25">
      <c r="A114" s="37" t="s">
        <v>114</v>
      </c>
      <c r="B114" s="38" t="s">
        <v>66</v>
      </c>
      <c r="C114" s="39">
        <v>1</v>
      </c>
      <c r="D114" s="38" t="s">
        <v>11</v>
      </c>
      <c r="E114" s="67">
        <v>494413</v>
      </c>
      <c r="F114" s="68">
        <f t="shared" si="8"/>
        <v>78939.890756302513</v>
      </c>
      <c r="G114" s="67">
        <v>568054</v>
      </c>
      <c r="H114" s="68">
        <f t="shared" si="7"/>
        <v>1062467</v>
      </c>
      <c r="I114" s="51">
        <v>1386000</v>
      </c>
      <c r="J114" s="4"/>
      <c r="K114" s="51">
        <v>1386000</v>
      </c>
      <c r="L114" s="51">
        <v>1386000</v>
      </c>
      <c r="M114" s="74">
        <v>550000</v>
      </c>
      <c r="N114" s="75">
        <f t="shared" si="11"/>
        <v>104500</v>
      </c>
      <c r="O114" s="74">
        <v>150000</v>
      </c>
      <c r="P114" s="75">
        <f t="shared" si="10"/>
        <v>804500</v>
      </c>
      <c r="Q114" s="53">
        <f t="shared" si="9"/>
        <v>804500</v>
      </c>
    </row>
    <row r="115" spans="1:17" ht="20.100000000000001" customHeight="1" x14ac:dyDescent="0.25">
      <c r="A115" s="37" t="s">
        <v>330</v>
      </c>
      <c r="B115" s="38" t="s">
        <v>66</v>
      </c>
      <c r="C115" s="39">
        <v>1</v>
      </c>
      <c r="D115" s="39">
        <v>2</v>
      </c>
      <c r="E115" s="67">
        <v>483448</v>
      </c>
      <c r="F115" s="68">
        <f t="shared" si="8"/>
        <v>77189.176470588194</v>
      </c>
      <c r="G115" s="67">
        <v>235200</v>
      </c>
      <c r="H115" s="68">
        <f t="shared" si="7"/>
        <v>718648</v>
      </c>
      <c r="I115" s="51">
        <v>445500</v>
      </c>
      <c r="J115" s="4"/>
      <c r="K115" s="51">
        <v>445500</v>
      </c>
      <c r="L115" s="51">
        <v>445500</v>
      </c>
      <c r="M115" s="74">
        <v>60000</v>
      </c>
      <c r="N115" s="75">
        <f t="shared" si="11"/>
        <v>11400</v>
      </c>
      <c r="O115" s="74">
        <v>50000</v>
      </c>
      <c r="P115" s="75">
        <f t="shared" si="10"/>
        <v>121400</v>
      </c>
      <c r="Q115" s="53">
        <f t="shared" si="9"/>
        <v>121400</v>
      </c>
    </row>
    <row r="116" spans="1:17" ht="20.100000000000001" customHeight="1" x14ac:dyDescent="0.25">
      <c r="A116" s="37" t="s">
        <v>331</v>
      </c>
      <c r="B116" s="38" t="s">
        <v>66</v>
      </c>
      <c r="C116" s="39">
        <v>1</v>
      </c>
      <c r="D116" s="40">
        <v>1.5</v>
      </c>
      <c r="E116" s="67">
        <v>725000</v>
      </c>
      <c r="F116" s="68">
        <f t="shared" si="8"/>
        <v>115756.30252100842</v>
      </c>
      <c r="G116" s="67">
        <v>184843</v>
      </c>
      <c r="H116" s="68">
        <f t="shared" si="7"/>
        <v>909843</v>
      </c>
      <c r="I116" s="51">
        <v>495000</v>
      </c>
      <c r="J116" s="4"/>
      <c r="K116" s="51">
        <v>495000</v>
      </c>
      <c r="L116" s="51">
        <v>495000</v>
      </c>
      <c r="M116" s="74">
        <v>70000</v>
      </c>
      <c r="N116" s="75">
        <f t="shared" si="11"/>
        <v>13300</v>
      </c>
      <c r="O116" s="74">
        <v>50000</v>
      </c>
      <c r="P116" s="75">
        <f t="shared" si="10"/>
        <v>133300</v>
      </c>
      <c r="Q116" s="53">
        <f t="shared" si="9"/>
        <v>133300</v>
      </c>
    </row>
    <row r="117" spans="1:17" ht="20.100000000000001" customHeight="1" x14ac:dyDescent="0.25">
      <c r="A117" s="37" t="s">
        <v>115</v>
      </c>
      <c r="B117" s="38" t="s">
        <v>66</v>
      </c>
      <c r="C117" s="39">
        <v>1</v>
      </c>
      <c r="D117" s="40">
        <v>0.7</v>
      </c>
      <c r="E117" s="67">
        <v>877184</v>
      </c>
      <c r="F117" s="68">
        <f t="shared" si="8"/>
        <v>140054.5882352941</v>
      </c>
      <c r="G117" s="67">
        <v>105851</v>
      </c>
      <c r="H117" s="68">
        <f t="shared" si="7"/>
        <v>983035</v>
      </c>
      <c r="I117" s="51">
        <v>544500</v>
      </c>
      <c r="J117" s="4"/>
      <c r="K117" s="51">
        <v>544500</v>
      </c>
      <c r="L117" s="51">
        <v>544500</v>
      </c>
      <c r="M117" s="74">
        <v>60000</v>
      </c>
      <c r="N117" s="75">
        <f t="shared" si="11"/>
        <v>11400</v>
      </c>
      <c r="O117" s="74">
        <v>50000</v>
      </c>
      <c r="P117" s="75">
        <f t="shared" si="10"/>
        <v>121400</v>
      </c>
      <c r="Q117" s="53">
        <f t="shared" si="9"/>
        <v>121400</v>
      </c>
    </row>
    <row r="118" spans="1:17" ht="20.100000000000001" customHeight="1" x14ac:dyDescent="0.25">
      <c r="A118" s="42" t="s">
        <v>332</v>
      </c>
      <c r="B118" s="38" t="s">
        <v>66</v>
      </c>
      <c r="C118" s="39">
        <v>1</v>
      </c>
      <c r="D118" s="38" t="s">
        <v>11</v>
      </c>
      <c r="E118" s="67">
        <v>296507</v>
      </c>
      <c r="F118" s="68">
        <f t="shared" si="8"/>
        <v>47341.453781512595</v>
      </c>
      <c r="G118" s="67">
        <v>518694</v>
      </c>
      <c r="H118" s="68">
        <f t="shared" si="7"/>
        <v>815201</v>
      </c>
      <c r="I118" s="51">
        <v>1782000</v>
      </c>
      <c r="J118" s="4"/>
      <c r="K118" s="51">
        <v>1782000</v>
      </c>
      <c r="L118" s="51">
        <v>1782000</v>
      </c>
      <c r="M118" s="74">
        <v>40000</v>
      </c>
      <c r="N118" s="75">
        <f t="shared" si="11"/>
        <v>7600</v>
      </c>
      <c r="O118" s="74">
        <v>50000</v>
      </c>
      <c r="P118" s="75">
        <f t="shared" si="10"/>
        <v>97600</v>
      </c>
      <c r="Q118" s="53">
        <f t="shared" si="9"/>
        <v>97600</v>
      </c>
    </row>
    <row r="119" spans="1:17" ht="20.100000000000001" customHeight="1" x14ac:dyDescent="0.25">
      <c r="A119" s="42" t="s">
        <v>467</v>
      </c>
      <c r="B119" s="38" t="s">
        <v>20</v>
      </c>
      <c r="C119" s="39">
        <v>1</v>
      </c>
      <c r="D119" s="39">
        <v>1</v>
      </c>
      <c r="E119" s="67" t="e">
        <v>#N/A</v>
      </c>
      <c r="F119" s="68" t="e">
        <f t="shared" si="8"/>
        <v>#N/A</v>
      </c>
      <c r="G119" s="67" t="e">
        <v>#N/A</v>
      </c>
      <c r="H119" s="68" t="e">
        <f t="shared" si="7"/>
        <v>#N/A</v>
      </c>
      <c r="I119" s="51">
        <v>148500</v>
      </c>
      <c r="J119" s="4"/>
      <c r="K119" s="51">
        <v>148500</v>
      </c>
      <c r="L119" s="51">
        <v>148500</v>
      </c>
      <c r="M119" s="74">
        <v>550000</v>
      </c>
      <c r="N119" s="75">
        <f t="shared" si="11"/>
        <v>104500</v>
      </c>
      <c r="O119" s="74">
        <v>150000</v>
      </c>
      <c r="P119" s="75">
        <f t="shared" si="10"/>
        <v>804500</v>
      </c>
      <c r="Q119" s="53" t="e">
        <f t="shared" si="9"/>
        <v>#N/A</v>
      </c>
    </row>
    <row r="120" spans="1:17" ht="20.100000000000001" customHeight="1" x14ac:dyDescent="0.25">
      <c r="A120" s="37" t="s">
        <v>334</v>
      </c>
      <c r="B120" s="38" t="s">
        <v>20</v>
      </c>
      <c r="C120" s="39">
        <v>1</v>
      </c>
      <c r="D120" s="40">
        <v>0.5</v>
      </c>
      <c r="E120" s="67">
        <v>9683.3333333333339</v>
      </c>
      <c r="F120" s="68">
        <f t="shared" si="8"/>
        <v>1546.0784313725489</v>
      </c>
      <c r="G120" s="67">
        <v>110309</v>
      </c>
      <c r="H120" s="68">
        <f t="shared" si="7"/>
        <v>119992.33333333333</v>
      </c>
      <c r="I120" s="51">
        <v>79200</v>
      </c>
      <c r="J120" s="4"/>
      <c r="K120" s="51">
        <v>79200</v>
      </c>
      <c r="L120" s="51">
        <v>79200</v>
      </c>
      <c r="M120" s="74">
        <v>60000</v>
      </c>
      <c r="N120" s="75">
        <f t="shared" si="11"/>
        <v>11400</v>
      </c>
      <c r="O120" s="74">
        <v>50000</v>
      </c>
      <c r="P120" s="75">
        <f t="shared" si="10"/>
        <v>121400</v>
      </c>
      <c r="Q120" s="53">
        <f t="shared" si="9"/>
        <v>79200</v>
      </c>
    </row>
    <row r="121" spans="1:17" ht="20.100000000000001" customHeight="1" x14ac:dyDescent="0.25">
      <c r="A121" s="37" t="s">
        <v>335</v>
      </c>
      <c r="B121" s="38" t="s">
        <v>20</v>
      </c>
      <c r="C121" s="39">
        <v>1</v>
      </c>
      <c r="D121" s="40">
        <v>0.1</v>
      </c>
      <c r="E121" s="67">
        <v>323960</v>
      </c>
      <c r="F121" s="68">
        <f t="shared" si="8"/>
        <v>51724.705882352951</v>
      </c>
      <c r="G121" s="67">
        <v>50140</v>
      </c>
      <c r="H121" s="68">
        <f t="shared" si="7"/>
        <v>374100</v>
      </c>
      <c r="I121" s="51">
        <v>247500</v>
      </c>
      <c r="J121" s="4"/>
      <c r="K121" s="51">
        <v>247500</v>
      </c>
      <c r="L121" s="51">
        <v>247500</v>
      </c>
      <c r="M121" s="74">
        <v>70000</v>
      </c>
      <c r="N121" s="75">
        <f t="shared" si="11"/>
        <v>13300</v>
      </c>
      <c r="O121" s="74">
        <v>50000</v>
      </c>
      <c r="P121" s="75">
        <f t="shared" si="10"/>
        <v>133300</v>
      </c>
      <c r="Q121" s="53">
        <f t="shared" si="9"/>
        <v>133300</v>
      </c>
    </row>
    <row r="122" spans="1:17" ht="20.100000000000001" customHeight="1" x14ac:dyDescent="0.25">
      <c r="A122" s="37" t="s">
        <v>336</v>
      </c>
      <c r="B122" s="38" t="s">
        <v>20</v>
      </c>
      <c r="C122" s="39">
        <v>1</v>
      </c>
      <c r="D122" s="40">
        <v>0.1</v>
      </c>
      <c r="E122" s="67">
        <v>147392</v>
      </c>
      <c r="F122" s="68">
        <f t="shared" si="8"/>
        <v>23533.176470588223</v>
      </c>
      <c r="G122" s="67">
        <v>41077</v>
      </c>
      <c r="H122" s="68">
        <f t="shared" si="7"/>
        <v>188469</v>
      </c>
      <c r="I122" s="51">
        <v>118800</v>
      </c>
      <c r="J122" s="4"/>
      <c r="K122" s="51">
        <v>118800</v>
      </c>
      <c r="L122" s="51">
        <v>118800</v>
      </c>
      <c r="M122" s="74">
        <v>60000</v>
      </c>
      <c r="N122" s="75">
        <f t="shared" si="11"/>
        <v>11400</v>
      </c>
      <c r="O122" s="74">
        <v>50000</v>
      </c>
      <c r="P122" s="75">
        <f t="shared" si="10"/>
        <v>121400</v>
      </c>
      <c r="Q122" s="53">
        <f t="shared" si="9"/>
        <v>118800</v>
      </c>
    </row>
    <row r="123" spans="1:17" ht="20.100000000000001" customHeight="1" x14ac:dyDescent="0.25">
      <c r="A123" s="37" t="s">
        <v>117</v>
      </c>
      <c r="B123" s="38" t="s">
        <v>20</v>
      </c>
      <c r="C123" s="39">
        <v>1</v>
      </c>
      <c r="D123" s="40">
        <v>0.4</v>
      </c>
      <c r="E123" s="67">
        <v>875000</v>
      </c>
      <c r="F123" s="68">
        <f t="shared" si="8"/>
        <v>139705.88235294109</v>
      </c>
      <c r="G123" s="67">
        <v>123229</v>
      </c>
      <c r="H123" s="68">
        <f t="shared" si="7"/>
        <v>998229</v>
      </c>
      <c r="I123" s="51">
        <v>396000</v>
      </c>
      <c r="J123" s="4"/>
      <c r="K123" s="51">
        <v>396000</v>
      </c>
      <c r="L123" s="51">
        <v>396000</v>
      </c>
      <c r="M123" s="74">
        <v>40000</v>
      </c>
      <c r="N123" s="75">
        <f t="shared" si="11"/>
        <v>7600</v>
      </c>
      <c r="O123" s="74">
        <v>50000</v>
      </c>
      <c r="P123" s="75">
        <f t="shared" si="10"/>
        <v>97600</v>
      </c>
      <c r="Q123" s="53">
        <f t="shared" si="9"/>
        <v>97600</v>
      </c>
    </row>
    <row r="124" spans="1:17" ht="20.100000000000001" customHeight="1" x14ac:dyDescent="0.25">
      <c r="A124" s="37" t="s">
        <v>118</v>
      </c>
      <c r="B124" s="38" t="s">
        <v>20</v>
      </c>
      <c r="C124" s="39">
        <v>1</v>
      </c>
      <c r="D124" s="40">
        <v>0.4</v>
      </c>
      <c r="E124" s="67">
        <v>875000</v>
      </c>
      <c r="F124" s="68">
        <f t="shared" si="8"/>
        <v>139705.88235294109</v>
      </c>
      <c r="G124" s="67">
        <v>123229</v>
      </c>
      <c r="H124" s="68">
        <f t="shared" si="7"/>
        <v>998229</v>
      </c>
      <c r="I124" s="51">
        <v>396000</v>
      </c>
      <c r="J124" s="4"/>
      <c r="K124" s="51">
        <v>396000</v>
      </c>
      <c r="L124" s="51">
        <v>396000</v>
      </c>
      <c r="M124" s="74">
        <v>250000</v>
      </c>
      <c r="N124" s="75">
        <f t="shared" si="11"/>
        <v>47500</v>
      </c>
      <c r="O124" s="74">
        <v>120000</v>
      </c>
      <c r="P124" s="75">
        <f t="shared" si="10"/>
        <v>417500</v>
      </c>
      <c r="Q124" s="53">
        <f t="shared" si="9"/>
        <v>396000</v>
      </c>
    </row>
    <row r="125" spans="1:17" ht="20.100000000000001" customHeight="1" x14ac:dyDescent="0.25">
      <c r="A125" s="37" t="s">
        <v>337</v>
      </c>
      <c r="B125" s="38" t="s">
        <v>20</v>
      </c>
      <c r="C125" s="39">
        <v>1</v>
      </c>
      <c r="D125" s="40">
        <v>0.4</v>
      </c>
      <c r="E125" s="67">
        <v>533000</v>
      </c>
      <c r="F125" s="68">
        <f t="shared" si="8"/>
        <v>85100.840336134424</v>
      </c>
      <c r="G125" s="67">
        <v>142621</v>
      </c>
      <c r="H125" s="68">
        <f t="shared" si="7"/>
        <v>675621</v>
      </c>
      <c r="I125" s="51">
        <v>544500</v>
      </c>
      <c r="J125" s="4"/>
      <c r="K125" s="51">
        <v>544500</v>
      </c>
      <c r="L125" s="51">
        <v>544500</v>
      </c>
      <c r="M125" s="74">
        <v>180000</v>
      </c>
      <c r="N125" s="75">
        <f t="shared" si="11"/>
        <v>34200</v>
      </c>
      <c r="O125" s="74">
        <v>120000</v>
      </c>
      <c r="P125" s="75">
        <f t="shared" si="10"/>
        <v>334200</v>
      </c>
      <c r="Q125" s="53">
        <f t="shared" si="9"/>
        <v>334200</v>
      </c>
    </row>
    <row r="126" spans="1:17" ht="20.100000000000001" customHeight="1" x14ac:dyDescent="0.25">
      <c r="A126" s="37" t="s">
        <v>119</v>
      </c>
      <c r="B126" s="38" t="s">
        <v>20</v>
      </c>
      <c r="C126" s="39">
        <v>1</v>
      </c>
      <c r="D126" s="40">
        <v>0.4</v>
      </c>
      <c r="E126" s="67">
        <v>428221</v>
      </c>
      <c r="F126" s="68">
        <f t="shared" si="8"/>
        <v>68371.420168067212</v>
      </c>
      <c r="G126" s="67">
        <v>123229</v>
      </c>
      <c r="H126" s="68">
        <f t="shared" si="7"/>
        <v>551450</v>
      </c>
      <c r="I126" s="51">
        <v>396000</v>
      </c>
      <c r="J126" s="4"/>
      <c r="K126" s="51">
        <v>396000</v>
      </c>
      <c r="L126" s="51">
        <v>396000</v>
      </c>
      <c r="M126" s="74">
        <v>120000</v>
      </c>
      <c r="N126" s="75">
        <f t="shared" si="11"/>
        <v>22800</v>
      </c>
      <c r="O126" s="74">
        <v>70000</v>
      </c>
      <c r="P126" s="75">
        <f t="shared" si="10"/>
        <v>212800</v>
      </c>
      <c r="Q126" s="53">
        <f t="shared" si="9"/>
        <v>212800</v>
      </c>
    </row>
    <row r="127" spans="1:17" ht="20.100000000000001" customHeight="1" x14ac:dyDescent="0.25">
      <c r="A127" s="37" t="s">
        <v>120</v>
      </c>
      <c r="B127" s="38" t="s">
        <v>20</v>
      </c>
      <c r="C127" s="39">
        <v>1</v>
      </c>
      <c r="D127" s="40">
        <v>0.1</v>
      </c>
      <c r="E127" s="67">
        <v>134400</v>
      </c>
      <c r="F127" s="68">
        <f t="shared" si="8"/>
        <v>21458.823529411762</v>
      </c>
      <c r="G127" s="68">
        <v>20057</v>
      </c>
      <c r="H127" s="68">
        <f t="shared" si="7"/>
        <v>154457</v>
      </c>
      <c r="I127" s="51">
        <v>198000</v>
      </c>
      <c r="J127" s="4"/>
      <c r="K127" s="51">
        <v>198000</v>
      </c>
      <c r="L127" s="51">
        <v>198000</v>
      </c>
      <c r="M127" s="74">
        <v>180000</v>
      </c>
      <c r="N127" s="75">
        <f t="shared" si="11"/>
        <v>34200</v>
      </c>
      <c r="O127" s="74">
        <v>120000</v>
      </c>
      <c r="P127" s="75">
        <f t="shared" si="10"/>
        <v>334200</v>
      </c>
      <c r="Q127" s="53">
        <f t="shared" si="9"/>
        <v>154457</v>
      </c>
    </row>
    <row r="128" spans="1:17" ht="20.100000000000001" customHeight="1" x14ac:dyDescent="0.25">
      <c r="A128" s="37" t="s">
        <v>121</v>
      </c>
      <c r="B128" s="38" t="s">
        <v>20</v>
      </c>
      <c r="C128" s="39">
        <v>1</v>
      </c>
      <c r="D128" s="40">
        <v>0.1</v>
      </c>
      <c r="E128" s="67">
        <v>95693</v>
      </c>
      <c r="F128" s="68">
        <f t="shared" si="8"/>
        <v>15278.714285714275</v>
      </c>
      <c r="G128" s="67">
        <v>20057</v>
      </c>
      <c r="H128" s="68">
        <f t="shared" si="7"/>
        <v>115750</v>
      </c>
      <c r="I128" s="51">
        <v>198000</v>
      </c>
      <c r="J128" s="4"/>
      <c r="K128" s="51">
        <v>198000</v>
      </c>
      <c r="L128" s="51">
        <v>198000</v>
      </c>
      <c r="M128" s="74">
        <v>180000</v>
      </c>
      <c r="N128" s="75">
        <f t="shared" si="11"/>
        <v>34200</v>
      </c>
      <c r="O128" s="74">
        <v>120000</v>
      </c>
      <c r="P128" s="75">
        <f t="shared" si="10"/>
        <v>334200</v>
      </c>
      <c r="Q128" s="53">
        <f t="shared" si="9"/>
        <v>115750</v>
      </c>
    </row>
    <row r="129" spans="1:17" ht="20.100000000000001" customHeight="1" x14ac:dyDescent="0.25">
      <c r="A129" s="37" t="s">
        <v>338</v>
      </c>
      <c r="B129" s="38" t="s">
        <v>20</v>
      </c>
      <c r="C129" s="39">
        <v>1</v>
      </c>
      <c r="D129" s="40">
        <v>0.3</v>
      </c>
      <c r="E129" s="67">
        <v>189249</v>
      </c>
      <c r="F129" s="68">
        <f t="shared" si="8"/>
        <v>30216.226890756283</v>
      </c>
      <c r="G129" s="67">
        <v>25652</v>
      </c>
      <c r="H129" s="68">
        <f t="shared" si="7"/>
        <v>214901</v>
      </c>
      <c r="I129" s="51">
        <v>198000</v>
      </c>
      <c r="J129" s="4"/>
      <c r="K129" s="51">
        <v>198000</v>
      </c>
      <c r="L129" s="51">
        <v>198000</v>
      </c>
      <c r="M129" s="74">
        <v>180000</v>
      </c>
      <c r="N129" s="75">
        <f t="shared" si="11"/>
        <v>34200</v>
      </c>
      <c r="O129" s="74">
        <v>120000</v>
      </c>
      <c r="P129" s="75">
        <f t="shared" si="10"/>
        <v>334200</v>
      </c>
      <c r="Q129" s="53">
        <f t="shared" si="9"/>
        <v>198000</v>
      </c>
    </row>
    <row r="130" spans="1:17" ht="20.100000000000001" customHeight="1" x14ac:dyDescent="0.25">
      <c r="A130" s="37" t="s">
        <v>122</v>
      </c>
      <c r="B130" s="38" t="s">
        <v>20</v>
      </c>
      <c r="C130" s="39">
        <v>1</v>
      </c>
      <c r="D130" s="38" t="s">
        <v>11</v>
      </c>
      <c r="E130" s="67">
        <v>697464</v>
      </c>
      <c r="F130" s="68">
        <f t="shared" si="8"/>
        <v>111359.79831932776</v>
      </c>
      <c r="G130" s="67">
        <v>181619</v>
      </c>
      <c r="H130" s="68">
        <f t="shared" si="7"/>
        <v>879083</v>
      </c>
      <c r="I130" s="51">
        <v>475200</v>
      </c>
      <c r="J130" s="4"/>
      <c r="K130" s="51">
        <v>475200</v>
      </c>
      <c r="L130" s="51">
        <v>475200</v>
      </c>
      <c r="M130" s="74">
        <v>220000</v>
      </c>
      <c r="N130" s="75">
        <f t="shared" si="11"/>
        <v>41800</v>
      </c>
      <c r="O130" s="74">
        <v>120000</v>
      </c>
      <c r="P130" s="75">
        <f t="shared" si="10"/>
        <v>381800</v>
      </c>
      <c r="Q130" s="53">
        <f t="shared" si="9"/>
        <v>381800</v>
      </c>
    </row>
    <row r="131" spans="1:17" ht="20.100000000000001" customHeight="1" x14ac:dyDescent="0.25">
      <c r="A131" s="37" t="s">
        <v>339</v>
      </c>
      <c r="B131" s="38" t="s">
        <v>20</v>
      </c>
      <c r="C131" s="39">
        <v>1</v>
      </c>
      <c r="D131" s="40">
        <v>0.3</v>
      </c>
      <c r="E131" s="67">
        <v>5833.333333333333</v>
      </c>
      <c r="F131" s="68">
        <f t="shared" si="8"/>
        <v>931.3725490196075</v>
      </c>
      <c r="G131" s="67">
        <v>184843</v>
      </c>
      <c r="H131" s="68">
        <f t="shared" ref="H131:H194" si="12">+G131+E131</f>
        <v>190676.33333333334</v>
      </c>
      <c r="I131" s="51">
        <v>49500</v>
      </c>
      <c r="J131" s="4"/>
      <c r="K131" s="51">
        <v>49500</v>
      </c>
      <c r="L131" s="51">
        <v>49500</v>
      </c>
      <c r="M131" s="74">
        <v>220000</v>
      </c>
      <c r="N131" s="75">
        <f t="shared" si="11"/>
        <v>41800</v>
      </c>
      <c r="O131" s="74">
        <v>120000</v>
      </c>
      <c r="P131" s="75">
        <f t="shared" si="10"/>
        <v>381800</v>
      </c>
      <c r="Q131" s="53">
        <f t="shared" si="9"/>
        <v>49500</v>
      </c>
    </row>
    <row r="132" spans="1:17" ht="20.100000000000001" customHeight="1" x14ac:dyDescent="0.25">
      <c r="A132" s="37" t="s">
        <v>340</v>
      </c>
      <c r="B132" s="38" t="s">
        <v>20</v>
      </c>
      <c r="C132" s="39">
        <v>1</v>
      </c>
      <c r="D132" s="38" t="s">
        <v>11</v>
      </c>
      <c r="E132" s="67">
        <v>10850</v>
      </c>
      <c r="F132" s="68">
        <f t="shared" ref="F132:F195" si="13">+E132-(E132/1.19)</f>
        <v>1732.3529411764703</v>
      </c>
      <c r="G132" s="67">
        <v>17920</v>
      </c>
      <c r="H132" s="68">
        <f t="shared" si="12"/>
        <v>28770</v>
      </c>
      <c r="I132" s="51">
        <v>49500</v>
      </c>
      <c r="J132" s="4"/>
      <c r="K132" s="51">
        <v>49500</v>
      </c>
      <c r="L132" s="51">
        <v>49500</v>
      </c>
      <c r="M132" s="74">
        <v>1500000</v>
      </c>
      <c r="N132" s="75">
        <f t="shared" si="11"/>
        <v>285000</v>
      </c>
      <c r="O132" s="74">
        <v>1200000</v>
      </c>
      <c r="P132" s="75">
        <f t="shared" si="10"/>
        <v>2985000</v>
      </c>
      <c r="Q132" s="53">
        <f t="shared" ref="Q132:Q195" si="14">MIN(H132,L132,P132)</f>
        <v>28770</v>
      </c>
    </row>
    <row r="133" spans="1:17" ht="20.100000000000001" customHeight="1" x14ac:dyDescent="0.25">
      <c r="A133" s="37" t="s">
        <v>341</v>
      </c>
      <c r="B133" s="38" t="s">
        <v>20</v>
      </c>
      <c r="C133" s="39">
        <v>1</v>
      </c>
      <c r="D133" s="40">
        <v>0.5</v>
      </c>
      <c r="E133" s="67">
        <v>50178.333333333336</v>
      </c>
      <c r="F133" s="68">
        <f t="shared" si="13"/>
        <v>8011.6666666666642</v>
      </c>
      <c r="G133" s="67">
        <v>142621</v>
      </c>
      <c r="H133" s="68">
        <f t="shared" si="12"/>
        <v>192799.33333333334</v>
      </c>
      <c r="I133" s="51">
        <v>49500</v>
      </c>
      <c r="J133" s="4"/>
      <c r="K133" s="51">
        <v>49500</v>
      </c>
      <c r="L133" s="51">
        <v>49500</v>
      </c>
      <c r="M133" s="74">
        <v>250000</v>
      </c>
      <c r="N133" s="75">
        <f t="shared" si="11"/>
        <v>47500</v>
      </c>
      <c r="O133" s="74">
        <v>200000</v>
      </c>
      <c r="P133" s="75">
        <f t="shared" ref="P133:P196" si="15">O133+N133+M133</f>
        <v>497500</v>
      </c>
      <c r="Q133" s="53">
        <f t="shared" si="14"/>
        <v>49500</v>
      </c>
    </row>
    <row r="134" spans="1:17" ht="20.100000000000001" customHeight="1" x14ac:dyDescent="0.25">
      <c r="A134" s="37" t="s">
        <v>342</v>
      </c>
      <c r="B134" s="38" t="s">
        <v>20</v>
      </c>
      <c r="C134" s="39">
        <v>1</v>
      </c>
      <c r="D134" s="40">
        <v>0.8</v>
      </c>
      <c r="E134" s="67">
        <v>108779</v>
      </c>
      <c r="F134" s="68">
        <f t="shared" si="13"/>
        <v>17368.075630252104</v>
      </c>
      <c r="G134" s="67">
        <v>27628</v>
      </c>
      <c r="H134" s="68">
        <f t="shared" si="12"/>
        <v>136407</v>
      </c>
      <c r="I134" s="51">
        <v>49500</v>
      </c>
      <c r="J134" s="4"/>
      <c r="K134" s="51">
        <v>49500</v>
      </c>
      <c r="L134" s="51">
        <v>49500</v>
      </c>
      <c r="M134" s="74">
        <v>500000</v>
      </c>
      <c r="N134" s="75">
        <f t="shared" si="11"/>
        <v>95000</v>
      </c>
      <c r="O134" s="74">
        <v>700000</v>
      </c>
      <c r="P134" s="75">
        <f t="shared" si="15"/>
        <v>1295000</v>
      </c>
      <c r="Q134" s="53">
        <f t="shared" si="14"/>
        <v>49500</v>
      </c>
    </row>
    <row r="135" spans="1:17" ht="20.100000000000001" customHeight="1" x14ac:dyDescent="0.25">
      <c r="A135" s="41" t="s">
        <v>343</v>
      </c>
      <c r="B135" s="38" t="s">
        <v>20</v>
      </c>
      <c r="C135" s="39">
        <v>1</v>
      </c>
      <c r="D135" s="40"/>
      <c r="E135" s="67">
        <v>7000</v>
      </c>
      <c r="F135" s="68">
        <f t="shared" si="13"/>
        <v>1117.6470588235288</v>
      </c>
      <c r="G135" s="67">
        <v>17761</v>
      </c>
      <c r="H135" s="68">
        <f t="shared" si="12"/>
        <v>24761</v>
      </c>
      <c r="I135" s="51">
        <v>49500</v>
      </c>
      <c r="J135" s="4"/>
      <c r="K135" s="51">
        <v>49500</v>
      </c>
      <c r="L135" s="51">
        <v>49500</v>
      </c>
      <c r="M135" s="74">
        <v>900000</v>
      </c>
      <c r="N135" s="75">
        <f t="shared" si="11"/>
        <v>171000</v>
      </c>
      <c r="O135" s="74">
        <v>700000</v>
      </c>
      <c r="P135" s="75">
        <f t="shared" si="15"/>
        <v>1771000</v>
      </c>
      <c r="Q135" s="53">
        <f t="shared" si="14"/>
        <v>24761</v>
      </c>
    </row>
    <row r="136" spans="1:17" ht="20.100000000000001" customHeight="1" x14ac:dyDescent="0.25">
      <c r="A136" s="37" t="s">
        <v>344</v>
      </c>
      <c r="B136" s="38" t="s">
        <v>92</v>
      </c>
      <c r="C136" s="39">
        <v>1</v>
      </c>
      <c r="D136" s="40">
        <v>0.3</v>
      </c>
      <c r="E136" s="67">
        <v>3500</v>
      </c>
      <c r="F136" s="68">
        <f t="shared" si="13"/>
        <v>558.82352941176441</v>
      </c>
      <c r="G136" s="67">
        <v>22400</v>
      </c>
      <c r="H136" s="68">
        <f t="shared" si="12"/>
        <v>25900</v>
      </c>
      <c r="I136" s="51">
        <v>49500</v>
      </c>
      <c r="J136" s="4"/>
      <c r="K136" s="51">
        <v>49500</v>
      </c>
      <c r="L136" s="51">
        <v>49500</v>
      </c>
      <c r="M136" s="74">
        <v>1200000</v>
      </c>
      <c r="N136" s="75">
        <f t="shared" si="11"/>
        <v>228000</v>
      </c>
      <c r="O136" s="74">
        <v>700000</v>
      </c>
      <c r="P136" s="75">
        <f t="shared" si="15"/>
        <v>2128000</v>
      </c>
      <c r="Q136" s="53">
        <f t="shared" si="14"/>
        <v>25900</v>
      </c>
    </row>
    <row r="137" spans="1:17" ht="20.100000000000001" customHeight="1" x14ac:dyDescent="0.25">
      <c r="A137" s="41" t="s">
        <v>345</v>
      </c>
      <c r="B137" s="38" t="s">
        <v>20</v>
      </c>
      <c r="C137" s="39">
        <v>1</v>
      </c>
      <c r="D137" s="40"/>
      <c r="E137" s="67">
        <v>5833</v>
      </c>
      <c r="F137" s="68">
        <f t="shared" si="13"/>
        <v>931.31932773109202</v>
      </c>
      <c r="G137" s="67">
        <v>22400</v>
      </c>
      <c r="H137" s="68">
        <f t="shared" si="12"/>
        <v>28233</v>
      </c>
      <c r="I137" s="51">
        <v>49500</v>
      </c>
      <c r="J137" s="4"/>
      <c r="K137" s="51">
        <v>49500</v>
      </c>
      <c r="L137" s="51">
        <v>49500</v>
      </c>
      <c r="M137" s="74">
        <v>300000</v>
      </c>
      <c r="N137" s="75">
        <f t="shared" si="11"/>
        <v>57000</v>
      </c>
      <c r="O137" s="74">
        <v>300000</v>
      </c>
      <c r="P137" s="75">
        <f t="shared" si="15"/>
        <v>657000</v>
      </c>
      <c r="Q137" s="53">
        <f t="shared" si="14"/>
        <v>28233</v>
      </c>
    </row>
    <row r="138" spans="1:17" ht="20.100000000000001" customHeight="1" x14ac:dyDescent="0.25">
      <c r="A138" s="37" t="s">
        <v>346</v>
      </c>
      <c r="B138" s="38" t="s">
        <v>20</v>
      </c>
      <c r="C138" s="39">
        <v>1</v>
      </c>
      <c r="D138" s="40">
        <v>0.2</v>
      </c>
      <c r="E138" s="67">
        <v>288422</v>
      </c>
      <c r="F138" s="68">
        <f t="shared" si="13"/>
        <v>46050.57142857142</v>
      </c>
      <c r="G138" s="67">
        <v>122566</v>
      </c>
      <c r="H138" s="68">
        <f t="shared" si="12"/>
        <v>410988</v>
      </c>
      <c r="I138" s="51">
        <v>297000</v>
      </c>
      <c r="J138" s="4"/>
      <c r="K138" s="51">
        <v>297000</v>
      </c>
      <c r="L138" s="51">
        <v>297000</v>
      </c>
      <c r="M138" s="74">
        <v>250000</v>
      </c>
      <c r="N138" s="75">
        <f t="shared" si="11"/>
        <v>47500</v>
      </c>
      <c r="O138" s="74">
        <v>150000</v>
      </c>
      <c r="P138" s="75">
        <f t="shared" si="15"/>
        <v>447500</v>
      </c>
      <c r="Q138" s="53">
        <f t="shared" si="14"/>
        <v>297000</v>
      </c>
    </row>
    <row r="139" spans="1:17" ht="20.100000000000001" customHeight="1" x14ac:dyDescent="0.25">
      <c r="A139" s="37" t="s">
        <v>347</v>
      </c>
      <c r="B139" s="38" t="s">
        <v>20</v>
      </c>
      <c r="C139" s="39">
        <v>1</v>
      </c>
      <c r="D139" s="39">
        <v>1</v>
      </c>
      <c r="E139" s="67">
        <v>408333.33333333331</v>
      </c>
      <c r="F139" s="68">
        <f t="shared" si="13"/>
        <v>65196.078431372531</v>
      </c>
      <c r="G139" s="67">
        <v>80000</v>
      </c>
      <c r="H139" s="68">
        <f t="shared" si="12"/>
        <v>488333.33333333331</v>
      </c>
      <c r="I139" s="51">
        <v>495000</v>
      </c>
      <c r="J139" s="4"/>
      <c r="K139" s="51">
        <v>495000</v>
      </c>
      <c r="L139" s="51">
        <v>495000</v>
      </c>
      <c r="M139" s="74">
        <v>650000</v>
      </c>
      <c r="N139" s="75">
        <f t="shared" si="11"/>
        <v>123500</v>
      </c>
      <c r="O139" s="74">
        <v>300000</v>
      </c>
      <c r="P139" s="75">
        <f t="shared" si="15"/>
        <v>1073500</v>
      </c>
      <c r="Q139" s="53">
        <f t="shared" si="14"/>
        <v>488333.33333333331</v>
      </c>
    </row>
    <row r="140" spans="1:17" ht="20.100000000000001" customHeight="1" x14ac:dyDescent="0.25">
      <c r="A140" s="37" t="s">
        <v>348</v>
      </c>
      <c r="B140" s="38" t="s">
        <v>20</v>
      </c>
      <c r="C140" s="39">
        <v>1</v>
      </c>
      <c r="D140" s="40">
        <v>0.2</v>
      </c>
      <c r="E140" s="67">
        <v>263605</v>
      </c>
      <c r="F140" s="68">
        <f t="shared" si="13"/>
        <v>42088.1932773109</v>
      </c>
      <c r="G140" s="67">
        <v>54634</v>
      </c>
      <c r="H140" s="68">
        <f t="shared" si="12"/>
        <v>318239</v>
      </c>
      <c r="I140" s="51">
        <v>277200</v>
      </c>
      <c r="J140" s="4"/>
      <c r="K140" s="51">
        <v>277200</v>
      </c>
      <c r="L140" s="51">
        <v>277200</v>
      </c>
      <c r="M140" s="74">
        <v>70000</v>
      </c>
      <c r="N140" s="75">
        <f t="shared" si="11"/>
        <v>13300</v>
      </c>
      <c r="O140" s="74">
        <v>150000</v>
      </c>
      <c r="P140" s="75">
        <f t="shared" si="15"/>
        <v>233300</v>
      </c>
      <c r="Q140" s="53">
        <f t="shared" si="14"/>
        <v>233300</v>
      </c>
    </row>
    <row r="141" spans="1:17" ht="20.100000000000001" customHeight="1" x14ac:dyDescent="0.25">
      <c r="A141" s="37" t="s">
        <v>127</v>
      </c>
      <c r="B141" s="38" t="s">
        <v>20</v>
      </c>
      <c r="C141" s="39">
        <v>1</v>
      </c>
      <c r="D141" s="40">
        <v>0.2</v>
      </c>
      <c r="E141" s="67">
        <v>110795</v>
      </c>
      <c r="F141" s="68">
        <f t="shared" si="13"/>
        <v>17689.957983193279</v>
      </c>
      <c r="G141" s="68">
        <v>30085</v>
      </c>
      <c r="H141" s="68">
        <f t="shared" si="12"/>
        <v>140880</v>
      </c>
      <c r="I141" s="51">
        <v>198000</v>
      </c>
      <c r="J141" s="4"/>
      <c r="K141" s="51">
        <v>198000</v>
      </c>
      <c r="L141" s="51">
        <v>198000</v>
      </c>
      <c r="M141" s="74">
        <v>120000</v>
      </c>
      <c r="N141" s="75">
        <f t="shared" si="11"/>
        <v>22800</v>
      </c>
      <c r="O141" s="74">
        <v>70000</v>
      </c>
      <c r="P141" s="75">
        <f t="shared" si="15"/>
        <v>212800</v>
      </c>
      <c r="Q141" s="53">
        <f t="shared" si="14"/>
        <v>140880</v>
      </c>
    </row>
    <row r="142" spans="1:17" ht="20.100000000000001" customHeight="1" x14ac:dyDescent="0.25">
      <c r="A142" s="37" t="s">
        <v>128</v>
      </c>
      <c r="B142" s="38" t="s">
        <v>20</v>
      </c>
      <c r="C142" s="39">
        <v>1</v>
      </c>
      <c r="D142" s="40">
        <v>0.3</v>
      </c>
      <c r="E142" s="67">
        <v>110795</v>
      </c>
      <c r="F142" s="68">
        <f t="shared" si="13"/>
        <v>17689.957983193279</v>
      </c>
      <c r="G142" s="68">
        <v>30085</v>
      </c>
      <c r="H142" s="68">
        <f t="shared" si="12"/>
        <v>140880</v>
      </c>
      <c r="I142" s="51">
        <v>198000</v>
      </c>
      <c r="J142" s="4"/>
      <c r="K142" s="51">
        <v>198000</v>
      </c>
      <c r="L142" s="51">
        <v>198000</v>
      </c>
      <c r="M142" s="74">
        <v>120000</v>
      </c>
      <c r="N142" s="75">
        <f t="shared" si="11"/>
        <v>22800</v>
      </c>
      <c r="O142" s="74">
        <v>120000</v>
      </c>
      <c r="P142" s="75">
        <f t="shared" si="15"/>
        <v>262800</v>
      </c>
      <c r="Q142" s="53">
        <f t="shared" si="14"/>
        <v>140880</v>
      </c>
    </row>
    <row r="143" spans="1:17" ht="20.100000000000001" customHeight="1" x14ac:dyDescent="0.25">
      <c r="A143" s="37" t="s">
        <v>129</v>
      </c>
      <c r="B143" s="38" t="s">
        <v>20</v>
      </c>
      <c r="C143" s="39">
        <v>1</v>
      </c>
      <c r="D143" s="40">
        <v>0.2</v>
      </c>
      <c r="E143" s="67">
        <v>10214</v>
      </c>
      <c r="F143" s="68">
        <f t="shared" si="13"/>
        <v>1630.8067226890744</v>
      </c>
      <c r="G143" s="67">
        <v>20057</v>
      </c>
      <c r="H143" s="68">
        <f t="shared" si="12"/>
        <v>30271</v>
      </c>
      <c r="I143" s="51">
        <v>198000</v>
      </c>
      <c r="J143" s="4"/>
      <c r="K143" s="51">
        <v>198000</v>
      </c>
      <c r="L143" s="51">
        <v>198000</v>
      </c>
      <c r="M143" s="74">
        <v>120000</v>
      </c>
      <c r="N143" s="75">
        <f t="shared" si="11"/>
        <v>22800</v>
      </c>
      <c r="O143" s="74">
        <v>70000</v>
      </c>
      <c r="P143" s="75">
        <f t="shared" si="15"/>
        <v>212800</v>
      </c>
      <c r="Q143" s="53">
        <f t="shared" si="14"/>
        <v>30271</v>
      </c>
    </row>
    <row r="144" spans="1:17" ht="20.100000000000001" customHeight="1" x14ac:dyDescent="0.25">
      <c r="A144" s="37" t="s">
        <v>349</v>
      </c>
      <c r="B144" s="38" t="s">
        <v>20</v>
      </c>
      <c r="C144" s="39">
        <v>1</v>
      </c>
      <c r="D144" s="38" t="s">
        <v>11</v>
      </c>
      <c r="E144" s="67">
        <v>5833</v>
      </c>
      <c r="F144" s="68">
        <f t="shared" si="13"/>
        <v>931.31932773109202</v>
      </c>
      <c r="G144" s="69">
        <v>518694</v>
      </c>
      <c r="H144" s="68">
        <f t="shared" si="12"/>
        <v>524527</v>
      </c>
      <c r="I144" s="51">
        <v>49500</v>
      </c>
      <c r="J144" s="4"/>
      <c r="K144" s="51">
        <v>49500</v>
      </c>
      <c r="L144" s="51">
        <v>49500</v>
      </c>
      <c r="M144" s="74">
        <v>300000</v>
      </c>
      <c r="N144" s="75">
        <f t="shared" si="11"/>
        <v>57000</v>
      </c>
      <c r="O144" s="74">
        <v>150000</v>
      </c>
      <c r="P144" s="75">
        <f t="shared" si="15"/>
        <v>507000</v>
      </c>
      <c r="Q144" s="53">
        <f t="shared" si="14"/>
        <v>49500</v>
      </c>
    </row>
    <row r="145" spans="1:17" ht="20.100000000000001" customHeight="1" x14ac:dyDescent="0.25">
      <c r="A145" s="37" t="s">
        <v>350</v>
      </c>
      <c r="B145" s="38" t="s">
        <v>20</v>
      </c>
      <c r="C145" s="39">
        <v>1</v>
      </c>
      <c r="D145" s="40">
        <v>0.3</v>
      </c>
      <c r="E145" s="67">
        <v>7000</v>
      </c>
      <c r="F145" s="68">
        <f t="shared" si="13"/>
        <v>1117.6470588235288</v>
      </c>
      <c r="G145" s="67">
        <v>184843</v>
      </c>
      <c r="H145" s="68">
        <f t="shared" si="12"/>
        <v>191843</v>
      </c>
      <c r="I145" s="51">
        <v>49500</v>
      </c>
      <c r="J145" s="4"/>
      <c r="K145" s="51">
        <v>49500</v>
      </c>
      <c r="L145" s="51">
        <v>49500</v>
      </c>
      <c r="M145" s="74">
        <v>300000</v>
      </c>
      <c r="N145" s="75">
        <f t="shared" si="11"/>
        <v>57000</v>
      </c>
      <c r="O145" s="74">
        <v>150000</v>
      </c>
      <c r="P145" s="75">
        <f t="shared" si="15"/>
        <v>507000</v>
      </c>
      <c r="Q145" s="53">
        <f t="shared" si="14"/>
        <v>49500</v>
      </c>
    </row>
    <row r="146" spans="1:17" ht="20.100000000000001" customHeight="1" x14ac:dyDescent="0.25">
      <c r="A146" s="37" t="s">
        <v>130</v>
      </c>
      <c r="B146" s="38" t="s">
        <v>20</v>
      </c>
      <c r="C146" s="39">
        <v>1</v>
      </c>
      <c r="D146" s="40">
        <v>0.2</v>
      </c>
      <c r="E146" s="67">
        <v>143100</v>
      </c>
      <c r="F146" s="68">
        <f t="shared" si="13"/>
        <v>22847.899159663866</v>
      </c>
      <c r="G146" s="67">
        <v>30085</v>
      </c>
      <c r="H146" s="68">
        <f t="shared" si="12"/>
        <v>173185</v>
      </c>
      <c r="I146" s="51">
        <v>79200</v>
      </c>
      <c r="J146" s="4"/>
      <c r="K146" s="51">
        <v>79200</v>
      </c>
      <c r="L146" s="51">
        <v>79200</v>
      </c>
      <c r="M146" s="74">
        <v>400000</v>
      </c>
      <c r="N146" s="75">
        <f t="shared" si="11"/>
        <v>76000</v>
      </c>
      <c r="O146" s="74">
        <v>150000</v>
      </c>
      <c r="P146" s="75">
        <f t="shared" si="15"/>
        <v>626000</v>
      </c>
      <c r="Q146" s="53">
        <f t="shared" si="14"/>
        <v>79200</v>
      </c>
    </row>
    <row r="147" spans="1:17" ht="20.100000000000001" customHeight="1" x14ac:dyDescent="0.25">
      <c r="A147" s="37" t="s">
        <v>351</v>
      </c>
      <c r="B147" s="38" t="s">
        <v>92</v>
      </c>
      <c r="C147" s="39">
        <v>1</v>
      </c>
      <c r="D147" s="40">
        <v>0.2</v>
      </c>
      <c r="E147" s="67">
        <v>90066.666666666672</v>
      </c>
      <c r="F147" s="68">
        <f t="shared" si="13"/>
        <v>14380.392156862741</v>
      </c>
      <c r="G147" s="67">
        <v>90000</v>
      </c>
      <c r="H147" s="68">
        <f t="shared" si="12"/>
        <v>180066.66666666669</v>
      </c>
      <c r="I147" s="51">
        <v>118800</v>
      </c>
      <c r="J147" s="4"/>
      <c r="K147" s="51">
        <v>118800</v>
      </c>
      <c r="L147" s="51">
        <v>118800</v>
      </c>
      <c r="M147" s="74">
        <v>400000</v>
      </c>
      <c r="N147" s="75">
        <f t="shared" si="11"/>
        <v>76000</v>
      </c>
      <c r="O147" s="74">
        <v>150000</v>
      </c>
      <c r="P147" s="75">
        <f t="shared" si="15"/>
        <v>626000</v>
      </c>
      <c r="Q147" s="53">
        <f t="shared" si="14"/>
        <v>118800</v>
      </c>
    </row>
    <row r="148" spans="1:17" ht="20.100000000000001" customHeight="1" x14ac:dyDescent="0.25">
      <c r="A148" s="37" t="s">
        <v>352</v>
      </c>
      <c r="B148" s="38" t="s">
        <v>20</v>
      </c>
      <c r="C148" s="39">
        <v>1</v>
      </c>
      <c r="D148" s="40">
        <v>0.2</v>
      </c>
      <c r="E148" s="67">
        <v>396433.33333333331</v>
      </c>
      <c r="F148" s="68">
        <f t="shared" si="13"/>
        <v>63296.078431372531</v>
      </c>
      <c r="G148" s="67">
        <v>75000</v>
      </c>
      <c r="H148" s="68">
        <f t="shared" si="12"/>
        <v>471433.33333333331</v>
      </c>
      <c r="I148" s="51">
        <v>148500</v>
      </c>
      <c r="J148" s="4"/>
      <c r="K148" s="51">
        <v>148500</v>
      </c>
      <c r="L148" s="51">
        <v>148500</v>
      </c>
      <c r="M148" s="74">
        <v>120000</v>
      </c>
      <c r="N148" s="75">
        <f t="shared" si="11"/>
        <v>22800</v>
      </c>
      <c r="O148" s="74">
        <v>80000</v>
      </c>
      <c r="P148" s="75">
        <f t="shared" si="15"/>
        <v>222800</v>
      </c>
      <c r="Q148" s="53">
        <f t="shared" si="14"/>
        <v>148500</v>
      </c>
    </row>
    <row r="149" spans="1:17" ht="20.100000000000001" customHeight="1" x14ac:dyDescent="0.25">
      <c r="A149" s="37" t="s">
        <v>131</v>
      </c>
      <c r="B149" s="38" t="s">
        <v>20</v>
      </c>
      <c r="C149" s="39">
        <v>1</v>
      </c>
      <c r="D149" s="40">
        <v>1.5</v>
      </c>
      <c r="E149" s="67">
        <v>697464</v>
      </c>
      <c r="F149" s="68">
        <f t="shared" si="13"/>
        <v>111359.79831932776</v>
      </c>
      <c r="G149" s="67">
        <v>172368</v>
      </c>
      <c r="H149" s="68">
        <f t="shared" si="12"/>
        <v>869832</v>
      </c>
      <c r="I149" s="51">
        <v>326700</v>
      </c>
      <c r="J149" s="4"/>
      <c r="K149" s="51">
        <v>326700</v>
      </c>
      <c r="L149" s="51">
        <v>326700</v>
      </c>
      <c r="M149" s="74">
        <v>120000</v>
      </c>
      <c r="N149" s="75">
        <f t="shared" si="11"/>
        <v>22800</v>
      </c>
      <c r="O149" s="74">
        <v>80000</v>
      </c>
      <c r="P149" s="75">
        <f t="shared" si="15"/>
        <v>222800</v>
      </c>
      <c r="Q149" s="53">
        <f t="shared" si="14"/>
        <v>222800</v>
      </c>
    </row>
    <row r="150" spans="1:17" ht="20.100000000000001" customHeight="1" x14ac:dyDescent="0.25">
      <c r="A150" s="37" t="s">
        <v>353</v>
      </c>
      <c r="B150" s="38" t="s">
        <v>20</v>
      </c>
      <c r="C150" s="39">
        <v>1</v>
      </c>
      <c r="D150" s="40">
        <v>0.5</v>
      </c>
      <c r="E150" s="67">
        <v>997911.83333333337</v>
      </c>
      <c r="F150" s="68">
        <f t="shared" si="13"/>
        <v>159330.46078431373</v>
      </c>
      <c r="G150" s="67">
        <v>80226</v>
      </c>
      <c r="H150" s="68">
        <f t="shared" si="12"/>
        <v>1078137.8333333335</v>
      </c>
      <c r="I150" s="51">
        <v>396000</v>
      </c>
      <c r="J150" s="4"/>
      <c r="K150" s="51">
        <v>396000</v>
      </c>
      <c r="L150" s="51">
        <v>396000</v>
      </c>
      <c r="M150" s="74">
        <v>180000</v>
      </c>
      <c r="N150" s="75">
        <f t="shared" si="11"/>
        <v>34200</v>
      </c>
      <c r="O150" s="74">
        <v>150000</v>
      </c>
      <c r="P150" s="75">
        <f t="shared" si="15"/>
        <v>364200</v>
      </c>
      <c r="Q150" s="53">
        <f t="shared" si="14"/>
        <v>364200</v>
      </c>
    </row>
    <row r="151" spans="1:17" ht="20.100000000000001" customHeight="1" x14ac:dyDescent="0.25">
      <c r="A151" s="37" t="s">
        <v>354</v>
      </c>
      <c r="B151" s="38" t="s">
        <v>20</v>
      </c>
      <c r="C151" s="39">
        <v>1</v>
      </c>
      <c r="D151" s="40">
        <v>0.4</v>
      </c>
      <c r="E151" s="67">
        <v>175000</v>
      </c>
      <c r="F151" s="68">
        <f t="shared" si="13"/>
        <v>27941.176470588223</v>
      </c>
      <c r="G151" s="67">
        <v>90000</v>
      </c>
      <c r="H151" s="68">
        <f t="shared" si="12"/>
        <v>265000</v>
      </c>
      <c r="I151" s="51">
        <v>346500</v>
      </c>
      <c r="J151" s="4"/>
      <c r="K151" s="51">
        <v>346500</v>
      </c>
      <c r="L151" s="51">
        <v>346500</v>
      </c>
      <c r="M151" s="74">
        <v>0</v>
      </c>
      <c r="N151" s="75">
        <f t="shared" si="11"/>
        <v>0</v>
      </c>
      <c r="O151" s="74">
        <v>300000</v>
      </c>
      <c r="P151" s="75">
        <f t="shared" si="15"/>
        <v>300000</v>
      </c>
      <c r="Q151" s="53">
        <f t="shared" si="14"/>
        <v>265000</v>
      </c>
    </row>
    <row r="152" spans="1:17" ht="20.100000000000001" customHeight="1" x14ac:dyDescent="0.25">
      <c r="A152" s="37" t="s">
        <v>355</v>
      </c>
      <c r="B152" s="38" t="s">
        <v>20</v>
      </c>
      <c r="C152" s="39">
        <v>1</v>
      </c>
      <c r="D152" s="40">
        <v>0.4</v>
      </c>
      <c r="E152" s="67">
        <v>76533.333333333328</v>
      </c>
      <c r="F152" s="68">
        <f t="shared" si="13"/>
        <v>12219.607843137252</v>
      </c>
      <c r="G152" s="67">
        <v>180000</v>
      </c>
      <c r="H152" s="68">
        <f t="shared" si="12"/>
        <v>256533.33333333331</v>
      </c>
      <c r="I152" s="51">
        <v>297000</v>
      </c>
      <c r="J152" s="4"/>
      <c r="K152" s="51">
        <v>297000</v>
      </c>
      <c r="L152" s="51">
        <v>297000</v>
      </c>
      <c r="M152" s="74">
        <v>0</v>
      </c>
      <c r="N152" s="75">
        <f t="shared" si="11"/>
        <v>0</v>
      </c>
      <c r="O152" s="74">
        <v>300000</v>
      </c>
      <c r="P152" s="75">
        <f t="shared" si="15"/>
        <v>300000</v>
      </c>
      <c r="Q152" s="53">
        <f t="shared" si="14"/>
        <v>256533.33333333331</v>
      </c>
    </row>
    <row r="153" spans="1:17" ht="20.100000000000001" customHeight="1" x14ac:dyDescent="0.25">
      <c r="A153" s="42" t="s">
        <v>468</v>
      </c>
      <c r="B153" s="38" t="s">
        <v>20</v>
      </c>
      <c r="C153" s="39">
        <v>1</v>
      </c>
      <c r="D153" s="40">
        <v>0.2</v>
      </c>
      <c r="E153" s="67" t="e">
        <v>#N/A</v>
      </c>
      <c r="F153" s="68" t="e">
        <f t="shared" si="13"/>
        <v>#N/A</v>
      </c>
      <c r="G153" s="67" t="e">
        <v>#N/A</v>
      </c>
      <c r="H153" s="68" t="e">
        <f t="shared" si="12"/>
        <v>#N/A</v>
      </c>
      <c r="I153" s="51">
        <v>198000</v>
      </c>
      <c r="J153" s="4"/>
      <c r="K153" s="51">
        <v>198000</v>
      </c>
      <c r="L153" s="51">
        <v>198000</v>
      </c>
      <c r="M153" s="74">
        <v>0</v>
      </c>
      <c r="N153" s="75">
        <f t="shared" si="11"/>
        <v>0</v>
      </c>
      <c r="O153" s="74">
        <v>300000</v>
      </c>
      <c r="P153" s="75">
        <f t="shared" si="15"/>
        <v>300000</v>
      </c>
      <c r="Q153" s="53" t="e">
        <f t="shared" si="14"/>
        <v>#N/A</v>
      </c>
    </row>
    <row r="154" spans="1:17" ht="20.100000000000001" customHeight="1" x14ac:dyDescent="0.25">
      <c r="A154" s="37" t="s">
        <v>469</v>
      </c>
      <c r="B154" s="38" t="s">
        <v>20</v>
      </c>
      <c r="C154" s="39">
        <v>1</v>
      </c>
      <c r="D154" s="38" t="s">
        <v>11</v>
      </c>
      <c r="E154" s="67" t="e">
        <v>#N/A</v>
      </c>
      <c r="F154" s="68" t="e">
        <f t="shared" si="13"/>
        <v>#N/A</v>
      </c>
      <c r="G154" s="67" t="e">
        <v>#N/A</v>
      </c>
      <c r="H154" s="68" t="e">
        <f t="shared" si="12"/>
        <v>#N/A</v>
      </c>
      <c r="I154" s="51">
        <v>178200</v>
      </c>
      <c r="J154" s="4"/>
      <c r="K154" s="51">
        <v>178200</v>
      </c>
      <c r="L154" s="51">
        <v>178200</v>
      </c>
      <c r="M154" s="74">
        <v>600000</v>
      </c>
      <c r="N154" s="75">
        <f t="shared" si="11"/>
        <v>114000</v>
      </c>
      <c r="O154" s="74">
        <v>220000</v>
      </c>
      <c r="P154" s="75">
        <f t="shared" si="15"/>
        <v>934000</v>
      </c>
      <c r="Q154" s="53" t="e">
        <f t="shared" si="14"/>
        <v>#N/A</v>
      </c>
    </row>
    <row r="155" spans="1:17" ht="20.100000000000001" customHeight="1" x14ac:dyDescent="0.25">
      <c r="A155" s="37" t="s">
        <v>356</v>
      </c>
      <c r="B155" s="38" t="s">
        <v>92</v>
      </c>
      <c r="C155" s="39">
        <v>1</v>
      </c>
      <c r="D155" s="40">
        <v>1.4</v>
      </c>
      <c r="E155" s="67">
        <v>5833.333333333333</v>
      </c>
      <c r="F155" s="68">
        <f t="shared" si="13"/>
        <v>931.3725490196075</v>
      </c>
      <c r="G155" s="67">
        <v>25000</v>
      </c>
      <c r="H155" s="68">
        <f t="shared" si="12"/>
        <v>30833.333333333332</v>
      </c>
      <c r="I155" s="51">
        <v>49500</v>
      </c>
      <c r="J155" s="4"/>
      <c r="K155" s="51">
        <v>49500</v>
      </c>
      <c r="L155" s="51">
        <v>49500</v>
      </c>
      <c r="M155" s="74">
        <v>600000</v>
      </c>
      <c r="N155" s="75">
        <f t="shared" si="11"/>
        <v>114000</v>
      </c>
      <c r="O155" s="74">
        <v>220000</v>
      </c>
      <c r="P155" s="75">
        <f t="shared" si="15"/>
        <v>934000</v>
      </c>
      <c r="Q155" s="53">
        <f t="shared" si="14"/>
        <v>30833.333333333332</v>
      </c>
    </row>
    <row r="156" spans="1:17" ht="20.100000000000001" customHeight="1" x14ac:dyDescent="0.25">
      <c r="A156" s="37" t="s">
        <v>132</v>
      </c>
      <c r="B156" s="38" t="s">
        <v>20</v>
      </c>
      <c r="C156" s="39">
        <v>1</v>
      </c>
      <c r="D156" s="40">
        <v>0.3</v>
      </c>
      <c r="E156" s="67">
        <v>540266</v>
      </c>
      <c r="F156" s="68">
        <f t="shared" si="13"/>
        <v>86260.957983193279</v>
      </c>
      <c r="G156" s="67">
        <v>121451</v>
      </c>
      <c r="H156" s="68">
        <f t="shared" si="12"/>
        <v>661717</v>
      </c>
      <c r="I156" s="51">
        <v>49500</v>
      </c>
      <c r="J156" s="4"/>
      <c r="K156" s="51">
        <v>49500</v>
      </c>
      <c r="L156" s="51">
        <v>49500</v>
      </c>
      <c r="M156" s="74">
        <v>200000</v>
      </c>
      <c r="N156" s="75">
        <f t="shared" si="11"/>
        <v>38000</v>
      </c>
      <c r="O156" s="74">
        <v>70000</v>
      </c>
      <c r="P156" s="75">
        <f t="shared" si="15"/>
        <v>308000</v>
      </c>
      <c r="Q156" s="53">
        <f t="shared" si="14"/>
        <v>49500</v>
      </c>
    </row>
    <row r="157" spans="1:17" ht="20.100000000000001" customHeight="1" x14ac:dyDescent="0.25">
      <c r="A157" s="37" t="s">
        <v>357</v>
      </c>
      <c r="B157" s="38" t="s">
        <v>20</v>
      </c>
      <c r="C157" s="39">
        <v>1</v>
      </c>
      <c r="D157" s="40">
        <v>0.2</v>
      </c>
      <c r="E157" s="67">
        <v>317159</v>
      </c>
      <c r="F157" s="68">
        <f t="shared" si="13"/>
        <v>50638.831932773115</v>
      </c>
      <c r="G157" s="67">
        <v>117192</v>
      </c>
      <c r="H157" s="68">
        <f t="shared" si="12"/>
        <v>434351</v>
      </c>
      <c r="I157" s="51">
        <v>49500</v>
      </c>
      <c r="J157" s="4"/>
      <c r="K157" s="51">
        <v>49500</v>
      </c>
      <c r="L157" s="51">
        <v>49500</v>
      </c>
      <c r="M157" s="74">
        <v>500000</v>
      </c>
      <c r="N157" s="75">
        <f t="shared" si="11"/>
        <v>95000</v>
      </c>
      <c r="O157" s="74">
        <v>300000</v>
      </c>
      <c r="P157" s="75">
        <f t="shared" si="15"/>
        <v>895000</v>
      </c>
      <c r="Q157" s="53">
        <f t="shared" si="14"/>
        <v>49500</v>
      </c>
    </row>
    <row r="158" spans="1:17" ht="20.100000000000001" customHeight="1" x14ac:dyDescent="0.25">
      <c r="A158" s="41" t="s">
        <v>358</v>
      </c>
      <c r="B158" s="38" t="s">
        <v>20</v>
      </c>
      <c r="C158" s="39">
        <v>1</v>
      </c>
      <c r="D158" s="40"/>
      <c r="E158" s="67">
        <v>20000</v>
      </c>
      <c r="F158" s="68">
        <f t="shared" si="13"/>
        <v>3193.2773109243681</v>
      </c>
      <c r="G158" s="67">
        <v>60000</v>
      </c>
      <c r="H158" s="68">
        <f t="shared" si="12"/>
        <v>80000</v>
      </c>
      <c r="I158" s="51">
        <v>99000</v>
      </c>
      <c r="J158" s="4"/>
      <c r="K158" s="51">
        <v>99000</v>
      </c>
      <c r="L158" s="51">
        <v>99000</v>
      </c>
      <c r="M158" s="74">
        <v>40000</v>
      </c>
      <c r="N158" s="75">
        <f t="shared" si="11"/>
        <v>7600</v>
      </c>
      <c r="O158" s="74">
        <v>50000</v>
      </c>
      <c r="P158" s="75">
        <f t="shared" si="15"/>
        <v>97600</v>
      </c>
      <c r="Q158" s="53">
        <f t="shared" si="14"/>
        <v>80000</v>
      </c>
    </row>
    <row r="159" spans="1:17" ht="20.100000000000001" customHeight="1" x14ac:dyDescent="0.25">
      <c r="A159" s="37" t="s">
        <v>359</v>
      </c>
      <c r="B159" s="38" t="s">
        <v>20</v>
      </c>
      <c r="C159" s="39">
        <v>1</v>
      </c>
      <c r="D159" s="40">
        <v>0.1</v>
      </c>
      <c r="E159" s="67">
        <v>38219</v>
      </c>
      <c r="F159" s="68">
        <f t="shared" si="13"/>
        <v>6102.193277310922</v>
      </c>
      <c r="G159" s="67">
        <v>10855</v>
      </c>
      <c r="H159" s="68">
        <f t="shared" si="12"/>
        <v>49074</v>
      </c>
      <c r="I159" s="51">
        <v>99000</v>
      </c>
      <c r="J159" s="4"/>
      <c r="K159" s="51">
        <v>99000</v>
      </c>
      <c r="L159" s="51">
        <v>99000</v>
      </c>
      <c r="M159" s="74">
        <v>40000</v>
      </c>
      <c r="N159" s="75">
        <f t="shared" si="11"/>
        <v>7600</v>
      </c>
      <c r="O159" s="74">
        <v>50000</v>
      </c>
      <c r="P159" s="75">
        <f t="shared" si="15"/>
        <v>97600</v>
      </c>
      <c r="Q159" s="53">
        <f t="shared" si="14"/>
        <v>49074</v>
      </c>
    </row>
    <row r="160" spans="1:17" ht="20.100000000000001" customHeight="1" x14ac:dyDescent="0.25">
      <c r="A160" s="37" t="s">
        <v>360</v>
      </c>
      <c r="B160" s="38" t="s">
        <v>20</v>
      </c>
      <c r="C160" s="39">
        <v>1</v>
      </c>
      <c r="D160" s="38" t="s">
        <v>11</v>
      </c>
      <c r="E160" s="67">
        <v>20766</v>
      </c>
      <c r="F160" s="68">
        <f t="shared" si="13"/>
        <v>3315.5798319327732</v>
      </c>
      <c r="G160" s="67" t="e">
        <v>#N/A</v>
      </c>
      <c r="H160" s="68" t="e">
        <f t="shared" si="12"/>
        <v>#N/A</v>
      </c>
      <c r="I160" s="51">
        <v>79200</v>
      </c>
      <c r="J160" s="4"/>
      <c r="K160" s="51">
        <v>79200</v>
      </c>
      <c r="L160" s="51">
        <v>79200</v>
      </c>
      <c r="M160" s="74">
        <v>40000</v>
      </c>
      <c r="N160" s="75">
        <f t="shared" si="11"/>
        <v>7600</v>
      </c>
      <c r="O160" s="74">
        <v>50000</v>
      </c>
      <c r="P160" s="75">
        <f t="shared" si="15"/>
        <v>97600</v>
      </c>
      <c r="Q160" s="53" t="e">
        <f t="shared" si="14"/>
        <v>#N/A</v>
      </c>
    </row>
    <row r="161" spans="1:17" ht="20.100000000000001" customHeight="1" x14ac:dyDescent="0.25">
      <c r="A161" s="37" t="s">
        <v>361</v>
      </c>
      <c r="B161" s="38" t="s">
        <v>92</v>
      </c>
      <c r="C161" s="39">
        <v>1</v>
      </c>
      <c r="D161" s="38" t="s">
        <v>11</v>
      </c>
      <c r="E161" s="67">
        <v>41650</v>
      </c>
      <c r="F161" s="68">
        <f t="shared" si="13"/>
        <v>6650</v>
      </c>
      <c r="G161" s="67">
        <v>172368</v>
      </c>
      <c r="H161" s="68">
        <f t="shared" si="12"/>
        <v>214018</v>
      </c>
      <c r="I161" s="51">
        <v>59400</v>
      </c>
      <c r="J161" s="4"/>
      <c r="K161" s="51">
        <v>59400</v>
      </c>
      <c r="L161" s="51">
        <v>59400</v>
      </c>
      <c r="M161" s="74">
        <v>40000</v>
      </c>
      <c r="N161" s="75">
        <f t="shared" si="11"/>
        <v>7600</v>
      </c>
      <c r="O161" s="74">
        <v>50000</v>
      </c>
      <c r="P161" s="75">
        <f t="shared" si="15"/>
        <v>97600</v>
      </c>
      <c r="Q161" s="53">
        <f t="shared" si="14"/>
        <v>59400</v>
      </c>
    </row>
    <row r="162" spans="1:17" ht="20.100000000000001" customHeight="1" x14ac:dyDescent="0.25">
      <c r="A162" s="37" t="s">
        <v>362</v>
      </c>
      <c r="B162" s="38" t="s">
        <v>20</v>
      </c>
      <c r="C162" s="39">
        <v>1</v>
      </c>
      <c r="D162" s="38" t="s">
        <v>11</v>
      </c>
      <c r="E162" s="67">
        <v>19407</v>
      </c>
      <c r="F162" s="68">
        <f t="shared" si="13"/>
        <v>3098.596638655461</v>
      </c>
      <c r="G162" s="67">
        <v>12257</v>
      </c>
      <c r="H162" s="68">
        <f t="shared" si="12"/>
        <v>31664</v>
      </c>
      <c r="I162" s="51">
        <v>49500</v>
      </c>
      <c r="J162" s="4"/>
      <c r="K162" s="51">
        <v>49500</v>
      </c>
      <c r="L162" s="51">
        <v>49500</v>
      </c>
      <c r="M162" s="74">
        <v>40000</v>
      </c>
      <c r="N162" s="75">
        <f t="shared" si="11"/>
        <v>7600</v>
      </c>
      <c r="O162" s="74">
        <v>50000</v>
      </c>
      <c r="P162" s="75">
        <f t="shared" si="15"/>
        <v>97600</v>
      </c>
      <c r="Q162" s="53">
        <f t="shared" si="14"/>
        <v>31664</v>
      </c>
    </row>
    <row r="163" spans="1:17" ht="20.100000000000001" customHeight="1" x14ac:dyDescent="0.25">
      <c r="A163" s="37" t="s">
        <v>363</v>
      </c>
      <c r="B163" s="38" t="s">
        <v>20</v>
      </c>
      <c r="C163" s="39">
        <v>1</v>
      </c>
      <c r="D163" s="38" t="s">
        <v>11</v>
      </c>
      <c r="E163" s="67">
        <v>25585</v>
      </c>
      <c r="F163" s="68">
        <f t="shared" si="13"/>
        <v>4085</v>
      </c>
      <c r="G163" s="67">
        <v>66107</v>
      </c>
      <c r="H163" s="68">
        <f t="shared" si="12"/>
        <v>91692</v>
      </c>
      <c r="I163" s="51">
        <v>49500</v>
      </c>
      <c r="J163" s="4"/>
      <c r="K163" s="51">
        <v>49500</v>
      </c>
      <c r="L163" s="51">
        <v>49500</v>
      </c>
      <c r="M163" s="74">
        <v>40000</v>
      </c>
      <c r="N163" s="75">
        <f t="shared" si="11"/>
        <v>7600</v>
      </c>
      <c r="O163" s="74">
        <v>50000</v>
      </c>
      <c r="P163" s="75">
        <f t="shared" si="15"/>
        <v>97600</v>
      </c>
      <c r="Q163" s="53">
        <f t="shared" si="14"/>
        <v>49500</v>
      </c>
    </row>
    <row r="164" spans="1:17" ht="20.100000000000001" customHeight="1" x14ac:dyDescent="0.25">
      <c r="A164" s="37" t="s">
        <v>364</v>
      </c>
      <c r="B164" s="38" t="s">
        <v>20</v>
      </c>
      <c r="C164" s="39">
        <v>1</v>
      </c>
      <c r="D164" s="40">
        <v>0.5</v>
      </c>
      <c r="E164" s="67">
        <v>127315</v>
      </c>
      <c r="F164" s="68">
        <f t="shared" si="13"/>
        <v>20327.605042016803</v>
      </c>
      <c r="G164" s="67">
        <v>172368</v>
      </c>
      <c r="H164" s="68">
        <f t="shared" si="12"/>
        <v>299683</v>
      </c>
      <c r="I164" s="51">
        <v>49500</v>
      </c>
      <c r="J164" s="4"/>
      <c r="K164" s="51">
        <v>49500</v>
      </c>
      <c r="L164" s="51">
        <v>49500</v>
      </c>
      <c r="M164" s="74">
        <v>40000</v>
      </c>
      <c r="N164" s="75">
        <f t="shared" si="11"/>
        <v>7600</v>
      </c>
      <c r="O164" s="74">
        <v>50000</v>
      </c>
      <c r="P164" s="75">
        <f t="shared" si="15"/>
        <v>97600</v>
      </c>
      <c r="Q164" s="53">
        <f t="shared" si="14"/>
        <v>49500</v>
      </c>
    </row>
    <row r="165" spans="1:17" ht="20.100000000000001" customHeight="1" x14ac:dyDescent="0.25">
      <c r="A165" s="37" t="s">
        <v>133</v>
      </c>
      <c r="B165" s="38" t="s">
        <v>20</v>
      </c>
      <c r="C165" s="39">
        <v>1</v>
      </c>
      <c r="D165" s="40">
        <v>0.3</v>
      </c>
      <c r="E165" s="67">
        <v>122606</v>
      </c>
      <c r="F165" s="68">
        <f t="shared" si="13"/>
        <v>19575.747899159658</v>
      </c>
      <c r="G165" s="67">
        <v>121451</v>
      </c>
      <c r="H165" s="68">
        <f t="shared" si="12"/>
        <v>244057</v>
      </c>
      <c r="I165" s="51">
        <v>49500</v>
      </c>
      <c r="J165" s="4"/>
      <c r="K165" s="51">
        <v>49500</v>
      </c>
      <c r="L165" s="51">
        <v>49500</v>
      </c>
      <c r="M165" s="74">
        <v>300000</v>
      </c>
      <c r="N165" s="75">
        <f t="shared" si="11"/>
        <v>57000</v>
      </c>
      <c r="O165" s="74">
        <v>180000</v>
      </c>
      <c r="P165" s="75">
        <f t="shared" si="15"/>
        <v>537000</v>
      </c>
      <c r="Q165" s="53">
        <f t="shared" si="14"/>
        <v>49500</v>
      </c>
    </row>
    <row r="166" spans="1:17" ht="20.100000000000001" customHeight="1" x14ac:dyDescent="0.25">
      <c r="A166" s="37" t="s">
        <v>134</v>
      </c>
      <c r="B166" s="38" t="s">
        <v>20</v>
      </c>
      <c r="C166" s="39">
        <v>1</v>
      </c>
      <c r="D166" s="40">
        <v>0.3</v>
      </c>
      <c r="E166" s="67">
        <v>49190</v>
      </c>
      <c r="F166" s="68">
        <f t="shared" si="13"/>
        <v>7853.8655462184834</v>
      </c>
      <c r="G166" s="67">
        <v>8859</v>
      </c>
      <c r="H166" s="68">
        <f t="shared" si="12"/>
        <v>58049</v>
      </c>
      <c r="I166" s="51">
        <v>89100</v>
      </c>
      <c r="J166" s="4"/>
      <c r="K166" s="51">
        <v>89100</v>
      </c>
      <c r="L166" s="51">
        <v>89100</v>
      </c>
      <c r="M166" s="74">
        <v>400000</v>
      </c>
      <c r="N166" s="75">
        <f t="shared" ref="N166:N229" si="16">M166*19%</f>
        <v>76000</v>
      </c>
      <c r="O166" s="74">
        <v>150000</v>
      </c>
      <c r="P166" s="75">
        <f t="shared" si="15"/>
        <v>626000</v>
      </c>
      <c r="Q166" s="53">
        <f t="shared" si="14"/>
        <v>58049</v>
      </c>
    </row>
    <row r="167" spans="1:17" ht="20.100000000000001" customHeight="1" x14ac:dyDescent="0.25">
      <c r="A167" s="37" t="s">
        <v>135</v>
      </c>
      <c r="B167" s="38" t="s">
        <v>20</v>
      </c>
      <c r="C167" s="39">
        <v>1</v>
      </c>
      <c r="D167" s="40">
        <v>0.5</v>
      </c>
      <c r="E167" s="67">
        <v>195086</v>
      </c>
      <c r="F167" s="68">
        <f t="shared" si="13"/>
        <v>31148.184873949562</v>
      </c>
      <c r="G167" s="67">
        <v>172368</v>
      </c>
      <c r="H167" s="68">
        <f t="shared" si="12"/>
        <v>367454</v>
      </c>
      <c r="I167" s="51">
        <v>89100</v>
      </c>
      <c r="J167" s="4"/>
      <c r="K167" s="51">
        <v>89100</v>
      </c>
      <c r="L167" s="51">
        <v>89100</v>
      </c>
      <c r="M167" s="74">
        <v>50000</v>
      </c>
      <c r="N167" s="75">
        <f t="shared" si="16"/>
        <v>9500</v>
      </c>
      <c r="O167" s="74">
        <v>70000</v>
      </c>
      <c r="P167" s="75">
        <f t="shared" si="15"/>
        <v>129500</v>
      </c>
      <c r="Q167" s="53">
        <f t="shared" si="14"/>
        <v>89100</v>
      </c>
    </row>
    <row r="168" spans="1:17" ht="20.100000000000001" customHeight="1" x14ac:dyDescent="0.25">
      <c r="A168" s="41" t="s">
        <v>365</v>
      </c>
      <c r="B168" s="38" t="s">
        <v>20</v>
      </c>
      <c r="C168" s="39">
        <v>1</v>
      </c>
      <c r="D168" s="40"/>
      <c r="E168" s="67">
        <v>92400</v>
      </c>
      <c r="F168" s="68">
        <f t="shared" si="13"/>
        <v>14752.941176470587</v>
      </c>
      <c r="G168" s="67" t="e">
        <v>#N/A</v>
      </c>
      <c r="H168" s="67">
        <v>92400</v>
      </c>
      <c r="I168" s="51">
        <v>89100</v>
      </c>
      <c r="J168" s="4"/>
      <c r="K168" s="51">
        <v>89100</v>
      </c>
      <c r="L168" s="51">
        <v>89100</v>
      </c>
      <c r="M168" s="74">
        <v>50000</v>
      </c>
      <c r="N168" s="75">
        <f t="shared" si="16"/>
        <v>9500</v>
      </c>
      <c r="O168" s="74">
        <v>70000</v>
      </c>
      <c r="P168" s="75">
        <f t="shared" si="15"/>
        <v>129500</v>
      </c>
      <c r="Q168" s="53">
        <f t="shared" si="14"/>
        <v>89100</v>
      </c>
    </row>
    <row r="169" spans="1:17" ht="20.100000000000001" customHeight="1" x14ac:dyDescent="0.25">
      <c r="A169" s="41" t="s">
        <v>366</v>
      </c>
      <c r="B169" s="38" t="s">
        <v>20</v>
      </c>
      <c r="C169" s="39">
        <v>1</v>
      </c>
      <c r="D169" s="40"/>
      <c r="E169" s="67">
        <v>137433.33333333334</v>
      </c>
      <c r="F169" s="68">
        <f t="shared" si="13"/>
        <v>21943.137254901958</v>
      </c>
      <c r="G169" s="67" t="e">
        <v>#N/A</v>
      </c>
      <c r="H169" s="67">
        <v>137433.33333333334</v>
      </c>
      <c r="I169" s="51">
        <v>89100</v>
      </c>
      <c r="J169" s="4"/>
      <c r="K169" s="51">
        <v>89100</v>
      </c>
      <c r="L169" s="51">
        <v>89100</v>
      </c>
      <c r="M169" s="74">
        <v>300000</v>
      </c>
      <c r="N169" s="75">
        <f t="shared" si="16"/>
        <v>57000</v>
      </c>
      <c r="O169" s="74">
        <v>180000</v>
      </c>
      <c r="P169" s="75">
        <f t="shared" si="15"/>
        <v>537000</v>
      </c>
      <c r="Q169" s="53">
        <f t="shared" si="14"/>
        <v>89100</v>
      </c>
    </row>
    <row r="170" spans="1:17" ht="20.100000000000001" customHeight="1" x14ac:dyDescent="0.25">
      <c r="A170" s="37" t="s">
        <v>136</v>
      </c>
      <c r="B170" s="38" t="s">
        <v>92</v>
      </c>
      <c r="C170" s="39">
        <v>1</v>
      </c>
      <c r="D170" s="40">
        <v>0.5</v>
      </c>
      <c r="E170" s="67">
        <v>74083.333333333328</v>
      </c>
      <c r="F170" s="68">
        <f t="shared" si="13"/>
        <v>11828.431372549014</v>
      </c>
      <c r="G170" s="67">
        <v>57456</v>
      </c>
      <c r="H170" s="68">
        <f t="shared" si="12"/>
        <v>131539.33333333331</v>
      </c>
      <c r="I170" s="51">
        <v>89100</v>
      </c>
      <c r="J170" s="4"/>
      <c r="K170" s="51">
        <v>89100</v>
      </c>
      <c r="L170" s="51">
        <v>89100</v>
      </c>
      <c r="M170" s="74">
        <v>250000</v>
      </c>
      <c r="N170" s="75">
        <f t="shared" si="16"/>
        <v>47500</v>
      </c>
      <c r="O170" s="74">
        <v>180000</v>
      </c>
      <c r="P170" s="75">
        <f t="shared" si="15"/>
        <v>477500</v>
      </c>
      <c r="Q170" s="53">
        <f t="shared" si="14"/>
        <v>89100</v>
      </c>
    </row>
    <row r="171" spans="1:17" ht="20.100000000000001" customHeight="1" x14ac:dyDescent="0.25">
      <c r="A171" s="37" t="s">
        <v>137</v>
      </c>
      <c r="B171" s="38" t="s">
        <v>92</v>
      </c>
      <c r="C171" s="39">
        <v>1</v>
      </c>
      <c r="D171" s="40">
        <v>0.6</v>
      </c>
      <c r="E171" s="67">
        <v>162440</v>
      </c>
      <c r="F171" s="68">
        <f t="shared" si="13"/>
        <v>25935.798319327732</v>
      </c>
      <c r="G171" s="67">
        <v>57456</v>
      </c>
      <c r="H171" s="68">
        <f t="shared" si="12"/>
        <v>219896</v>
      </c>
      <c r="I171" s="51">
        <v>89100</v>
      </c>
      <c r="J171" s="4"/>
      <c r="K171" s="51">
        <v>89100</v>
      </c>
      <c r="L171" s="51">
        <v>89100</v>
      </c>
      <c r="M171" s="74">
        <v>20000</v>
      </c>
      <c r="N171" s="75">
        <f t="shared" si="16"/>
        <v>3800</v>
      </c>
      <c r="O171" s="74">
        <v>50000</v>
      </c>
      <c r="P171" s="75">
        <f t="shared" si="15"/>
        <v>73800</v>
      </c>
      <c r="Q171" s="53">
        <f t="shared" si="14"/>
        <v>73800</v>
      </c>
    </row>
    <row r="172" spans="1:17" ht="20.100000000000001" customHeight="1" x14ac:dyDescent="0.25">
      <c r="A172" s="37" t="s">
        <v>367</v>
      </c>
      <c r="B172" s="38" t="s">
        <v>20</v>
      </c>
      <c r="C172" s="39">
        <v>1</v>
      </c>
      <c r="D172" s="38" t="s">
        <v>11</v>
      </c>
      <c r="E172" s="67">
        <v>635174</v>
      </c>
      <c r="F172" s="68">
        <f t="shared" si="13"/>
        <v>101414.33613445377</v>
      </c>
      <c r="G172" s="67">
        <v>658860</v>
      </c>
      <c r="H172" s="68">
        <f t="shared" si="12"/>
        <v>1294034</v>
      </c>
      <c r="I172" s="51">
        <v>148500</v>
      </c>
      <c r="J172" s="4"/>
      <c r="K172" s="51">
        <v>148500</v>
      </c>
      <c r="L172" s="51">
        <v>148500</v>
      </c>
      <c r="M172" s="74">
        <v>20000</v>
      </c>
      <c r="N172" s="75">
        <f t="shared" si="16"/>
        <v>3800</v>
      </c>
      <c r="O172" s="74">
        <v>50000</v>
      </c>
      <c r="P172" s="75">
        <f t="shared" si="15"/>
        <v>73800</v>
      </c>
      <c r="Q172" s="53">
        <f t="shared" si="14"/>
        <v>73800</v>
      </c>
    </row>
    <row r="173" spans="1:17" ht="20.100000000000001" customHeight="1" x14ac:dyDescent="0.25">
      <c r="A173" s="37" t="s">
        <v>368</v>
      </c>
      <c r="B173" s="38" t="s">
        <v>20</v>
      </c>
      <c r="C173" s="39">
        <v>1</v>
      </c>
      <c r="D173" s="38" t="s">
        <v>11</v>
      </c>
      <c r="E173" s="67">
        <v>10500</v>
      </c>
      <c r="F173" s="68">
        <f t="shared" si="13"/>
        <v>1676.4705882352937</v>
      </c>
      <c r="G173" s="67">
        <v>172368</v>
      </c>
      <c r="H173" s="68">
        <f t="shared" si="12"/>
        <v>182868</v>
      </c>
      <c r="I173" s="51">
        <v>178200</v>
      </c>
      <c r="J173" s="4"/>
      <c r="K173" s="51">
        <v>178200</v>
      </c>
      <c r="L173" s="51">
        <v>178200</v>
      </c>
      <c r="M173" s="74">
        <v>150000</v>
      </c>
      <c r="N173" s="75">
        <f t="shared" si="16"/>
        <v>28500</v>
      </c>
      <c r="O173" s="74">
        <v>300000</v>
      </c>
      <c r="P173" s="75">
        <f t="shared" si="15"/>
        <v>478500</v>
      </c>
      <c r="Q173" s="53">
        <f t="shared" si="14"/>
        <v>178200</v>
      </c>
    </row>
    <row r="174" spans="1:17" ht="20.100000000000001" customHeight="1" x14ac:dyDescent="0.25">
      <c r="A174" s="37" t="s">
        <v>369</v>
      </c>
      <c r="B174" s="38" t="s">
        <v>20</v>
      </c>
      <c r="C174" s="39">
        <v>1</v>
      </c>
      <c r="D174" s="38" t="s">
        <v>11</v>
      </c>
      <c r="E174" s="67">
        <v>925030</v>
      </c>
      <c r="F174" s="68">
        <f t="shared" si="13"/>
        <v>147693.86554621847</v>
      </c>
      <c r="G174" s="67">
        <v>725361</v>
      </c>
      <c r="H174" s="68">
        <f t="shared" si="12"/>
        <v>1650391</v>
      </c>
      <c r="I174" s="51">
        <v>247500</v>
      </c>
      <c r="J174" s="4"/>
      <c r="K174" s="51">
        <v>247500</v>
      </c>
      <c r="L174" s="51">
        <v>247500</v>
      </c>
      <c r="M174" s="74">
        <v>150000</v>
      </c>
      <c r="N174" s="75">
        <f t="shared" si="16"/>
        <v>28500</v>
      </c>
      <c r="O174" s="74">
        <v>300000</v>
      </c>
      <c r="P174" s="75">
        <f t="shared" si="15"/>
        <v>478500</v>
      </c>
      <c r="Q174" s="53">
        <f t="shared" si="14"/>
        <v>247500</v>
      </c>
    </row>
    <row r="175" spans="1:17" ht="20.100000000000001" customHeight="1" x14ac:dyDescent="0.25">
      <c r="A175" s="37" t="s">
        <v>138</v>
      </c>
      <c r="B175" s="38" t="s">
        <v>20</v>
      </c>
      <c r="C175" s="39">
        <v>1</v>
      </c>
      <c r="D175" s="38" t="s">
        <v>11</v>
      </c>
      <c r="E175" s="67">
        <v>214437</v>
      </c>
      <c r="F175" s="68">
        <f t="shared" si="13"/>
        <v>34237.840336134454</v>
      </c>
      <c r="G175" s="67">
        <v>518694</v>
      </c>
      <c r="H175" s="68">
        <f t="shared" si="12"/>
        <v>733131</v>
      </c>
      <c r="I175" s="51">
        <v>198000</v>
      </c>
      <c r="J175" s="4"/>
      <c r="K175" s="51">
        <v>198000</v>
      </c>
      <c r="L175" s="51">
        <v>198000</v>
      </c>
      <c r="M175" s="74">
        <v>150000</v>
      </c>
      <c r="N175" s="75">
        <f t="shared" si="16"/>
        <v>28500</v>
      </c>
      <c r="O175" s="74">
        <v>300000</v>
      </c>
      <c r="P175" s="75">
        <f t="shared" si="15"/>
        <v>478500</v>
      </c>
      <c r="Q175" s="53">
        <f t="shared" si="14"/>
        <v>198000</v>
      </c>
    </row>
    <row r="176" spans="1:17" ht="20.100000000000001" customHeight="1" x14ac:dyDescent="0.25">
      <c r="A176" s="37" t="s">
        <v>139</v>
      </c>
      <c r="B176" s="38" t="s">
        <v>20</v>
      </c>
      <c r="C176" s="39">
        <v>1</v>
      </c>
      <c r="D176" s="40">
        <v>0.2</v>
      </c>
      <c r="E176" s="67">
        <v>481690</v>
      </c>
      <c r="F176" s="68">
        <f t="shared" si="13"/>
        <v>76908.487394957978</v>
      </c>
      <c r="G176" s="67">
        <v>22400</v>
      </c>
      <c r="H176" s="68">
        <f t="shared" si="12"/>
        <v>504090</v>
      </c>
      <c r="I176" s="51">
        <v>178200</v>
      </c>
      <c r="J176" s="4"/>
      <c r="K176" s="51">
        <v>178200</v>
      </c>
      <c r="L176" s="51">
        <v>178200</v>
      </c>
      <c r="M176" s="74">
        <v>150000</v>
      </c>
      <c r="N176" s="75">
        <f t="shared" si="16"/>
        <v>28500</v>
      </c>
      <c r="O176" s="74">
        <v>300000</v>
      </c>
      <c r="P176" s="75">
        <f t="shared" si="15"/>
        <v>478500</v>
      </c>
      <c r="Q176" s="53">
        <f t="shared" si="14"/>
        <v>178200</v>
      </c>
    </row>
    <row r="177" spans="1:17" ht="20.100000000000001" customHeight="1" x14ac:dyDescent="0.25">
      <c r="A177" s="37" t="s">
        <v>370</v>
      </c>
      <c r="B177" s="38" t="s">
        <v>20</v>
      </c>
      <c r="C177" s="39">
        <v>1</v>
      </c>
      <c r="D177" s="38" t="s">
        <v>11</v>
      </c>
      <c r="E177" s="67">
        <v>178616.66666666666</v>
      </c>
      <c r="F177" s="68">
        <f t="shared" si="13"/>
        <v>28518.627450980392</v>
      </c>
      <c r="G177" s="67">
        <v>172368</v>
      </c>
      <c r="H177" s="68">
        <f t="shared" si="12"/>
        <v>350984.66666666663</v>
      </c>
      <c r="I177" s="51">
        <v>188100</v>
      </c>
      <c r="J177" s="4"/>
      <c r="K177" s="51">
        <v>188100</v>
      </c>
      <c r="L177" s="51">
        <v>188100</v>
      </c>
      <c r="M177" s="74">
        <v>150000</v>
      </c>
      <c r="N177" s="75">
        <f t="shared" si="16"/>
        <v>28500</v>
      </c>
      <c r="O177" s="74">
        <v>300000</v>
      </c>
      <c r="P177" s="75">
        <f t="shared" si="15"/>
        <v>478500</v>
      </c>
      <c r="Q177" s="53">
        <f t="shared" si="14"/>
        <v>188100</v>
      </c>
    </row>
    <row r="178" spans="1:17" ht="20.100000000000001" customHeight="1" x14ac:dyDescent="0.25">
      <c r="A178" s="37" t="s">
        <v>141</v>
      </c>
      <c r="B178" s="38" t="s">
        <v>20</v>
      </c>
      <c r="C178" s="39">
        <v>1</v>
      </c>
      <c r="D178" s="40">
        <v>0.5</v>
      </c>
      <c r="E178" s="67">
        <v>1500000</v>
      </c>
      <c r="F178" s="68">
        <f t="shared" si="13"/>
        <v>239495.79831932765</v>
      </c>
      <c r="G178" s="67">
        <v>244518</v>
      </c>
      <c r="H178" s="68">
        <f t="shared" si="12"/>
        <v>1744518</v>
      </c>
      <c r="I178" s="51">
        <v>178200</v>
      </c>
      <c r="J178" s="4"/>
      <c r="K178" s="51">
        <v>178200</v>
      </c>
      <c r="L178" s="51">
        <v>178200</v>
      </c>
      <c r="M178" s="74">
        <v>150000</v>
      </c>
      <c r="N178" s="75">
        <f t="shared" si="16"/>
        <v>28500</v>
      </c>
      <c r="O178" s="74">
        <v>120000</v>
      </c>
      <c r="P178" s="75">
        <f t="shared" si="15"/>
        <v>298500</v>
      </c>
      <c r="Q178" s="53">
        <f t="shared" si="14"/>
        <v>178200</v>
      </c>
    </row>
    <row r="179" spans="1:17" ht="20.100000000000001" customHeight="1" x14ac:dyDescent="0.25">
      <c r="A179" s="37" t="s">
        <v>371</v>
      </c>
      <c r="B179" s="38" t="s">
        <v>20</v>
      </c>
      <c r="C179" s="39">
        <v>1</v>
      </c>
      <c r="D179" s="38" t="s">
        <v>11</v>
      </c>
      <c r="E179" s="67">
        <v>28860</v>
      </c>
      <c r="F179" s="68">
        <f t="shared" si="13"/>
        <v>4607.8991596638662</v>
      </c>
      <c r="G179" s="68">
        <v>184843</v>
      </c>
      <c r="H179" s="68">
        <f t="shared" si="12"/>
        <v>213703</v>
      </c>
      <c r="I179" s="51">
        <v>247500</v>
      </c>
      <c r="J179" s="4"/>
      <c r="K179" s="51">
        <v>247500</v>
      </c>
      <c r="L179" s="51">
        <v>247500</v>
      </c>
      <c r="M179" s="74">
        <v>150000</v>
      </c>
      <c r="N179" s="75">
        <f t="shared" si="16"/>
        <v>28500</v>
      </c>
      <c r="O179" s="74">
        <v>250000</v>
      </c>
      <c r="P179" s="75">
        <f t="shared" si="15"/>
        <v>428500</v>
      </c>
      <c r="Q179" s="53">
        <f t="shared" si="14"/>
        <v>213703</v>
      </c>
    </row>
    <row r="180" spans="1:17" ht="20.100000000000001" customHeight="1" x14ac:dyDescent="0.25">
      <c r="A180" s="37" t="s">
        <v>372</v>
      </c>
      <c r="B180" s="38" t="s">
        <v>20</v>
      </c>
      <c r="C180" s="39">
        <v>1</v>
      </c>
      <c r="D180" s="38" t="s">
        <v>11</v>
      </c>
      <c r="E180" s="67">
        <v>34187</v>
      </c>
      <c r="F180" s="68">
        <f t="shared" si="13"/>
        <v>5458.4285714285688</v>
      </c>
      <c r="G180" s="67">
        <v>184843</v>
      </c>
      <c r="H180" s="68">
        <f t="shared" si="12"/>
        <v>219030</v>
      </c>
      <c r="I180" s="51">
        <v>247500</v>
      </c>
      <c r="J180" s="4"/>
      <c r="K180" s="51">
        <v>247500</v>
      </c>
      <c r="L180" s="51">
        <v>247500</v>
      </c>
      <c r="M180" s="74">
        <v>150000</v>
      </c>
      <c r="N180" s="75">
        <f t="shared" si="16"/>
        <v>28500</v>
      </c>
      <c r="O180" s="74">
        <v>120000</v>
      </c>
      <c r="P180" s="75">
        <f t="shared" si="15"/>
        <v>298500</v>
      </c>
      <c r="Q180" s="53">
        <f t="shared" si="14"/>
        <v>219030</v>
      </c>
    </row>
    <row r="181" spans="1:17" ht="20.100000000000001" customHeight="1" x14ac:dyDescent="0.25">
      <c r="A181" s="41" t="s">
        <v>373</v>
      </c>
      <c r="B181" s="38" t="s">
        <v>20</v>
      </c>
      <c r="C181" s="39">
        <v>1</v>
      </c>
      <c r="D181" s="38"/>
      <c r="E181" s="67">
        <v>135100</v>
      </c>
      <c r="F181" s="68">
        <f t="shared" si="13"/>
        <v>21570.588235294112</v>
      </c>
      <c r="G181" s="67">
        <v>142621</v>
      </c>
      <c r="H181" s="68">
        <f t="shared" si="12"/>
        <v>277721</v>
      </c>
      <c r="I181" s="51">
        <v>49500</v>
      </c>
      <c r="J181" s="4"/>
      <c r="K181" s="51">
        <v>49500</v>
      </c>
      <c r="L181" s="51">
        <v>49500</v>
      </c>
      <c r="M181" s="74">
        <v>150000</v>
      </c>
      <c r="N181" s="75">
        <f t="shared" si="16"/>
        <v>28500</v>
      </c>
      <c r="O181" s="74">
        <v>50000</v>
      </c>
      <c r="P181" s="75">
        <f t="shared" si="15"/>
        <v>228500</v>
      </c>
      <c r="Q181" s="53">
        <f t="shared" si="14"/>
        <v>49500</v>
      </c>
    </row>
    <row r="182" spans="1:17" ht="20.100000000000001" customHeight="1" x14ac:dyDescent="0.25">
      <c r="A182" s="37" t="s">
        <v>19</v>
      </c>
      <c r="B182" s="38" t="s">
        <v>20</v>
      </c>
      <c r="C182" s="39">
        <v>1</v>
      </c>
      <c r="D182" s="40">
        <v>0.5</v>
      </c>
      <c r="E182" s="67">
        <v>541262</v>
      </c>
      <c r="F182" s="68">
        <f t="shared" si="13"/>
        <v>86419.983193277265</v>
      </c>
      <c r="G182" s="67">
        <v>122566</v>
      </c>
      <c r="H182" s="68">
        <f t="shared" si="12"/>
        <v>663828</v>
      </c>
      <c r="I182" s="51">
        <v>247500</v>
      </c>
      <c r="J182" s="4"/>
      <c r="K182" s="51">
        <v>247500</v>
      </c>
      <c r="L182" s="51">
        <v>247500</v>
      </c>
      <c r="M182" s="74">
        <v>150000</v>
      </c>
      <c r="N182" s="75">
        <f t="shared" si="16"/>
        <v>28500</v>
      </c>
      <c r="O182" s="74">
        <v>120000</v>
      </c>
      <c r="P182" s="75">
        <f t="shared" si="15"/>
        <v>298500</v>
      </c>
      <c r="Q182" s="53">
        <f t="shared" si="14"/>
        <v>247500</v>
      </c>
    </row>
    <row r="183" spans="1:17" ht="20.100000000000001" customHeight="1" x14ac:dyDescent="0.25">
      <c r="A183" s="37" t="s">
        <v>374</v>
      </c>
      <c r="B183" s="38" t="s">
        <v>20</v>
      </c>
      <c r="C183" s="39">
        <v>1</v>
      </c>
      <c r="D183" s="40">
        <v>0.2</v>
      </c>
      <c r="E183" s="67">
        <v>163657</v>
      </c>
      <c r="F183" s="68">
        <f t="shared" si="13"/>
        <v>26130.109243697487</v>
      </c>
      <c r="G183" s="67">
        <v>92422</v>
      </c>
      <c r="H183" s="68">
        <f t="shared" si="12"/>
        <v>256079</v>
      </c>
      <c r="I183" s="51">
        <v>49500</v>
      </c>
      <c r="J183" s="4"/>
      <c r="K183" s="51">
        <v>49500</v>
      </c>
      <c r="L183" s="51">
        <v>49500</v>
      </c>
      <c r="M183" s="74">
        <v>50000</v>
      </c>
      <c r="N183" s="75">
        <f t="shared" si="16"/>
        <v>9500</v>
      </c>
      <c r="O183" s="74">
        <v>50000</v>
      </c>
      <c r="P183" s="75">
        <f t="shared" si="15"/>
        <v>109500</v>
      </c>
      <c r="Q183" s="53">
        <f t="shared" si="14"/>
        <v>49500</v>
      </c>
    </row>
    <row r="184" spans="1:17" ht="20.100000000000001" customHeight="1" x14ac:dyDescent="0.25">
      <c r="A184" s="37" t="s">
        <v>375</v>
      </c>
      <c r="B184" s="38" t="s">
        <v>20</v>
      </c>
      <c r="C184" s="39">
        <v>1</v>
      </c>
      <c r="D184" s="40">
        <v>0.2</v>
      </c>
      <c r="E184" s="67" t="e">
        <v>#N/A</v>
      </c>
      <c r="F184" s="68" t="e">
        <f t="shared" si="13"/>
        <v>#N/A</v>
      </c>
      <c r="G184" s="67" t="e">
        <v>#N/A</v>
      </c>
      <c r="H184" s="68" t="e">
        <f t="shared" si="12"/>
        <v>#N/A</v>
      </c>
      <c r="I184" s="51">
        <v>49500</v>
      </c>
      <c r="J184" s="4"/>
      <c r="K184" s="51">
        <v>49500</v>
      </c>
      <c r="L184" s="51">
        <v>49500</v>
      </c>
      <c r="M184" s="74">
        <v>360000</v>
      </c>
      <c r="N184" s="75">
        <f t="shared" si="16"/>
        <v>68400</v>
      </c>
      <c r="O184" s="74">
        <v>300000</v>
      </c>
      <c r="P184" s="75">
        <f t="shared" si="15"/>
        <v>728400</v>
      </c>
      <c r="Q184" s="53" t="e">
        <f t="shared" si="14"/>
        <v>#N/A</v>
      </c>
    </row>
    <row r="185" spans="1:17" ht="20.100000000000001" customHeight="1" x14ac:dyDescent="0.25">
      <c r="A185" s="37" t="s">
        <v>142</v>
      </c>
      <c r="B185" s="38" t="s">
        <v>20</v>
      </c>
      <c r="C185" s="39">
        <v>1</v>
      </c>
      <c r="D185" s="40">
        <v>0.4</v>
      </c>
      <c r="E185" s="67">
        <v>289327</v>
      </c>
      <c r="F185" s="68">
        <f t="shared" si="13"/>
        <v>46195.067226890736</v>
      </c>
      <c r="G185" s="67">
        <v>121451</v>
      </c>
      <c r="H185" s="68">
        <f t="shared" si="12"/>
        <v>410778</v>
      </c>
      <c r="I185" s="51">
        <v>148500</v>
      </c>
      <c r="J185" s="4"/>
      <c r="K185" s="51">
        <v>148500</v>
      </c>
      <c r="L185" s="51">
        <v>148500</v>
      </c>
      <c r="M185" s="74">
        <v>350000</v>
      </c>
      <c r="N185" s="75">
        <f t="shared" si="16"/>
        <v>66500</v>
      </c>
      <c r="O185" s="74">
        <v>220000</v>
      </c>
      <c r="P185" s="75">
        <f t="shared" si="15"/>
        <v>636500</v>
      </c>
      <c r="Q185" s="53">
        <f t="shared" si="14"/>
        <v>148500</v>
      </c>
    </row>
    <row r="186" spans="1:17" ht="20.100000000000001" customHeight="1" x14ac:dyDescent="0.25">
      <c r="A186" s="37" t="s">
        <v>376</v>
      </c>
      <c r="B186" s="38" t="s">
        <v>20</v>
      </c>
      <c r="C186" s="39">
        <v>1</v>
      </c>
      <c r="D186" s="40">
        <v>0.1</v>
      </c>
      <c r="E186" s="67">
        <v>10500</v>
      </c>
      <c r="F186" s="68">
        <f t="shared" si="13"/>
        <v>1676.4705882352937</v>
      </c>
      <c r="G186" s="67">
        <v>121451</v>
      </c>
      <c r="H186" s="68">
        <f t="shared" si="12"/>
        <v>131951</v>
      </c>
      <c r="I186" s="51">
        <v>148500</v>
      </c>
      <c r="J186" s="4"/>
      <c r="K186" s="51">
        <v>148500</v>
      </c>
      <c r="L186" s="51">
        <v>148500</v>
      </c>
      <c r="M186" s="74">
        <v>300000</v>
      </c>
      <c r="N186" s="75">
        <f t="shared" si="16"/>
        <v>57000</v>
      </c>
      <c r="O186" s="74">
        <v>120000</v>
      </c>
      <c r="P186" s="75">
        <f t="shared" si="15"/>
        <v>477000</v>
      </c>
      <c r="Q186" s="53">
        <f t="shared" si="14"/>
        <v>131951</v>
      </c>
    </row>
    <row r="187" spans="1:17" ht="20.100000000000001" customHeight="1" x14ac:dyDescent="0.25">
      <c r="A187" s="37" t="s">
        <v>377</v>
      </c>
      <c r="B187" s="38" t="s">
        <v>20</v>
      </c>
      <c r="C187" s="39">
        <v>1</v>
      </c>
      <c r="D187" s="40">
        <v>0.1</v>
      </c>
      <c r="E187" s="67">
        <v>11083</v>
      </c>
      <c r="F187" s="68">
        <f t="shared" si="13"/>
        <v>1769.5546218487398</v>
      </c>
      <c r="G187" s="67">
        <v>121451</v>
      </c>
      <c r="H187" s="68">
        <f t="shared" si="12"/>
        <v>132534</v>
      </c>
      <c r="I187" s="51">
        <v>148500</v>
      </c>
      <c r="J187" s="4"/>
      <c r="K187" s="51">
        <v>148500</v>
      </c>
      <c r="L187" s="51">
        <v>148500</v>
      </c>
      <c r="M187" s="74">
        <v>50000</v>
      </c>
      <c r="N187" s="75">
        <f t="shared" si="16"/>
        <v>9500</v>
      </c>
      <c r="O187" s="74">
        <v>50000</v>
      </c>
      <c r="P187" s="75">
        <f t="shared" si="15"/>
        <v>109500</v>
      </c>
      <c r="Q187" s="53">
        <f t="shared" si="14"/>
        <v>109500</v>
      </c>
    </row>
    <row r="188" spans="1:17" ht="20.100000000000001" customHeight="1" x14ac:dyDescent="0.25">
      <c r="A188" s="37" t="s">
        <v>378</v>
      </c>
      <c r="B188" s="38" t="s">
        <v>20</v>
      </c>
      <c r="C188" s="39">
        <v>1</v>
      </c>
      <c r="D188" s="38" t="s">
        <v>11</v>
      </c>
      <c r="E188" s="67">
        <v>129024</v>
      </c>
      <c r="F188" s="68">
        <f t="shared" si="13"/>
        <v>20600.470588235286</v>
      </c>
      <c r="G188" s="67">
        <v>172368</v>
      </c>
      <c r="H188" s="68">
        <f t="shared" si="12"/>
        <v>301392</v>
      </c>
      <c r="I188" s="51">
        <v>178200</v>
      </c>
      <c r="J188" s="4"/>
      <c r="K188" s="51">
        <v>178200</v>
      </c>
      <c r="L188" s="51">
        <v>178200</v>
      </c>
      <c r="M188" s="74">
        <v>0</v>
      </c>
      <c r="N188" s="75">
        <f t="shared" si="16"/>
        <v>0</v>
      </c>
      <c r="O188" s="74">
        <v>300000</v>
      </c>
      <c r="P188" s="75">
        <f t="shared" si="15"/>
        <v>300000</v>
      </c>
      <c r="Q188" s="53">
        <f t="shared" si="14"/>
        <v>178200</v>
      </c>
    </row>
    <row r="189" spans="1:17" ht="20.100000000000001" customHeight="1" x14ac:dyDescent="0.25">
      <c r="A189" s="37" t="s">
        <v>379</v>
      </c>
      <c r="B189" s="38" t="s">
        <v>20</v>
      </c>
      <c r="C189" s="39">
        <v>1</v>
      </c>
      <c r="D189" s="40">
        <v>0.1</v>
      </c>
      <c r="E189" s="67" t="e">
        <v>#N/A</v>
      </c>
      <c r="F189" s="68" t="e">
        <f t="shared" si="13"/>
        <v>#N/A</v>
      </c>
      <c r="G189" s="67" t="e">
        <v>#N/A</v>
      </c>
      <c r="H189" s="68" t="e">
        <f t="shared" si="12"/>
        <v>#N/A</v>
      </c>
      <c r="I189" s="51">
        <v>178200</v>
      </c>
      <c r="J189" s="4"/>
      <c r="K189" s="51">
        <v>178200</v>
      </c>
      <c r="L189" s="51">
        <v>178200</v>
      </c>
      <c r="M189" s="74">
        <v>200000</v>
      </c>
      <c r="N189" s="75">
        <f t="shared" si="16"/>
        <v>38000</v>
      </c>
      <c r="O189" s="74">
        <v>150000</v>
      </c>
      <c r="P189" s="75">
        <f t="shared" si="15"/>
        <v>388000</v>
      </c>
      <c r="Q189" s="53" t="e">
        <f t="shared" si="14"/>
        <v>#N/A</v>
      </c>
    </row>
    <row r="190" spans="1:17" ht="20.100000000000001" customHeight="1" x14ac:dyDescent="0.25">
      <c r="A190" s="37" t="s">
        <v>380</v>
      </c>
      <c r="B190" s="38" t="s">
        <v>20</v>
      </c>
      <c r="C190" s="39">
        <v>1</v>
      </c>
      <c r="D190" s="40">
        <v>0.2</v>
      </c>
      <c r="E190" s="67">
        <v>34630</v>
      </c>
      <c r="F190" s="68">
        <f t="shared" si="13"/>
        <v>5529.1596638655465</v>
      </c>
      <c r="G190" s="67">
        <v>33600</v>
      </c>
      <c r="H190" s="68">
        <f t="shared" si="12"/>
        <v>68230</v>
      </c>
      <c r="I190" s="51">
        <v>178200</v>
      </c>
      <c r="J190" s="4"/>
      <c r="K190" s="51">
        <v>178200</v>
      </c>
      <c r="L190" s="51">
        <v>178200</v>
      </c>
      <c r="M190" s="74">
        <v>150000</v>
      </c>
      <c r="N190" s="75">
        <f t="shared" si="16"/>
        <v>28500</v>
      </c>
      <c r="O190" s="74">
        <v>150000</v>
      </c>
      <c r="P190" s="75">
        <f t="shared" si="15"/>
        <v>328500</v>
      </c>
      <c r="Q190" s="53">
        <f t="shared" si="14"/>
        <v>68230</v>
      </c>
    </row>
    <row r="191" spans="1:17" ht="20.100000000000001" customHeight="1" x14ac:dyDescent="0.25">
      <c r="A191" s="37" t="s">
        <v>381</v>
      </c>
      <c r="B191" s="38" t="s">
        <v>20</v>
      </c>
      <c r="C191" s="39">
        <v>1</v>
      </c>
      <c r="D191" s="40">
        <v>0.1</v>
      </c>
      <c r="E191" s="67">
        <v>15882</v>
      </c>
      <c r="F191" s="68">
        <f t="shared" si="13"/>
        <v>2535.7815126050409</v>
      </c>
      <c r="G191" s="67">
        <v>7540</v>
      </c>
      <c r="H191" s="68">
        <f t="shared" si="12"/>
        <v>23422</v>
      </c>
      <c r="I191" s="51">
        <v>118800</v>
      </c>
      <c r="J191" s="4"/>
      <c r="K191" s="51">
        <v>118800</v>
      </c>
      <c r="L191" s="51">
        <v>118800</v>
      </c>
      <c r="M191" s="74">
        <v>0</v>
      </c>
      <c r="N191" s="75">
        <f t="shared" si="16"/>
        <v>0</v>
      </c>
      <c r="O191" s="74">
        <v>800000</v>
      </c>
      <c r="P191" s="75">
        <f t="shared" si="15"/>
        <v>800000</v>
      </c>
      <c r="Q191" s="53">
        <f t="shared" si="14"/>
        <v>23422</v>
      </c>
    </row>
    <row r="192" spans="1:17" ht="20.100000000000001" customHeight="1" x14ac:dyDescent="0.25">
      <c r="A192" s="37" t="s">
        <v>382</v>
      </c>
      <c r="B192" s="38" t="s">
        <v>20</v>
      </c>
      <c r="C192" s="39">
        <v>1</v>
      </c>
      <c r="D192" s="38" t="s">
        <v>11</v>
      </c>
      <c r="E192" s="67">
        <v>68033</v>
      </c>
      <c r="F192" s="68">
        <f t="shared" si="13"/>
        <v>10862.411764705881</v>
      </c>
      <c r="G192" s="67">
        <v>66107</v>
      </c>
      <c r="H192" s="68">
        <f t="shared" si="12"/>
        <v>134140</v>
      </c>
      <c r="I192" s="51">
        <v>118800</v>
      </c>
      <c r="J192" s="4"/>
      <c r="K192" s="51">
        <v>118800</v>
      </c>
      <c r="L192" s="51">
        <v>118800</v>
      </c>
      <c r="M192" s="74">
        <v>0</v>
      </c>
      <c r="N192" s="75">
        <f t="shared" si="16"/>
        <v>0</v>
      </c>
      <c r="O192" s="74">
        <v>1200000</v>
      </c>
      <c r="P192" s="75">
        <f t="shared" si="15"/>
        <v>1200000</v>
      </c>
      <c r="Q192" s="53">
        <f t="shared" si="14"/>
        <v>118800</v>
      </c>
    </row>
    <row r="193" spans="1:17" ht="20.100000000000001" customHeight="1" x14ac:dyDescent="0.25">
      <c r="A193" s="37" t="s">
        <v>144</v>
      </c>
      <c r="B193" s="38" t="s">
        <v>20</v>
      </c>
      <c r="C193" s="39">
        <v>1</v>
      </c>
      <c r="D193" s="40">
        <v>0.5</v>
      </c>
      <c r="E193" s="67">
        <v>285085</v>
      </c>
      <c r="F193" s="68">
        <f t="shared" si="13"/>
        <v>45517.773109243688</v>
      </c>
      <c r="G193" s="67">
        <v>80226</v>
      </c>
      <c r="H193" s="68">
        <f t="shared" si="12"/>
        <v>365311</v>
      </c>
      <c r="I193" s="51">
        <v>118800</v>
      </c>
      <c r="J193" s="4"/>
      <c r="K193" s="51">
        <v>118800</v>
      </c>
      <c r="L193" s="51">
        <v>118800</v>
      </c>
      <c r="M193" s="74">
        <v>300000</v>
      </c>
      <c r="N193" s="75">
        <f t="shared" si="16"/>
        <v>57000</v>
      </c>
      <c r="O193" s="74">
        <v>200000</v>
      </c>
      <c r="P193" s="75">
        <f t="shared" si="15"/>
        <v>557000</v>
      </c>
      <c r="Q193" s="53">
        <f t="shared" si="14"/>
        <v>118800</v>
      </c>
    </row>
    <row r="194" spans="1:17" ht="20.100000000000001" customHeight="1" x14ac:dyDescent="0.25">
      <c r="A194" s="37" t="s">
        <v>145</v>
      </c>
      <c r="B194" s="38" t="s">
        <v>20</v>
      </c>
      <c r="C194" s="39">
        <v>1</v>
      </c>
      <c r="D194" s="40">
        <v>1.5</v>
      </c>
      <c r="E194" s="67">
        <v>285085</v>
      </c>
      <c r="F194" s="68">
        <f t="shared" si="13"/>
        <v>45517.773109243688</v>
      </c>
      <c r="G194" s="67">
        <v>80226</v>
      </c>
      <c r="H194" s="68">
        <f t="shared" si="12"/>
        <v>365311</v>
      </c>
      <c r="I194" s="51">
        <v>118800</v>
      </c>
      <c r="J194" s="4"/>
      <c r="K194" s="51">
        <v>118800</v>
      </c>
      <c r="L194" s="51">
        <v>118800</v>
      </c>
      <c r="M194" s="74">
        <v>50000</v>
      </c>
      <c r="N194" s="75">
        <f t="shared" si="16"/>
        <v>9500</v>
      </c>
      <c r="O194" s="74">
        <v>50000</v>
      </c>
      <c r="P194" s="75">
        <f t="shared" si="15"/>
        <v>109500</v>
      </c>
      <c r="Q194" s="53">
        <f t="shared" si="14"/>
        <v>109500</v>
      </c>
    </row>
    <row r="195" spans="1:17" ht="20.100000000000001" customHeight="1" x14ac:dyDescent="0.25">
      <c r="A195" s="37" t="s">
        <v>383</v>
      </c>
      <c r="B195" s="38" t="s">
        <v>20</v>
      </c>
      <c r="C195" s="39">
        <v>1</v>
      </c>
      <c r="D195" s="38" t="s">
        <v>11</v>
      </c>
      <c r="E195" s="67">
        <v>25000</v>
      </c>
      <c r="F195" s="68">
        <f t="shared" si="13"/>
        <v>3991.596638655461</v>
      </c>
      <c r="G195" s="67" t="e">
        <v>#N/A</v>
      </c>
      <c r="H195" s="67">
        <v>25000</v>
      </c>
      <c r="I195" s="51">
        <v>49500</v>
      </c>
      <c r="J195" s="4"/>
      <c r="K195" s="51">
        <v>49500</v>
      </c>
      <c r="L195" s="51">
        <v>49500</v>
      </c>
      <c r="M195" s="74">
        <v>50000</v>
      </c>
      <c r="N195" s="75">
        <f t="shared" si="16"/>
        <v>9500</v>
      </c>
      <c r="O195" s="74">
        <v>50000</v>
      </c>
      <c r="P195" s="75">
        <f t="shared" si="15"/>
        <v>109500</v>
      </c>
      <c r="Q195" s="53">
        <f t="shared" si="14"/>
        <v>25000</v>
      </c>
    </row>
    <row r="196" spans="1:17" ht="20.100000000000001" customHeight="1" x14ac:dyDescent="0.25">
      <c r="A196" s="37" t="s">
        <v>384</v>
      </c>
      <c r="B196" s="38" t="s">
        <v>20</v>
      </c>
      <c r="C196" s="39">
        <v>1</v>
      </c>
      <c r="D196" s="38" t="s">
        <v>11</v>
      </c>
      <c r="E196" s="67">
        <v>10000</v>
      </c>
      <c r="F196" s="68">
        <f t="shared" ref="F196:F259" si="17">+E196-(E196/1.19)</f>
        <v>1596.638655462184</v>
      </c>
      <c r="G196" s="67" t="e">
        <v>#N/A</v>
      </c>
      <c r="H196" s="67">
        <v>10000</v>
      </c>
      <c r="I196" s="51">
        <v>49500</v>
      </c>
      <c r="J196" s="4"/>
      <c r="K196" s="51">
        <v>49500</v>
      </c>
      <c r="L196" s="51">
        <v>49500</v>
      </c>
      <c r="M196" s="74">
        <v>50000</v>
      </c>
      <c r="N196" s="75">
        <f t="shared" si="16"/>
        <v>9500</v>
      </c>
      <c r="O196" s="74">
        <v>50000</v>
      </c>
      <c r="P196" s="75">
        <f t="shared" si="15"/>
        <v>109500</v>
      </c>
      <c r="Q196" s="53">
        <f t="shared" ref="Q196:Q259" si="18">MIN(H196,L196,P196)</f>
        <v>10000</v>
      </c>
    </row>
    <row r="197" spans="1:17" ht="20.100000000000001" customHeight="1" x14ac:dyDescent="0.25">
      <c r="A197" s="41" t="s">
        <v>385</v>
      </c>
      <c r="B197" s="38" t="s">
        <v>20</v>
      </c>
      <c r="C197" s="39">
        <v>1</v>
      </c>
      <c r="D197" s="38"/>
      <c r="E197" s="67">
        <v>2916.6666666666665</v>
      </c>
      <c r="F197" s="68">
        <f t="shared" si="17"/>
        <v>465.68627450980375</v>
      </c>
      <c r="G197" s="67" t="e">
        <v>#N/A</v>
      </c>
      <c r="H197" s="67">
        <v>2916.6666666666665</v>
      </c>
      <c r="I197" s="51">
        <v>29700</v>
      </c>
      <c r="J197" s="4"/>
      <c r="K197" s="51">
        <v>29700</v>
      </c>
      <c r="L197" s="51">
        <v>29700</v>
      </c>
      <c r="M197" s="74">
        <v>50000</v>
      </c>
      <c r="N197" s="75">
        <f t="shared" si="16"/>
        <v>9500</v>
      </c>
      <c r="O197" s="74">
        <v>50000</v>
      </c>
      <c r="P197" s="75">
        <f t="shared" ref="P197:P260" si="19">O197+N197+M197</f>
        <v>109500</v>
      </c>
      <c r="Q197" s="53">
        <f t="shared" si="18"/>
        <v>2916.6666666666665</v>
      </c>
    </row>
    <row r="198" spans="1:17" ht="20.100000000000001" customHeight="1" x14ac:dyDescent="0.25">
      <c r="A198" s="37" t="s">
        <v>386</v>
      </c>
      <c r="B198" s="38" t="s">
        <v>20</v>
      </c>
      <c r="C198" s="39">
        <v>1</v>
      </c>
      <c r="D198" s="38" t="s">
        <v>11</v>
      </c>
      <c r="E198" s="67">
        <v>7000</v>
      </c>
      <c r="F198" s="68">
        <f t="shared" si="17"/>
        <v>1117.6470588235288</v>
      </c>
      <c r="G198" s="67" t="e">
        <v>#N/A</v>
      </c>
      <c r="H198" s="67">
        <v>7000</v>
      </c>
      <c r="I198" s="51">
        <v>29700</v>
      </c>
      <c r="J198" s="4"/>
      <c r="K198" s="51">
        <v>29700</v>
      </c>
      <c r="L198" s="51">
        <v>29700</v>
      </c>
      <c r="M198" s="74">
        <v>50000</v>
      </c>
      <c r="N198" s="75">
        <f t="shared" si="16"/>
        <v>9500</v>
      </c>
      <c r="O198" s="74">
        <v>50000</v>
      </c>
      <c r="P198" s="75">
        <f t="shared" si="19"/>
        <v>109500</v>
      </c>
      <c r="Q198" s="53">
        <f t="shared" si="18"/>
        <v>7000</v>
      </c>
    </row>
    <row r="199" spans="1:17" ht="20.100000000000001" customHeight="1" x14ac:dyDescent="0.25">
      <c r="A199" s="37" t="s">
        <v>387</v>
      </c>
      <c r="B199" s="38" t="s">
        <v>20</v>
      </c>
      <c r="C199" s="39">
        <v>1</v>
      </c>
      <c r="D199" s="38" t="s">
        <v>11</v>
      </c>
      <c r="E199" s="67">
        <v>7583.333333333333</v>
      </c>
      <c r="F199" s="68">
        <f t="shared" si="17"/>
        <v>1210.7843137254895</v>
      </c>
      <c r="G199" s="67" t="e">
        <v>#N/A</v>
      </c>
      <c r="H199" s="67">
        <v>7583.333333333333</v>
      </c>
      <c r="I199" s="51">
        <v>29700</v>
      </c>
      <c r="J199" s="4"/>
      <c r="K199" s="51">
        <v>29700</v>
      </c>
      <c r="L199" s="51">
        <v>29700</v>
      </c>
      <c r="M199" s="74">
        <v>150000</v>
      </c>
      <c r="N199" s="75">
        <f t="shared" si="16"/>
        <v>28500</v>
      </c>
      <c r="O199" s="74">
        <v>150000</v>
      </c>
      <c r="P199" s="75">
        <f t="shared" si="19"/>
        <v>328500</v>
      </c>
      <c r="Q199" s="53">
        <f t="shared" si="18"/>
        <v>7583.333333333333</v>
      </c>
    </row>
    <row r="200" spans="1:17" ht="20.100000000000001" customHeight="1" x14ac:dyDescent="0.25">
      <c r="A200" s="41" t="s">
        <v>388</v>
      </c>
      <c r="B200" s="38" t="s">
        <v>20</v>
      </c>
      <c r="C200" s="39">
        <v>1</v>
      </c>
      <c r="D200" s="38"/>
      <c r="E200" s="67">
        <v>11083.333333333334</v>
      </c>
      <c r="F200" s="68">
        <f t="shared" si="17"/>
        <v>1769.6078431372553</v>
      </c>
      <c r="G200" s="67" t="e">
        <v>#N/A</v>
      </c>
      <c r="H200" s="67">
        <v>11083.333333333334</v>
      </c>
      <c r="I200" s="51">
        <v>29700</v>
      </c>
      <c r="J200" s="4"/>
      <c r="K200" s="51">
        <v>29700</v>
      </c>
      <c r="L200" s="51">
        <v>29700</v>
      </c>
      <c r="M200" s="74">
        <v>150000</v>
      </c>
      <c r="N200" s="75">
        <f t="shared" si="16"/>
        <v>28500</v>
      </c>
      <c r="O200" s="74">
        <v>150000</v>
      </c>
      <c r="P200" s="75">
        <f t="shared" si="19"/>
        <v>328500</v>
      </c>
      <c r="Q200" s="53">
        <f t="shared" si="18"/>
        <v>11083.333333333334</v>
      </c>
    </row>
    <row r="201" spans="1:17" ht="20.100000000000001" customHeight="1" x14ac:dyDescent="0.25">
      <c r="A201" s="37" t="s">
        <v>389</v>
      </c>
      <c r="B201" s="38" t="s">
        <v>92</v>
      </c>
      <c r="C201" s="39">
        <v>1</v>
      </c>
      <c r="D201" s="38" t="s">
        <v>11</v>
      </c>
      <c r="E201" s="67">
        <v>14000</v>
      </c>
      <c r="F201" s="68">
        <f t="shared" si="17"/>
        <v>2235.2941176470576</v>
      </c>
      <c r="G201" s="67" t="e">
        <v>#N/A</v>
      </c>
      <c r="H201" s="67">
        <v>14000</v>
      </c>
      <c r="I201" s="51">
        <v>29700</v>
      </c>
      <c r="J201" s="4"/>
      <c r="K201" s="51">
        <v>29700</v>
      </c>
      <c r="L201" s="51">
        <v>29700</v>
      </c>
      <c r="M201" s="74">
        <v>150000</v>
      </c>
      <c r="N201" s="75">
        <f t="shared" si="16"/>
        <v>28500</v>
      </c>
      <c r="O201" s="74">
        <v>150000</v>
      </c>
      <c r="P201" s="75">
        <f t="shared" si="19"/>
        <v>328500</v>
      </c>
      <c r="Q201" s="53">
        <f t="shared" si="18"/>
        <v>14000</v>
      </c>
    </row>
    <row r="202" spans="1:17" ht="20.100000000000001" customHeight="1" x14ac:dyDescent="0.25">
      <c r="A202" s="37" t="s">
        <v>390</v>
      </c>
      <c r="B202" s="38" t="s">
        <v>470</v>
      </c>
      <c r="C202" s="39">
        <v>1</v>
      </c>
      <c r="D202" s="38" t="s">
        <v>11</v>
      </c>
      <c r="E202" s="67">
        <v>5250</v>
      </c>
      <c r="F202" s="68">
        <f t="shared" si="17"/>
        <v>838.23529411764684</v>
      </c>
      <c r="G202" s="67" t="e">
        <v>#N/A</v>
      </c>
      <c r="H202" s="67">
        <v>5250</v>
      </c>
      <c r="I202" s="51">
        <v>29700</v>
      </c>
      <c r="J202" s="4"/>
      <c r="K202" s="51">
        <v>29700</v>
      </c>
      <c r="L202" s="51">
        <v>29700</v>
      </c>
      <c r="M202" s="74">
        <v>150000</v>
      </c>
      <c r="N202" s="75">
        <f t="shared" si="16"/>
        <v>28500</v>
      </c>
      <c r="O202" s="74">
        <v>150000</v>
      </c>
      <c r="P202" s="75">
        <f t="shared" si="19"/>
        <v>328500</v>
      </c>
      <c r="Q202" s="53">
        <f t="shared" si="18"/>
        <v>5250</v>
      </c>
    </row>
    <row r="203" spans="1:17" ht="20.100000000000001" customHeight="1" x14ac:dyDescent="0.25">
      <c r="A203" s="37" t="s">
        <v>391</v>
      </c>
      <c r="B203" s="38" t="s">
        <v>20</v>
      </c>
      <c r="C203" s="39">
        <v>1</v>
      </c>
      <c r="D203" s="38" t="s">
        <v>11</v>
      </c>
      <c r="E203" s="67">
        <v>4083.3333333333335</v>
      </c>
      <c r="F203" s="68">
        <f t="shared" si="17"/>
        <v>651.96078431372553</v>
      </c>
      <c r="G203" s="67" t="e">
        <v>#N/A</v>
      </c>
      <c r="H203" s="67">
        <v>4083.3333333333335</v>
      </c>
      <c r="I203" s="51">
        <v>29700</v>
      </c>
      <c r="J203" s="4"/>
      <c r="K203" s="51">
        <v>29700</v>
      </c>
      <c r="L203" s="51">
        <v>29700</v>
      </c>
      <c r="M203" s="74">
        <v>150000</v>
      </c>
      <c r="N203" s="75">
        <f t="shared" si="16"/>
        <v>28500</v>
      </c>
      <c r="O203" s="74">
        <v>150000</v>
      </c>
      <c r="P203" s="75">
        <f t="shared" si="19"/>
        <v>328500</v>
      </c>
      <c r="Q203" s="53">
        <f t="shared" si="18"/>
        <v>4083.3333333333335</v>
      </c>
    </row>
    <row r="204" spans="1:17" ht="20.100000000000001" customHeight="1" x14ac:dyDescent="0.25">
      <c r="A204" s="37" t="s">
        <v>392</v>
      </c>
      <c r="B204" s="38" t="s">
        <v>20</v>
      </c>
      <c r="C204" s="39">
        <v>1</v>
      </c>
      <c r="D204" s="38" t="s">
        <v>11</v>
      </c>
      <c r="E204" s="67">
        <v>52500</v>
      </c>
      <c r="F204" s="68">
        <f t="shared" si="17"/>
        <v>8382.3529411764684</v>
      </c>
      <c r="G204" s="67" t="e">
        <v>#N/A</v>
      </c>
      <c r="H204" s="67">
        <v>52500</v>
      </c>
      <c r="I204" s="51">
        <v>29700</v>
      </c>
      <c r="J204" s="4"/>
      <c r="K204" s="51">
        <v>29700</v>
      </c>
      <c r="L204" s="51">
        <v>29700</v>
      </c>
      <c r="M204" s="74">
        <v>0</v>
      </c>
      <c r="N204" s="75">
        <f t="shared" si="16"/>
        <v>0</v>
      </c>
      <c r="O204" s="74">
        <v>350000</v>
      </c>
      <c r="P204" s="75">
        <f t="shared" si="19"/>
        <v>350000</v>
      </c>
      <c r="Q204" s="53">
        <f t="shared" si="18"/>
        <v>29700</v>
      </c>
    </row>
    <row r="205" spans="1:17" ht="20.100000000000001" customHeight="1" x14ac:dyDescent="0.25">
      <c r="A205" s="37" t="s">
        <v>146</v>
      </c>
      <c r="B205" s="38" t="s">
        <v>20</v>
      </c>
      <c r="C205" s="39">
        <v>1</v>
      </c>
      <c r="D205" s="40">
        <v>0.1</v>
      </c>
      <c r="E205" s="67">
        <v>15400</v>
      </c>
      <c r="F205" s="68">
        <f t="shared" si="17"/>
        <v>2458.823529411764</v>
      </c>
      <c r="G205" s="67" t="e">
        <v>#N/A</v>
      </c>
      <c r="H205" s="67">
        <v>15400</v>
      </c>
      <c r="I205" s="51">
        <v>29700</v>
      </c>
      <c r="J205" s="4"/>
      <c r="K205" s="51">
        <v>29700</v>
      </c>
      <c r="L205" s="51">
        <v>29700</v>
      </c>
      <c r="M205" s="76">
        <v>550000</v>
      </c>
      <c r="N205" s="76">
        <f t="shared" si="16"/>
        <v>104500</v>
      </c>
      <c r="O205" s="76">
        <v>70000</v>
      </c>
      <c r="P205" s="75">
        <f t="shared" si="19"/>
        <v>724500</v>
      </c>
      <c r="Q205" s="53">
        <f t="shared" si="18"/>
        <v>15400</v>
      </c>
    </row>
    <row r="206" spans="1:17" ht="20.100000000000001" customHeight="1" x14ac:dyDescent="0.25">
      <c r="A206" s="42" t="s">
        <v>471</v>
      </c>
      <c r="B206" s="38" t="s">
        <v>20</v>
      </c>
      <c r="C206" s="39">
        <v>1</v>
      </c>
      <c r="D206" s="40">
        <v>0.1</v>
      </c>
      <c r="E206" s="67" t="e">
        <v>#N/A</v>
      </c>
      <c r="F206" s="68" t="e">
        <f t="shared" si="17"/>
        <v>#N/A</v>
      </c>
      <c r="G206" s="67" t="e">
        <v>#N/A</v>
      </c>
      <c r="H206" s="68" t="e">
        <f t="shared" ref="H206:H258" si="20">+G206+E206</f>
        <v>#N/A</v>
      </c>
      <c r="I206" s="51">
        <v>29700</v>
      </c>
      <c r="J206" s="4"/>
      <c r="K206" s="51">
        <v>29700</v>
      </c>
      <c r="L206" s="51">
        <v>29700</v>
      </c>
      <c r="M206" s="76">
        <v>550000</v>
      </c>
      <c r="N206" s="76">
        <f t="shared" si="16"/>
        <v>104500</v>
      </c>
      <c r="O206" s="76">
        <v>70000</v>
      </c>
      <c r="P206" s="75">
        <f t="shared" si="19"/>
        <v>724500</v>
      </c>
      <c r="Q206" s="53" t="e">
        <f t="shared" si="18"/>
        <v>#N/A</v>
      </c>
    </row>
    <row r="207" spans="1:17" ht="20.100000000000001" customHeight="1" x14ac:dyDescent="0.25">
      <c r="A207" s="37" t="s">
        <v>393</v>
      </c>
      <c r="B207" s="38" t="s">
        <v>20</v>
      </c>
      <c r="C207" s="39">
        <v>1</v>
      </c>
      <c r="D207" s="38" t="s">
        <v>11</v>
      </c>
      <c r="E207" s="67">
        <v>5250</v>
      </c>
      <c r="F207" s="68">
        <f t="shared" si="17"/>
        <v>838.23529411764684</v>
      </c>
      <c r="G207" s="67" t="e">
        <v>#N/A</v>
      </c>
      <c r="H207" s="67">
        <v>5250</v>
      </c>
      <c r="I207" s="51">
        <v>29700</v>
      </c>
      <c r="J207" s="4"/>
      <c r="K207" s="51">
        <v>29700</v>
      </c>
      <c r="L207" s="51">
        <v>29700</v>
      </c>
      <c r="M207" s="76">
        <v>200000</v>
      </c>
      <c r="N207" s="76">
        <f t="shared" si="16"/>
        <v>38000</v>
      </c>
      <c r="O207" s="76">
        <v>150000</v>
      </c>
      <c r="P207" s="75">
        <f t="shared" si="19"/>
        <v>388000</v>
      </c>
      <c r="Q207" s="53">
        <f t="shared" si="18"/>
        <v>5250</v>
      </c>
    </row>
    <row r="208" spans="1:17" ht="20.100000000000001" customHeight="1" x14ac:dyDescent="0.25">
      <c r="A208" s="41" t="s">
        <v>394</v>
      </c>
      <c r="B208" s="38" t="s">
        <v>20</v>
      </c>
      <c r="C208" s="39">
        <v>1</v>
      </c>
      <c r="D208" s="38"/>
      <c r="E208" s="67">
        <v>6533.333333333333</v>
      </c>
      <c r="F208" s="68">
        <f t="shared" si="17"/>
        <v>1043.1372549019607</v>
      </c>
      <c r="G208" s="67" t="e">
        <v>#N/A</v>
      </c>
      <c r="H208" s="67">
        <v>6533.333333333333</v>
      </c>
      <c r="I208" s="51">
        <v>29700</v>
      </c>
      <c r="J208" s="4"/>
      <c r="K208" s="51">
        <v>29700</v>
      </c>
      <c r="L208" s="51">
        <v>29700</v>
      </c>
      <c r="M208" s="76">
        <v>200000</v>
      </c>
      <c r="N208" s="76">
        <f t="shared" si="16"/>
        <v>38000</v>
      </c>
      <c r="O208" s="76">
        <v>150000</v>
      </c>
      <c r="P208" s="75">
        <f t="shared" si="19"/>
        <v>388000</v>
      </c>
      <c r="Q208" s="53">
        <f t="shared" si="18"/>
        <v>6533.333333333333</v>
      </c>
    </row>
    <row r="209" spans="1:17" ht="20.100000000000001" customHeight="1" x14ac:dyDescent="0.25">
      <c r="A209" s="41" t="s">
        <v>395</v>
      </c>
      <c r="B209" s="38" t="s">
        <v>20</v>
      </c>
      <c r="C209" s="39">
        <v>1</v>
      </c>
      <c r="D209" s="38"/>
      <c r="E209" s="67">
        <v>2333.3333333333335</v>
      </c>
      <c r="F209" s="68">
        <f t="shared" si="17"/>
        <v>372.54901960784309</v>
      </c>
      <c r="G209" s="67" t="e">
        <v>#N/A</v>
      </c>
      <c r="H209" s="67">
        <v>2333.3333333333335</v>
      </c>
      <c r="I209" s="51">
        <v>29700</v>
      </c>
      <c r="J209" s="4"/>
      <c r="K209" s="51">
        <v>29700</v>
      </c>
      <c r="L209" s="51">
        <v>29700</v>
      </c>
      <c r="M209" s="76">
        <v>200000</v>
      </c>
      <c r="N209" s="76">
        <f t="shared" si="16"/>
        <v>38000</v>
      </c>
      <c r="O209" s="76">
        <v>150000</v>
      </c>
      <c r="P209" s="75">
        <f t="shared" si="19"/>
        <v>388000</v>
      </c>
      <c r="Q209" s="53">
        <f t="shared" si="18"/>
        <v>2333.3333333333335</v>
      </c>
    </row>
    <row r="210" spans="1:17" ht="20.100000000000001" customHeight="1" x14ac:dyDescent="0.25">
      <c r="A210" s="41" t="s">
        <v>396</v>
      </c>
      <c r="B210" s="38" t="s">
        <v>20</v>
      </c>
      <c r="C210" s="39">
        <v>1</v>
      </c>
      <c r="D210" s="38"/>
      <c r="E210" s="67">
        <v>2333.3333333333335</v>
      </c>
      <c r="F210" s="68">
        <f t="shared" si="17"/>
        <v>372.54901960784309</v>
      </c>
      <c r="G210" s="67" t="e">
        <v>#N/A</v>
      </c>
      <c r="H210" s="67">
        <v>2333.3333333333335</v>
      </c>
      <c r="I210" s="51">
        <v>29700</v>
      </c>
      <c r="J210" s="4"/>
      <c r="K210" s="51">
        <v>29700</v>
      </c>
      <c r="L210" s="51">
        <v>29700</v>
      </c>
      <c r="M210" s="76">
        <v>200000</v>
      </c>
      <c r="N210" s="76">
        <f t="shared" si="16"/>
        <v>38000</v>
      </c>
      <c r="O210" s="76">
        <v>150000</v>
      </c>
      <c r="P210" s="75">
        <f t="shared" si="19"/>
        <v>388000</v>
      </c>
      <c r="Q210" s="53">
        <f t="shared" si="18"/>
        <v>2333.3333333333335</v>
      </c>
    </row>
    <row r="211" spans="1:17" ht="20.100000000000001" customHeight="1" x14ac:dyDescent="0.25">
      <c r="A211" s="41" t="s">
        <v>397</v>
      </c>
      <c r="B211" s="38" t="s">
        <v>20</v>
      </c>
      <c r="C211" s="39">
        <v>1</v>
      </c>
      <c r="D211" s="38"/>
      <c r="E211" s="67">
        <v>2916.6666666666665</v>
      </c>
      <c r="F211" s="68">
        <f t="shared" si="17"/>
        <v>465.68627450980375</v>
      </c>
      <c r="G211" s="67" t="e">
        <v>#N/A</v>
      </c>
      <c r="H211" s="67">
        <v>2916.6666666666665</v>
      </c>
      <c r="I211" s="51">
        <v>29700</v>
      </c>
      <c r="J211" s="4"/>
      <c r="K211" s="51">
        <v>29700</v>
      </c>
      <c r="L211" s="51">
        <v>29700</v>
      </c>
      <c r="M211" s="76">
        <v>200000</v>
      </c>
      <c r="N211" s="76">
        <f t="shared" si="16"/>
        <v>38000</v>
      </c>
      <c r="O211" s="76">
        <v>150000</v>
      </c>
      <c r="P211" s="75">
        <f t="shared" si="19"/>
        <v>388000</v>
      </c>
      <c r="Q211" s="53">
        <f t="shared" si="18"/>
        <v>2916.6666666666665</v>
      </c>
    </row>
    <row r="212" spans="1:17" ht="20.100000000000001" customHeight="1" x14ac:dyDescent="0.25">
      <c r="A212" s="37" t="s">
        <v>398</v>
      </c>
      <c r="B212" s="38" t="s">
        <v>20</v>
      </c>
      <c r="C212" s="39">
        <v>1</v>
      </c>
      <c r="D212" s="38" t="s">
        <v>11</v>
      </c>
      <c r="E212" s="67">
        <v>14000</v>
      </c>
      <c r="F212" s="68">
        <f t="shared" si="17"/>
        <v>2235.2941176470576</v>
      </c>
      <c r="G212" s="67" t="e">
        <v>#N/A</v>
      </c>
      <c r="H212" s="67">
        <v>14000</v>
      </c>
      <c r="I212" s="51">
        <v>29700</v>
      </c>
      <c r="J212" s="4"/>
      <c r="K212" s="51">
        <v>29700</v>
      </c>
      <c r="L212" s="51">
        <v>29700</v>
      </c>
      <c r="M212" s="76">
        <v>200000</v>
      </c>
      <c r="N212" s="76">
        <f t="shared" si="16"/>
        <v>38000</v>
      </c>
      <c r="O212" s="76">
        <v>150000</v>
      </c>
      <c r="P212" s="75">
        <f t="shared" si="19"/>
        <v>388000</v>
      </c>
      <c r="Q212" s="53">
        <f t="shared" si="18"/>
        <v>14000</v>
      </c>
    </row>
    <row r="213" spans="1:17" ht="20.100000000000001" customHeight="1" x14ac:dyDescent="0.25">
      <c r="A213" s="37" t="s">
        <v>399</v>
      </c>
      <c r="B213" s="38" t="s">
        <v>20</v>
      </c>
      <c r="C213" s="39">
        <v>1</v>
      </c>
      <c r="D213" s="38" t="s">
        <v>11</v>
      </c>
      <c r="E213" s="67">
        <v>4000</v>
      </c>
      <c r="F213" s="68">
        <f t="shared" si="17"/>
        <v>638.65546218487361</v>
      </c>
      <c r="G213" s="67" t="e">
        <v>#N/A</v>
      </c>
      <c r="H213" s="67">
        <v>4000</v>
      </c>
      <c r="I213" s="51">
        <v>29700</v>
      </c>
      <c r="J213" s="4"/>
      <c r="K213" s="51">
        <v>29700</v>
      </c>
      <c r="L213" s="51">
        <v>29700</v>
      </c>
      <c r="M213" s="74">
        <v>120000</v>
      </c>
      <c r="N213" s="75">
        <f t="shared" si="16"/>
        <v>22800</v>
      </c>
      <c r="O213" s="74">
        <v>120000</v>
      </c>
      <c r="P213" s="75">
        <f t="shared" si="19"/>
        <v>262800</v>
      </c>
      <c r="Q213" s="53">
        <f t="shared" si="18"/>
        <v>4000</v>
      </c>
    </row>
    <row r="214" spans="1:17" ht="20.100000000000001" customHeight="1" x14ac:dyDescent="0.25">
      <c r="A214" s="37" t="s">
        <v>400</v>
      </c>
      <c r="B214" s="38" t="s">
        <v>401</v>
      </c>
      <c r="C214" s="39">
        <v>1</v>
      </c>
      <c r="D214" s="38" t="s">
        <v>11</v>
      </c>
      <c r="E214" s="67">
        <v>4000</v>
      </c>
      <c r="F214" s="68">
        <f t="shared" si="17"/>
        <v>638.65546218487361</v>
      </c>
      <c r="G214" s="67" t="e">
        <v>#N/A</v>
      </c>
      <c r="H214" s="67">
        <v>4000</v>
      </c>
      <c r="I214" s="51">
        <v>346500</v>
      </c>
      <c r="J214" s="4"/>
      <c r="K214" s="51">
        <v>346500</v>
      </c>
      <c r="L214" s="51">
        <v>346500</v>
      </c>
      <c r="M214" s="74">
        <v>0</v>
      </c>
      <c r="N214" s="75">
        <f t="shared" si="16"/>
        <v>0</v>
      </c>
      <c r="O214" s="74">
        <v>300000</v>
      </c>
      <c r="P214" s="75">
        <f t="shared" si="19"/>
        <v>300000</v>
      </c>
      <c r="Q214" s="53">
        <f t="shared" si="18"/>
        <v>4000</v>
      </c>
    </row>
    <row r="215" spans="1:17" ht="20.100000000000001" customHeight="1" x14ac:dyDescent="0.25">
      <c r="A215" s="37" t="s">
        <v>402</v>
      </c>
      <c r="B215" s="38" t="s">
        <v>20</v>
      </c>
      <c r="C215" s="39">
        <v>1</v>
      </c>
      <c r="D215" s="40">
        <v>0.5</v>
      </c>
      <c r="E215" s="67">
        <v>2311949</v>
      </c>
      <c r="F215" s="68">
        <f t="shared" si="17"/>
        <v>369134.71428571409</v>
      </c>
      <c r="G215" s="67">
        <v>66855</v>
      </c>
      <c r="H215" s="68">
        <f t="shared" si="20"/>
        <v>2378804</v>
      </c>
      <c r="I215" s="51">
        <v>297000</v>
      </c>
      <c r="J215" s="4"/>
      <c r="K215" s="51">
        <v>297000</v>
      </c>
      <c r="L215" s="51">
        <v>297000</v>
      </c>
      <c r="M215" s="74">
        <v>200000</v>
      </c>
      <c r="N215" s="75">
        <f t="shared" si="16"/>
        <v>38000</v>
      </c>
      <c r="O215" s="74">
        <v>150000</v>
      </c>
      <c r="P215" s="75">
        <f t="shared" si="19"/>
        <v>388000</v>
      </c>
      <c r="Q215" s="53">
        <f t="shared" si="18"/>
        <v>297000</v>
      </c>
    </row>
    <row r="216" spans="1:17" ht="20.100000000000001" customHeight="1" x14ac:dyDescent="0.25">
      <c r="A216" s="37" t="s">
        <v>149</v>
      </c>
      <c r="B216" s="38" t="s">
        <v>20</v>
      </c>
      <c r="C216" s="39">
        <v>1</v>
      </c>
      <c r="D216" s="38" t="s">
        <v>11</v>
      </c>
      <c r="E216" s="67">
        <v>191386</v>
      </c>
      <c r="F216" s="68">
        <f t="shared" si="17"/>
        <v>30557.428571428551</v>
      </c>
      <c r="G216" s="67">
        <v>518694</v>
      </c>
      <c r="H216" s="68">
        <f t="shared" si="20"/>
        <v>710080</v>
      </c>
      <c r="I216" s="51">
        <v>297000</v>
      </c>
      <c r="J216" s="4"/>
      <c r="K216" s="51">
        <v>297000</v>
      </c>
      <c r="L216" s="51">
        <v>297000</v>
      </c>
      <c r="M216" s="74">
        <v>250000</v>
      </c>
      <c r="N216" s="75">
        <f t="shared" si="16"/>
        <v>47500</v>
      </c>
      <c r="O216" s="74">
        <v>120000</v>
      </c>
      <c r="P216" s="75">
        <f t="shared" si="19"/>
        <v>417500</v>
      </c>
      <c r="Q216" s="53">
        <f t="shared" si="18"/>
        <v>297000</v>
      </c>
    </row>
    <row r="217" spans="1:17" ht="20.100000000000001" customHeight="1" x14ac:dyDescent="0.25">
      <c r="A217" s="37" t="s">
        <v>150</v>
      </c>
      <c r="B217" s="38" t="s">
        <v>20</v>
      </c>
      <c r="C217" s="39">
        <v>1</v>
      </c>
      <c r="D217" s="38" t="s">
        <v>11</v>
      </c>
      <c r="E217" s="67">
        <v>335462</v>
      </c>
      <c r="F217" s="68">
        <f t="shared" si="17"/>
        <v>53561.159663865517</v>
      </c>
      <c r="G217" s="67">
        <v>518694</v>
      </c>
      <c r="H217" s="68">
        <f t="shared" si="20"/>
        <v>854156</v>
      </c>
      <c r="I217" s="51">
        <v>247500</v>
      </c>
      <c r="J217" s="4"/>
      <c r="K217" s="51">
        <v>247500</v>
      </c>
      <c r="L217" s="51">
        <v>247500</v>
      </c>
      <c r="M217" s="74">
        <v>150000</v>
      </c>
      <c r="N217" s="75">
        <f t="shared" si="16"/>
        <v>28500</v>
      </c>
      <c r="O217" s="74">
        <v>120000</v>
      </c>
      <c r="P217" s="75">
        <f t="shared" si="19"/>
        <v>298500</v>
      </c>
      <c r="Q217" s="53">
        <f t="shared" si="18"/>
        <v>247500</v>
      </c>
    </row>
    <row r="218" spans="1:17" ht="20.100000000000001" customHeight="1" x14ac:dyDescent="0.25">
      <c r="A218" s="37" t="s">
        <v>472</v>
      </c>
      <c r="B218" s="38" t="s">
        <v>20</v>
      </c>
      <c r="C218" s="39">
        <v>1</v>
      </c>
      <c r="D218" s="38" t="s">
        <v>11</v>
      </c>
      <c r="E218" s="67">
        <v>60516</v>
      </c>
      <c r="F218" s="68">
        <f t="shared" si="17"/>
        <v>9662.2184873949591</v>
      </c>
      <c r="G218" s="67">
        <v>19734</v>
      </c>
      <c r="H218" s="68">
        <f t="shared" si="20"/>
        <v>80250</v>
      </c>
      <c r="I218" s="51">
        <v>247500</v>
      </c>
      <c r="J218" s="4"/>
      <c r="K218" s="51">
        <v>247500</v>
      </c>
      <c r="L218" s="51">
        <v>247500</v>
      </c>
      <c r="M218" s="74">
        <v>400000</v>
      </c>
      <c r="N218" s="75">
        <f t="shared" si="16"/>
        <v>76000</v>
      </c>
      <c r="O218" s="74">
        <v>300000</v>
      </c>
      <c r="P218" s="75">
        <f t="shared" si="19"/>
        <v>776000</v>
      </c>
      <c r="Q218" s="53">
        <f t="shared" si="18"/>
        <v>80250</v>
      </c>
    </row>
    <row r="219" spans="1:17" ht="20.100000000000001" customHeight="1" x14ac:dyDescent="0.25">
      <c r="A219" s="37" t="s">
        <v>404</v>
      </c>
      <c r="B219" s="38" t="s">
        <v>20</v>
      </c>
      <c r="C219" s="39">
        <v>1</v>
      </c>
      <c r="D219" s="40">
        <v>0.2</v>
      </c>
      <c r="E219" s="67">
        <v>89647</v>
      </c>
      <c r="F219" s="68">
        <f t="shared" si="17"/>
        <v>14313.386554621844</v>
      </c>
      <c r="G219" s="67">
        <v>26669</v>
      </c>
      <c r="H219" s="68">
        <f t="shared" si="20"/>
        <v>116316</v>
      </c>
      <c r="I219" s="51">
        <v>247500</v>
      </c>
      <c r="J219" s="4"/>
      <c r="K219" s="51">
        <v>247500</v>
      </c>
      <c r="L219" s="51">
        <v>247500</v>
      </c>
      <c r="M219" s="74">
        <v>200000</v>
      </c>
      <c r="N219" s="75">
        <f t="shared" si="16"/>
        <v>38000</v>
      </c>
      <c r="O219" s="74">
        <v>180000</v>
      </c>
      <c r="P219" s="75">
        <f t="shared" si="19"/>
        <v>418000</v>
      </c>
      <c r="Q219" s="53">
        <f t="shared" si="18"/>
        <v>116316</v>
      </c>
    </row>
    <row r="220" spans="1:17" ht="20.100000000000001" customHeight="1" x14ac:dyDescent="0.25">
      <c r="A220" s="37" t="s">
        <v>473</v>
      </c>
      <c r="B220" s="38" t="s">
        <v>20</v>
      </c>
      <c r="C220" s="39">
        <v>1</v>
      </c>
      <c r="D220" s="40">
        <v>0.3</v>
      </c>
      <c r="E220" s="67" t="e">
        <v>#N/A</v>
      </c>
      <c r="F220" s="68" t="e">
        <f t="shared" si="17"/>
        <v>#N/A</v>
      </c>
      <c r="G220" s="67" t="e">
        <v>#N/A</v>
      </c>
      <c r="H220" s="68"/>
      <c r="I220" s="51">
        <v>693000</v>
      </c>
      <c r="J220" s="4"/>
      <c r="K220" s="51">
        <v>693000</v>
      </c>
      <c r="L220" s="51">
        <v>693000</v>
      </c>
      <c r="M220" s="74">
        <v>50000</v>
      </c>
      <c r="N220" s="75">
        <f t="shared" si="16"/>
        <v>9500</v>
      </c>
      <c r="O220" s="74">
        <v>70000</v>
      </c>
      <c r="P220" s="75">
        <f t="shared" si="19"/>
        <v>129500</v>
      </c>
      <c r="Q220" s="53">
        <f t="shared" si="18"/>
        <v>129500</v>
      </c>
    </row>
    <row r="221" spans="1:17" ht="20.100000000000001" customHeight="1" x14ac:dyDescent="0.25">
      <c r="A221" s="37" t="s">
        <v>151</v>
      </c>
      <c r="B221" s="38" t="s">
        <v>20</v>
      </c>
      <c r="C221" s="39">
        <v>1</v>
      </c>
      <c r="D221" s="40">
        <v>0.7</v>
      </c>
      <c r="E221" s="67">
        <v>758162</v>
      </c>
      <c r="F221" s="68">
        <f t="shared" si="17"/>
        <v>121051.07563025202</v>
      </c>
      <c r="G221" s="67">
        <v>123229</v>
      </c>
      <c r="H221" s="68">
        <f t="shared" si="20"/>
        <v>881391</v>
      </c>
      <c r="I221" s="51">
        <v>138600</v>
      </c>
      <c r="J221" s="4"/>
      <c r="K221" s="51">
        <v>138600</v>
      </c>
      <c r="L221" s="51">
        <v>138600</v>
      </c>
      <c r="M221" s="74">
        <v>50000</v>
      </c>
      <c r="N221" s="75">
        <f t="shared" si="16"/>
        <v>9500</v>
      </c>
      <c r="O221" s="74">
        <v>70000</v>
      </c>
      <c r="P221" s="75">
        <f t="shared" si="19"/>
        <v>129500</v>
      </c>
      <c r="Q221" s="53">
        <f t="shared" si="18"/>
        <v>129500</v>
      </c>
    </row>
    <row r="222" spans="1:17" ht="20.100000000000001" customHeight="1" x14ac:dyDescent="0.25">
      <c r="A222" s="37" t="s">
        <v>152</v>
      </c>
      <c r="B222" s="38" t="s">
        <v>20</v>
      </c>
      <c r="C222" s="39">
        <v>1</v>
      </c>
      <c r="D222" s="38" t="s">
        <v>11</v>
      </c>
      <c r="E222" s="67">
        <v>257174</v>
      </c>
      <c r="F222" s="68">
        <f t="shared" si="17"/>
        <v>41061.394957983197</v>
      </c>
      <c r="G222" s="67">
        <v>568054</v>
      </c>
      <c r="H222" s="68">
        <f t="shared" si="20"/>
        <v>825228</v>
      </c>
      <c r="I222" s="51">
        <v>138600</v>
      </c>
      <c r="J222" s="4"/>
      <c r="K222" s="51">
        <v>138600</v>
      </c>
      <c r="L222" s="51">
        <v>138600</v>
      </c>
      <c r="M222" s="74">
        <v>300000</v>
      </c>
      <c r="N222" s="75">
        <f t="shared" si="16"/>
        <v>57000</v>
      </c>
      <c r="O222" s="74">
        <v>150000</v>
      </c>
      <c r="P222" s="75">
        <f t="shared" si="19"/>
        <v>507000</v>
      </c>
      <c r="Q222" s="53">
        <f t="shared" si="18"/>
        <v>138600</v>
      </c>
    </row>
    <row r="223" spans="1:17" ht="20.100000000000001" customHeight="1" x14ac:dyDescent="0.25">
      <c r="A223" s="37" t="s">
        <v>153</v>
      </c>
      <c r="B223" s="38" t="s">
        <v>20</v>
      </c>
      <c r="C223" s="39">
        <v>1</v>
      </c>
      <c r="D223" s="38" t="s">
        <v>11</v>
      </c>
      <c r="E223" s="67">
        <v>209086</v>
      </c>
      <c r="F223" s="68">
        <f t="shared" si="17"/>
        <v>33383.478991596639</v>
      </c>
      <c r="G223" s="67">
        <v>568054</v>
      </c>
      <c r="H223" s="68">
        <f t="shared" si="20"/>
        <v>777140</v>
      </c>
      <c r="I223" s="51">
        <v>138600</v>
      </c>
      <c r="J223" s="4"/>
      <c r="K223" s="51">
        <v>138600</v>
      </c>
      <c r="L223" s="51">
        <v>138600</v>
      </c>
      <c r="M223" s="74">
        <v>70000</v>
      </c>
      <c r="N223" s="75">
        <f t="shared" si="16"/>
        <v>13300</v>
      </c>
      <c r="O223" s="74">
        <v>50000</v>
      </c>
      <c r="P223" s="75">
        <f t="shared" si="19"/>
        <v>133300</v>
      </c>
      <c r="Q223" s="53">
        <f t="shared" si="18"/>
        <v>133300</v>
      </c>
    </row>
    <row r="224" spans="1:17" ht="20.100000000000001" customHeight="1" x14ac:dyDescent="0.25">
      <c r="A224" s="37" t="s">
        <v>154</v>
      </c>
      <c r="B224" s="38" t="s">
        <v>20</v>
      </c>
      <c r="C224" s="39">
        <v>1</v>
      </c>
      <c r="D224" s="38" t="s">
        <v>11</v>
      </c>
      <c r="E224" s="67">
        <v>294056</v>
      </c>
      <c r="F224" s="68">
        <f t="shared" si="17"/>
        <v>46950.117647058825</v>
      </c>
      <c r="G224" s="67">
        <v>568054</v>
      </c>
      <c r="H224" s="68">
        <f t="shared" si="20"/>
        <v>862110</v>
      </c>
      <c r="I224" s="51">
        <v>138600</v>
      </c>
      <c r="J224" s="4"/>
      <c r="K224" s="51">
        <v>138600</v>
      </c>
      <c r="L224" s="51">
        <v>138600</v>
      </c>
      <c r="M224" s="74">
        <v>120000</v>
      </c>
      <c r="N224" s="75">
        <f t="shared" si="16"/>
        <v>22800</v>
      </c>
      <c r="O224" s="74">
        <v>120000</v>
      </c>
      <c r="P224" s="75">
        <f t="shared" si="19"/>
        <v>262800</v>
      </c>
      <c r="Q224" s="53">
        <f t="shared" si="18"/>
        <v>138600</v>
      </c>
    </row>
    <row r="225" spans="1:17" ht="20.100000000000001" customHeight="1" x14ac:dyDescent="0.25">
      <c r="A225" s="37" t="s">
        <v>155</v>
      </c>
      <c r="B225" s="38" t="s">
        <v>20</v>
      </c>
      <c r="C225" s="39">
        <v>1</v>
      </c>
      <c r="D225" s="38" t="s">
        <v>11</v>
      </c>
      <c r="E225" s="67">
        <v>185405</v>
      </c>
      <c r="F225" s="68">
        <f t="shared" si="17"/>
        <v>29602.478991596639</v>
      </c>
      <c r="G225" s="67">
        <v>568054</v>
      </c>
      <c r="H225" s="68">
        <f t="shared" si="20"/>
        <v>753459</v>
      </c>
      <c r="I225" s="51">
        <v>138600</v>
      </c>
      <c r="J225" s="4"/>
      <c r="K225" s="51">
        <v>138600</v>
      </c>
      <c r="L225" s="51">
        <v>138600</v>
      </c>
      <c r="M225" s="74">
        <v>120000</v>
      </c>
      <c r="N225" s="75">
        <f t="shared" si="16"/>
        <v>22800</v>
      </c>
      <c r="O225" s="74">
        <v>120000</v>
      </c>
      <c r="P225" s="75">
        <f t="shared" si="19"/>
        <v>262800</v>
      </c>
      <c r="Q225" s="53">
        <f t="shared" si="18"/>
        <v>138600</v>
      </c>
    </row>
    <row r="226" spans="1:17" ht="20.100000000000001" customHeight="1" x14ac:dyDescent="0.25">
      <c r="A226" s="37" t="s">
        <v>156</v>
      </c>
      <c r="B226" s="38" t="s">
        <v>20</v>
      </c>
      <c r="C226" s="39">
        <v>1</v>
      </c>
      <c r="D226" s="38" t="s">
        <v>11</v>
      </c>
      <c r="E226" s="67">
        <v>260165</v>
      </c>
      <c r="F226" s="68">
        <f t="shared" si="17"/>
        <v>41538.949579831911</v>
      </c>
      <c r="G226" s="67">
        <v>568054</v>
      </c>
      <c r="H226" s="68">
        <f t="shared" si="20"/>
        <v>828219</v>
      </c>
      <c r="I226" s="51">
        <v>198000</v>
      </c>
      <c r="J226" s="4"/>
      <c r="K226" s="51">
        <v>198000</v>
      </c>
      <c r="L226" s="51">
        <v>198000</v>
      </c>
      <c r="M226" s="74">
        <v>250000</v>
      </c>
      <c r="N226" s="75">
        <f t="shared" si="16"/>
        <v>47500</v>
      </c>
      <c r="O226" s="74">
        <v>150000</v>
      </c>
      <c r="P226" s="75">
        <f t="shared" si="19"/>
        <v>447500</v>
      </c>
      <c r="Q226" s="53">
        <f t="shared" si="18"/>
        <v>198000</v>
      </c>
    </row>
    <row r="227" spans="1:17" ht="20.100000000000001" customHeight="1" x14ac:dyDescent="0.25">
      <c r="A227" s="37" t="s">
        <v>157</v>
      </c>
      <c r="B227" s="38" t="s">
        <v>20</v>
      </c>
      <c r="C227" s="39">
        <v>1</v>
      </c>
      <c r="D227" s="40">
        <v>0.2</v>
      </c>
      <c r="E227" s="67">
        <v>404701</v>
      </c>
      <c r="F227" s="68">
        <f t="shared" si="17"/>
        <v>64616.126050420164</v>
      </c>
      <c r="G227" s="67">
        <v>102509</v>
      </c>
      <c r="H227" s="68">
        <f t="shared" si="20"/>
        <v>507210</v>
      </c>
      <c r="I227" s="51">
        <v>148500</v>
      </c>
      <c r="J227" s="4"/>
      <c r="K227" s="51">
        <v>148500</v>
      </c>
      <c r="L227" s="51">
        <v>148500</v>
      </c>
      <c r="M227" s="74">
        <v>250000</v>
      </c>
      <c r="N227" s="75">
        <f t="shared" si="16"/>
        <v>47500</v>
      </c>
      <c r="O227" s="74">
        <v>150000</v>
      </c>
      <c r="P227" s="75">
        <f t="shared" si="19"/>
        <v>447500</v>
      </c>
      <c r="Q227" s="53">
        <f t="shared" si="18"/>
        <v>148500</v>
      </c>
    </row>
    <row r="228" spans="1:17" ht="20.100000000000001" customHeight="1" x14ac:dyDescent="0.25">
      <c r="A228" s="37" t="s">
        <v>159</v>
      </c>
      <c r="B228" s="38" t="s">
        <v>20</v>
      </c>
      <c r="C228" s="39">
        <v>1</v>
      </c>
      <c r="D228" s="38" t="s">
        <v>11</v>
      </c>
      <c r="E228" s="67">
        <v>219296</v>
      </c>
      <c r="F228" s="68">
        <f t="shared" si="17"/>
        <v>35013.647058823524</v>
      </c>
      <c r="G228" s="67">
        <v>518694</v>
      </c>
      <c r="H228" s="68">
        <f t="shared" si="20"/>
        <v>737990</v>
      </c>
      <c r="I228" s="51">
        <v>99000</v>
      </c>
      <c r="J228" s="4"/>
      <c r="K228" s="51">
        <v>99000</v>
      </c>
      <c r="L228" s="51">
        <v>99000</v>
      </c>
      <c r="M228" s="74">
        <v>250000</v>
      </c>
      <c r="N228" s="75">
        <f t="shared" si="16"/>
        <v>47500</v>
      </c>
      <c r="O228" s="74">
        <v>150000</v>
      </c>
      <c r="P228" s="75">
        <f t="shared" si="19"/>
        <v>447500</v>
      </c>
      <c r="Q228" s="53">
        <f t="shared" si="18"/>
        <v>99000</v>
      </c>
    </row>
    <row r="229" spans="1:17" ht="20.100000000000001" customHeight="1" x14ac:dyDescent="0.25">
      <c r="A229" s="42" t="s">
        <v>474</v>
      </c>
      <c r="B229" s="43"/>
      <c r="C229" s="43"/>
      <c r="D229" s="43"/>
      <c r="E229" s="67" t="e">
        <v>#N/A</v>
      </c>
      <c r="F229" s="68" t="e">
        <f t="shared" si="17"/>
        <v>#N/A</v>
      </c>
      <c r="G229" s="67" t="e">
        <v>#N/A</v>
      </c>
      <c r="H229" s="68"/>
      <c r="I229" s="51">
        <v>49500</v>
      </c>
      <c r="J229" s="4"/>
      <c r="K229" s="51">
        <v>49500</v>
      </c>
      <c r="L229" s="51">
        <v>49500</v>
      </c>
      <c r="M229" s="74">
        <v>1700000</v>
      </c>
      <c r="N229" s="75">
        <f t="shared" si="16"/>
        <v>323000</v>
      </c>
      <c r="O229" s="74">
        <v>3500000</v>
      </c>
      <c r="P229" s="75">
        <f t="shared" si="19"/>
        <v>5523000</v>
      </c>
      <c r="Q229" s="53">
        <f t="shared" si="18"/>
        <v>49500</v>
      </c>
    </row>
    <row r="230" spans="1:17" ht="20.100000000000001" customHeight="1" x14ac:dyDescent="0.25">
      <c r="A230" s="37" t="s">
        <v>9</v>
      </c>
      <c r="B230" s="38" t="s">
        <v>10</v>
      </c>
      <c r="C230" s="39">
        <v>1</v>
      </c>
      <c r="D230" s="38" t="s">
        <v>11</v>
      </c>
      <c r="E230" s="67">
        <v>0</v>
      </c>
      <c r="F230" s="68">
        <f t="shared" si="17"/>
        <v>0</v>
      </c>
      <c r="G230" s="67">
        <v>119685</v>
      </c>
      <c r="H230" s="68">
        <f t="shared" si="20"/>
        <v>119685</v>
      </c>
      <c r="I230" s="51">
        <v>198000</v>
      </c>
      <c r="J230" s="4"/>
      <c r="K230" s="51">
        <v>198000</v>
      </c>
      <c r="L230" s="51">
        <v>198000</v>
      </c>
      <c r="M230" s="74">
        <v>120000</v>
      </c>
      <c r="N230" s="75">
        <f t="shared" ref="N230:N266" si="21">M230*19%</f>
        <v>22800</v>
      </c>
      <c r="O230" s="74">
        <v>50000</v>
      </c>
      <c r="P230" s="75">
        <f t="shared" si="19"/>
        <v>192800</v>
      </c>
      <c r="Q230" s="53">
        <f t="shared" si="18"/>
        <v>119685</v>
      </c>
    </row>
    <row r="231" spans="1:17" ht="20.100000000000001" customHeight="1" x14ac:dyDescent="0.25">
      <c r="A231" s="37" t="s">
        <v>12</v>
      </c>
      <c r="B231" s="38" t="s">
        <v>10</v>
      </c>
      <c r="C231" s="39">
        <v>1</v>
      </c>
      <c r="D231" s="38" t="s">
        <v>11</v>
      </c>
      <c r="E231" s="67">
        <v>0</v>
      </c>
      <c r="F231" s="68">
        <f t="shared" si="17"/>
        <v>0</v>
      </c>
      <c r="G231" s="67">
        <v>119685</v>
      </c>
      <c r="H231" s="68">
        <f t="shared" si="20"/>
        <v>119685</v>
      </c>
      <c r="I231" s="51">
        <v>198000</v>
      </c>
      <c r="J231" s="4"/>
      <c r="K231" s="51">
        <v>198000</v>
      </c>
      <c r="L231" s="51">
        <v>198000</v>
      </c>
      <c r="M231" s="74">
        <v>120000</v>
      </c>
      <c r="N231" s="75">
        <f t="shared" si="21"/>
        <v>22800</v>
      </c>
      <c r="O231" s="74">
        <v>50000</v>
      </c>
      <c r="P231" s="75">
        <f t="shared" si="19"/>
        <v>192800</v>
      </c>
      <c r="Q231" s="53">
        <f t="shared" si="18"/>
        <v>119685</v>
      </c>
    </row>
    <row r="232" spans="1:17" ht="20.100000000000001" customHeight="1" x14ac:dyDescent="0.25">
      <c r="A232" s="37" t="s">
        <v>443</v>
      </c>
      <c r="B232" s="38" t="s">
        <v>10</v>
      </c>
      <c r="C232" s="39">
        <v>1</v>
      </c>
      <c r="D232" s="38" t="s">
        <v>11</v>
      </c>
      <c r="E232" s="67" t="e">
        <v>#N/A</v>
      </c>
      <c r="F232" s="68" t="e">
        <f t="shared" si="17"/>
        <v>#N/A</v>
      </c>
      <c r="G232" s="67">
        <v>307527</v>
      </c>
      <c r="H232" s="68"/>
      <c r="I232" s="51">
        <v>49500</v>
      </c>
      <c r="J232" s="4"/>
      <c r="K232" s="51">
        <v>49500</v>
      </c>
      <c r="L232" s="51">
        <v>49500</v>
      </c>
      <c r="M232" s="74">
        <v>120000</v>
      </c>
      <c r="N232" s="75">
        <f t="shared" si="21"/>
        <v>22800</v>
      </c>
      <c r="O232" s="74">
        <v>50000</v>
      </c>
      <c r="P232" s="75">
        <f t="shared" si="19"/>
        <v>192800</v>
      </c>
      <c r="Q232" s="53">
        <f t="shared" si="18"/>
        <v>49500</v>
      </c>
    </row>
    <row r="233" spans="1:17" ht="20.100000000000001" customHeight="1" x14ac:dyDescent="0.25">
      <c r="A233" s="37" t="s">
        <v>13</v>
      </c>
      <c r="B233" s="38" t="s">
        <v>10</v>
      </c>
      <c r="C233" s="39">
        <v>1</v>
      </c>
      <c r="D233" s="38" t="s">
        <v>11</v>
      </c>
      <c r="E233" s="67">
        <v>0</v>
      </c>
      <c r="F233" s="68">
        <f t="shared" si="17"/>
        <v>0</v>
      </c>
      <c r="G233" s="67">
        <v>568054</v>
      </c>
      <c r="H233" s="68">
        <f t="shared" si="20"/>
        <v>568054</v>
      </c>
      <c r="I233" s="51">
        <v>49500</v>
      </c>
      <c r="J233" s="4"/>
      <c r="K233" s="51">
        <v>49500</v>
      </c>
      <c r="L233" s="51">
        <v>49500</v>
      </c>
      <c r="M233" s="74">
        <v>120000</v>
      </c>
      <c r="N233" s="75">
        <f t="shared" si="21"/>
        <v>22800</v>
      </c>
      <c r="O233" s="74">
        <v>50000</v>
      </c>
      <c r="P233" s="75">
        <f t="shared" si="19"/>
        <v>192800</v>
      </c>
      <c r="Q233" s="53">
        <f t="shared" si="18"/>
        <v>49500</v>
      </c>
    </row>
    <row r="234" spans="1:17" ht="20.100000000000001" customHeight="1" x14ac:dyDescent="0.25">
      <c r="A234" s="37" t="s">
        <v>14</v>
      </c>
      <c r="B234" s="38" t="s">
        <v>10</v>
      </c>
      <c r="C234" s="39">
        <v>1</v>
      </c>
      <c r="D234" s="38" t="s">
        <v>11</v>
      </c>
      <c r="E234" s="67">
        <v>0</v>
      </c>
      <c r="F234" s="68">
        <f t="shared" si="17"/>
        <v>0</v>
      </c>
      <c r="G234" s="67">
        <v>101396</v>
      </c>
      <c r="H234" s="68">
        <f t="shared" si="20"/>
        <v>101396</v>
      </c>
      <c r="I234" s="51">
        <v>29700</v>
      </c>
      <c r="J234" s="4"/>
      <c r="K234" s="51">
        <v>29700</v>
      </c>
      <c r="L234" s="51">
        <v>29700</v>
      </c>
      <c r="M234" s="74">
        <v>120000</v>
      </c>
      <c r="N234" s="75">
        <f t="shared" si="21"/>
        <v>22800</v>
      </c>
      <c r="O234" s="74">
        <v>50000</v>
      </c>
      <c r="P234" s="75">
        <f t="shared" si="19"/>
        <v>192800</v>
      </c>
      <c r="Q234" s="53">
        <f t="shared" si="18"/>
        <v>29700</v>
      </c>
    </row>
    <row r="235" spans="1:17" ht="20.100000000000001" customHeight="1" x14ac:dyDescent="0.25">
      <c r="A235" s="37" t="s">
        <v>169</v>
      </c>
      <c r="B235" s="38" t="s">
        <v>10</v>
      </c>
      <c r="C235" s="39">
        <v>1</v>
      </c>
      <c r="D235" s="38" t="s">
        <v>11</v>
      </c>
      <c r="E235" s="67">
        <v>0</v>
      </c>
      <c r="F235" s="68">
        <f t="shared" si="17"/>
        <v>0</v>
      </c>
      <c r="G235" s="67">
        <v>140394</v>
      </c>
      <c r="H235" s="68">
        <f t="shared" si="20"/>
        <v>140394</v>
      </c>
      <c r="I235" s="51">
        <v>29700</v>
      </c>
      <c r="J235" s="4"/>
      <c r="K235" s="51">
        <v>29700</v>
      </c>
      <c r="L235" s="51">
        <v>29700</v>
      </c>
      <c r="M235" s="74">
        <v>50000</v>
      </c>
      <c r="N235" s="75">
        <f t="shared" si="21"/>
        <v>9500</v>
      </c>
      <c r="O235" s="74">
        <v>50000</v>
      </c>
      <c r="P235" s="75">
        <f t="shared" si="19"/>
        <v>109500</v>
      </c>
      <c r="Q235" s="53">
        <f t="shared" si="18"/>
        <v>29700</v>
      </c>
    </row>
    <row r="236" spans="1:17" ht="20.100000000000001" customHeight="1" x14ac:dyDescent="0.25">
      <c r="A236" s="42" t="s">
        <v>170</v>
      </c>
      <c r="B236" s="38" t="s">
        <v>10</v>
      </c>
      <c r="C236" s="39">
        <v>1</v>
      </c>
      <c r="D236" s="38" t="s">
        <v>11</v>
      </c>
      <c r="E236" s="67">
        <v>0</v>
      </c>
      <c r="F236" s="68">
        <f t="shared" si="17"/>
        <v>0</v>
      </c>
      <c r="G236" s="67">
        <v>658860</v>
      </c>
      <c r="H236" s="68">
        <f t="shared" si="20"/>
        <v>658860</v>
      </c>
      <c r="I236" s="51">
        <v>49500</v>
      </c>
      <c r="J236" s="4"/>
      <c r="K236" s="51">
        <v>49500</v>
      </c>
      <c r="L236" s="51">
        <v>49500</v>
      </c>
      <c r="M236" s="74">
        <v>160000</v>
      </c>
      <c r="N236" s="75">
        <f t="shared" si="21"/>
        <v>30400</v>
      </c>
      <c r="O236" s="74">
        <v>150000</v>
      </c>
      <c r="P236" s="75">
        <f t="shared" si="19"/>
        <v>340400</v>
      </c>
      <c r="Q236" s="53">
        <f t="shared" si="18"/>
        <v>49500</v>
      </c>
    </row>
    <row r="237" spans="1:17" ht="20.100000000000001" customHeight="1" x14ac:dyDescent="0.25">
      <c r="A237" s="37" t="s">
        <v>171</v>
      </c>
      <c r="B237" s="38" t="s">
        <v>10</v>
      </c>
      <c r="C237" s="39">
        <v>1</v>
      </c>
      <c r="D237" s="38" t="s">
        <v>11</v>
      </c>
      <c r="E237" s="67">
        <v>0</v>
      </c>
      <c r="F237" s="68">
        <f t="shared" si="17"/>
        <v>0</v>
      </c>
      <c r="G237" s="67">
        <v>518694</v>
      </c>
      <c r="H237" s="68">
        <f t="shared" si="20"/>
        <v>518694</v>
      </c>
      <c r="I237" s="51">
        <v>217800</v>
      </c>
      <c r="J237" s="4"/>
      <c r="K237" s="51">
        <v>217800</v>
      </c>
      <c r="L237" s="51">
        <v>217800</v>
      </c>
      <c r="M237" s="74">
        <v>160000</v>
      </c>
      <c r="N237" s="75">
        <f t="shared" si="21"/>
        <v>30400</v>
      </c>
      <c r="O237" s="74">
        <v>150000</v>
      </c>
      <c r="P237" s="75">
        <f t="shared" si="19"/>
        <v>340400</v>
      </c>
      <c r="Q237" s="53">
        <f t="shared" si="18"/>
        <v>217800</v>
      </c>
    </row>
    <row r="238" spans="1:17" ht="20.100000000000001" customHeight="1" x14ac:dyDescent="0.25">
      <c r="A238" s="41" t="s">
        <v>444</v>
      </c>
      <c r="B238" s="38" t="s">
        <v>10</v>
      </c>
      <c r="C238" s="39">
        <v>1</v>
      </c>
      <c r="D238" s="38" t="s">
        <v>11</v>
      </c>
      <c r="E238" s="67">
        <v>0</v>
      </c>
      <c r="F238" s="68">
        <f t="shared" si="17"/>
        <v>0</v>
      </c>
      <c r="G238" s="67">
        <v>501402</v>
      </c>
      <c r="H238" s="68">
        <f t="shared" si="20"/>
        <v>501402</v>
      </c>
      <c r="I238" s="51">
        <v>217800</v>
      </c>
      <c r="J238" s="4"/>
      <c r="K238" s="51">
        <v>217800</v>
      </c>
      <c r="L238" s="51">
        <v>217800</v>
      </c>
      <c r="M238" s="74">
        <v>160000</v>
      </c>
      <c r="N238" s="75">
        <f t="shared" si="21"/>
        <v>30400</v>
      </c>
      <c r="O238" s="74">
        <v>150000</v>
      </c>
      <c r="P238" s="75">
        <f t="shared" si="19"/>
        <v>340400</v>
      </c>
      <c r="Q238" s="53">
        <f t="shared" si="18"/>
        <v>217800</v>
      </c>
    </row>
    <row r="239" spans="1:17" ht="20.100000000000001" customHeight="1" x14ac:dyDescent="0.25">
      <c r="A239" s="37" t="s">
        <v>475</v>
      </c>
      <c r="B239" s="38" t="s">
        <v>10</v>
      </c>
      <c r="C239" s="39">
        <v>1</v>
      </c>
      <c r="D239" s="38" t="s">
        <v>11</v>
      </c>
      <c r="E239" s="67">
        <v>0</v>
      </c>
      <c r="F239" s="68">
        <f t="shared" si="17"/>
        <v>0</v>
      </c>
      <c r="G239" s="67">
        <v>102509</v>
      </c>
      <c r="H239" s="68">
        <f t="shared" si="20"/>
        <v>102509</v>
      </c>
      <c r="I239" s="51">
        <v>118800</v>
      </c>
      <c r="J239" s="4"/>
      <c r="K239" s="51">
        <v>118800</v>
      </c>
      <c r="L239" s="51">
        <v>118800</v>
      </c>
      <c r="M239" s="74">
        <v>30000</v>
      </c>
      <c r="N239" s="75">
        <f t="shared" si="21"/>
        <v>5700</v>
      </c>
      <c r="O239" s="74">
        <v>50000</v>
      </c>
      <c r="P239" s="75">
        <f t="shared" si="19"/>
        <v>85700</v>
      </c>
      <c r="Q239" s="53">
        <f t="shared" si="18"/>
        <v>85700</v>
      </c>
    </row>
    <row r="240" spans="1:17" ht="20.100000000000001" customHeight="1" x14ac:dyDescent="0.25">
      <c r="A240" s="37" t="s">
        <v>60</v>
      </c>
      <c r="B240" s="38" t="s">
        <v>10</v>
      </c>
      <c r="C240" s="39">
        <v>1</v>
      </c>
      <c r="D240" s="38" t="s">
        <v>11</v>
      </c>
      <c r="E240" s="67">
        <v>0</v>
      </c>
      <c r="F240" s="68">
        <f t="shared" si="17"/>
        <v>0</v>
      </c>
      <c r="G240" s="67">
        <v>244518</v>
      </c>
      <c r="H240" s="68">
        <f t="shared" si="20"/>
        <v>244518</v>
      </c>
      <c r="I240" s="51">
        <v>148500</v>
      </c>
      <c r="J240" s="4"/>
      <c r="K240" s="51">
        <v>148500</v>
      </c>
      <c r="L240" s="51">
        <v>148500</v>
      </c>
      <c r="M240" s="74">
        <v>30000</v>
      </c>
      <c r="N240" s="75">
        <f t="shared" si="21"/>
        <v>5700</v>
      </c>
      <c r="O240" s="74">
        <v>50000</v>
      </c>
      <c r="P240" s="75">
        <f t="shared" si="19"/>
        <v>85700</v>
      </c>
      <c r="Q240" s="53">
        <f t="shared" si="18"/>
        <v>85700</v>
      </c>
    </row>
    <row r="241" spans="1:17" ht="20.100000000000001" customHeight="1" x14ac:dyDescent="0.25">
      <c r="A241" s="42" t="s">
        <v>448</v>
      </c>
      <c r="B241" s="38" t="s">
        <v>10</v>
      </c>
      <c r="C241" s="39">
        <v>1</v>
      </c>
      <c r="D241" s="38" t="s">
        <v>11</v>
      </c>
      <c r="E241" s="67" t="e">
        <v>#N/A</v>
      </c>
      <c r="F241" s="68" t="e">
        <f t="shared" si="17"/>
        <v>#N/A</v>
      </c>
      <c r="G241" s="67">
        <v>307527</v>
      </c>
      <c r="H241" s="67">
        <v>307527</v>
      </c>
      <c r="I241" s="51">
        <v>59400</v>
      </c>
      <c r="J241" s="4"/>
      <c r="K241" s="51">
        <v>59400</v>
      </c>
      <c r="L241" s="51">
        <v>59400</v>
      </c>
      <c r="M241" s="74">
        <v>20000</v>
      </c>
      <c r="N241" s="75">
        <f t="shared" si="21"/>
        <v>3800</v>
      </c>
      <c r="O241" s="74">
        <v>50000</v>
      </c>
      <c r="P241" s="75">
        <f t="shared" si="19"/>
        <v>73800</v>
      </c>
      <c r="Q241" s="53">
        <f t="shared" si="18"/>
        <v>59400</v>
      </c>
    </row>
    <row r="242" spans="1:17" ht="20.100000000000001" customHeight="1" x14ac:dyDescent="0.25">
      <c r="A242" s="37" t="s">
        <v>172</v>
      </c>
      <c r="B242" s="38" t="s">
        <v>10</v>
      </c>
      <c r="C242" s="39">
        <v>1</v>
      </c>
      <c r="D242" s="38" t="s">
        <v>11</v>
      </c>
      <c r="E242" s="67">
        <v>0</v>
      </c>
      <c r="F242" s="68">
        <f t="shared" si="17"/>
        <v>0</v>
      </c>
      <c r="G242" s="67">
        <v>184843</v>
      </c>
      <c r="H242" s="68">
        <f t="shared" si="20"/>
        <v>184843</v>
      </c>
      <c r="I242" s="51">
        <v>158400</v>
      </c>
      <c r="J242" s="4"/>
      <c r="K242" s="51">
        <v>158400</v>
      </c>
      <c r="L242" s="51">
        <v>158400</v>
      </c>
      <c r="M242" s="74">
        <v>20000</v>
      </c>
      <c r="N242" s="75">
        <f t="shared" si="21"/>
        <v>3800</v>
      </c>
      <c r="O242" s="74">
        <v>50000</v>
      </c>
      <c r="P242" s="75">
        <f t="shared" si="19"/>
        <v>73800</v>
      </c>
      <c r="Q242" s="53">
        <f t="shared" si="18"/>
        <v>73800</v>
      </c>
    </row>
    <row r="243" spans="1:17" ht="20.100000000000001" customHeight="1" x14ac:dyDescent="0.25">
      <c r="A243" s="42" t="s">
        <v>476</v>
      </c>
      <c r="B243" s="38" t="s">
        <v>10</v>
      </c>
      <c r="C243" s="39">
        <v>1</v>
      </c>
      <c r="D243" s="38" t="s">
        <v>11</v>
      </c>
      <c r="E243" s="67">
        <v>0</v>
      </c>
      <c r="F243" s="68">
        <f t="shared" si="17"/>
        <v>0</v>
      </c>
      <c r="G243" s="67">
        <v>518694</v>
      </c>
      <c r="H243" s="68">
        <f t="shared" si="20"/>
        <v>518694</v>
      </c>
      <c r="I243" s="51">
        <v>247500</v>
      </c>
      <c r="J243" s="4"/>
      <c r="K243" s="51">
        <v>247500</v>
      </c>
      <c r="L243" s="51">
        <v>247500</v>
      </c>
      <c r="M243" s="74">
        <v>20000</v>
      </c>
      <c r="N243" s="75">
        <f t="shared" si="21"/>
        <v>3800</v>
      </c>
      <c r="O243" s="74">
        <v>50000</v>
      </c>
      <c r="P243" s="75">
        <f t="shared" si="19"/>
        <v>73800</v>
      </c>
      <c r="Q243" s="53">
        <f t="shared" si="18"/>
        <v>73800</v>
      </c>
    </row>
    <row r="244" spans="1:17" ht="20.100000000000001" customHeight="1" x14ac:dyDescent="0.25">
      <c r="A244" s="37" t="s">
        <v>450</v>
      </c>
      <c r="B244" s="38" t="s">
        <v>10</v>
      </c>
      <c r="C244" s="39">
        <v>1</v>
      </c>
      <c r="D244" s="38" t="s">
        <v>11</v>
      </c>
      <c r="E244" s="67">
        <v>0</v>
      </c>
      <c r="F244" s="68">
        <f t="shared" si="17"/>
        <v>0</v>
      </c>
      <c r="G244" s="67">
        <v>120000</v>
      </c>
      <c r="H244" s="68">
        <f t="shared" si="20"/>
        <v>120000</v>
      </c>
      <c r="I244" s="51">
        <v>118800</v>
      </c>
      <c r="J244" s="4"/>
      <c r="K244" s="51">
        <v>118800</v>
      </c>
      <c r="L244" s="51">
        <v>118800</v>
      </c>
      <c r="M244" s="74">
        <v>20000</v>
      </c>
      <c r="N244" s="75">
        <f t="shared" si="21"/>
        <v>3800</v>
      </c>
      <c r="O244" s="74">
        <v>50000</v>
      </c>
      <c r="P244" s="75">
        <f t="shared" si="19"/>
        <v>73800</v>
      </c>
      <c r="Q244" s="53">
        <f t="shared" si="18"/>
        <v>73800</v>
      </c>
    </row>
    <row r="245" spans="1:17" ht="20.100000000000001" customHeight="1" x14ac:dyDescent="0.25">
      <c r="A245" s="37" t="s">
        <v>173</v>
      </c>
      <c r="B245" s="38" t="s">
        <v>10</v>
      </c>
      <c r="C245" s="39">
        <v>1</v>
      </c>
      <c r="D245" s="38" t="s">
        <v>11</v>
      </c>
      <c r="E245" s="67">
        <v>0</v>
      </c>
      <c r="F245" s="68">
        <f t="shared" si="17"/>
        <v>0</v>
      </c>
      <c r="G245" s="67">
        <v>283013</v>
      </c>
      <c r="H245" s="68">
        <f t="shared" si="20"/>
        <v>283013</v>
      </c>
      <c r="I245" s="51">
        <v>29700</v>
      </c>
      <c r="J245" s="4"/>
      <c r="K245" s="51">
        <v>29700</v>
      </c>
      <c r="L245" s="51">
        <v>29700</v>
      </c>
      <c r="M245" s="74">
        <v>20000</v>
      </c>
      <c r="N245" s="75">
        <f t="shared" si="21"/>
        <v>3800</v>
      </c>
      <c r="O245" s="74">
        <v>50000</v>
      </c>
      <c r="P245" s="75">
        <f t="shared" si="19"/>
        <v>73800</v>
      </c>
      <c r="Q245" s="53">
        <f t="shared" si="18"/>
        <v>29700</v>
      </c>
    </row>
    <row r="246" spans="1:17" ht="20.100000000000001" customHeight="1" x14ac:dyDescent="0.25">
      <c r="A246" s="37" t="s">
        <v>174</v>
      </c>
      <c r="B246" s="38" t="s">
        <v>10</v>
      </c>
      <c r="C246" s="39">
        <v>1</v>
      </c>
      <c r="D246" s="38" t="s">
        <v>11</v>
      </c>
      <c r="E246" s="70">
        <v>0</v>
      </c>
      <c r="F246" s="68">
        <f t="shared" si="17"/>
        <v>0</v>
      </c>
      <c r="G246" s="67">
        <v>181619</v>
      </c>
      <c r="H246" s="68">
        <f t="shared" si="20"/>
        <v>181619</v>
      </c>
      <c r="I246" s="51">
        <v>217800</v>
      </c>
      <c r="J246" s="4"/>
      <c r="K246" s="51">
        <v>217800</v>
      </c>
      <c r="L246" s="51">
        <v>217800</v>
      </c>
      <c r="M246" s="74">
        <v>20000</v>
      </c>
      <c r="N246" s="75">
        <f t="shared" si="21"/>
        <v>3800</v>
      </c>
      <c r="O246" s="74">
        <v>50000</v>
      </c>
      <c r="P246" s="75">
        <f t="shared" si="19"/>
        <v>73800</v>
      </c>
      <c r="Q246" s="53">
        <f t="shared" si="18"/>
        <v>73800</v>
      </c>
    </row>
    <row r="247" spans="1:17" ht="20.100000000000001" customHeight="1" x14ac:dyDescent="0.25">
      <c r="A247" s="37" t="s">
        <v>451</v>
      </c>
      <c r="B247" s="38" t="s">
        <v>10</v>
      </c>
      <c r="C247" s="39">
        <v>1</v>
      </c>
      <c r="D247" s="38" t="s">
        <v>11</v>
      </c>
      <c r="E247" s="67">
        <v>0</v>
      </c>
      <c r="F247" s="68">
        <f t="shared" si="17"/>
        <v>0</v>
      </c>
      <c r="G247" s="67">
        <v>142621</v>
      </c>
      <c r="H247" s="68">
        <f t="shared" si="20"/>
        <v>142621</v>
      </c>
      <c r="I247" s="51">
        <v>297000</v>
      </c>
      <c r="J247" s="4"/>
      <c r="K247" s="51">
        <v>297000</v>
      </c>
      <c r="L247" s="51">
        <v>297000</v>
      </c>
      <c r="M247" s="74">
        <v>20000</v>
      </c>
      <c r="N247" s="75">
        <f t="shared" si="21"/>
        <v>3800</v>
      </c>
      <c r="O247" s="74">
        <v>50000</v>
      </c>
      <c r="P247" s="75">
        <f t="shared" si="19"/>
        <v>73800</v>
      </c>
      <c r="Q247" s="53">
        <f t="shared" si="18"/>
        <v>73800</v>
      </c>
    </row>
    <row r="248" spans="1:17" ht="20.100000000000001" customHeight="1" x14ac:dyDescent="0.25">
      <c r="A248" s="37" t="s">
        <v>452</v>
      </c>
      <c r="B248" s="38" t="s">
        <v>10</v>
      </c>
      <c r="C248" s="39">
        <v>1</v>
      </c>
      <c r="D248" s="38" t="s">
        <v>11</v>
      </c>
      <c r="E248" s="67">
        <v>0</v>
      </c>
      <c r="F248" s="68">
        <f t="shared" si="17"/>
        <v>0</v>
      </c>
      <c r="G248" s="67">
        <v>120000</v>
      </c>
      <c r="H248" s="68">
        <f t="shared" si="20"/>
        <v>120000</v>
      </c>
      <c r="I248" s="51">
        <v>29700</v>
      </c>
      <c r="J248" s="4"/>
      <c r="K248" s="51">
        <v>29700</v>
      </c>
      <c r="L248" s="51">
        <v>29700</v>
      </c>
      <c r="M248" s="74">
        <v>20000</v>
      </c>
      <c r="N248" s="75">
        <f t="shared" si="21"/>
        <v>3800</v>
      </c>
      <c r="O248" s="74">
        <v>50000</v>
      </c>
      <c r="P248" s="75">
        <f t="shared" si="19"/>
        <v>73800</v>
      </c>
      <c r="Q248" s="53">
        <f t="shared" si="18"/>
        <v>29700</v>
      </c>
    </row>
    <row r="249" spans="1:17" ht="20.100000000000001" customHeight="1" x14ac:dyDescent="0.25">
      <c r="A249" s="41" t="s">
        <v>453</v>
      </c>
      <c r="B249" s="38" t="s">
        <v>10</v>
      </c>
      <c r="C249" s="39">
        <v>1</v>
      </c>
      <c r="D249" s="38" t="s">
        <v>11</v>
      </c>
      <c r="E249" s="67">
        <v>0</v>
      </c>
      <c r="F249" s="68">
        <f t="shared" si="17"/>
        <v>0</v>
      </c>
      <c r="G249" s="67">
        <v>250000</v>
      </c>
      <c r="H249" s="68">
        <f t="shared" si="20"/>
        <v>250000</v>
      </c>
      <c r="I249" s="51">
        <v>29700</v>
      </c>
      <c r="J249" s="4"/>
      <c r="K249" s="51">
        <v>29700</v>
      </c>
      <c r="L249" s="51">
        <v>29700</v>
      </c>
      <c r="M249" s="74">
        <v>20000</v>
      </c>
      <c r="N249" s="75">
        <f t="shared" si="21"/>
        <v>3800</v>
      </c>
      <c r="O249" s="74">
        <v>50000</v>
      </c>
      <c r="P249" s="75">
        <f t="shared" si="19"/>
        <v>73800</v>
      </c>
      <c r="Q249" s="53">
        <f t="shared" si="18"/>
        <v>29700</v>
      </c>
    </row>
    <row r="250" spans="1:17" ht="20.100000000000001" customHeight="1" x14ac:dyDescent="0.25">
      <c r="A250" s="44" t="s">
        <v>21</v>
      </c>
      <c r="B250" s="38" t="s">
        <v>10</v>
      </c>
      <c r="C250" s="39">
        <v>1</v>
      </c>
      <c r="D250" s="38" t="s">
        <v>11</v>
      </c>
      <c r="E250" s="67" t="e">
        <v>#N/A</v>
      </c>
      <c r="F250" s="68" t="e">
        <f t="shared" si="17"/>
        <v>#N/A</v>
      </c>
      <c r="G250" s="67">
        <v>172368</v>
      </c>
      <c r="H250" s="67">
        <v>172368</v>
      </c>
      <c r="I250" s="51">
        <v>19800</v>
      </c>
      <c r="J250" s="4"/>
      <c r="K250" s="51">
        <v>19800</v>
      </c>
      <c r="L250" s="51">
        <v>19800</v>
      </c>
      <c r="M250" s="74">
        <v>20000</v>
      </c>
      <c r="N250" s="75">
        <f t="shared" si="21"/>
        <v>3800</v>
      </c>
      <c r="O250" s="74">
        <v>50000</v>
      </c>
      <c r="P250" s="75">
        <f t="shared" si="19"/>
        <v>73800</v>
      </c>
      <c r="Q250" s="53">
        <f t="shared" si="18"/>
        <v>19800</v>
      </c>
    </row>
    <row r="251" spans="1:17" ht="20.100000000000001" customHeight="1" x14ac:dyDescent="0.25">
      <c r="A251" s="37" t="s">
        <v>454</v>
      </c>
      <c r="B251" s="38" t="s">
        <v>20</v>
      </c>
      <c r="C251" s="39">
        <v>1</v>
      </c>
      <c r="D251" s="40">
        <v>0.2</v>
      </c>
      <c r="E251" s="67">
        <v>92000</v>
      </c>
      <c r="F251" s="68">
        <f t="shared" si="17"/>
        <v>14689.075630252104</v>
      </c>
      <c r="G251" s="67">
        <v>61284</v>
      </c>
      <c r="H251" s="68">
        <f t="shared" si="20"/>
        <v>153284</v>
      </c>
      <c r="I251" s="51">
        <v>29700</v>
      </c>
      <c r="J251" s="4"/>
      <c r="K251" s="51">
        <v>29700</v>
      </c>
      <c r="L251" s="51">
        <v>29700</v>
      </c>
      <c r="M251" s="74">
        <v>20000</v>
      </c>
      <c r="N251" s="75">
        <f t="shared" si="21"/>
        <v>3800</v>
      </c>
      <c r="O251" s="74">
        <v>50000</v>
      </c>
      <c r="P251" s="75">
        <f t="shared" si="19"/>
        <v>73800</v>
      </c>
      <c r="Q251" s="53">
        <f t="shared" si="18"/>
        <v>29700</v>
      </c>
    </row>
    <row r="252" spans="1:17" ht="20.100000000000001" customHeight="1" x14ac:dyDescent="0.25">
      <c r="A252" s="37" t="s">
        <v>175</v>
      </c>
      <c r="B252" s="43"/>
      <c r="C252" s="43"/>
      <c r="D252" s="43"/>
      <c r="E252" s="67" t="e">
        <v>#N/A</v>
      </c>
      <c r="F252" s="68" t="e">
        <f t="shared" si="17"/>
        <v>#N/A</v>
      </c>
      <c r="G252" s="67" t="e">
        <v>#N/A</v>
      </c>
      <c r="H252" s="68"/>
      <c r="I252" s="51">
        <v>49500</v>
      </c>
      <c r="J252" s="4"/>
      <c r="K252" s="51">
        <v>49500</v>
      </c>
      <c r="L252" s="51">
        <v>49500</v>
      </c>
      <c r="M252" s="74">
        <v>20000</v>
      </c>
      <c r="N252" s="75">
        <f t="shared" si="21"/>
        <v>3800</v>
      </c>
      <c r="O252" s="74">
        <v>50000</v>
      </c>
      <c r="P252" s="75">
        <f t="shared" si="19"/>
        <v>73800</v>
      </c>
      <c r="Q252" s="53">
        <f t="shared" si="18"/>
        <v>49500</v>
      </c>
    </row>
    <row r="253" spans="1:17" ht="20.100000000000001" customHeight="1" x14ac:dyDescent="0.25">
      <c r="A253" s="41" t="s">
        <v>455</v>
      </c>
      <c r="B253" s="47" t="s">
        <v>20</v>
      </c>
      <c r="C253" s="47">
        <v>1</v>
      </c>
      <c r="D253" s="47">
        <v>0.1</v>
      </c>
      <c r="E253" s="67">
        <v>24500</v>
      </c>
      <c r="F253" s="68">
        <f t="shared" si="17"/>
        <v>3911.7647058823532</v>
      </c>
      <c r="G253" s="67">
        <v>42340</v>
      </c>
      <c r="H253" s="68">
        <f t="shared" si="20"/>
        <v>66840</v>
      </c>
      <c r="I253" s="51">
        <v>158400</v>
      </c>
      <c r="J253" s="4"/>
      <c r="K253" s="51">
        <v>158400</v>
      </c>
      <c r="L253" s="51">
        <v>158400</v>
      </c>
      <c r="M253" s="74">
        <v>30000</v>
      </c>
      <c r="N253" s="75">
        <f t="shared" si="21"/>
        <v>5700</v>
      </c>
      <c r="O253" s="74">
        <v>50000</v>
      </c>
      <c r="P253" s="75">
        <f t="shared" si="19"/>
        <v>85700</v>
      </c>
      <c r="Q253" s="53">
        <f t="shared" si="18"/>
        <v>66840</v>
      </c>
    </row>
    <row r="254" spans="1:17" ht="20.100000000000001" customHeight="1" x14ac:dyDescent="0.25">
      <c r="A254" s="37" t="s">
        <v>456</v>
      </c>
      <c r="B254" s="48" t="s">
        <v>92</v>
      </c>
      <c r="C254" s="48">
        <v>1</v>
      </c>
      <c r="D254" s="48">
        <v>0.4</v>
      </c>
      <c r="E254" s="67">
        <v>210325</v>
      </c>
      <c r="F254" s="68">
        <f t="shared" si="17"/>
        <v>33581.302521008387</v>
      </c>
      <c r="G254" s="67">
        <v>102509</v>
      </c>
      <c r="H254" s="68">
        <f t="shared" si="20"/>
        <v>312834</v>
      </c>
      <c r="I254" s="51">
        <v>148500</v>
      </c>
      <c r="J254" s="4"/>
      <c r="K254" s="51">
        <v>148500</v>
      </c>
      <c r="L254" s="51">
        <v>148500</v>
      </c>
      <c r="M254" s="74">
        <v>30000</v>
      </c>
      <c r="N254" s="75">
        <f t="shared" si="21"/>
        <v>5700</v>
      </c>
      <c r="O254" s="74">
        <v>50000</v>
      </c>
      <c r="P254" s="75">
        <f t="shared" si="19"/>
        <v>85700</v>
      </c>
      <c r="Q254" s="53">
        <f t="shared" si="18"/>
        <v>85700</v>
      </c>
    </row>
    <row r="255" spans="1:17" ht="20.100000000000001" customHeight="1" x14ac:dyDescent="0.25">
      <c r="A255" s="37" t="s">
        <v>225</v>
      </c>
      <c r="B255" s="48" t="s">
        <v>20</v>
      </c>
      <c r="C255" s="48">
        <v>1</v>
      </c>
      <c r="D255" s="48"/>
      <c r="E255" s="67">
        <v>833325</v>
      </c>
      <c r="F255" s="68">
        <f t="shared" si="17"/>
        <v>133051.89075630251</v>
      </c>
      <c r="G255" s="67">
        <v>140394</v>
      </c>
      <c r="H255" s="68">
        <f t="shared" si="20"/>
        <v>973719</v>
      </c>
      <c r="I255" s="51">
        <v>198000</v>
      </c>
      <c r="J255" s="4"/>
      <c r="K255" s="51">
        <v>198000</v>
      </c>
      <c r="L255" s="51">
        <v>198000</v>
      </c>
      <c r="M255" s="74">
        <v>30000</v>
      </c>
      <c r="N255" s="75">
        <f t="shared" si="21"/>
        <v>5700</v>
      </c>
      <c r="O255" s="74">
        <v>50000</v>
      </c>
      <c r="P255" s="75">
        <f t="shared" si="19"/>
        <v>85700</v>
      </c>
      <c r="Q255" s="53">
        <f t="shared" si="18"/>
        <v>85700</v>
      </c>
    </row>
    <row r="256" spans="1:17" ht="20.100000000000001" customHeight="1" x14ac:dyDescent="0.25">
      <c r="A256" s="37" t="s">
        <v>224</v>
      </c>
      <c r="B256" s="48" t="s">
        <v>20</v>
      </c>
      <c r="C256" s="48">
        <v>1</v>
      </c>
      <c r="D256" s="48"/>
      <c r="E256" s="67">
        <v>114632</v>
      </c>
      <c r="F256" s="68">
        <f t="shared" si="17"/>
        <v>18302.588235294112</v>
      </c>
      <c r="G256" s="67">
        <v>38998</v>
      </c>
      <c r="H256" s="68">
        <f t="shared" si="20"/>
        <v>153630</v>
      </c>
      <c r="I256" s="51">
        <v>49500</v>
      </c>
      <c r="J256" s="4"/>
      <c r="K256" s="51">
        <v>49500</v>
      </c>
      <c r="L256" s="51">
        <v>49500</v>
      </c>
      <c r="M256" s="74">
        <v>30000</v>
      </c>
      <c r="N256" s="75">
        <f t="shared" si="21"/>
        <v>5700</v>
      </c>
      <c r="O256" s="74">
        <v>50000</v>
      </c>
      <c r="P256" s="75">
        <f t="shared" si="19"/>
        <v>85700</v>
      </c>
      <c r="Q256" s="53">
        <f t="shared" si="18"/>
        <v>49500</v>
      </c>
    </row>
    <row r="257" spans="1:17" ht="20.100000000000001" customHeight="1" x14ac:dyDescent="0.25">
      <c r="A257" s="37" t="s">
        <v>457</v>
      </c>
      <c r="B257" s="48" t="s">
        <v>20</v>
      </c>
      <c r="C257" s="48">
        <v>1</v>
      </c>
      <c r="D257" s="48">
        <v>0.4</v>
      </c>
      <c r="E257" s="67">
        <v>340502</v>
      </c>
      <c r="F257" s="68">
        <f t="shared" si="17"/>
        <v>54365.865546218469</v>
      </c>
      <c r="G257" s="67">
        <v>123229</v>
      </c>
      <c r="H257" s="68">
        <f t="shared" si="20"/>
        <v>463731</v>
      </c>
      <c r="I257" s="51">
        <v>49500</v>
      </c>
      <c r="J257" s="4"/>
      <c r="K257" s="51">
        <v>49500</v>
      </c>
      <c r="L257" s="51">
        <v>49500</v>
      </c>
      <c r="M257" s="74">
        <v>30000</v>
      </c>
      <c r="N257" s="75">
        <f t="shared" si="21"/>
        <v>5700</v>
      </c>
      <c r="O257" s="74">
        <v>50000</v>
      </c>
      <c r="P257" s="75">
        <f t="shared" si="19"/>
        <v>85700</v>
      </c>
      <c r="Q257" s="53">
        <f t="shared" si="18"/>
        <v>49500</v>
      </c>
    </row>
    <row r="258" spans="1:17" ht="20.100000000000001" customHeight="1" x14ac:dyDescent="0.25">
      <c r="A258" s="37" t="s">
        <v>458</v>
      </c>
      <c r="B258" s="48" t="s">
        <v>20</v>
      </c>
      <c r="C258" s="48">
        <v>1</v>
      </c>
      <c r="D258" s="48"/>
      <c r="E258" s="67">
        <v>996030</v>
      </c>
      <c r="F258" s="68">
        <f t="shared" si="17"/>
        <v>159030</v>
      </c>
      <c r="G258" s="67">
        <v>142621</v>
      </c>
      <c r="H258" s="68">
        <f t="shared" si="20"/>
        <v>1138651</v>
      </c>
      <c r="I258" s="51">
        <v>247500</v>
      </c>
      <c r="J258" s="4"/>
      <c r="K258" s="51">
        <v>247500</v>
      </c>
      <c r="L258" s="51">
        <v>247500</v>
      </c>
      <c r="M258" s="74">
        <v>30000</v>
      </c>
      <c r="N258" s="75">
        <f t="shared" si="21"/>
        <v>5700</v>
      </c>
      <c r="O258" s="74">
        <v>50000</v>
      </c>
      <c r="P258" s="75">
        <f t="shared" si="19"/>
        <v>85700</v>
      </c>
      <c r="Q258" s="53">
        <f t="shared" si="18"/>
        <v>85700</v>
      </c>
    </row>
    <row r="259" spans="1:17" ht="20.100000000000001" customHeight="1" x14ac:dyDescent="0.25">
      <c r="A259" s="41" t="s">
        <v>459</v>
      </c>
      <c r="B259" s="47" t="s">
        <v>20</v>
      </c>
      <c r="C259" s="47">
        <v>1</v>
      </c>
      <c r="D259" s="47">
        <v>0.4</v>
      </c>
      <c r="E259" s="67">
        <v>113501</v>
      </c>
      <c r="F259" s="68">
        <f t="shared" si="17"/>
        <v>18122.008403361338</v>
      </c>
      <c r="G259" s="67">
        <v>41077</v>
      </c>
      <c r="H259" s="68">
        <f t="shared" ref="H259:H265" si="22">+G259+E259</f>
        <v>154578</v>
      </c>
      <c r="I259" s="51">
        <v>49500</v>
      </c>
      <c r="J259" s="4"/>
      <c r="K259" s="51">
        <v>49500</v>
      </c>
      <c r="L259" s="51">
        <v>49500</v>
      </c>
      <c r="M259" s="74">
        <v>600000</v>
      </c>
      <c r="N259" s="75">
        <f t="shared" si="21"/>
        <v>114000</v>
      </c>
      <c r="O259" s="74">
        <v>300000</v>
      </c>
      <c r="P259" s="75">
        <f t="shared" si="19"/>
        <v>1014000</v>
      </c>
      <c r="Q259" s="53">
        <f t="shared" si="18"/>
        <v>49500</v>
      </c>
    </row>
    <row r="260" spans="1:17" x14ac:dyDescent="0.25">
      <c r="A260" s="37" t="s">
        <v>245</v>
      </c>
      <c r="B260" s="38" t="s">
        <v>20</v>
      </c>
      <c r="C260" s="39">
        <v>1</v>
      </c>
      <c r="D260" s="39" t="s">
        <v>460</v>
      </c>
      <c r="E260" s="67">
        <v>533000</v>
      </c>
      <c r="F260" s="68">
        <f t="shared" ref="F260:F266" si="23">+E260-(E260/1.19)</f>
        <v>85100.840336134424</v>
      </c>
      <c r="G260" s="67">
        <v>142621</v>
      </c>
      <c r="H260" s="68">
        <f t="shared" si="22"/>
        <v>675621</v>
      </c>
      <c r="I260" s="51">
        <v>49500</v>
      </c>
      <c r="J260" s="4"/>
      <c r="K260" s="51">
        <v>49500</v>
      </c>
      <c r="L260" s="51">
        <v>49500</v>
      </c>
      <c r="M260" s="74">
        <v>0</v>
      </c>
      <c r="N260" s="75">
        <f t="shared" si="21"/>
        <v>0</v>
      </c>
      <c r="O260" s="74">
        <v>1200000</v>
      </c>
      <c r="P260" s="75">
        <f t="shared" si="19"/>
        <v>1200000</v>
      </c>
      <c r="Q260" s="53">
        <f t="shared" ref="Q260:Q266" si="24">MIN(H260,L260,P260)</f>
        <v>49500</v>
      </c>
    </row>
    <row r="261" spans="1:17" x14ac:dyDescent="0.25">
      <c r="A261" s="37" t="s">
        <v>246</v>
      </c>
      <c r="B261" s="38" t="s">
        <v>20</v>
      </c>
      <c r="C261" s="39">
        <v>1</v>
      </c>
      <c r="D261" s="39">
        <v>0.4</v>
      </c>
      <c r="E261" s="67">
        <v>360470.83333333331</v>
      </c>
      <c r="F261" s="68">
        <f t="shared" si="23"/>
        <v>57554.166666666628</v>
      </c>
      <c r="G261" s="67">
        <v>35000</v>
      </c>
      <c r="H261" s="68">
        <f t="shared" si="22"/>
        <v>395470.83333333331</v>
      </c>
      <c r="I261" s="51">
        <v>247500</v>
      </c>
      <c r="J261" s="4"/>
      <c r="K261" s="51">
        <v>247500</v>
      </c>
      <c r="L261" s="51">
        <v>247500</v>
      </c>
      <c r="M261" s="74">
        <v>250000</v>
      </c>
      <c r="N261" s="75">
        <f t="shared" si="21"/>
        <v>47500</v>
      </c>
      <c r="O261" s="74">
        <v>300000</v>
      </c>
      <c r="P261" s="75">
        <f t="shared" ref="P261:P266" si="25">O261+N261+M261</f>
        <v>597500</v>
      </c>
      <c r="Q261" s="53">
        <f t="shared" si="24"/>
        <v>247500</v>
      </c>
    </row>
    <row r="262" spans="1:17" x14ac:dyDescent="0.25">
      <c r="A262" s="41" t="s">
        <v>247</v>
      </c>
      <c r="B262" s="47" t="s">
        <v>92</v>
      </c>
      <c r="C262" s="47">
        <v>1</v>
      </c>
      <c r="D262" s="47">
        <v>0.1</v>
      </c>
      <c r="E262" s="67">
        <v>541246</v>
      </c>
      <c r="F262" s="68">
        <f t="shared" si="23"/>
        <v>86417.42857142858</v>
      </c>
      <c r="G262" s="67">
        <v>518694</v>
      </c>
      <c r="H262" s="68">
        <f t="shared" si="22"/>
        <v>1059940</v>
      </c>
      <c r="I262" s="51">
        <v>29700</v>
      </c>
      <c r="J262" s="4"/>
      <c r="K262" s="51">
        <v>29700</v>
      </c>
      <c r="L262" s="51">
        <v>29700</v>
      </c>
      <c r="M262" s="74">
        <v>250000</v>
      </c>
      <c r="N262" s="75">
        <f t="shared" si="21"/>
        <v>47500</v>
      </c>
      <c r="O262" s="74">
        <v>300000</v>
      </c>
      <c r="P262" s="75">
        <f t="shared" si="25"/>
        <v>597500</v>
      </c>
      <c r="Q262" s="53">
        <f t="shared" si="24"/>
        <v>29700</v>
      </c>
    </row>
    <row r="263" spans="1:17" x14ac:dyDescent="0.25">
      <c r="A263" s="37" t="s">
        <v>248</v>
      </c>
      <c r="B263" s="38" t="s">
        <v>20</v>
      </c>
      <c r="C263" s="39">
        <v>1</v>
      </c>
      <c r="D263" s="38">
        <v>0.1</v>
      </c>
      <c r="E263" s="67">
        <v>757166.66666666663</v>
      </c>
      <c r="F263" s="68">
        <f t="shared" si="23"/>
        <v>120892.15686274506</v>
      </c>
      <c r="G263" s="67">
        <v>92560</v>
      </c>
      <c r="H263" s="68">
        <f t="shared" si="22"/>
        <v>849726.66666666663</v>
      </c>
      <c r="I263" s="51">
        <v>59400</v>
      </c>
      <c r="J263" s="4"/>
      <c r="K263" s="51">
        <v>59400</v>
      </c>
      <c r="L263" s="51">
        <v>59400</v>
      </c>
      <c r="M263" s="74">
        <v>120000</v>
      </c>
      <c r="N263" s="75">
        <f t="shared" si="21"/>
        <v>22800</v>
      </c>
      <c r="O263" s="74">
        <v>150000</v>
      </c>
      <c r="P263" s="75">
        <f t="shared" si="25"/>
        <v>292800</v>
      </c>
      <c r="Q263" s="53">
        <f t="shared" si="24"/>
        <v>59400</v>
      </c>
    </row>
    <row r="264" spans="1:17" x14ac:dyDescent="0.25">
      <c r="A264" s="37" t="s">
        <v>461</v>
      </c>
      <c r="B264" s="38" t="s">
        <v>20</v>
      </c>
      <c r="C264" s="38">
        <v>1</v>
      </c>
      <c r="D264" s="38">
        <v>0.5</v>
      </c>
      <c r="E264" s="67">
        <v>1838550</v>
      </c>
      <c r="F264" s="68">
        <f t="shared" si="23"/>
        <v>293550</v>
      </c>
      <c r="G264" s="67">
        <v>172368</v>
      </c>
      <c r="H264" s="68">
        <f t="shared" si="22"/>
        <v>2010918</v>
      </c>
      <c r="I264" s="51">
        <v>594000</v>
      </c>
      <c r="J264" s="4"/>
      <c r="K264" s="51">
        <v>594000</v>
      </c>
      <c r="L264" s="51">
        <v>594000</v>
      </c>
      <c r="M264" s="74">
        <v>120000</v>
      </c>
      <c r="N264" s="75">
        <f t="shared" si="21"/>
        <v>22800</v>
      </c>
      <c r="O264" s="74">
        <v>150000</v>
      </c>
      <c r="P264" s="75">
        <f t="shared" si="25"/>
        <v>292800</v>
      </c>
      <c r="Q264" s="53">
        <f t="shared" si="24"/>
        <v>292800</v>
      </c>
    </row>
    <row r="265" spans="1:17" x14ac:dyDescent="0.25">
      <c r="A265" s="37" t="s">
        <v>462</v>
      </c>
      <c r="B265" s="38" t="s">
        <v>463</v>
      </c>
      <c r="C265" s="38">
        <v>1</v>
      </c>
      <c r="D265" s="38">
        <v>0.5</v>
      </c>
      <c r="E265" s="67">
        <v>1733433.3333333333</v>
      </c>
      <c r="F265" s="68">
        <f t="shared" si="23"/>
        <v>276766.66666666651</v>
      </c>
      <c r="G265" s="67">
        <v>172368</v>
      </c>
      <c r="H265" s="68">
        <f t="shared" si="22"/>
        <v>1905801.3333333333</v>
      </c>
      <c r="I265" s="51">
        <v>198000</v>
      </c>
      <c r="J265" s="4"/>
      <c r="K265" s="51">
        <v>198000</v>
      </c>
      <c r="L265" s="51">
        <v>198000</v>
      </c>
      <c r="M265" s="74">
        <v>780000</v>
      </c>
      <c r="N265" s="75">
        <f t="shared" si="21"/>
        <v>148200</v>
      </c>
      <c r="O265" s="74">
        <v>300000</v>
      </c>
      <c r="P265" s="75">
        <f t="shared" si="25"/>
        <v>1228200</v>
      </c>
      <c r="Q265" s="53">
        <f t="shared" si="24"/>
        <v>198000</v>
      </c>
    </row>
    <row r="266" spans="1:17" x14ac:dyDescent="0.25">
      <c r="A266" s="37" t="s">
        <v>251</v>
      </c>
      <c r="B266" s="38" t="s">
        <v>10</v>
      </c>
      <c r="C266" s="38">
        <v>1</v>
      </c>
      <c r="D266" s="38" t="s">
        <v>11</v>
      </c>
      <c r="E266" s="67" t="e">
        <v>#N/A</v>
      </c>
      <c r="F266" s="68" t="e">
        <f t="shared" si="23"/>
        <v>#N/A</v>
      </c>
      <c r="G266" s="67" t="e">
        <v>#N/A</v>
      </c>
      <c r="H266" s="68"/>
      <c r="I266" s="78">
        <v>286000</v>
      </c>
      <c r="J266" s="4"/>
      <c r="K266" s="78">
        <v>286000</v>
      </c>
      <c r="L266" s="78">
        <v>286000</v>
      </c>
      <c r="M266" s="77">
        <v>0</v>
      </c>
      <c r="N266" s="77">
        <f t="shared" si="21"/>
        <v>0</v>
      </c>
      <c r="O266" s="77">
        <v>350000</v>
      </c>
      <c r="P266" s="77">
        <f t="shared" si="25"/>
        <v>350000</v>
      </c>
      <c r="Q266" s="53">
        <f t="shared" si="24"/>
        <v>286000</v>
      </c>
    </row>
    <row r="268" spans="1:17" ht="15.75" x14ac:dyDescent="0.25">
      <c r="A268" s="55"/>
      <c r="B268" s="55"/>
      <c r="C268" s="55"/>
      <c r="D268" s="55"/>
    </row>
    <row r="269" spans="1:17" ht="15.75" x14ac:dyDescent="0.25">
      <c r="A269" s="55"/>
      <c r="B269" s="55"/>
      <c r="C269" s="55"/>
      <c r="D269" s="55"/>
    </row>
    <row r="270" spans="1:17" ht="15.75" x14ac:dyDescent="0.25">
      <c r="A270" s="56"/>
      <c r="B270" s="56"/>
      <c r="C270" s="56"/>
      <c r="D270" s="56"/>
    </row>
    <row r="271" spans="1:17" x14ac:dyDescent="0.25">
      <c r="A271" s="17"/>
    </row>
    <row r="272" spans="1:17" x14ac:dyDescent="0.25">
      <c r="A272" s="35"/>
    </row>
    <row r="273" spans="1:1" x14ac:dyDescent="0.25">
      <c r="A273" s="18"/>
    </row>
    <row r="274" spans="1:1" x14ac:dyDescent="0.25">
      <c r="A274" s="17"/>
    </row>
    <row r="275" spans="1:1" x14ac:dyDescent="0.25">
      <c r="A275" s="17"/>
    </row>
    <row r="276" spans="1:1" x14ac:dyDescent="0.25">
      <c r="A276"/>
    </row>
    <row r="277" spans="1:1" x14ac:dyDescent="0.25">
      <c r="A277" s="17"/>
    </row>
  </sheetData>
  <mergeCells count="7">
    <mergeCell ref="Q1:Q2"/>
    <mergeCell ref="A268:D268"/>
    <mergeCell ref="A269:D269"/>
    <mergeCell ref="A270:D270"/>
    <mergeCell ref="E1:H1"/>
    <mergeCell ref="I1:L1"/>
    <mergeCell ref="M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SERVICIOS GENERALES MOTOS</vt:lpstr>
      <vt:lpstr>MOTO XRE 300</vt:lpstr>
      <vt:lpstr>DRX 200</vt:lpstr>
      <vt:lpstr>DR 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DIEPO - JOHN EIDER SEGURA PEÑA</dc:creator>
  <cp:lastModifiedBy>DINAE - JOHN EIDER SEGURA PEÑA</cp:lastModifiedBy>
  <dcterms:created xsi:type="dcterms:W3CDTF">2015-06-05T18:19:34Z</dcterms:created>
  <dcterms:modified xsi:type="dcterms:W3CDTF">2025-09-23T20:30:05Z</dcterms:modified>
</cp:coreProperties>
</file>