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asortiz\Documents\ELIANA\SELECCIONES ABREVIADAS\SA-027-2020 OBRAS CULTURA\"/>
    </mc:Choice>
  </mc:AlternateContent>
  <xr:revisionPtr revIDLastSave="0" documentId="13_ncr:1_{64F2A74A-126B-427C-9FDC-DC0D558B2901}" xr6:coauthVersionLast="45" xr6:coauthVersionMax="45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INTERV RIVERPORT" sheetId="1" state="hidden" r:id="rId1"/>
    <sheet name="OFRECIMIENTO ECONOMICO" sheetId="6" r:id="rId2"/>
  </sheets>
  <definedNames>
    <definedName name="_xlnm.Print_Area" localSheetId="0">'INTERV RIVERPORT'!$B$2:$H$27</definedName>
    <definedName name="_xlnm.Print_Area" localSheetId="1">'OFRECIMIENTO ECONOMICO'!$B$4:$G$214</definedName>
    <definedName name="solver_adj" localSheetId="1" hidden="1">'OFRECIMIENTO ECONOMICO'!#REF!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1" localSheetId="1" hidden="1">'OFRECIMIENTO ECONOMICO'!#REF!</definedName>
    <definedName name="solver_lhs2" localSheetId="1" hidden="1">'OFRECIMIENTO ECONOMICO'!#REF!</definedName>
    <definedName name="solver_lhs3" localSheetId="1" hidden="1">'OFRECIMIENTO ECONOMICO'!#REF!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3</definedName>
    <definedName name="solver_nwt" localSheetId="1" hidden="1">1</definedName>
    <definedName name="solver_opt" localSheetId="1" hidden="1">'OFRECIMIENTO ECONOMICO'!#REF!</definedName>
    <definedName name="solver_pre" localSheetId="1" hidden="1">0.000001</definedName>
    <definedName name="solver_rbv" localSheetId="1" hidden="1">1</definedName>
    <definedName name="solver_rel1" localSheetId="1" hidden="1">2</definedName>
    <definedName name="solver_rel2" localSheetId="1" hidden="1">2</definedName>
    <definedName name="solver_rel3" localSheetId="1" hidden="1">2</definedName>
    <definedName name="solver_rhs1" localSheetId="1" hidden="1">'OFRECIMIENTO ECONOMICO'!#REF!</definedName>
    <definedName name="solver_rhs2" localSheetId="1" hidden="1">'OFRECIMIENTO ECONOMICO'!#REF!</definedName>
    <definedName name="solver_rhs3" localSheetId="1" hidden="1">0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1</definedName>
    <definedName name="solver_val" localSheetId="1" hidden="1">0</definedName>
    <definedName name="solver_ver" localSheetId="1" hidden="1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2" i="1" l="1"/>
  <c r="H22" i="1" s="1"/>
  <c r="F21" i="1"/>
  <c r="H21" i="1" s="1"/>
  <c r="F20" i="1"/>
  <c r="H20" i="1"/>
  <c r="F19" i="1"/>
  <c r="H19" i="1" s="1"/>
  <c r="F7" i="1"/>
  <c r="H7" i="1" s="1"/>
  <c r="F8" i="1"/>
  <c r="H8" i="1" s="1"/>
  <c r="F9" i="1"/>
  <c r="H9" i="1" s="1"/>
  <c r="F10" i="1"/>
  <c r="H10" i="1" s="1"/>
  <c r="F11" i="1"/>
  <c r="H11" i="1"/>
  <c r="H12" i="1" l="1"/>
  <c r="H14" i="1" s="1"/>
  <c r="H23" i="1"/>
  <c r="H25" i="1"/>
  <c r="H26" i="1" l="1"/>
  <c r="H27" i="1" s="1"/>
</calcChain>
</file>

<file path=xl/sharedStrings.xml><?xml version="1.0" encoding="utf-8"?>
<sst xmlns="http://schemas.openxmlformats.org/spreadsheetml/2006/main" count="326" uniqueCount="164">
  <si>
    <t>Director de Interventoría</t>
  </si>
  <si>
    <t>Residente de Interventoría</t>
  </si>
  <si>
    <t>Inspector de Obras</t>
  </si>
  <si>
    <t>Cuadrilla de Topografia</t>
  </si>
  <si>
    <t>Laboratorio</t>
  </si>
  <si>
    <t>Equipos de Oficina</t>
  </si>
  <si>
    <t>Papelería</t>
  </si>
  <si>
    <t>Alquiler de vehículo</t>
  </si>
  <si>
    <t>DESCRIPCION</t>
  </si>
  <si>
    <t>Cant</t>
  </si>
  <si>
    <t>Dedicación mes</t>
  </si>
  <si>
    <t>Dedicación  Total</t>
  </si>
  <si>
    <t>Tarifa Mensual</t>
  </si>
  <si>
    <t>Costo Total</t>
  </si>
  <si>
    <t>Tiempo Total Utilizacion</t>
  </si>
  <si>
    <t>Duración Mes</t>
  </si>
  <si>
    <t>Utilización Mensual</t>
  </si>
  <si>
    <t>Costos Directos Personal</t>
  </si>
  <si>
    <t>PROPUESTA ECONOMICA</t>
  </si>
  <si>
    <t>Sub-Total Costos Directos</t>
  </si>
  <si>
    <t>TOTAL COSTOS DIRECTOS</t>
  </si>
  <si>
    <t>Ingeniero Control de Calidad</t>
  </si>
  <si>
    <t xml:space="preserve">Factor Multiplicador </t>
  </si>
  <si>
    <t>TOTAL COSTOS INTERVENTORIA</t>
  </si>
  <si>
    <t>SUB-TOTAL COSTOS INTERVENTORIA</t>
  </si>
  <si>
    <t>I.V.A.</t>
  </si>
  <si>
    <t>Costos Indirectos</t>
  </si>
  <si>
    <t>TOTAL COSTOS INDIRECTOS</t>
  </si>
  <si>
    <t>Dedicación       h-mes</t>
  </si>
  <si>
    <t>INTERVENTORIA TECNICA, ADMINISTRATIVA Y AMBIENTAL PARA LA CONSTRUCCION DE LA CARRERA 48 ENTRE CALLES 4ta. Y 6ta.                     EN LA U.A.U.  PARQUE INDUSTRIAL Y PORTUARIO PIPCA</t>
  </si>
  <si>
    <t>PROPUESTA ECONÓMICA</t>
  </si>
  <si>
    <t>Total</t>
  </si>
  <si>
    <t xml:space="preserve">FIRMA </t>
  </si>
  <si>
    <t>PROPONENTE:</t>
  </si>
  <si>
    <t>Producto</t>
  </si>
  <si>
    <t>Descripción</t>
  </si>
  <si>
    <t>Unid</t>
  </si>
  <si>
    <t>Cantidad</t>
  </si>
  <si>
    <t>Valor</t>
  </si>
  <si>
    <t>COSTO DIRECTO</t>
  </si>
  <si>
    <t>A.I.U. 30%</t>
  </si>
  <si>
    <t xml:space="preserve">COSTO TOTAL </t>
  </si>
  <si>
    <t>M2</t>
  </si>
  <si>
    <t>E - DESMONTE Y RETIRO PUNTO ELÉCTRICO DE LÁMPARA O TOMACORRIENTE INCLUIDO ALAMBRADO</t>
  </si>
  <si>
    <t>UN</t>
  </si>
  <si>
    <t>PINTURA EN VINILO PARA MURO INTERIOR, A TRES MANOS TIPO VINILTEX</t>
  </si>
  <si>
    <t>ML</t>
  </si>
  <si>
    <t>DEMOLICIÓN DE PISO Y RETIRO DE MATERIAL</t>
  </si>
  <si>
    <t>DESMONTE DE APARATO SANITARIO Y RETIRO DE MATERIAL</t>
  </si>
  <si>
    <t>PUNTO SANITARIO EN PVC. DIÁMETRO 4"</t>
  </si>
  <si>
    <t>E - SALIDA DE TOMACORRIENTE DOBLE MONOFÁSICA CON PUESTA A TIERRA</t>
  </si>
  <si>
    <t>SUMINISTRO E INSTALACIÓN DE CIELO RASO EN DRYWALL</t>
  </si>
  <si>
    <t>PINTURA EXTERIOR EN VINILO TIPO CORAZA, SOBRE MURO, A DOS MANOS</t>
  </si>
  <si>
    <t>DESMONTE DE VENTANA Y RETIRO DE MATERIAL</t>
  </si>
  <si>
    <t>SUMINISTRO E INSTALACIÓN DE BAJANTE DE AGUAS LLUVIAS, EN TUBERIA PVC DIAMETRO 4"</t>
  </si>
  <si>
    <t>LIMPIEZA GENERAL Y RETIRO DE MATERIAL</t>
  </si>
  <si>
    <t>GL</t>
  </si>
  <si>
    <t>PINTURA EXTERIOR EN VINILO TIPO CORAZA A DOS MANOS PARA MUROS, GRADAS Y BORDILLOS.</t>
  </si>
  <si>
    <t>OFRECIMIENTO ECONOMICO</t>
  </si>
  <si>
    <t>CAPITULO - MANTENIMIENTO</t>
  </si>
  <si>
    <t>DESMONTE DE CUBIERTA EN TEJA DE CEMENTO O ARCILLA, INCLUYE ESTRUCTURA EN MAL ESTADO Y RETIRO DE MATERIAL</t>
  </si>
  <si>
    <t>DESMONTE DE CIELO RASO A UNA ALTURA &gt; 3.00 METROS &lt; 10.00 METROS, INCLUYE RETIRO DE MATERIAL</t>
  </si>
  <si>
    <t>DEMOLICIÓN DE MURO DOBLE DE MAMPOSTERÍA Y RETIRO DE MATERIAL</t>
  </si>
  <si>
    <t>DEMOLICIÓN DE PLANTILLA EN CONCRETO Y RETIRO DE MATERIAL</t>
  </si>
  <si>
    <t>DEMOLICIÓN DE PLACA DE PISO, MURO, PLACA O LOSA DE ENTREPISO, EN CONCRETO REFORZADO ANCHO &gt; 0.30 METROS INCLUYE RETIRO DE MATERIAL</t>
  </si>
  <si>
    <t>SUMINISTRO E INSTALACIÓN DE MURO EN DRYWALL POR UNA CARA</t>
  </si>
  <si>
    <t>PINTURA DE ESMALTE PARA REJA TIPO PINTUCO O SIMILAR</t>
  </si>
  <si>
    <t>PINTURA EPÓXICA PARA PISO</t>
  </si>
  <si>
    <t>PINTURA MUROS NORTE PINTURA VINILTEX ACRILTEX PINTUCO COLOR PANTONE 3546C ROJO, O SIMILAR , 3 MANOS</t>
  </si>
  <si>
    <t>PINTURA EN VINILO PARA CIELO RASO, A TRES MANOS, TIPO VINILTEX O SIMILAR</t>
  </si>
  <si>
    <t>LIMPIEZA MANUAL</t>
  </si>
  <si>
    <t>JO</t>
  </si>
  <si>
    <t>PINTURA EN BARNIZ SINTÉTICO</t>
  </si>
  <si>
    <t>SUMINISTRO E INSTALACIÓN DE CUBIERTA EN TEJA ROYAL "R", TENDIDO EN MADERA, INCLUYE ANGULO METÁLICO GALVANIZADO EN PLATINA 1 1/2" X 1 1/2" X 1/4", ALISTADO EN</t>
  </si>
  <si>
    <t>MADERA NECESARIO PARA EL TENDIDO DE TEJAS (VER DISEÑO)</t>
  </si>
  <si>
    <t>SUMINISTRO E INSTALACIÓN DE CABALLETE PARA TEJA ROYAL "R" TIPO ESPAÑOLA</t>
  </si>
  <si>
    <t>SUMINISTRO E INSTALACIÓN DE ESTRUCTURA PARA PISO DECK, INCLUYE, PILOTES CORTOS DE 0.10 X 0.10 METROS Y VIGAS LATERALES INMUNIZADAS E IMPERMEABILIZADAS ( VER DISEÑO)</t>
  </si>
  <si>
    <t>SUMINISTRO E INSTALACIÓN DE PISO DECK EN MADERA TEKA CON APERTURA DE 5 MM</t>
  </si>
  <si>
    <t>PLANTILLA PARA PISO EN CONCRETO DE 2500 PSI E = 0.05 MTS</t>
  </si>
  <si>
    <t>PISO POMPEYA TIPO TAPETE O SIMILAR</t>
  </si>
  <si>
    <t>ZÓCALO EN POMPEYA E = 0.10 METROS O SIMILAR</t>
  </si>
  <si>
    <t>CENEFA EN POMPEYA O SIMILAR</t>
  </si>
  <si>
    <t>DESBASTE Y PULIDA DE PISO EN GRANITO PULIDO</t>
  </si>
  <si>
    <t>PISO EN ADOQUÍN CON BORDE DE CONFINAMIENTO EN CONCRETO DE 3000 PSI A CADA 3.00 METROS, REFORZADO CON 2 VARILLAS DE D = 3/8" Y ESTRIBOS DE D = 1/4" A CADA 0.32</t>
  </si>
  <si>
    <t>METROS. (NO INCLUYE EL MATERIAL DE ADOQUIN)</t>
  </si>
  <si>
    <t>DESBASTE, PULIDA Y CRISTALIZADA DE PIEDRA BOGOTANA EN FACHADA</t>
  </si>
  <si>
    <t>MANTENIMIENTO DE PASAMANOS METALICO, INCLUYE LIGADO, GRATEADO, LAVADO,</t>
  </si>
  <si>
    <t>SUMINISTRO Y APLICACION DE PINTURA ANTICORROSIVA TIPO CROMATO DE ZINC Y ACABADO EN ESMALTE INCLUYE CAMBIO DE ELEMENTOS AVERIADOS HASTA EN UN 30%</t>
  </si>
  <si>
    <t>SUMINISTRO E INSTALACION DE CORTASOLES EN ESTRUCTURA EN TUBERIA GALVANIZADA, BASES CON PLATINAS Y PERNOS DE ANCLAJES, PERGOLAS EN MADERA PLASTICA CON</t>
  </si>
  <si>
    <t>PINTURA AEROFLEX DE PINTUCO O SIMILAR ( VER DISEÑO).</t>
  </si>
  <si>
    <t>AMPLIACION SEGUNDO PISO</t>
  </si>
  <si>
    <t>SUMINISTRO E INSTALACION DE DIVISIONES DE OFICINA EN VIDRIO TEMPLADO DE</t>
  </si>
  <si>
    <t>SEGURIDAD DE 10 MM, INCOLORO CON BORDES PULIDOS, BRILLADOS, INSTALADOS CON PERFIL EFE EN LA PARTE SUPERIOR E INFERIOR (SISTEMA SPIDER)</t>
  </si>
  <si>
    <t>SUMINISTRO, INSTALACIÓN Y MONTAJE DE LOSA, ESTRUCTURA CORPALOSA STEEL DECK 3", EN LÁMINA CALIBRE 18, INCLUYE VIGUETAS Y RIOSTRAS, FUNDIDA EN CONCRETO DE</t>
  </si>
  <si>
    <t>3000 PSI, E = 0.12 MTS CON SUS REFUERZOS Y MALLA ELECTROSOLDADA</t>
  </si>
  <si>
    <t>DIVISION DE LA SALA DE JUNTAS PRIMER PISO</t>
  </si>
  <si>
    <t>MURO 4 LAMINA ST CON FRESCASA 3,5" CON ACABADO Y PINTURA (incluye instalacion)</t>
  </si>
  <si>
    <t>SUMINISTRO E INSTALACIÓN DE PUERTA DOBLE DE ACCESO DE 2.50X2.00 EN VIDRIO TEMPLADO E=10MM. INCLUYE MANIJAS EN ACERO INOXIDABLE Y CERRADURAS.</t>
  </si>
  <si>
    <t>RED ELECTRICA AMPLIACION SEGUNDO PISO</t>
  </si>
  <si>
    <t>RED ELECTRICA SALA DE JUNTAS PRIMER PISO</t>
  </si>
  <si>
    <t>SUMINISTRO E INSTALACIÓN DE INTERRUPTOR SENCILLO.</t>
  </si>
  <si>
    <t>PROVISIONES</t>
  </si>
  <si>
    <t>DISEÑOS DE OBRA</t>
  </si>
  <si>
    <t>CAPITULO - ELECTRICO</t>
  </si>
  <si>
    <t>SUMINISTRO E INSTALACIÓN DE AVISO LUMINOSO EN LONA TRASLÚCIDA PANAFLEX DE DIMENSIONES APROXIMADAS 5.00 X 0.90 METROS, INCLUYE TODOS LOS ACCESORIOS</t>
  </si>
  <si>
    <t>COMO ACOMETIDAS ELÉCTRICAS, CUBIERTAS CON CANALES PLÁSTICAS, BALASTROS, TUBOS, VELAS, SOPORTES. (T8 SISTEMA DE ILUMINACIÓN ELECTRÓNICO</t>
  </si>
  <si>
    <t>E - SUMINISTRO E INSTALACIÓN DE LÁMPARA PARA POSTE ROY ALPHA DE SODIO DE 150 WATIOS, TIPO VENECIA</t>
  </si>
  <si>
    <t>E - SUMINISTRO E INSTALACIÓN DE LÁMPARA TIPO TORTUGA DE 1*20 WATTIOS</t>
  </si>
  <si>
    <t>SUMINISTRO Y MONTAJE DE BALA FLUORESCENTE CON BOMBILLO AUTOBAKASTADO DE 15 W, TIPO HIGT LIHGTS O SIMILAR</t>
  </si>
  <si>
    <t>DESMONTE    Y    RETIRO   DE   ACOMETIDAS ELECTRICAS (INCLUYE DESMONTE DE CABLEADO,ABANICOS DE TECHO Y DUCTERIA).</t>
  </si>
  <si>
    <t>E - INSTALACIÓN Y MONTAJE DE ABANICOS</t>
  </si>
  <si>
    <t>CAPITULO - HIDROSANITARIO</t>
  </si>
  <si>
    <t>SUMINISTRO E INSTALACIÓN DE GRIFERÍA PARA LAVAPLATOS TIPO GRIVAL O SIMILAR</t>
  </si>
  <si>
    <t>SUMINISTRO Y APLICACIÓN DE IMPERMEABILIZANTE SIKA FILL O SIMILAR.</t>
  </si>
  <si>
    <t>CAPITULO - OBRA CIVIL Y ACABADOS</t>
  </si>
  <si>
    <t>FUMIGACION DE AREA AFECTADA CON COMEJEN, POLILLA Y CARCOMA, CON APLICACION DE INMUNIZANTE, CON CARACTER CURATIVO Y PREVENTIVO, SISTEMA DE ASPERSIÓN Y</t>
  </si>
  <si>
    <t>SEGUIMIENTO, GARANTIZADO POR 6 MESES</t>
  </si>
  <si>
    <t>ORNAMENTACION Y JARDINERIA - PODA DE FORMACION DE ARBOL DE 6 A 10 METROS DE ALTURA, INCLUYE RETIRO DE MATERIAL</t>
  </si>
  <si>
    <t>MANTENIMIENTO DE CUBIERTA TRAPEZOIDAL DE ACESCO, INCLUYE CAMBIO DE TEJA AVERIADA POR NUEVA, TORNILLERIA, IMPERMEABILIZACION EN LA TORNILLERIA</t>
  </si>
  <si>
    <t>SUMINISTRO E INSTALACION DE CUBIERTA EN TEJA THERMOACUSTICA TIPO TRAPEZOIDAL DE 1.8 MM DE ESPESOR, COLOR AZUL, INCLUYE ESTRUCTURA METALICA DE SOPORTE,</t>
  </si>
  <si>
    <t>SELLANTE Y TORNILLERIA (VER DISEÑO)</t>
  </si>
  <si>
    <t>DESMONTE DE MALLA DE CERRAMIENTO Y RETIRO DE MATERIAL</t>
  </si>
  <si>
    <t>CERRAMIENTO EN MALLA ESLABONADA H = 1.80 METROS, INCLUYE DESMONTAJE (VARIOS USOS)</t>
  </si>
  <si>
    <t>SUMINISTRO E INSTALACIÓN DE BANCA MODULAR PREFABRICADA EN CONCRETO, TIPO IDU DE 0.55 X 0.44 METROS, TITAN REF M40</t>
  </si>
  <si>
    <t>DESMONTE DE CIELO RASO A UNA ALTURA &lt; 3.00 METROS, INCLUYE RETIRO DE MATERIAL</t>
  </si>
  <si>
    <t>DESMONTE DE VIDRIOS PARTIDOS EN PUERTAS</t>
  </si>
  <si>
    <t>SUMINISTRO E INSTALACIÓN DE VIDRIO TRANSPARENTE DE 4 MM</t>
  </si>
  <si>
    <t>DESMONTE DE PUERTAS DOBLES Y RETIRO DE MATERIAL</t>
  </si>
  <si>
    <t>PISO EN CERAMICA FORTALEZA BLANCO DE 0.33 X 0.33 METROS O SIMILAR</t>
  </si>
  <si>
    <t>LIMPIEZA GENERAL</t>
  </si>
  <si>
    <t>SUMINISTRO E INSTALACIÓN DE GABINETES Y EXTINTORES - EQUIPO CONTRA INCENDIO</t>
  </si>
  <si>
    <t>E - SUMINISTRO DE UPS DE 2000 VA, MARCA POWER COM O SIMILAR</t>
  </si>
  <si>
    <t>FUMIGACION DE AREA AFECTADA CON COMEJEN, POLILLA Y CARCOMA, CON APLICACION DE INMUNIZANTE, CON CARACTER CURATIVO Y</t>
  </si>
  <si>
    <t>PREVENTIVO, SISTEMA DE ASPERSIÓN Y SEGUIMIENTO, GARANTIZADO POR 6 MESES</t>
  </si>
  <si>
    <t>MANTENIMIENTO DE CUBIERTA TRAPEZOIDAL DE ACESCO, INCLUYE CAMBIO DE TEJA AVERIADA POR NUEVA, TORNILLERIA, IMPERMEABILIZACION EN LA</t>
  </si>
  <si>
    <t>TORNILLERIA</t>
  </si>
  <si>
    <t>SUMINISTRO E INSTALACION DE CUBIERTA EN TEJA THERMOACUSTICA TIPO TRAPEZOIDAL DE 1.8 MM DE ESPESOR, COLOR AZUL, INCLUYE ESTRUCTURA</t>
  </si>
  <si>
    <t>METALICA DE SOPORTE, SELLANTE Y TORNILLERIA (VER DISEÑO)</t>
  </si>
  <si>
    <t>SUMINISTRO E INSTALACIÓN DE BANCA MODULAR PREFABRICADA EN CONCRETO, TIPO IDU DE 0.55 X</t>
  </si>
  <si>
    <t>0.44 METROS, TITAN REF M40</t>
  </si>
  <si>
    <t>PINTURA EN VINILO PARA CIELO RASO, A TRES</t>
  </si>
  <si>
    <t>MANOS, TIPO VINILTEX O SIMILAR</t>
  </si>
  <si>
    <t>PINTURA EN VINILO PARA MURO INTERIOR, A TRES</t>
  </si>
  <si>
    <t>MANOS TIPO VINILTEX</t>
  </si>
  <si>
    <t>PISO EN CERAMICA FORTALEZA BLANCO DE 0.33 X</t>
  </si>
  <si>
    <t>0.33 METROS O SIMILAR</t>
  </si>
  <si>
    <t>FUMIGACION DE AREA AFECTADA CON COMEJEN, POLILLA Y CARCOMA, CON APLICACION</t>
  </si>
  <si>
    <t>DE INMUNIZANTE, CON CARACTER CURATIVO Y PREVENTIVO, SISTEMA DE ASPERSIÓN Y SEGUIMIENTO, GARANTIZADO POR 6 MESES</t>
  </si>
  <si>
    <t>SUMINISTRO E INSTALACIÓN DE VENTANA EN MADERA DE ROBLE DE 1.50 X 1.50 METROS, INCLUYE MARCO Y PINTURA PARA MADERA (VER DISEÑO)</t>
  </si>
  <si>
    <t>SUMINISTRO E INSTALACIÓN DE MIRILLAS, INCLUYE TAPA METÁLICA Y BISAGRAS</t>
  </si>
  <si>
    <t>RESANE DE FISURAS Y/O GRIETAS EN MUROS Y GRADAS</t>
  </si>
  <si>
    <t>PLANTILLA PARA PISO EN CONCRETO DE 2500 PSI E = 0.07 METROS</t>
  </si>
  <si>
    <t>PISO EN BALDOSA DE CEMENTO DE 0.20 X 0.20 MTS</t>
  </si>
  <si>
    <t>BA01</t>
  </si>
  <si>
    <t>SUMINISTRO E INSTALACION DE MINISPLIT DE 12000 BTU.</t>
  </si>
  <si>
    <t>SUMINISTRO E INSTALACIÓN DE BARANDA PASAMANOS ALTURA 1.00 METROS, EN TUBO DE ACERO INOXIDABLE DE 2" DE DIÁMETRO EXTERNO, PARALES, FLANCHES EN PLATINA DE ACERO INOXIDABLE DE 1" X 3/16", ANCLADOS A MURO CON PERNOS DE ANCLAJE DE 3/8" X 2" CUBIERTOS CON ESCUDOS TROQUELADOS DE ACERO INOXIDABLE</t>
  </si>
  <si>
    <t>BIBLIOTECA VILLAS DE SAN PABLO</t>
  </si>
  <si>
    <t>BIBLIOTECA LAS GARDENIAS</t>
  </si>
  <si>
    <t>SUMINISTRO SENCILLO.	E	INSTALACIÓN	DE	INTERRUPTOR</t>
  </si>
  <si>
    <t>BIBLIOTECA ALVARO CEPEDA SAMIDIO</t>
  </si>
  <si>
    <t>INTENDENCIA ALCALDIA DEL DISTRITO DE BARRANQUILLA</t>
  </si>
  <si>
    <t>DISCRIMINACION A.I.U                        ADMINISTRACIÓN:</t>
  </si>
  <si>
    <t xml:space="preserve">                                                                 IMPREVISTOS:</t>
  </si>
  <si>
    <t xml:space="preserve">                                                                  UTILIDAD: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</si>
</sst>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&quot;$&quot;\ * #,##0_);_(&quot;$&quot;\ * \(#,##0\);_(&quot;$&quot;\ * &quot;-&quot;??_);_(@_)"/>
    <numFmt numFmtId="168" formatCode="_-&quot;$&quot;* #,##0.00_-;\-&quot;$&quot;* #,##0.00_-;_-&quot;$&quot;* &quot;-&quot;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0"/>
      <color theme="3"/>
      <name val="Arial Narrow"/>
      <family val="2"/>
    </font>
    <font>
      <sz val="10"/>
      <color theme="1"/>
      <name val="Arial Narrow"/>
      <family val="2"/>
    </font>
    <font>
      <b/>
      <sz val="8"/>
      <color theme="3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color rgb="FF0070C0"/>
      <name val="Arial Narrow"/>
      <family val="2"/>
    </font>
    <font>
      <b/>
      <sz val="8"/>
      <color theme="1"/>
      <name val="Arial"/>
      <family val="2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7.5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/>
    </xf>
    <xf numFmtId="167" fontId="0" fillId="0" borderId="0" xfId="0" applyNumberFormat="1"/>
    <xf numFmtId="0" fontId="3" fillId="0" borderId="6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0" fillId="0" borderId="12" xfId="0" applyBorder="1" applyAlignment="1">
      <alignment vertical="center"/>
    </xf>
    <xf numFmtId="167" fontId="2" fillId="0" borderId="3" xfId="0" applyNumberFormat="1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167" fontId="8" fillId="0" borderId="3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167" fontId="0" fillId="0" borderId="1" xfId="1" applyNumberFormat="1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  <xf numFmtId="167" fontId="2" fillId="0" borderId="3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/>
    </xf>
    <xf numFmtId="167" fontId="2" fillId="0" borderId="8" xfId="0" applyNumberFormat="1" applyFont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167" fontId="6" fillId="0" borderId="8" xfId="0" applyNumberFormat="1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167" fontId="6" fillId="0" borderId="1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11" xfId="0" applyNumberFormat="1" applyFont="1" applyFill="1" applyBorder="1" applyAlignment="1">
      <alignment horizontal="right" vertical="center"/>
    </xf>
    <xf numFmtId="0" fontId="16" fillId="2" borderId="0" xfId="0" applyFont="1" applyFill="1" applyAlignment="1">
      <alignment vertical="center"/>
    </xf>
    <xf numFmtId="165" fontId="16" fillId="2" borderId="1" xfId="1" applyFont="1" applyFill="1" applyBorder="1" applyAlignment="1">
      <alignment horizontal="right" vertical="center"/>
    </xf>
    <xf numFmtId="0" fontId="15" fillId="2" borderId="0" xfId="0" applyFont="1" applyFill="1" applyAlignment="1">
      <alignment vertical="center"/>
    </xf>
    <xf numFmtId="0" fontId="16" fillId="2" borderId="0" xfId="0" applyFont="1" applyFill="1"/>
    <xf numFmtId="4" fontId="15" fillId="2" borderId="1" xfId="0" applyNumberFormat="1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vertical="center" wrapText="1"/>
    </xf>
    <xf numFmtId="0" fontId="16" fillId="2" borderId="1" xfId="0" applyFont="1" applyFill="1" applyBorder="1"/>
    <xf numFmtId="165" fontId="15" fillId="2" borderId="1" xfId="6" applyFont="1" applyFill="1" applyBorder="1"/>
    <xf numFmtId="165" fontId="15" fillId="2" borderId="1" xfId="0" applyNumberFormat="1" applyFont="1" applyFill="1" applyBorder="1"/>
    <xf numFmtId="0" fontId="14" fillId="2" borderId="0" xfId="5" applyFont="1" applyFill="1" applyAlignment="1">
      <alignment horizontal="center"/>
    </xf>
    <xf numFmtId="0" fontId="16" fillId="2" borderId="0" xfId="5" applyFont="1" applyFill="1"/>
    <xf numFmtId="0" fontId="15" fillId="2" borderId="0" xfId="0" applyFont="1" applyFill="1"/>
    <xf numFmtId="0" fontId="12" fillId="2" borderId="0" xfId="0" applyFont="1" applyFill="1"/>
    <xf numFmtId="0" fontId="11" fillId="2" borderId="0" xfId="2" applyFont="1" applyFill="1" applyProtection="1">
      <protection locked="0"/>
    </xf>
    <xf numFmtId="0" fontId="13" fillId="2" borderId="0" xfId="2" applyFont="1" applyFill="1" applyProtection="1">
      <protection locked="0"/>
    </xf>
    <xf numFmtId="10" fontId="16" fillId="2" borderId="0" xfId="3" applyNumberFormat="1" applyFont="1" applyFill="1"/>
    <xf numFmtId="167" fontId="16" fillId="2" borderId="0" xfId="0" applyNumberFormat="1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168" fontId="16" fillId="2" borderId="0" xfId="7" applyNumberFormat="1" applyFont="1" applyFill="1" applyAlignment="1">
      <alignment vertical="center"/>
    </xf>
    <xf numFmtId="168" fontId="15" fillId="2" borderId="1" xfId="7" applyNumberFormat="1" applyFont="1" applyFill="1" applyBorder="1" applyAlignment="1">
      <alignment horizontal="center" vertical="center"/>
    </xf>
    <xf numFmtId="168" fontId="17" fillId="2" borderId="1" xfId="7" applyNumberFormat="1" applyFont="1" applyFill="1" applyBorder="1" applyAlignment="1">
      <alignment horizontal="justify" vertical="center" wrapText="1"/>
    </xf>
    <xf numFmtId="168" fontId="16" fillId="2" borderId="1" xfId="7" applyNumberFormat="1" applyFont="1" applyFill="1" applyBorder="1" applyAlignment="1">
      <alignment vertical="center"/>
    </xf>
    <xf numFmtId="168" fontId="12" fillId="2" borderId="0" xfId="7" applyNumberFormat="1" applyFont="1" applyFill="1" applyAlignment="1">
      <alignment vertical="center"/>
    </xf>
    <xf numFmtId="0" fontId="14" fillId="2" borderId="0" xfId="2" applyFont="1" applyFill="1" applyAlignment="1" applyProtection="1">
      <alignment horizontal="center"/>
      <protection locked="0"/>
    </xf>
    <xf numFmtId="168" fontId="18" fillId="2" borderId="1" xfId="7" applyNumberFormat="1" applyFont="1" applyFill="1" applyBorder="1" applyAlignment="1">
      <alignment horizontal="justify" vertical="center" wrapText="1"/>
    </xf>
    <xf numFmtId="165" fontId="18" fillId="2" borderId="1" xfId="1" applyFont="1" applyFill="1" applyBorder="1" applyAlignment="1">
      <alignment horizontal="right" vertical="center"/>
    </xf>
    <xf numFmtId="0" fontId="14" fillId="2" borderId="0" xfId="2" applyFont="1" applyFill="1" applyAlignment="1" applyProtection="1">
      <alignment horizontal="center"/>
      <protection locked="0"/>
    </xf>
    <xf numFmtId="0" fontId="16" fillId="2" borderId="1" xfId="0" applyFont="1" applyFill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2" borderId="2" xfId="0" applyFont="1" applyFill="1" applyBorder="1" applyAlignment="1">
      <alignment vertical="center"/>
    </xf>
    <xf numFmtId="0" fontId="16" fillId="0" borderId="1" xfId="0" applyFont="1" applyBorder="1" applyAlignment="1">
      <alignment horizontal="left" vertical="center" wrapText="1" indent="4"/>
    </xf>
    <xf numFmtId="0" fontId="16" fillId="0" borderId="14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14" xfId="0" applyFont="1" applyBorder="1" applyAlignment="1">
      <alignment horizontal="left" vertical="center" wrapText="1" indent="4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 indent="5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2" borderId="14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vertical="center" wrapText="1"/>
    </xf>
    <xf numFmtId="168" fontId="16" fillId="2" borderId="14" xfId="7" applyNumberFormat="1" applyFont="1" applyFill="1" applyBorder="1" applyAlignment="1">
      <alignment horizontal="right" vertical="center"/>
    </xf>
    <xf numFmtId="165" fontId="15" fillId="2" borderId="14" xfId="6" applyFont="1" applyFill="1" applyBorder="1"/>
    <xf numFmtId="0" fontId="0" fillId="0" borderId="1" xfId="0" applyBorder="1" applyAlignment="1">
      <alignment vertical="top" wrapText="1"/>
    </xf>
    <xf numFmtId="0" fontId="21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justify" vertical="center" wrapText="1"/>
    </xf>
    <xf numFmtId="0" fontId="23" fillId="0" borderId="1" xfId="0" applyFont="1" applyBorder="1" applyAlignment="1">
      <alignment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6" fillId="0" borderId="15" xfId="0" applyFont="1" applyBorder="1" applyAlignment="1">
      <alignment vertical="center" wrapText="1"/>
    </xf>
    <xf numFmtId="0" fontId="20" fillId="0" borderId="1" xfId="0" applyFont="1" applyBorder="1" applyAlignment="1">
      <alignment horizontal="center" vertical="center" wrapText="1"/>
    </xf>
    <xf numFmtId="165" fontId="16" fillId="2" borderId="13" xfId="1" applyFont="1" applyFill="1" applyBorder="1" applyAlignment="1">
      <alignment vertical="center"/>
    </xf>
    <xf numFmtId="165" fontId="16" fillId="2" borderId="14" xfId="1" applyFont="1" applyFill="1" applyBorder="1" applyAlignment="1">
      <alignment vertical="center"/>
    </xf>
    <xf numFmtId="0" fontId="16" fillId="0" borderId="1" xfId="0" applyFont="1" applyBorder="1" applyAlignment="1">
      <alignment horizontal="center" vertical="top" wrapText="1"/>
    </xf>
    <xf numFmtId="166" fontId="16" fillId="2" borderId="0" xfId="4" applyFont="1" applyFill="1" applyAlignment="1">
      <alignment horizontal="center"/>
    </xf>
    <xf numFmtId="2" fontId="16" fillId="0" borderId="1" xfId="0" applyNumberFormat="1" applyFont="1" applyBorder="1" applyAlignment="1">
      <alignment horizontal="center" vertical="top" wrapText="1"/>
    </xf>
    <xf numFmtId="0" fontId="16" fillId="0" borderId="14" xfId="0" applyFont="1" applyBorder="1" applyAlignment="1">
      <alignment horizontal="justify" vertical="center" wrapText="1"/>
    </xf>
    <xf numFmtId="0" fontId="16" fillId="0" borderId="13" xfId="0" applyFont="1" applyBorder="1" applyAlignment="1">
      <alignment horizontal="justify" vertical="center" wrapText="1"/>
    </xf>
    <xf numFmtId="0" fontId="16" fillId="0" borderId="15" xfId="0" applyFont="1" applyBorder="1" applyAlignment="1">
      <alignment horizontal="justify" vertical="center" wrapText="1"/>
    </xf>
    <xf numFmtId="0" fontId="13" fillId="2" borderId="0" xfId="2" applyFont="1" applyFill="1" applyAlignment="1" applyProtection="1">
      <alignment horizontal="center"/>
      <protection locked="0"/>
    </xf>
    <xf numFmtId="4" fontId="16" fillId="0" borderId="1" xfId="0" applyNumberFormat="1" applyFont="1" applyBorder="1" applyAlignment="1">
      <alignment horizontal="center" vertical="center" wrapText="1"/>
    </xf>
    <xf numFmtId="166" fontId="16" fillId="2" borderId="14" xfId="4" applyFont="1" applyFill="1" applyBorder="1" applyAlignment="1">
      <alignment horizontal="center"/>
    </xf>
    <xf numFmtId="166" fontId="16" fillId="2" borderId="1" xfId="4" applyFont="1" applyFill="1" applyBorder="1" applyAlignment="1">
      <alignment horizontal="center"/>
    </xf>
    <xf numFmtId="166" fontId="12" fillId="2" borderId="0" xfId="4" applyFont="1" applyFill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168" fontId="17" fillId="2" borderId="13" xfId="7" applyNumberFormat="1" applyFont="1" applyFill="1" applyBorder="1" applyAlignment="1">
      <alignment horizontal="center" vertical="center" wrapText="1"/>
    </xf>
    <xf numFmtId="168" fontId="17" fillId="2" borderId="14" xfId="7" applyNumberFormat="1" applyFont="1" applyFill="1" applyBorder="1" applyAlignment="1">
      <alignment horizontal="center" vertical="center" wrapText="1"/>
    </xf>
    <xf numFmtId="165" fontId="16" fillId="2" borderId="13" xfId="1" applyFont="1" applyFill="1" applyBorder="1" applyAlignment="1">
      <alignment horizontal="center" vertical="center"/>
    </xf>
    <xf numFmtId="165" fontId="16" fillId="2" borderId="14" xfId="1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2" fontId="16" fillId="0" borderId="13" xfId="0" applyNumberFormat="1" applyFont="1" applyBorder="1" applyAlignment="1">
      <alignment horizontal="center" vertical="center" wrapText="1"/>
    </xf>
    <xf numFmtId="2" fontId="16" fillId="0" borderId="14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2" fontId="16" fillId="0" borderId="15" xfId="0" applyNumberFormat="1" applyFont="1" applyBorder="1" applyAlignment="1">
      <alignment horizontal="center" vertical="center" wrapText="1"/>
    </xf>
    <xf numFmtId="168" fontId="17" fillId="2" borderId="15" xfId="7" applyNumberFormat="1" applyFont="1" applyFill="1" applyBorder="1" applyAlignment="1">
      <alignment horizontal="center" vertical="center" wrapText="1"/>
    </xf>
    <xf numFmtId="165" fontId="16" fillId="2" borderId="15" xfId="1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0" fontId="11" fillId="2" borderId="0" xfId="2" applyFont="1" applyFill="1" applyAlignment="1" applyProtection="1">
      <alignment horizontal="center"/>
      <protection locked="0"/>
    </xf>
    <xf numFmtId="0" fontId="14" fillId="2" borderId="0" xfId="5" applyFont="1" applyFill="1" applyAlignment="1">
      <alignment horizontal="left"/>
    </xf>
    <xf numFmtId="0" fontId="14" fillId="2" borderId="0" xfId="2" applyFont="1" applyFill="1" applyAlignment="1" applyProtection="1">
      <alignment horizontal="center"/>
      <protection locked="0"/>
    </xf>
    <xf numFmtId="0" fontId="19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 indent="4"/>
    </xf>
    <xf numFmtId="0" fontId="16" fillId="0" borderId="13" xfId="0" applyFont="1" applyBorder="1" applyAlignment="1">
      <alignment horizontal="left" vertical="center" wrapText="1" indent="4"/>
    </xf>
    <xf numFmtId="0" fontId="16" fillId="0" borderId="14" xfId="0" applyFont="1" applyBorder="1" applyAlignment="1">
      <alignment horizontal="left" vertical="center" wrapText="1" indent="4"/>
    </xf>
    <xf numFmtId="0" fontId="16" fillId="0" borderId="1" xfId="0" applyFont="1" applyBorder="1" applyAlignment="1">
      <alignment horizontal="justify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</cellXfs>
  <cellStyles count="8">
    <cellStyle name="Encabezado 4" xfId="2" builtinId="19"/>
    <cellStyle name="Millares" xfId="4" builtinId="3"/>
    <cellStyle name="Moneda" xfId="1" builtinId="4"/>
    <cellStyle name="Moneda [0]" xfId="7" builtinId="7"/>
    <cellStyle name="Moneda 2" xfId="6" xr:uid="{00000000-0005-0000-0000-000004000000}"/>
    <cellStyle name="Normal" xfId="0" builtinId="0"/>
    <cellStyle name="Normal 2" xfId="5" xr:uid="{00000000-0005-0000-0000-000006000000}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160233</xdr:colOff>
      <xdr:row>3</xdr:row>
      <xdr:rowOff>124626</xdr:rowOff>
    </xdr:from>
    <xdr:to>
      <xdr:col>6</xdr:col>
      <xdr:colOff>215870</xdr:colOff>
      <xdr:row>7</xdr:row>
      <xdr:rowOff>106822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79DDCD8F-0BC9-4293-B242-59DB139930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6203" y="605327"/>
          <a:ext cx="5512482" cy="623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32"/>
  <sheetViews>
    <sheetView showGridLines="0" view="pageBreakPreview" topLeftCell="A7" zoomScale="120" zoomScaleSheetLayoutView="120" workbookViewId="0">
      <selection activeCell="H29" sqref="H29"/>
    </sheetView>
  </sheetViews>
  <sheetFormatPr baseColWidth="10" defaultRowHeight="15" x14ac:dyDescent="0.25"/>
  <cols>
    <col min="2" max="2" width="28.28515625" customWidth="1"/>
    <col min="4" max="4" width="11.28515625" customWidth="1"/>
    <col min="5" max="5" width="9.42578125" customWidth="1"/>
    <col min="7" max="7" width="15.42578125" bestFit="1" customWidth="1"/>
    <col min="8" max="8" width="20.42578125" customWidth="1"/>
  </cols>
  <sheetData>
    <row r="2" spans="1:8" ht="39.75" customHeight="1" x14ac:dyDescent="0.25">
      <c r="A2" s="5"/>
      <c r="B2" s="118" t="s">
        <v>29</v>
      </c>
      <c r="C2" s="118"/>
      <c r="D2" s="118"/>
      <c r="E2" s="118"/>
      <c r="F2" s="118"/>
      <c r="G2" s="118"/>
      <c r="H2" s="118"/>
    </row>
    <row r="3" spans="1:8" ht="9.75" customHeight="1" x14ac:dyDescent="0.25"/>
    <row r="4" spans="1:8" ht="20.25" customHeight="1" x14ac:dyDescent="0.25">
      <c r="B4" s="43" t="s">
        <v>18</v>
      </c>
    </row>
    <row r="5" spans="1:8" s="2" customFormat="1" ht="30" customHeight="1" x14ac:dyDescent="0.25">
      <c r="B5" s="6" t="s">
        <v>8</v>
      </c>
      <c r="C5" s="6" t="s">
        <v>9</v>
      </c>
      <c r="D5" s="7" t="s">
        <v>28</v>
      </c>
      <c r="E5" s="7" t="s">
        <v>10</v>
      </c>
      <c r="F5" s="7" t="s">
        <v>11</v>
      </c>
      <c r="G5" s="7" t="s">
        <v>12</v>
      </c>
      <c r="H5" s="7" t="s">
        <v>13</v>
      </c>
    </row>
    <row r="6" spans="1:8" s="2" customFormat="1" ht="21" customHeight="1" x14ac:dyDescent="0.25">
      <c r="B6" s="10" t="s">
        <v>17</v>
      </c>
      <c r="C6" s="8"/>
      <c r="D6" s="9"/>
      <c r="E6" s="9"/>
      <c r="F6" s="9"/>
      <c r="G6" s="9"/>
      <c r="H6" s="11"/>
    </row>
    <row r="7" spans="1:8" s="1" customFormat="1" ht="18" customHeight="1" x14ac:dyDescent="0.25">
      <c r="B7" s="25" t="s">
        <v>0</v>
      </c>
      <c r="C7" s="30">
        <v>1</v>
      </c>
      <c r="D7" s="30">
        <v>0.25</v>
      </c>
      <c r="E7" s="30">
        <v>4</v>
      </c>
      <c r="F7" s="30">
        <f>+E7*D7*C7</f>
        <v>1</v>
      </c>
      <c r="G7" s="26">
        <v>6800000</v>
      </c>
      <c r="H7" s="26">
        <f>+G7*F7</f>
        <v>6800000</v>
      </c>
    </row>
    <row r="8" spans="1:8" s="1" customFormat="1" ht="18" customHeight="1" x14ac:dyDescent="0.25">
      <c r="B8" s="25" t="s">
        <v>1</v>
      </c>
      <c r="C8" s="30">
        <v>2</v>
      </c>
      <c r="D8" s="30">
        <v>0.75</v>
      </c>
      <c r="E8" s="30">
        <v>4</v>
      </c>
      <c r="F8" s="30">
        <f t="shared" ref="F8:F11" si="0">+E8*D8*C8</f>
        <v>6</v>
      </c>
      <c r="G8" s="26">
        <v>4300000</v>
      </c>
      <c r="H8" s="26">
        <f t="shared" ref="H8:H11" si="1">+G8*F8</f>
        <v>25800000</v>
      </c>
    </row>
    <row r="9" spans="1:8" s="1" customFormat="1" ht="18" customHeight="1" x14ac:dyDescent="0.25">
      <c r="B9" s="25" t="s">
        <v>21</v>
      </c>
      <c r="C9" s="30">
        <v>1</v>
      </c>
      <c r="D9" s="30">
        <v>0.25</v>
      </c>
      <c r="E9" s="30">
        <v>4</v>
      </c>
      <c r="F9" s="30">
        <f t="shared" si="0"/>
        <v>1</v>
      </c>
      <c r="G9" s="26">
        <v>4300000</v>
      </c>
      <c r="H9" s="26">
        <f t="shared" si="1"/>
        <v>4300000</v>
      </c>
    </row>
    <row r="10" spans="1:8" s="1" customFormat="1" ht="18" customHeight="1" x14ac:dyDescent="0.25">
      <c r="B10" s="25" t="s">
        <v>2</v>
      </c>
      <c r="C10" s="30">
        <v>4</v>
      </c>
      <c r="D10" s="30">
        <v>1</v>
      </c>
      <c r="E10" s="30">
        <v>4</v>
      </c>
      <c r="F10" s="30">
        <f t="shared" si="0"/>
        <v>16</v>
      </c>
      <c r="G10" s="26">
        <v>2500000</v>
      </c>
      <c r="H10" s="26">
        <f t="shared" si="1"/>
        <v>40000000</v>
      </c>
    </row>
    <row r="11" spans="1:8" s="1" customFormat="1" ht="18" customHeight="1" x14ac:dyDescent="0.25">
      <c r="B11" s="25" t="s">
        <v>3</v>
      </c>
      <c r="C11" s="30">
        <v>1</v>
      </c>
      <c r="D11" s="30">
        <v>1</v>
      </c>
      <c r="E11" s="30">
        <v>4</v>
      </c>
      <c r="F11" s="30">
        <f t="shared" si="0"/>
        <v>4</v>
      </c>
      <c r="G11" s="26">
        <v>6500000</v>
      </c>
      <c r="H11" s="26">
        <f t="shared" si="1"/>
        <v>26000000</v>
      </c>
    </row>
    <row r="12" spans="1:8" s="1" customFormat="1" ht="20.25" customHeight="1" x14ac:dyDescent="0.25">
      <c r="B12" s="17" t="s">
        <v>19</v>
      </c>
      <c r="C12" s="31"/>
      <c r="D12" s="31"/>
      <c r="E12" s="31"/>
      <c r="F12" s="31"/>
      <c r="G12" s="27"/>
      <c r="H12" s="35">
        <f>SUM(H7:H11)</f>
        <v>102900000</v>
      </c>
    </row>
    <row r="13" spans="1:8" s="1" customFormat="1" x14ac:dyDescent="0.25">
      <c r="B13" s="18" t="s">
        <v>22</v>
      </c>
      <c r="C13" s="32"/>
      <c r="D13" s="32"/>
      <c r="E13" s="32"/>
      <c r="F13" s="32"/>
      <c r="G13" s="28"/>
      <c r="H13" s="44">
        <v>1.8</v>
      </c>
    </row>
    <row r="14" spans="1:8" s="1" customFormat="1" ht="19.5" customHeight="1" x14ac:dyDescent="0.25">
      <c r="B14" s="19" t="s">
        <v>20</v>
      </c>
      <c r="C14" s="33"/>
      <c r="D14" s="33"/>
      <c r="E14" s="33"/>
      <c r="F14" s="33"/>
      <c r="G14" s="20"/>
      <c r="H14" s="29">
        <f>+H12*H13</f>
        <v>185220000</v>
      </c>
    </row>
    <row r="15" spans="1:8" x14ac:dyDescent="0.25">
      <c r="B15" s="15"/>
      <c r="C15" s="34"/>
      <c r="D15" s="34"/>
      <c r="E15" s="34"/>
      <c r="F15" s="34"/>
    </row>
    <row r="16" spans="1:8" x14ac:dyDescent="0.25">
      <c r="C16" s="34"/>
      <c r="D16" s="34"/>
      <c r="E16" s="34"/>
      <c r="F16" s="34"/>
    </row>
    <row r="17" spans="2:8" s="2" customFormat="1" ht="28.5" customHeight="1" x14ac:dyDescent="0.25">
      <c r="B17" s="6" t="s">
        <v>8</v>
      </c>
      <c r="C17" s="6" t="s">
        <v>9</v>
      </c>
      <c r="D17" s="7" t="s">
        <v>16</v>
      </c>
      <c r="E17" s="7" t="s">
        <v>15</v>
      </c>
      <c r="F17" s="14" t="s">
        <v>14</v>
      </c>
      <c r="G17" s="7" t="s">
        <v>12</v>
      </c>
      <c r="H17" s="6" t="s">
        <v>13</v>
      </c>
    </row>
    <row r="18" spans="2:8" s="2" customFormat="1" ht="17.25" customHeight="1" x14ac:dyDescent="0.25">
      <c r="B18" s="13" t="s">
        <v>26</v>
      </c>
      <c r="D18" s="3"/>
      <c r="E18" s="3"/>
      <c r="F18" s="4"/>
      <c r="G18" s="3"/>
      <c r="H18" s="12"/>
    </row>
    <row r="19" spans="2:8" s="1" customFormat="1" ht="18" customHeight="1" x14ac:dyDescent="0.25">
      <c r="B19" s="25" t="s">
        <v>4</v>
      </c>
      <c r="C19" s="30">
        <v>1</v>
      </c>
      <c r="D19" s="30">
        <v>1</v>
      </c>
      <c r="E19" s="30">
        <v>4</v>
      </c>
      <c r="F19" s="30">
        <f t="shared" ref="F19:F22" si="2">+E19*D19*C19</f>
        <v>4</v>
      </c>
      <c r="G19" s="26">
        <v>1162068.9655172415</v>
      </c>
      <c r="H19" s="26">
        <f t="shared" ref="H19:H22" si="3">+G19*F19</f>
        <v>4648275.862068966</v>
      </c>
    </row>
    <row r="20" spans="2:8" s="1" customFormat="1" ht="18" customHeight="1" x14ac:dyDescent="0.25">
      <c r="B20" s="25" t="s">
        <v>5</v>
      </c>
      <c r="C20" s="30">
        <v>1</v>
      </c>
      <c r="D20" s="30">
        <v>0.5</v>
      </c>
      <c r="E20" s="30">
        <v>4</v>
      </c>
      <c r="F20" s="30">
        <f t="shared" si="2"/>
        <v>2</v>
      </c>
      <c r="G20" s="26">
        <v>1500000</v>
      </c>
      <c r="H20" s="26">
        <f t="shared" si="3"/>
        <v>3000000</v>
      </c>
    </row>
    <row r="21" spans="2:8" s="1" customFormat="1" ht="18" customHeight="1" x14ac:dyDescent="0.25">
      <c r="B21" s="25" t="s">
        <v>6</v>
      </c>
      <c r="C21" s="30">
        <v>1</v>
      </c>
      <c r="D21" s="30">
        <v>1</v>
      </c>
      <c r="E21" s="30">
        <v>4</v>
      </c>
      <c r="F21" s="30">
        <f t="shared" si="2"/>
        <v>4</v>
      </c>
      <c r="G21" s="26">
        <v>300000</v>
      </c>
      <c r="H21" s="26">
        <f t="shared" si="3"/>
        <v>1200000</v>
      </c>
    </row>
    <row r="22" spans="2:8" s="1" customFormat="1" ht="18" customHeight="1" x14ac:dyDescent="0.25">
      <c r="B22" s="25" t="s">
        <v>7</v>
      </c>
      <c r="C22" s="30">
        <v>1</v>
      </c>
      <c r="D22" s="30">
        <v>0.5</v>
      </c>
      <c r="E22" s="30">
        <v>4</v>
      </c>
      <c r="F22" s="30">
        <f t="shared" si="2"/>
        <v>2</v>
      </c>
      <c r="G22" s="26">
        <v>5000000</v>
      </c>
      <c r="H22" s="26">
        <f t="shared" si="3"/>
        <v>10000000</v>
      </c>
    </row>
    <row r="23" spans="2:8" s="1" customFormat="1" ht="21.75" customHeight="1" x14ac:dyDescent="0.25">
      <c r="B23" s="36" t="s">
        <v>27</v>
      </c>
      <c r="C23" s="20"/>
      <c r="D23" s="20"/>
      <c r="E23" s="20"/>
      <c r="F23" s="20"/>
      <c r="G23" s="20"/>
      <c r="H23" s="21">
        <f>SUM(H19:H22)</f>
        <v>18848275.862068966</v>
      </c>
    </row>
    <row r="25" spans="2:8" s="1" customFormat="1" ht="27.75" customHeight="1" x14ac:dyDescent="0.25">
      <c r="B25" s="37" t="s">
        <v>24</v>
      </c>
      <c r="C25" s="38"/>
      <c r="D25" s="38"/>
      <c r="E25" s="38"/>
      <c r="F25" s="38"/>
      <c r="G25" s="38"/>
      <c r="H25" s="39">
        <f>+H23+H14</f>
        <v>204068275.86206895</v>
      </c>
    </row>
    <row r="26" spans="2:8" s="1" customFormat="1" ht="27.75" customHeight="1" x14ac:dyDescent="0.25">
      <c r="B26" s="40" t="s">
        <v>25</v>
      </c>
      <c r="C26" s="41"/>
      <c r="D26" s="41"/>
      <c r="E26" s="41"/>
      <c r="F26" s="41"/>
      <c r="G26" s="41"/>
      <c r="H26" s="42">
        <f>+H25*0.16</f>
        <v>32650924.137931034</v>
      </c>
    </row>
    <row r="27" spans="2:8" s="1" customFormat="1" ht="25.5" customHeight="1" x14ac:dyDescent="0.25">
      <c r="B27" s="22" t="s">
        <v>23</v>
      </c>
      <c r="C27" s="23"/>
      <c r="D27" s="23"/>
      <c r="E27" s="23"/>
      <c r="F27" s="23"/>
      <c r="G27" s="23"/>
      <c r="H27" s="24">
        <f>SUM(H25:H26)</f>
        <v>236719200</v>
      </c>
    </row>
    <row r="29" spans="2:8" x14ac:dyDescent="0.25">
      <c r="H29" s="16"/>
    </row>
    <row r="30" spans="2:8" x14ac:dyDescent="0.25">
      <c r="H30" s="16"/>
    </row>
    <row r="31" spans="2:8" x14ac:dyDescent="0.25">
      <c r="H31" s="16"/>
    </row>
    <row r="32" spans="2:8" x14ac:dyDescent="0.25">
      <c r="H32" s="16"/>
    </row>
  </sheetData>
  <mergeCells count="1">
    <mergeCell ref="B2:H2"/>
  </mergeCells>
  <pageMargins left="0.7" right="0.7" top="0.75" bottom="0.75" header="0.3" footer="0.3"/>
  <pageSetup paperSize="125" scale="84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A4:I205"/>
  <sheetViews>
    <sheetView showGridLines="0" tabSelected="1" view="pageBreakPreview" topLeftCell="A193" zoomScale="120" zoomScaleNormal="85" zoomScaleSheetLayoutView="120" workbookViewId="0">
      <selection activeCell="C202" sqref="C202"/>
    </sheetView>
  </sheetViews>
  <sheetFormatPr baseColWidth="10" defaultRowHeight="12.75" x14ac:dyDescent="0.2"/>
  <cols>
    <col min="1" max="1" width="4.140625" style="60" customWidth="1"/>
    <col min="2" max="2" width="11.5703125" style="60" customWidth="1"/>
    <col min="3" max="3" width="51.28515625" style="60" customWidth="1"/>
    <col min="4" max="4" width="8.42578125" style="66" bestFit="1" customWidth="1"/>
    <col min="5" max="5" width="11.28515625" style="117" customWidth="1"/>
    <col min="6" max="6" width="12.140625" style="71" bestFit="1" customWidth="1"/>
    <col min="7" max="7" width="16.7109375" style="60" customWidth="1"/>
    <col min="8" max="16384" width="11.42578125" style="60"/>
  </cols>
  <sheetData>
    <row r="4" spans="1:7" s="61" customFormat="1" x14ac:dyDescent="0.2">
      <c r="B4" s="142"/>
      <c r="C4" s="142"/>
      <c r="D4" s="142"/>
      <c r="E4" s="142"/>
      <c r="F4" s="142"/>
      <c r="G4" s="142"/>
    </row>
    <row r="5" spans="1:7" s="62" customFormat="1" x14ac:dyDescent="0.25">
      <c r="D5" s="113"/>
      <c r="E5" s="113"/>
    </row>
    <row r="6" spans="1:7" s="62" customFormat="1" x14ac:dyDescent="0.25">
      <c r="B6" s="72"/>
      <c r="C6" s="72"/>
      <c r="D6" s="75"/>
      <c r="E6" s="75"/>
      <c r="F6" s="72"/>
      <c r="G6" s="72"/>
    </row>
    <row r="7" spans="1:7" s="62" customFormat="1" x14ac:dyDescent="0.25">
      <c r="B7" s="72"/>
      <c r="C7" s="72"/>
      <c r="D7" s="75"/>
      <c r="E7" s="75"/>
      <c r="F7" s="72"/>
      <c r="G7" s="72"/>
    </row>
    <row r="8" spans="1:7" s="62" customFormat="1" x14ac:dyDescent="0.25">
      <c r="B8" s="72"/>
      <c r="C8" s="72"/>
      <c r="D8" s="75"/>
      <c r="E8" s="75"/>
      <c r="F8" s="72"/>
      <c r="G8" s="72"/>
    </row>
    <row r="9" spans="1:7" s="62" customFormat="1" x14ac:dyDescent="0.25">
      <c r="B9" s="144"/>
      <c r="C9" s="144"/>
      <c r="D9" s="144"/>
      <c r="E9" s="144"/>
      <c r="F9" s="144"/>
      <c r="G9" s="144"/>
    </row>
    <row r="10" spans="1:7" s="62" customFormat="1" x14ac:dyDescent="0.25">
      <c r="B10" s="144" t="s">
        <v>58</v>
      </c>
      <c r="C10" s="144"/>
      <c r="D10" s="144"/>
      <c r="E10" s="144"/>
      <c r="F10" s="144"/>
      <c r="G10" s="144"/>
    </row>
    <row r="11" spans="1:7" s="48" customFormat="1" ht="42.75" customHeight="1" x14ac:dyDescent="0.25">
      <c r="A11" s="59"/>
      <c r="B11" s="145"/>
      <c r="C11" s="145"/>
      <c r="D11" s="145"/>
      <c r="E11" s="145"/>
      <c r="F11" s="145"/>
      <c r="G11" s="145"/>
    </row>
    <row r="12" spans="1:7" s="48" customFormat="1" x14ac:dyDescent="0.25">
      <c r="B12" s="47" t="s">
        <v>30</v>
      </c>
      <c r="D12" s="64"/>
      <c r="E12" s="108"/>
      <c r="F12" s="67"/>
    </row>
    <row r="13" spans="1:7" s="48" customFormat="1" ht="13.5" customHeight="1" x14ac:dyDescent="0.25">
      <c r="B13" s="125" t="s">
        <v>160</v>
      </c>
      <c r="C13" s="126"/>
      <c r="D13" s="126"/>
      <c r="E13" s="126"/>
      <c r="F13" s="126"/>
      <c r="G13" s="127"/>
    </row>
    <row r="14" spans="1:7" s="51" customFormat="1" x14ac:dyDescent="0.25">
      <c r="B14" s="84" t="s">
        <v>34</v>
      </c>
      <c r="C14" s="84" t="s">
        <v>35</v>
      </c>
      <c r="D14" s="84" t="s">
        <v>36</v>
      </c>
      <c r="E14" s="84" t="s">
        <v>37</v>
      </c>
      <c r="F14" s="68" t="s">
        <v>38</v>
      </c>
      <c r="G14" s="49" t="s">
        <v>31</v>
      </c>
    </row>
    <row r="15" spans="1:7" s="51" customFormat="1" x14ac:dyDescent="0.25">
      <c r="B15" s="86"/>
      <c r="C15" s="85" t="s">
        <v>59</v>
      </c>
      <c r="D15" s="104"/>
      <c r="E15" s="104"/>
      <c r="F15" s="68"/>
      <c r="G15" s="46"/>
    </row>
    <row r="16" spans="1:7" s="45" customFormat="1" ht="25.5" x14ac:dyDescent="0.25">
      <c r="B16" s="77">
        <v>1596</v>
      </c>
      <c r="C16" s="78" t="s">
        <v>60</v>
      </c>
      <c r="D16" s="77" t="s">
        <v>42</v>
      </c>
      <c r="E16" s="101">
        <v>75</v>
      </c>
      <c r="F16" s="69"/>
      <c r="G16" s="46"/>
    </row>
    <row r="17" spans="2:7" s="45" customFormat="1" ht="25.5" x14ac:dyDescent="0.25">
      <c r="B17" s="77">
        <v>1681</v>
      </c>
      <c r="C17" s="78" t="s">
        <v>61</v>
      </c>
      <c r="D17" s="77" t="s">
        <v>42</v>
      </c>
      <c r="E17" s="101">
        <v>10</v>
      </c>
      <c r="F17" s="69"/>
      <c r="G17" s="46"/>
    </row>
    <row r="18" spans="2:7" s="45" customFormat="1" x14ac:dyDescent="0.25">
      <c r="B18" s="77">
        <v>263</v>
      </c>
      <c r="C18" s="78" t="s">
        <v>47</v>
      </c>
      <c r="D18" s="77" t="s">
        <v>42</v>
      </c>
      <c r="E18" s="101">
        <v>10</v>
      </c>
      <c r="F18" s="69"/>
      <c r="G18" s="46"/>
    </row>
    <row r="19" spans="2:7" s="45" customFormat="1" ht="22.5" customHeight="1" x14ac:dyDescent="0.25">
      <c r="B19" s="77">
        <v>2700</v>
      </c>
      <c r="C19" s="78" t="s">
        <v>62</v>
      </c>
      <c r="D19" s="77" t="s">
        <v>42</v>
      </c>
      <c r="E19" s="101">
        <v>10</v>
      </c>
      <c r="F19" s="69"/>
      <c r="G19" s="46"/>
    </row>
    <row r="20" spans="2:7" s="45" customFormat="1" ht="25.5" customHeight="1" x14ac:dyDescent="0.25">
      <c r="B20" s="77">
        <v>1499</v>
      </c>
      <c r="C20" s="78" t="s">
        <v>63</v>
      </c>
      <c r="D20" s="77" t="s">
        <v>42</v>
      </c>
      <c r="E20" s="101">
        <v>35</v>
      </c>
      <c r="F20" s="69"/>
      <c r="G20" s="46"/>
    </row>
    <row r="21" spans="2:7" s="45" customFormat="1" ht="15" customHeight="1" x14ac:dyDescent="0.25">
      <c r="B21" s="119">
        <v>167</v>
      </c>
      <c r="C21" s="139" t="s">
        <v>64</v>
      </c>
      <c r="D21" s="119" t="s">
        <v>42</v>
      </c>
      <c r="E21" s="130">
        <v>12</v>
      </c>
      <c r="F21" s="121"/>
      <c r="G21" s="123"/>
    </row>
    <row r="22" spans="2:7" s="45" customFormat="1" x14ac:dyDescent="0.25">
      <c r="B22" s="133"/>
      <c r="C22" s="139"/>
      <c r="D22" s="133"/>
      <c r="E22" s="134"/>
      <c r="F22" s="135"/>
      <c r="G22" s="136"/>
    </row>
    <row r="23" spans="2:7" s="45" customFormat="1" ht="21" customHeight="1" x14ac:dyDescent="0.25">
      <c r="B23" s="120"/>
      <c r="C23" s="139"/>
      <c r="D23" s="120"/>
      <c r="E23" s="131"/>
      <c r="F23" s="122"/>
      <c r="G23" s="124"/>
    </row>
    <row r="24" spans="2:7" s="45" customFormat="1" ht="29.25" customHeight="1" x14ac:dyDescent="0.25">
      <c r="B24" s="77">
        <v>607</v>
      </c>
      <c r="C24" s="78" t="s">
        <v>65</v>
      </c>
      <c r="D24" s="77" t="s">
        <v>42</v>
      </c>
      <c r="E24" s="101">
        <v>65</v>
      </c>
      <c r="F24" s="69"/>
      <c r="G24" s="46"/>
    </row>
    <row r="25" spans="2:7" s="45" customFormat="1" ht="15" customHeight="1" x14ac:dyDescent="0.25">
      <c r="B25" s="139">
        <v>647</v>
      </c>
      <c r="C25" s="119" t="s">
        <v>52</v>
      </c>
      <c r="D25" s="139" t="s">
        <v>42</v>
      </c>
      <c r="E25" s="141">
        <v>900</v>
      </c>
      <c r="F25" s="121"/>
      <c r="G25" s="123"/>
    </row>
    <row r="26" spans="2:7" s="45" customFormat="1" x14ac:dyDescent="0.25">
      <c r="B26" s="139"/>
      <c r="C26" s="120"/>
      <c r="D26" s="139"/>
      <c r="E26" s="141"/>
      <c r="F26" s="122"/>
      <c r="G26" s="124"/>
    </row>
    <row r="27" spans="2:7" s="45" customFormat="1" ht="25.5" x14ac:dyDescent="0.25">
      <c r="B27" s="77">
        <v>957</v>
      </c>
      <c r="C27" s="78" t="s">
        <v>54</v>
      </c>
      <c r="D27" s="77" t="s">
        <v>46</v>
      </c>
      <c r="E27" s="101">
        <v>60</v>
      </c>
      <c r="F27" s="69"/>
      <c r="G27" s="46"/>
    </row>
    <row r="28" spans="2:7" s="45" customFormat="1" x14ac:dyDescent="0.25">
      <c r="B28" s="77">
        <v>565</v>
      </c>
      <c r="C28" s="78" t="s">
        <v>66</v>
      </c>
      <c r="D28" s="77" t="s">
        <v>42</v>
      </c>
      <c r="E28" s="101">
        <v>150</v>
      </c>
      <c r="F28" s="69"/>
      <c r="G28" s="46"/>
    </row>
    <row r="29" spans="2:7" s="45" customFormat="1" x14ac:dyDescent="0.25">
      <c r="B29" s="77">
        <v>1687</v>
      </c>
      <c r="C29" s="78" t="s">
        <v>67</v>
      </c>
      <c r="D29" s="77" t="s">
        <v>42</v>
      </c>
      <c r="E29" s="101">
        <v>710</v>
      </c>
      <c r="F29" s="69"/>
      <c r="G29" s="46"/>
    </row>
    <row r="30" spans="2:7" s="45" customFormat="1" ht="15" customHeight="1" x14ac:dyDescent="0.25">
      <c r="B30" s="119">
        <v>3822</v>
      </c>
      <c r="C30" s="146" t="s">
        <v>57</v>
      </c>
      <c r="D30" s="119" t="s">
        <v>46</v>
      </c>
      <c r="E30" s="130">
        <v>621</v>
      </c>
      <c r="F30" s="121"/>
      <c r="G30" s="123"/>
    </row>
    <row r="31" spans="2:7" s="45" customFormat="1" x14ac:dyDescent="0.25">
      <c r="B31" s="120"/>
      <c r="C31" s="146"/>
      <c r="D31" s="120"/>
      <c r="E31" s="131"/>
      <c r="F31" s="122"/>
      <c r="G31" s="124"/>
    </row>
    <row r="32" spans="2:7" s="45" customFormat="1" ht="33" customHeight="1" x14ac:dyDescent="0.25">
      <c r="B32" s="77">
        <v>7938</v>
      </c>
      <c r="C32" s="78" t="s">
        <v>68</v>
      </c>
      <c r="D32" s="77" t="s">
        <v>42</v>
      </c>
      <c r="E32" s="114">
        <v>1764</v>
      </c>
      <c r="F32" s="69"/>
      <c r="G32" s="46"/>
    </row>
    <row r="33" spans="2:7" s="45" customFormat="1" ht="15" customHeight="1" x14ac:dyDescent="0.25">
      <c r="B33" s="139">
        <v>148</v>
      </c>
      <c r="C33" s="119" t="s">
        <v>69</v>
      </c>
      <c r="D33" s="139" t="s">
        <v>42</v>
      </c>
      <c r="E33" s="141">
        <v>60</v>
      </c>
      <c r="F33" s="121"/>
      <c r="G33" s="123"/>
    </row>
    <row r="34" spans="2:7" s="45" customFormat="1" x14ac:dyDescent="0.25">
      <c r="B34" s="139"/>
      <c r="C34" s="120"/>
      <c r="D34" s="139"/>
      <c r="E34" s="141"/>
      <c r="F34" s="122"/>
      <c r="G34" s="124"/>
    </row>
    <row r="35" spans="2:7" s="45" customFormat="1" x14ac:dyDescent="0.25">
      <c r="B35" s="77">
        <v>780</v>
      </c>
      <c r="C35" s="78" t="s">
        <v>70</v>
      </c>
      <c r="D35" s="77" t="s">
        <v>71</v>
      </c>
      <c r="E35" s="101">
        <v>20</v>
      </c>
      <c r="F35" s="69"/>
      <c r="G35" s="46"/>
    </row>
    <row r="36" spans="2:7" s="45" customFormat="1" x14ac:dyDescent="0.25">
      <c r="B36" s="77">
        <v>2604</v>
      </c>
      <c r="C36" s="92" t="s">
        <v>72</v>
      </c>
      <c r="D36" s="77" t="s">
        <v>42</v>
      </c>
      <c r="E36" s="101">
        <v>710</v>
      </c>
      <c r="F36" s="69"/>
      <c r="G36" s="46"/>
    </row>
    <row r="37" spans="2:7" s="45" customFormat="1" ht="38.25" x14ac:dyDescent="0.25">
      <c r="B37" s="128">
        <v>2747</v>
      </c>
      <c r="C37" s="92" t="s">
        <v>73</v>
      </c>
      <c r="D37" s="119" t="s">
        <v>42</v>
      </c>
      <c r="E37" s="130">
        <v>75</v>
      </c>
      <c r="F37" s="121"/>
      <c r="G37" s="123"/>
    </row>
    <row r="38" spans="2:7" s="45" customFormat="1" ht="15" customHeight="1" x14ac:dyDescent="0.25">
      <c r="B38" s="129"/>
      <c r="C38" s="82" t="s">
        <v>74</v>
      </c>
      <c r="D38" s="120"/>
      <c r="E38" s="131"/>
      <c r="F38" s="122"/>
      <c r="G38" s="124"/>
    </row>
    <row r="39" spans="2:7" s="45" customFormat="1" ht="25.5" x14ac:dyDescent="0.25">
      <c r="B39" s="77">
        <v>2763</v>
      </c>
      <c r="C39" s="82" t="s">
        <v>75</v>
      </c>
      <c r="D39" s="77" t="s">
        <v>46</v>
      </c>
      <c r="E39" s="101">
        <v>12</v>
      </c>
      <c r="F39" s="69"/>
      <c r="G39" s="46"/>
    </row>
    <row r="40" spans="2:7" s="45" customFormat="1" ht="38.25" x14ac:dyDescent="0.25">
      <c r="B40" s="77">
        <v>2787</v>
      </c>
      <c r="C40" s="99" t="s">
        <v>76</v>
      </c>
      <c r="D40" s="77" t="s">
        <v>42</v>
      </c>
      <c r="E40" s="101">
        <v>30</v>
      </c>
      <c r="F40" s="69"/>
      <c r="G40" s="46"/>
    </row>
    <row r="41" spans="2:7" s="45" customFormat="1" ht="15" customHeight="1" x14ac:dyDescent="0.25">
      <c r="B41" s="119">
        <v>2790</v>
      </c>
      <c r="C41" s="119" t="s">
        <v>77</v>
      </c>
      <c r="D41" s="119" t="s">
        <v>42</v>
      </c>
      <c r="E41" s="130">
        <v>30</v>
      </c>
      <c r="F41" s="121"/>
      <c r="G41" s="123"/>
    </row>
    <row r="42" spans="2:7" s="45" customFormat="1" ht="15" customHeight="1" x14ac:dyDescent="0.25">
      <c r="B42" s="120"/>
      <c r="C42" s="120"/>
      <c r="D42" s="120"/>
      <c r="E42" s="131"/>
      <c r="F42" s="122"/>
      <c r="G42" s="124"/>
    </row>
    <row r="43" spans="2:7" s="45" customFormat="1" x14ac:dyDescent="0.25">
      <c r="B43" s="80">
        <v>312</v>
      </c>
      <c r="C43" s="78" t="s">
        <v>78</v>
      </c>
      <c r="D43" s="77" t="s">
        <v>42</v>
      </c>
      <c r="E43" s="101">
        <v>15</v>
      </c>
      <c r="F43" s="69"/>
      <c r="G43" s="46"/>
    </row>
    <row r="44" spans="2:7" s="45" customFormat="1" x14ac:dyDescent="0.25">
      <c r="B44" s="80">
        <v>2697</v>
      </c>
      <c r="C44" s="78" t="s">
        <v>79</v>
      </c>
      <c r="D44" s="77" t="s">
        <v>42</v>
      </c>
      <c r="E44" s="101">
        <v>20</v>
      </c>
      <c r="F44" s="69"/>
      <c r="G44" s="46"/>
    </row>
    <row r="45" spans="2:7" s="45" customFormat="1" x14ac:dyDescent="0.25">
      <c r="B45" s="80">
        <v>2698</v>
      </c>
      <c r="C45" s="78" t="s">
        <v>80</v>
      </c>
      <c r="D45" s="77" t="s">
        <v>46</v>
      </c>
      <c r="E45" s="101">
        <v>10</v>
      </c>
      <c r="F45" s="69"/>
      <c r="G45" s="46"/>
    </row>
    <row r="46" spans="2:7" s="45" customFormat="1" x14ac:dyDescent="0.25">
      <c r="B46" s="80">
        <v>2699</v>
      </c>
      <c r="C46" s="78" t="s">
        <v>81</v>
      </c>
      <c r="D46" s="77" t="s">
        <v>46</v>
      </c>
      <c r="E46" s="101">
        <v>10</v>
      </c>
      <c r="F46" s="69"/>
      <c r="G46" s="46"/>
    </row>
    <row r="47" spans="2:7" s="45" customFormat="1" x14ac:dyDescent="0.25">
      <c r="B47" s="80">
        <v>1517</v>
      </c>
      <c r="C47" s="92" t="s">
        <v>82</v>
      </c>
      <c r="D47" s="77" t="s">
        <v>42</v>
      </c>
      <c r="E47" s="101">
        <v>510</v>
      </c>
      <c r="F47" s="69"/>
      <c r="G47" s="46"/>
    </row>
    <row r="48" spans="2:7" s="45" customFormat="1" ht="38.25" x14ac:dyDescent="0.25">
      <c r="B48" s="128">
        <v>1603</v>
      </c>
      <c r="C48" s="92" t="s">
        <v>83</v>
      </c>
      <c r="D48" s="119" t="s">
        <v>42</v>
      </c>
      <c r="E48" s="130">
        <v>30</v>
      </c>
      <c r="F48" s="121"/>
      <c r="G48" s="123"/>
    </row>
    <row r="49" spans="2:7" s="45" customFormat="1" ht="15" customHeight="1" x14ac:dyDescent="0.25">
      <c r="B49" s="129"/>
      <c r="C49" s="82" t="s">
        <v>84</v>
      </c>
      <c r="D49" s="120"/>
      <c r="E49" s="131"/>
      <c r="F49" s="122"/>
      <c r="G49" s="124"/>
    </row>
    <row r="50" spans="2:7" s="45" customFormat="1" ht="24.75" customHeight="1" x14ac:dyDescent="0.25">
      <c r="B50" s="80">
        <v>3847</v>
      </c>
      <c r="C50" s="82" t="s">
        <v>85</v>
      </c>
      <c r="D50" s="77" t="s">
        <v>42</v>
      </c>
      <c r="E50" s="101">
        <v>420</v>
      </c>
      <c r="F50" s="69"/>
      <c r="G50" s="46"/>
    </row>
    <row r="51" spans="2:7" s="45" customFormat="1" x14ac:dyDescent="0.25">
      <c r="B51" s="80">
        <v>604</v>
      </c>
      <c r="C51" s="78" t="s">
        <v>51</v>
      </c>
      <c r="D51" s="77" t="s">
        <v>42</v>
      </c>
      <c r="E51" s="101">
        <v>60</v>
      </c>
      <c r="F51" s="69"/>
      <c r="G51" s="46"/>
    </row>
    <row r="52" spans="2:7" s="45" customFormat="1" ht="51" customHeight="1" x14ac:dyDescent="0.25">
      <c r="B52" s="119">
        <v>1853</v>
      </c>
      <c r="C52" s="139" t="s">
        <v>155</v>
      </c>
      <c r="D52" s="119" t="s">
        <v>46</v>
      </c>
      <c r="E52" s="130">
        <v>60</v>
      </c>
      <c r="F52" s="121"/>
      <c r="G52" s="123"/>
    </row>
    <row r="53" spans="2:7" s="45" customFormat="1" ht="15" customHeight="1" x14ac:dyDescent="0.25">
      <c r="B53" s="133"/>
      <c r="C53" s="139"/>
      <c r="D53" s="133"/>
      <c r="E53" s="134"/>
      <c r="F53" s="135"/>
      <c r="G53" s="136"/>
    </row>
    <row r="54" spans="2:7" s="45" customFormat="1" ht="15" customHeight="1" x14ac:dyDescent="0.25">
      <c r="B54" s="133"/>
      <c r="C54" s="139"/>
      <c r="D54" s="133"/>
      <c r="E54" s="134"/>
      <c r="F54" s="135"/>
      <c r="G54" s="136"/>
    </row>
    <row r="55" spans="2:7" s="45" customFormat="1" ht="4.5" customHeight="1" x14ac:dyDescent="0.25">
      <c r="B55" s="120"/>
      <c r="C55" s="119"/>
      <c r="D55" s="120"/>
      <c r="E55" s="131"/>
      <c r="F55" s="122"/>
      <c r="G55" s="124"/>
    </row>
    <row r="56" spans="2:7" s="45" customFormat="1" ht="25.5" customHeight="1" x14ac:dyDescent="0.25">
      <c r="B56" s="119">
        <v>2016</v>
      </c>
      <c r="C56" s="92" t="s">
        <v>86</v>
      </c>
      <c r="D56" s="119" t="s">
        <v>46</v>
      </c>
      <c r="E56" s="130">
        <v>80</v>
      </c>
      <c r="F56" s="121"/>
      <c r="G56" s="123"/>
    </row>
    <row r="57" spans="2:7" s="45" customFormat="1" ht="38.25" customHeight="1" x14ac:dyDescent="0.25">
      <c r="B57" s="120"/>
      <c r="C57" s="103" t="s">
        <v>87</v>
      </c>
      <c r="D57" s="120"/>
      <c r="E57" s="131"/>
      <c r="F57" s="122"/>
      <c r="G57" s="124"/>
    </row>
    <row r="58" spans="2:7" s="45" customFormat="1" ht="38.25" x14ac:dyDescent="0.25">
      <c r="B58" s="128">
        <v>4453</v>
      </c>
      <c r="C58" s="92" t="s">
        <v>88</v>
      </c>
      <c r="D58" s="119" t="s">
        <v>42</v>
      </c>
      <c r="E58" s="130">
        <v>18</v>
      </c>
      <c r="F58" s="121"/>
      <c r="G58" s="105"/>
    </row>
    <row r="59" spans="2:7" s="45" customFormat="1" x14ac:dyDescent="0.25">
      <c r="B59" s="129"/>
      <c r="C59" s="82" t="s">
        <v>89</v>
      </c>
      <c r="D59" s="120"/>
      <c r="E59" s="131"/>
      <c r="F59" s="122"/>
      <c r="G59" s="106"/>
    </row>
    <row r="60" spans="2:7" s="45" customFormat="1" ht="15" customHeight="1" x14ac:dyDescent="0.25">
      <c r="B60" s="125" t="s">
        <v>90</v>
      </c>
      <c r="C60" s="132"/>
      <c r="D60" s="126"/>
      <c r="E60" s="127"/>
      <c r="F60" s="69"/>
      <c r="G60" s="46"/>
    </row>
    <row r="61" spans="2:7" s="45" customFormat="1" ht="25.5" x14ac:dyDescent="0.25">
      <c r="B61" s="128">
        <v>2090</v>
      </c>
      <c r="C61" s="92" t="s">
        <v>91</v>
      </c>
      <c r="D61" s="137" t="s">
        <v>42</v>
      </c>
      <c r="E61" s="130">
        <v>15</v>
      </c>
      <c r="F61" s="121"/>
      <c r="G61" s="123"/>
    </row>
    <row r="62" spans="2:7" s="45" customFormat="1" ht="38.25" x14ac:dyDescent="0.25">
      <c r="B62" s="129"/>
      <c r="C62" s="103" t="s">
        <v>92</v>
      </c>
      <c r="D62" s="138"/>
      <c r="E62" s="131"/>
      <c r="F62" s="122"/>
      <c r="G62" s="124"/>
    </row>
    <row r="63" spans="2:7" s="45" customFormat="1" ht="38.25" x14ac:dyDescent="0.25">
      <c r="B63" s="128">
        <v>731</v>
      </c>
      <c r="C63" s="92" t="s">
        <v>93</v>
      </c>
      <c r="D63" s="119" t="s">
        <v>56</v>
      </c>
      <c r="E63" s="130">
        <v>1</v>
      </c>
      <c r="F63" s="121"/>
      <c r="G63" s="123"/>
    </row>
    <row r="64" spans="2:7" s="45" customFormat="1" ht="24.75" customHeight="1" x14ac:dyDescent="0.25">
      <c r="B64" s="129"/>
      <c r="C64" s="82" t="s">
        <v>94</v>
      </c>
      <c r="D64" s="120"/>
      <c r="E64" s="131"/>
      <c r="F64" s="122"/>
      <c r="G64" s="124"/>
    </row>
    <row r="65" spans="2:7" s="45" customFormat="1" ht="15" customHeight="1" x14ac:dyDescent="0.25">
      <c r="B65" s="125" t="s">
        <v>95</v>
      </c>
      <c r="C65" s="126"/>
      <c r="D65" s="126"/>
      <c r="E65" s="126"/>
      <c r="F65" s="126"/>
      <c r="G65" s="127"/>
    </row>
    <row r="66" spans="2:7" s="45" customFormat="1" ht="15" customHeight="1" x14ac:dyDescent="0.25">
      <c r="B66" s="119">
        <v>4215</v>
      </c>
      <c r="C66" s="119" t="s">
        <v>96</v>
      </c>
      <c r="D66" s="119" t="s">
        <v>42</v>
      </c>
      <c r="E66" s="130">
        <v>23</v>
      </c>
      <c r="F66" s="121"/>
      <c r="G66" s="123"/>
    </row>
    <row r="67" spans="2:7" s="45" customFormat="1" x14ac:dyDescent="0.25">
      <c r="B67" s="133"/>
      <c r="C67" s="133"/>
      <c r="D67" s="133"/>
      <c r="E67" s="134"/>
      <c r="F67" s="135"/>
      <c r="G67" s="136"/>
    </row>
    <row r="68" spans="2:7" s="45" customFormat="1" ht="16.5" customHeight="1" x14ac:dyDescent="0.25">
      <c r="B68" s="133"/>
      <c r="C68" s="133"/>
      <c r="D68" s="133"/>
      <c r="E68" s="134"/>
      <c r="F68" s="135"/>
      <c r="G68" s="136"/>
    </row>
    <row r="69" spans="2:7" s="45" customFormat="1" x14ac:dyDescent="0.25">
      <c r="B69" s="120"/>
      <c r="C69" s="120"/>
      <c r="D69" s="120"/>
      <c r="E69" s="131"/>
      <c r="F69" s="122"/>
      <c r="G69" s="124"/>
    </row>
    <row r="70" spans="2:7" s="45" customFormat="1" ht="38.25" x14ac:dyDescent="0.25">
      <c r="B70" s="97"/>
      <c r="C70" s="78" t="s">
        <v>97</v>
      </c>
      <c r="D70" s="107" t="s">
        <v>44</v>
      </c>
      <c r="E70" s="109">
        <v>1</v>
      </c>
      <c r="F70" s="69"/>
      <c r="G70" s="46"/>
    </row>
    <row r="71" spans="2:7" s="45" customFormat="1" ht="15" customHeight="1" x14ac:dyDescent="0.25">
      <c r="B71" s="125" t="s">
        <v>98</v>
      </c>
      <c r="C71" s="126"/>
      <c r="D71" s="126"/>
      <c r="E71" s="126"/>
      <c r="F71" s="126"/>
      <c r="G71" s="127"/>
    </row>
    <row r="72" spans="2:7" s="45" customFormat="1" ht="25.5" x14ac:dyDescent="0.25">
      <c r="B72" s="80">
        <v>383</v>
      </c>
      <c r="C72" s="78" t="s">
        <v>50</v>
      </c>
      <c r="D72" s="77" t="s">
        <v>44</v>
      </c>
      <c r="E72" s="101">
        <v>6</v>
      </c>
      <c r="F72" s="69"/>
      <c r="G72" s="46"/>
    </row>
    <row r="73" spans="2:7" s="45" customFormat="1" ht="15" customHeight="1" x14ac:dyDescent="0.25">
      <c r="B73" s="125" t="s">
        <v>99</v>
      </c>
      <c r="C73" s="126"/>
      <c r="D73" s="126"/>
      <c r="E73" s="126"/>
      <c r="F73" s="126"/>
      <c r="G73" s="127"/>
    </row>
    <row r="74" spans="2:7" s="45" customFormat="1" ht="25.5" x14ac:dyDescent="0.25">
      <c r="B74" s="80">
        <v>383</v>
      </c>
      <c r="C74" s="78" t="s">
        <v>50</v>
      </c>
      <c r="D74" s="77" t="s">
        <v>44</v>
      </c>
      <c r="E74" s="101">
        <v>8</v>
      </c>
      <c r="F74" s="69"/>
      <c r="G74" s="46"/>
    </row>
    <row r="75" spans="2:7" s="45" customFormat="1" x14ac:dyDescent="0.25">
      <c r="B75" s="80">
        <v>3632</v>
      </c>
      <c r="C75" s="78" t="s">
        <v>100</v>
      </c>
      <c r="D75" s="77" t="s">
        <v>44</v>
      </c>
      <c r="E75" s="101">
        <v>1</v>
      </c>
      <c r="F75" s="69"/>
      <c r="G75" s="46"/>
    </row>
    <row r="76" spans="2:7" s="45" customFormat="1" x14ac:dyDescent="0.25">
      <c r="B76" s="50"/>
      <c r="C76" s="85" t="s">
        <v>101</v>
      </c>
      <c r="D76" s="104"/>
      <c r="E76" s="104"/>
      <c r="F76" s="69"/>
      <c r="G76" s="46"/>
    </row>
    <row r="77" spans="2:7" s="45" customFormat="1" x14ac:dyDescent="0.25">
      <c r="B77" s="50"/>
      <c r="C77" s="78" t="s">
        <v>102</v>
      </c>
      <c r="D77" s="77" t="s">
        <v>56</v>
      </c>
      <c r="E77" s="101">
        <v>1</v>
      </c>
      <c r="F77" s="69"/>
      <c r="G77" s="46"/>
    </row>
    <row r="78" spans="2:7" s="45" customFormat="1" ht="16.5" customHeight="1" x14ac:dyDescent="0.25">
      <c r="B78" s="140" t="s">
        <v>156</v>
      </c>
      <c r="C78" s="140"/>
      <c r="D78" s="140"/>
      <c r="E78" s="140"/>
      <c r="F78" s="69"/>
      <c r="G78" s="46"/>
    </row>
    <row r="79" spans="2:7" s="45" customFormat="1" x14ac:dyDescent="0.25">
      <c r="B79" s="84" t="s">
        <v>34</v>
      </c>
      <c r="C79" s="84" t="s">
        <v>35</v>
      </c>
      <c r="D79" s="84" t="s">
        <v>36</v>
      </c>
      <c r="E79" s="84" t="s">
        <v>37</v>
      </c>
      <c r="F79" s="69"/>
      <c r="G79" s="46"/>
    </row>
    <row r="80" spans="2:7" s="45" customFormat="1" x14ac:dyDescent="0.25">
      <c r="B80" s="86"/>
      <c r="C80" s="91" t="s">
        <v>103</v>
      </c>
      <c r="D80" s="104"/>
      <c r="E80" s="104"/>
      <c r="F80" s="69"/>
      <c r="G80" s="46"/>
    </row>
    <row r="81" spans="2:7" s="45" customFormat="1" ht="38.25" x14ac:dyDescent="0.25">
      <c r="B81" s="128">
        <v>5836</v>
      </c>
      <c r="C81" s="92" t="s">
        <v>104</v>
      </c>
      <c r="D81" s="119" t="s">
        <v>44</v>
      </c>
      <c r="E81" s="130">
        <v>2</v>
      </c>
      <c r="F81" s="121"/>
      <c r="G81" s="123"/>
    </row>
    <row r="82" spans="2:7" s="45" customFormat="1" ht="38.25" x14ac:dyDescent="0.25">
      <c r="B82" s="129"/>
      <c r="C82" s="82" t="s">
        <v>105</v>
      </c>
      <c r="D82" s="120"/>
      <c r="E82" s="131"/>
      <c r="F82" s="122"/>
      <c r="G82" s="124"/>
    </row>
    <row r="83" spans="2:7" s="45" customFormat="1" ht="25.5" x14ac:dyDescent="0.25">
      <c r="B83" s="77">
        <v>130</v>
      </c>
      <c r="C83" s="82" t="s">
        <v>43</v>
      </c>
      <c r="D83" s="77" t="s">
        <v>44</v>
      </c>
      <c r="E83" s="101">
        <v>18</v>
      </c>
      <c r="F83" s="69"/>
      <c r="G83" s="46"/>
    </row>
    <row r="84" spans="2:7" s="45" customFormat="1" ht="25.5" x14ac:dyDescent="0.25">
      <c r="B84" s="77">
        <v>1986</v>
      </c>
      <c r="C84" s="78" t="s">
        <v>106</v>
      </c>
      <c r="D84" s="77" t="s">
        <v>44</v>
      </c>
      <c r="E84" s="101">
        <v>8</v>
      </c>
      <c r="F84" s="69"/>
      <c r="G84" s="46"/>
    </row>
    <row r="85" spans="2:7" s="45" customFormat="1" ht="15" customHeight="1" x14ac:dyDescent="0.25">
      <c r="B85" s="139">
        <v>1916</v>
      </c>
      <c r="C85" s="119" t="s">
        <v>107</v>
      </c>
      <c r="D85" s="139" t="s">
        <v>44</v>
      </c>
      <c r="E85" s="141">
        <v>14</v>
      </c>
      <c r="F85" s="121"/>
      <c r="G85" s="123"/>
    </row>
    <row r="86" spans="2:7" s="45" customFormat="1" x14ac:dyDescent="0.25">
      <c r="B86" s="139"/>
      <c r="C86" s="120"/>
      <c r="D86" s="139"/>
      <c r="E86" s="141"/>
      <c r="F86" s="122"/>
      <c r="G86" s="124"/>
    </row>
    <row r="87" spans="2:7" s="45" customFormat="1" ht="15" customHeight="1" x14ac:dyDescent="0.25">
      <c r="B87" s="119">
        <v>383</v>
      </c>
      <c r="C87" s="119" t="s">
        <v>50</v>
      </c>
      <c r="D87" s="119" t="s">
        <v>44</v>
      </c>
      <c r="E87" s="130">
        <v>4</v>
      </c>
      <c r="F87" s="121"/>
      <c r="G87" s="123"/>
    </row>
    <row r="88" spans="2:7" s="45" customFormat="1" x14ac:dyDescent="0.25">
      <c r="B88" s="120"/>
      <c r="C88" s="120"/>
      <c r="D88" s="120"/>
      <c r="E88" s="131"/>
      <c r="F88" s="122"/>
      <c r="G88" s="124"/>
    </row>
    <row r="89" spans="2:7" s="45" customFormat="1" x14ac:dyDescent="0.25">
      <c r="B89" s="77">
        <v>3632</v>
      </c>
      <c r="C89" s="78" t="s">
        <v>100</v>
      </c>
      <c r="D89" s="77" t="s">
        <v>44</v>
      </c>
      <c r="E89" s="101">
        <v>6</v>
      </c>
      <c r="F89" s="69"/>
      <c r="G89" s="46"/>
    </row>
    <row r="90" spans="2:7" s="45" customFormat="1" ht="36" customHeight="1" x14ac:dyDescent="0.25">
      <c r="B90" s="77">
        <v>2736</v>
      </c>
      <c r="C90" s="78" t="s">
        <v>108</v>
      </c>
      <c r="D90" s="77" t="s">
        <v>44</v>
      </c>
      <c r="E90" s="101">
        <v>2</v>
      </c>
      <c r="F90" s="69"/>
      <c r="G90" s="46"/>
    </row>
    <row r="91" spans="2:7" s="45" customFormat="1" ht="36.75" customHeight="1" x14ac:dyDescent="0.25">
      <c r="B91" s="77">
        <v>3343</v>
      </c>
      <c r="C91" s="78" t="s">
        <v>109</v>
      </c>
      <c r="D91" s="77" t="s">
        <v>44</v>
      </c>
      <c r="E91" s="101">
        <v>4</v>
      </c>
      <c r="F91" s="73"/>
      <c r="G91" s="74"/>
    </row>
    <row r="92" spans="2:7" s="45" customFormat="1" x14ac:dyDescent="0.25">
      <c r="B92" s="77">
        <v>1816</v>
      </c>
      <c r="C92" s="78" t="s">
        <v>110</v>
      </c>
      <c r="D92" s="77" t="s">
        <v>44</v>
      </c>
      <c r="E92" s="101">
        <v>4</v>
      </c>
      <c r="F92" s="69"/>
      <c r="G92" s="46"/>
    </row>
    <row r="93" spans="2:7" s="45" customFormat="1" ht="15" customHeight="1" x14ac:dyDescent="0.25">
      <c r="B93" s="125" t="s">
        <v>111</v>
      </c>
      <c r="C93" s="126"/>
      <c r="D93" s="126"/>
      <c r="E93" s="126"/>
      <c r="F93" s="126"/>
      <c r="G93" s="127"/>
    </row>
    <row r="94" spans="2:7" s="45" customFormat="1" x14ac:dyDescent="0.25">
      <c r="B94" s="77">
        <v>264</v>
      </c>
      <c r="C94" s="78" t="s">
        <v>48</v>
      </c>
      <c r="D94" s="77" t="s">
        <v>44</v>
      </c>
      <c r="E94" s="101">
        <v>2</v>
      </c>
      <c r="F94" s="69"/>
      <c r="G94" s="46"/>
    </row>
    <row r="95" spans="2:7" s="45" customFormat="1" ht="15" customHeight="1" x14ac:dyDescent="0.25">
      <c r="B95" s="139">
        <v>1022</v>
      </c>
      <c r="C95" s="119" t="s">
        <v>112</v>
      </c>
      <c r="D95" s="139" t="s">
        <v>44</v>
      </c>
      <c r="E95" s="141">
        <v>2</v>
      </c>
      <c r="F95" s="121"/>
      <c r="G95" s="123"/>
    </row>
    <row r="96" spans="2:7" s="45" customFormat="1" x14ac:dyDescent="0.25">
      <c r="B96" s="139"/>
      <c r="C96" s="120"/>
      <c r="D96" s="139"/>
      <c r="E96" s="141"/>
      <c r="F96" s="122"/>
      <c r="G96" s="124"/>
    </row>
    <row r="97" spans="1:7" s="45" customFormat="1" ht="26.25" customHeight="1" x14ac:dyDescent="0.25">
      <c r="B97" s="77">
        <v>4405</v>
      </c>
      <c r="C97" s="78" t="s">
        <v>113</v>
      </c>
      <c r="D97" s="77" t="s">
        <v>42</v>
      </c>
      <c r="E97" s="101">
        <v>16</v>
      </c>
      <c r="F97" s="69"/>
      <c r="G97" s="46"/>
    </row>
    <row r="98" spans="1:7" s="45" customFormat="1" x14ac:dyDescent="0.25">
      <c r="B98" s="77">
        <v>766</v>
      </c>
      <c r="C98" s="78" t="s">
        <v>55</v>
      </c>
      <c r="D98" s="77" t="s">
        <v>56</v>
      </c>
      <c r="E98" s="101">
        <v>4</v>
      </c>
      <c r="F98" s="69"/>
      <c r="G98" s="46"/>
    </row>
    <row r="99" spans="1:7" s="45" customFormat="1" ht="15" customHeight="1" x14ac:dyDescent="0.25">
      <c r="B99" s="125" t="s">
        <v>114</v>
      </c>
      <c r="C99" s="132"/>
      <c r="D99" s="126"/>
      <c r="E99" s="126"/>
      <c r="F99" s="126"/>
      <c r="G99" s="127"/>
    </row>
    <row r="100" spans="1:7" s="45" customFormat="1" ht="38.25" x14ac:dyDescent="0.25">
      <c r="B100" s="128">
        <v>1856</v>
      </c>
      <c r="C100" s="92" t="s">
        <v>115</v>
      </c>
      <c r="D100" s="119" t="s">
        <v>42</v>
      </c>
      <c r="E100" s="130">
        <v>650</v>
      </c>
      <c r="F100" s="121"/>
      <c r="G100" s="123"/>
    </row>
    <row r="101" spans="1:7" s="45" customFormat="1" ht="15" customHeight="1" x14ac:dyDescent="0.25">
      <c r="B101" s="129"/>
      <c r="C101" s="82" t="s">
        <v>116</v>
      </c>
      <c r="D101" s="120"/>
      <c r="E101" s="131"/>
      <c r="F101" s="122"/>
      <c r="G101" s="124"/>
    </row>
    <row r="102" spans="1:7" s="45" customFormat="1" ht="37.5" customHeight="1" x14ac:dyDescent="0.25">
      <c r="B102" s="77">
        <v>1756</v>
      </c>
      <c r="C102" s="82" t="s">
        <v>117</v>
      </c>
      <c r="D102" s="77" t="s">
        <v>44</v>
      </c>
      <c r="E102" s="101">
        <v>18</v>
      </c>
      <c r="F102" s="69"/>
      <c r="G102" s="46"/>
    </row>
    <row r="103" spans="1:7" s="76" customFormat="1" ht="15" customHeight="1" x14ac:dyDescent="0.25">
      <c r="A103" s="79"/>
      <c r="B103" s="119">
        <v>2038</v>
      </c>
      <c r="C103" s="119" t="s">
        <v>118</v>
      </c>
      <c r="D103" s="119" t="s">
        <v>42</v>
      </c>
      <c r="E103" s="130">
        <v>113</v>
      </c>
      <c r="F103" s="121"/>
      <c r="G103" s="123"/>
    </row>
    <row r="104" spans="1:7" s="76" customFormat="1" ht="27.75" customHeight="1" x14ac:dyDescent="0.25">
      <c r="A104" s="79"/>
      <c r="B104" s="120"/>
      <c r="C104" s="133"/>
      <c r="D104" s="120"/>
      <c r="E104" s="131"/>
      <c r="F104" s="122"/>
      <c r="G104" s="124"/>
    </row>
    <row r="105" spans="1:7" s="76" customFormat="1" ht="38.25" x14ac:dyDescent="0.25">
      <c r="A105" s="79"/>
      <c r="B105" s="128">
        <v>3886</v>
      </c>
      <c r="C105" s="92" t="s">
        <v>119</v>
      </c>
      <c r="D105" s="119" t="s">
        <v>42</v>
      </c>
      <c r="E105" s="130">
        <v>113</v>
      </c>
      <c r="F105" s="121"/>
      <c r="G105" s="123"/>
    </row>
    <row r="106" spans="1:7" s="76" customFormat="1" ht="15" customHeight="1" x14ac:dyDescent="0.25">
      <c r="A106" s="79"/>
      <c r="B106" s="129"/>
      <c r="C106" s="82" t="s">
        <v>120</v>
      </c>
      <c r="D106" s="120"/>
      <c r="E106" s="131"/>
      <c r="F106" s="122"/>
      <c r="G106" s="124"/>
    </row>
    <row r="107" spans="1:7" s="76" customFormat="1" ht="27" customHeight="1" x14ac:dyDescent="0.25">
      <c r="A107" s="79"/>
      <c r="B107" s="80">
        <v>1868</v>
      </c>
      <c r="C107" s="82" t="s">
        <v>121</v>
      </c>
      <c r="D107" s="77" t="s">
        <v>42</v>
      </c>
      <c r="E107" s="101">
        <v>162</v>
      </c>
      <c r="F107" s="69"/>
      <c r="G107" s="46"/>
    </row>
    <row r="108" spans="1:7" s="76" customFormat="1" ht="34.5" customHeight="1" x14ac:dyDescent="0.25">
      <c r="A108" s="79"/>
      <c r="B108" s="80">
        <v>7159</v>
      </c>
      <c r="C108" s="78" t="s">
        <v>122</v>
      </c>
      <c r="D108" s="77" t="s">
        <v>46</v>
      </c>
      <c r="E108" s="101">
        <v>90</v>
      </c>
      <c r="F108" s="69"/>
      <c r="G108" s="46"/>
    </row>
    <row r="109" spans="1:7" s="76" customFormat="1" ht="35.25" customHeight="1" x14ac:dyDescent="0.25">
      <c r="A109" s="79"/>
      <c r="B109" s="80">
        <v>1930</v>
      </c>
      <c r="C109" s="78" t="s">
        <v>123</v>
      </c>
      <c r="D109" s="77" t="s">
        <v>46</v>
      </c>
      <c r="E109" s="77">
        <v>5.4</v>
      </c>
      <c r="F109" s="69"/>
      <c r="G109" s="46"/>
    </row>
    <row r="110" spans="1:7" s="45" customFormat="1" ht="15" customHeight="1" x14ac:dyDescent="0.25">
      <c r="B110" s="147">
        <v>7173</v>
      </c>
      <c r="C110" s="119" t="s">
        <v>124</v>
      </c>
      <c r="D110" s="139" t="s">
        <v>42</v>
      </c>
      <c r="E110" s="141">
        <v>70</v>
      </c>
      <c r="F110" s="121"/>
      <c r="G110" s="123"/>
    </row>
    <row r="111" spans="1:7" s="45" customFormat="1" x14ac:dyDescent="0.25">
      <c r="B111" s="147"/>
      <c r="C111" s="120"/>
      <c r="D111" s="139"/>
      <c r="E111" s="141"/>
      <c r="F111" s="122"/>
      <c r="G111" s="124"/>
    </row>
    <row r="112" spans="1:7" s="45" customFormat="1" x14ac:dyDescent="0.25">
      <c r="B112" s="80">
        <v>604</v>
      </c>
      <c r="C112" s="78" t="s">
        <v>51</v>
      </c>
      <c r="D112" s="77" t="s">
        <v>42</v>
      </c>
      <c r="E112" s="101">
        <v>70</v>
      </c>
      <c r="F112" s="69"/>
      <c r="G112" s="46"/>
    </row>
    <row r="113" spans="2:9" s="45" customFormat="1" ht="15" customHeight="1" x14ac:dyDescent="0.25">
      <c r="B113" s="147">
        <v>148</v>
      </c>
      <c r="C113" s="119" t="s">
        <v>69</v>
      </c>
      <c r="D113" s="139" t="s">
        <v>42</v>
      </c>
      <c r="E113" s="141">
        <v>70</v>
      </c>
      <c r="F113" s="121"/>
      <c r="G113" s="123"/>
    </row>
    <row r="114" spans="2:9" s="45" customFormat="1" x14ac:dyDescent="0.25">
      <c r="B114" s="147"/>
      <c r="C114" s="120"/>
      <c r="D114" s="139"/>
      <c r="E114" s="141"/>
      <c r="F114" s="122"/>
      <c r="G114" s="124"/>
    </row>
    <row r="115" spans="2:9" s="45" customFormat="1" x14ac:dyDescent="0.25">
      <c r="B115" s="80">
        <v>1477</v>
      </c>
      <c r="C115" s="78" t="s">
        <v>125</v>
      </c>
      <c r="D115" s="77" t="s">
        <v>42</v>
      </c>
      <c r="E115" s="101">
        <v>1</v>
      </c>
      <c r="F115" s="69"/>
      <c r="G115" s="46"/>
    </row>
    <row r="116" spans="2:9" s="45" customFormat="1" ht="25.5" customHeight="1" x14ac:dyDescent="0.25">
      <c r="B116" s="80">
        <v>1524</v>
      </c>
      <c r="C116" s="78" t="s">
        <v>126</v>
      </c>
      <c r="D116" s="77" t="s">
        <v>42</v>
      </c>
      <c r="E116" s="77">
        <v>0.25</v>
      </c>
      <c r="F116" s="69"/>
      <c r="G116" s="46"/>
    </row>
    <row r="117" spans="2:9" s="45" customFormat="1" x14ac:dyDescent="0.25">
      <c r="B117" s="80">
        <v>1268</v>
      </c>
      <c r="C117" s="78" t="s">
        <v>127</v>
      </c>
      <c r="D117" s="77" t="s">
        <v>44</v>
      </c>
      <c r="E117" s="101">
        <v>1</v>
      </c>
      <c r="F117" s="69"/>
      <c r="G117" s="46"/>
    </row>
    <row r="118" spans="2:9" s="45" customFormat="1" ht="15" customHeight="1" x14ac:dyDescent="0.25">
      <c r="B118" s="148">
        <v>647</v>
      </c>
      <c r="C118" s="119" t="s">
        <v>52</v>
      </c>
      <c r="D118" s="119" t="s">
        <v>42</v>
      </c>
      <c r="E118" s="130">
        <v>500</v>
      </c>
      <c r="F118" s="121"/>
      <c r="G118" s="123"/>
    </row>
    <row r="119" spans="2:9" s="45" customFormat="1" x14ac:dyDescent="0.25">
      <c r="B119" s="149"/>
      <c r="C119" s="120"/>
      <c r="D119" s="120"/>
      <c r="E119" s="131"/>
      <c r="F119" s="122"/>
      <c r="G119" s="124"/>
    </row>
    <row r="120" spans="2:9" s="45" customFormat="1" ht="23.25" customHeight="1" x14ac:dyDescent="0.25">
      <c r="B120" s="80">
        <v>152</v>
      </c>
      <c r="C120" s="78" t="s">
        <v>45</v>
      </c>
      <c r="D120" s="77" t="s">
        <v>42</v>
      </c>
      <c r="E120" s="101">
        <v>496</v>
      </c>
      <c r="F120" s="69"/>
      <c r="G120" s="46"/>
    </row>
    <row r="121" spans="2:9" s="45" customFormat="1" ht="24" customHeight="1" x14ac:dyDescent="0.25">
      <c r="B121" s="119">
        <v>1499</v>
      </c>
      <c r="C121" s="119" t="s">
        <v>63</v>
      </c>
      <c r="D121" s="119" t="s">
        <v>42</v>
      </c>
      <c r="E121" s="130">
        <v>230</v>
      </c>
      <c r="F121" s="121"/>
      <c r="G121" s="123"/>
    </row>
    <row r="122" spans="2:9" s="45" customFormat="1" x14ac:dyDescent="0.25">
      <c r="B122" s="120"/>
      <c r="C122" s="120"/>
      <c r="D122" s="120"/>
      <c r="E122" s="131"/>
      <c r="F122" s="122"/>
      <c r="G122" s="124"/>
    </row>
    <row r="123" spans="2:9" s="45" customFormat="1" ht="25.5" x14ac:dyDescent="0.25">
      <c r="B123" s="80">
        <v>7655</v>
      </c>
      <c r="C123" s="78" t="s">
        <v>128</v>
      </c>
      <c r="D123" s="77" t="s">
        <v>42</v>
      </c>
      <c r="E123" s="101">
        <v>230</v>
      </c>
      <c r="F123" s="69"/>
      <c r="G123" s="46"/>
    </row>
    <row r="124" spans="2:9" s="45" customFormat="1" x14ac:dyDescent="0.25">
      <c r="B124" s="80">
        <v>8176</v>
      </c>
      <c r="C124" s="78" t="s">
        <v>129</v>
      </c>
      <c r="D124" s="77" t="s">
        <v>42</v>
      </c>
      <c r="E124" s="101">
        <v>940</v>
      </c>
      <c r="F124" s="69"/>
      <c r="G124" s="46"/>
    </row>
    <row r="125" spans="2:9" s="45" customFormat="1" ht="23.25" customHeight="1" x14ac:dyDescent="0.25">
      <c r="B125" s="147">
        <v>1325</v>
      </c>
      <c r="C125" s="119" t="s">
        <v>130</v>
      </c>
      <c r="D125" s="139" t="s">
        <v>44</v>
      </c>
      <c r="E125" s="141">
        <v>2</v>
      </c>
      <c r="F125" s="121"/>
      <c r="G125" s="123"/>
    </row>
    <row r="126" spans="2:9" s="45" customFormat="1" x14ac:dyDescent="0.25">
      <c r="B126" s="147"/>
      <c r="C126" s="120"/>
      <c r="D126" s="139"/>
      <c r="E126" s="141"/>
      <c r="F126" s="122"/>
      <c r="G126" s="124"/>
    </row>
    <row r="127" spans="2:9" s="45" customFormat="1" x14ac:dyDescent="0.25">
      <c r="B127" s="140" t="s">
        <v>157</v>
      </c>
      <c r="C127" s="140"/>
      <c r="D127" s="140"/>
      <c r="E127" s="140"/>
      <c r="F127" s="69"/>
      <c r="G127" s="46"/>
    </row>
    <row r="128" spans="2:9" s="45" customFormat="1" x14ac:dyDescent="0.25">
      <c r="B128" s="84" t="s">
        <v>34</v>
      </c>
      <c r="C128" s="84" t="s">
        <v>35</v>
      </c>
      <c r="D128" s="84" t="s">
        <v>36</v>
      </c>
      <c r="E128" s="84" t="s">
        <v>37</v>
      </c>
      <c r="F128" s="85"/>
      <c r="G128" s="85"/>
      <c r="H128" s="84"/>
      <c r="I128" s="85"/>
    </row>
    <row r="129" spans="1:9" s="45" customFormat="1" x14ac:dyDescent="0.25">
      <c r="B129" s="86"/>
      <c r="C129" s="85"/>
      <c r="D129" s="84"/>
      <c r="E129" s="84"/>
      <c r="F129" s="85"/>
      <c r="G129" s="85"/>
      <c r="H129" s="86"/>
      <c r="I129" s="86"/>
    </row>
    <row r="130" spans="1:9" s="45" customFormat="1" ht="25.5" customHeight="1" x14ac:dyDescent="0.25">
      <c r="B130" s="77">
        <v>130</v>
      </c>
      <c r="C130" s="78" t="s">
        <v>43</v>
      </c>
      <c r="D130" s="77" t="s">
        <v>44</v>
      </c>
      <c r="E130" s="101">
        <v>33</v>
      </c>
      <c r="F130" s="78"/>
      <c r="G130" s="78"/>
      <c r="H130" s="89"/>
      <c r="I130" s="80"/>
    </row>
    <row r="131" spans="1:9" s="45" customFormat="1" ht="30.75" customHeight="1" x14ac:dyDescent="0.25">
      <c r="B131" s="139">
        <v>1986</v>
      </c>
      <c r="C131" s="139" t="s">
        <v>106</v>
      </c>
      <c r="D131" s="119" t="s">
        <v>44</v>
      </c>
      <c r="E131" s="141">
        <v>8</v>
      </c>
      <c r="F131" s="119"/>
      <c r="G131" s="92"/>
      <c r="H131" s="90"/>
      <c r="I131" s="87"/>
    </row>
    <row r="132" spans="1:9" s="45" customFormat="1" x14ac:dyDescent="0.25">
      <c r="B132" s="139"/>
      <c r="C132" s="139"/>
      <c r="D132" s="120"/>
      <c r="E132" s="141"/>
      <c r="F132" s="120"/>
      <c r="G132" s="82"/>
      <c r="H132" s="89"/>
      <c r="I132" s="88"/>
    </row>
    <row r="133" spans="1:9" s="45" customFormat="1" ht="32.25" customHeight="1" x14ac:dyDescent="0.25">
      <c r="B133" s="77">
        <v>1916</v>
      </c>
      <c r="C133" s="78" t="s">
        <v>107</v>
      </c>
      <c r="D133" s="77" t="s">
        <v>44</v>
      </c>
      <c r="E133" s="101">
        <v>10</v>
      </c>
      <c r="F133" s="78"/>
      <c r="G133" s="78"/>
      <c r="H133" s="89"/>
      <c r="I133" s="80"/>
    </row>
    <row r="134" spans="1:9" s="45" customFormat="1" ht="32.25" customHeight="1" x14ac:dyDescent="0.25">
      <c r="B134" s="77">
        <v>383</v>
      </c>
      <c r="C134" s="78" t="s">
        <v>50</v>
      </c>
      <c r="D134" s="77" t="s">
        <v>44</v>
      </c>
      <c r="E134" s="101">
        <v>12</v>
      </c>
      <c r="F134" s="78"/>
      <c r="G134" s="78"/>
      <c r="H134" s="89"/>
      <c r="I134" s="80"/>
    </row>
    <row r="135" spans="1:9" s="45" customFormat="1" ht="27.75" customHeight="1" x14ac:dyDescent="0.25">
      <c r="B135" s="77">
        <v>3632</v>
      </c>
      <c r="C135" s="78" t="s">
        <v>158</v>
      </c>
      <c r="D135" s="77" t="s">
        <v>44</v>
      </c>
      <c r="E135" s="101">
        <v>13</v>
      </c>
      <c r="F135" s="78"/>
      <c r="G135" s="78"/>
      <c r="H135" s="89"/>
      <c r="I135" s="80"/>
    </row>
    <row r="136" spans="1:9" s="76" customFormat="1" ht="15" customHeight="1" x14ac:dyDescent="0.25">
      <c r="A136" s="79"/>
      <c r="B136" s="100"/>
      <c r="C136" s="150" t="s">
        <v>108</v>
      </c>
      <c r="D136" s="119" t="s">
        <v>44</v>
      </c>
      <c r="E136" s="130">
        <v>3</v>
      </c>
      <c r="F136" s="119"/>
      <c r="G136" s="119"/>
      <c r="H136" s="81"/>
      <c r="I136" s="83"/>
    </row>
    <row r="137" spans="1:9" s="76" customFormat="1" ht="27.75" customHeight="1" x14ac:dyDescent="0.25">
      <c r="A137" s="79"/>
      <c r="B137" s="77">
        <v>2736</v>
      </c>
      <c r="C137" s="150"/>
      <c r="D137" s="120"/>
      <c r="E137" s="131"/>
      <c r="F137" s="120"/>
      <c r="G137" s="120"/>
      <c r="H137" s="77"/>
      <c r="I137" s="80"/>
    </row>
    <row r="138" spans="1:9" s="76" customFormat="1" ht="24" customHeight="1" x14ac:dyDescent="0.25">
      <c r="A138" s="79"/>
      <c r="B138" s="77">
        <v>1490</v>
      </c>
      <c r="C138" s="78" t="s">
        <v>131</v>
      </c>
      <c r="D138" s="77" t="s">
        <v>44</v>
      </c>
      <c r="E138" s="101">
        <v>1</v>
      </c>
      <c r="F138" s="78"/>
      <c r="G138" s="78"/>
      <c r="H138" s="77"/>
      <c r="I138" s="80"/>
    </row>
    <row r="139" spans="1:9" s="76" customFormat="1" ht="15" customHeight="1" x14ac:dyDescent="0.25">
      <c r="A139" s="79"/>
      <c r="B139" s="125" t="s">
        <v>111</v>
      </c>
      <c r="C139" s="126"/>
      <c r="D139" s="126"/>
      <c r="E139" s="126"/>
      <c r="F139" s="126"/>
      <c r="G139" s="127"/>
      <c r="H139" s="77"/>
      <c r="I139" s="80"/>
    </row>
    <row r="140" spans="1:9" s="76" customFormat="1" x14ac:dyDescent="0.25">
      <c r="A140" s="79"/>
      <c r="B140" s="77">
        <v>264</v>
      </c>
      <c r="C140" s="78" t="s">
        <v>48</v>
      </c>
      <c r="D140" s="77" t="s">
        <v>44</v>
      </c>
      <c r="E140" s="101">
        <v>7</v>
      </c>
      <c r="F140" s="78"/>
      <c r="G140" s="78"/>
      <c r="H140" s="77"/>
      <c r="I140" s="80"/>
    </row>
    <row r="141" spans="1:9" s="76" customFormat="1" ht="25.5" x14ac:dyDescent="0.25">
      <c r="A141" s="79"/>
      <c r="B141" s="77">
        <v>1022</v>
      </c>
      <c r="C141" s="78" t="s">
        <v>112</v>
      </c>
      <c r="D141" s="77" t="s">
        <v>44</v>
      </c>
      <c r="E141" s="101">
        <v>7</v>
      </c>
      <c r="F141" s="78"/>
      <c r="G141" s="78"/>
      <c r="H141" s="77"/>
      <c r="I141" s="80"/>
    </row>
    <row r="142" spans="1:9" s="76" customFormat="1" ht="27" customHeight="1" x14ac:dyDescent="0.25">
      <c r="A142" s="79"/>
      <c r="B142" s="77">
        <v>4405</v>
      </c>
      <c r="C142" s="78" t="s">
        <v>113</v>
      </c>
      <c r="D142" s="77" t="s">
        <v>42</v>
      </c>
      <c r="E142" s="101">
        <v>16</v>
      </c>
      <c r="F142" s="78"/>
      <c r="G142" s="78"/>
      <c r="H142" s="77"/>
      <c r="I142" s="80"/>
    </row>
    <row r="143" spans="1:9" s="76" customFormat="1" x14ac:dyDescent="0.25">
      <c r="A143" s="79"/>
      <c r="B143" s="77">
        <v>8176</v>
      </c>
      <c r="C143" s="78" t="s">
        <v>129</v>
      </c>
      <c r="D143" s="77" t="s">
        <v>42</v>
      </c>
      <c r="E143" s="101">
        <v>115</v>
      </c>
      <c r="F143" s="78"/>
      <c r="G143" s="78"/>
      <c r="H143" s="77"/>
      <c r="I143" s="80"/>
    </row>
    <row r="144" spans="1:9" s="76" customFormat="1" x14ac:dyDescent="0.25">
      <c r="A144" s="79"/>
      <c r="B144" s="77">
        <v>766</v>
      </c>
      <c r="C144" s="78" t="s">
        <v>55</v>
      </c>
      <c r="D144" s="77" t="s">
        <v>56</v>
      </c>
      <c r="E144" s="101">
        <v>1</v>
      </c>
      <c r="F144" s="78"/>
      <c r="G144" s="78"/>
      <c r="H144" s="77"/>
      <c r="I144" s="80"/>
    </row>
    <row r="145" spans="1:9" s="76" customFormat="1" ht="15" customHeight="1" x14ac:dyDescent="0.25">
      <c r="A145" s="79"/>
      <c r="B145" s="125" t="s">
        <v>114</v>
      </c>
      <c r="C145" s="132"/>
      <c r="D145" s="126"/>
      <c r="E145" s="126"/>
      <c r="F145" s="126"/>
      <c r="G145" s="127"/>
      <c r="H145" s="77"/>
      <c r="I145" s="80"/>
    </row>
    <row r="146" spans="1:9" s="76" customFormat="1" ht="42" customHeight="1" x14ac:dyDescent="0.25">
      <c r="A146" s="79"/>
      <c r="B146" s="128">
        <v>1856</v>
      </c>
      <c r="C146" s="111" t="s">
        <v>132</v>
      </c>
      <c r="D146" s="119" t="s">
        <v>42</v>
      </c>
      <c r="E146" s="130">
        <v>450</v>
      </c>
      <c r="F146" s="119"/>
      <c r="G146" s="119"/>
      <c r="H146" s="77"/>
      <c r="I146" s="80"/>
    </row>
    <row r="147" spans="1:9" s="76" customFormat="1" ht="25.5" x14ac:dyDescent="0.25">
      <c r="A147" s="79"/>
      <c r="B147" s="129"/>
      <c r="C147" s="112" t="s">
        <v>133</v>
      </c>
      <c r="D147" s="120"/>
      <c r="E147" s="131"/>
      <c r="F147" s="120"/>
      <c r="G147" s="120"/>
      <c r="H147" s="77"/>
      <c r="I147" s="80"/>
    </row>
    <row r="148" spans="1:9" s="76" customFormat="1" ht="38.25" x14ac:dyDescent="0.25">
      <c r="A148" s="79"/>
      <c r="B148" s="128">
        <v>2038</v>
      </c>
      <c r="C148" s="111" t="s">
        <v>134</v>
      </c>
      <c r="D148" s="137" t="s">
        <v>42</v>
      </c>
      <c r="E148" s="130">
        <v>120</v>
      </c>
      <c r="F148" s="119"/>
      <c r="G148" s="119"/>
      <c r="H148" s="77"/>
      <c r="I148" s="80"/>
    </row>
    <row r="149" spans="1:9" s="76" customFormat="1" x14ac:dyDescent="0.25">
      <c r="A149" s="79"/>
      <c r="B149" s="129"/>
      <c r="C149" s="103" t="s">
        <v>135</v>
      </c>
      <c r="D149" s="138"/>
      <c r="E149" s="131"/>
      <c r="F149" s="120"/>
      <c r="G149" s="120"/>
      <c r="H149" s="77"/>
      <c r="I149" s="80"/>
    </row>
    <row r="150" spans="1:9" s="76" customFormat="1" ht="38.25" x14ac:dyDescent="0.25">
      <c r="A150" s="79"/>
      <c r="B150" s="128">
        <v>3886</v>
      </c>
      <c r="C150" s="111" t="s">
        <v>136</v>
      </c>
      <c r="D150" s="119" t="s">
        <v>42</v>
      </c>
      <c r="E150" s="130">
        <v>120</v>
      </c>
      <c r="F150" s="119"/>
      <c r="G150" s="119"/>
      <c r="H150" s="77"/>
      <c r="I150" s="80"/>
    </row>
    <row r="151" spans="1:9" s="76" customFormat="1" x14ac:dyDescent="0.25">
      <c r="A151" s="79"/>
      <c r="B151" s="129"/>
      <c r="C151" s="110" t="s">
        <v>137</v>
      </c>
      <c r="D151" s="120"/>
      <c r="E151" s="131"/>
      <c r="F151" s="120"/>
      <c r="G151" s="120"/>
      <c r="H151" s="77"/>
      <c r="I151" s="80"/>
    </row>
    <row r="152" spans="1:9" s="76" customFormat="1" ht="27" customHeight="1" x14ac:dyDescent="0.25">
      <c r="A152" s="79"/>
      <c r="B152" s="77">
        <v>1868</v>
      </c>
      <c r="C152" s="82" t="s">
        <v>121</v>
      </c>
      <c r="D152" s="77" t="s">
        <v>42</v>
      </c>
      <c r="E152" s="101">
        <v>252</v>
      </c>
      <c r="F152" s="78"/>
      <c r="G152" s="78"/>
      <c r="H152" s="77"/>
      <c r="I152" s="80"/>
    </row>
    <row r="153" spans="1:9" s="76" customFormat="1" ht="25.5" x14ac:dyDescent="0.25">
      <c r="A153" s="79"/>
      <c r="B153" s="77">
        <v>7159</v>
      </c>
      <c r="C153" s="92" t="s">
        <v>122</v>
      </c>
      <c r="D153" s="77" t="s">
        <v>46</v>
      </c>
      <c r="E153" s="101">
        <v>140</v>
      </c>
      <c r="F153" s="78"/>
      <c r="G153" s="78"/>
      <c r="H153" s="77"/>
      <c r="I153" s="80"/>
    </row>
    <row r="154" spans="1:9" s="76" customFormat="1" ht="25.5" x14ac:dyDescent="0.25">
      <c r="A154" s="79"/>
      <c r="B154" s="128">
        <v>1930</v>
      </c>
      <c r="C154" s="92" t="s">
        <v>138</v>
      </c>
      <c r="D154" s="119" t="s">
        <v>46</v>
      </c>
      <c r="E154" s="119">
        <v>5.4</v>
      </c>
      <c r="F154" s="119"/>
      <c r="G154" s="119"/>
      <c r="H154" s="77"/>
      <c r="I154" s="80"/>
    </row>
    <row r="155" spans="1:9" s="76" customFormat="1" x14ac:dyDescent="0.25">
      <c r="A155" s="79"/>
      <c r="B155" s="129"/>
      <c r="C155" s="82" t="s">
        <v>139</v>
      </c>
      <c r="D155" s="120"/>
      <c r="E155" s="120"/>
      <c r="F155" s="120"/>
      <c r="G155" s="120"/>
      <c r="H155" s="77"/>
      <c r="I155" s="80"/>
    </row>
    <row r="156" spans="1:9" s="76" customFormat="1" ht="25.5" x14ac:dyDescent="0.25">
      <c r="A156" s="79"/>
      <c r="B156" s="77">
        <v>7173</v>
      </c>
      <c r="C156" s="78" t="s">
        <v>124</v>
      </c>
      <c r="D156" s="77" t="s">
        <v>42</v>
      </c>
      <c r="E156" s="101">
        <v>50</v>
      </c>
      <c r="F156" s="78"/>
      <c r="G156" s="78"/>
      <c r="H156" s="77"/>
      <c r="I156" s="80"/>
    </row>
    <row r="157" spans="1:9" s="76" customFormat="1" x14ac:dyDescent="0.25">
      <c r="A157" s="79"/>
      <c r="B157" s="77">
        <v>604</v>
      </c>
      <c r="C157" s="92" t="s">
        <v>51</v>
      </c>
      <c r="D157" s="77" t="s">
        <v>42</v>
      </c>
      <c r="E157" s="101">
        <v>50</v>
      </c>
      <c r="F157" s="78"/>
      <c r="G157" s="78"/>
      <c r="H157" s="77"/>
      <c r="I157" s="80"/>
    </row>
    <row r="158" spans="1:9" s="76" customFormat="1" x14ac:dyDescent="0.25">
      <c r="A158" s="79"/>
      <c r="B158" s="151">
        <v>148</v>
      </c>
      <c r="C158" s="92" t="s">
        <v>140</v>
      </c>
      <c r="D158" s="152" t="s">
        <v>42</v>
      </c>
      <c r="E158" s="141">
        <v>50</v>
      </c>
      <c r="F158" s="119"/>
      <c r="G158" s="119"/>
      <c r="H158" s="77"/>
      <c r="I158" s="80"/>
    </row>
    <row r="159" spans="1:9" s="76" customFormat="1" x14ac:dyDescent="0.25">
      <c r="A159" s="79"/>
      <c r="B159" s="151"/>
      <c r="C159" s="82" t="s">
        <v>141</v>
      </c>
      <c r="D159" s="152"/>
      <c r="E159" s="141"/>
      <c r="F159" s="120"/>
      <c r="G159" s="120"/>
      <c r="H159" s="77"/>
      <c r="I159" s="80"/>
    </row>
    <row r="160" spans="1:9" s="76" customFormat="1" x14ac:dyDescent="0.25">
      <c r="A160" s="79"/>
      <c r="B160" s="77">
        <v>1477</v>
      </c>
      <c r="C160" s="82" t="s">
        <v>125</v>
      </c>
      <c r="D160" s="77" t="s">
        <v>42</v>
      </c>
      <c r="E160" s="77">
        <v>4.5999999999999996</v>
      </c>
      <c r="F160" s="78"/>
      <c r="G160" s="78"/>
      <c r="H160" s="77"/>
      <c r="I160" s="80"/>
    </row>
    <row r="161" spans="1:9" s="76" customFormat="1" ht="25.5" customHeight="1" x14ac:dyDescent="0.25">
      <c r="A161" s="79"/>
      <c r="B161" s="77">
        <v>1524</v>
      </c>
      <c r="C161" s="78" t="s">
        <v>126</v>
      </c>
      <c r="D161" s="77" t="s">
        <v>42</v>
      </c>
      <c r="E161" s="101">
        <v>0.25</v>
      </c>
      <c r="F161" s="78"/>
      <c r="G161" s="78"/>
      <c r="H161" s="77"/>
      <c r="I161" s="80"/>
    </row>
    <row r="162" spans="1:9" s="76" customFormat="1" x14ac:dyDescent="0.25">
      <c r="A162" s="79"/>
      <c r="B162" s="77">
        <v>1268</v>
      </c>
      <c r="C162" s="78" t="s">
        <v>127</v>
      </c>
      <c r="D162" s="77" t="s">
        <v>44</v>
      </c>
      <c r="E162" s="101">
        <v>1</v>
      </c>
      <c r="F162" s="78"/>
      <c r="G162" s="78"/>
      <c r="H162" s="77"/>
      <c r="I162" s="80"/>
    </row>
    <row r="163" spans="1:9" s="76" customFormat="1" ht="25.5" x14ac:dyDescent="0.25">
      <c r="A163" s="79"/>
      <c r="B163" s="77">
        <v>647</v>
      </c>
      <c r="C163" s="92" t="s">
        <v>52</v>
      </c>
      <c r="D163" s="77" t="s">
        <v>42</v>
      </c>
      <c r="E163" s="101">
        <v>450</v>
      </c>
      <c r="F163" s="78"/>
      <c r="G163" s="78"/>
      <c r="H163" s="77"/>
      <c r="I163" s="80"/>
    </row>
    <row r="164" spans="1:9" s="76" customFormat="1" x14ac:dyDescent="0.25">
      <c r="A164" s="79"/>
      <c r="B164" s="151">
        <v>152</v>
      </c>
      <c r="C164" s="92" t="s">
        <v>142</v>
      </c>
      <c r="D164" s="152" t="s">
        <v>42</v>
      </c>
      <c r="E164" s="141">
        <v>446</v>
      </c>
      <c r="F164" s="119"/>
      <c r="G164" s="119"/>
      <c r="H164" s="77"/>
      <c r="I164" s="80"/>
    </row>
    <row r="165" spans="1:9" s="76" customFormat="1" x14ac:dyDescent="0.25">
      <c r="A165" s="79"/>
      <c r="B165" s="151"/>
      <c r="C165" s="82" t="s">
        <v>143</v>
      </c>
      <c r="D165" s="152"/>
      <c r="E165" s="141"/>
      <c r="F165" s="120"/>
      <c r="G165" s="120"/>
      <c r="H165" s="77"/>
      <c r="I165" s="80"/>
    </row>
    <row r="166" spans="1:9" s="76" customFormat="1" x14ac:dyDescent="0.25">
      <c r="A166" s="79"/>
      <c r="B166" s="77">
        <v>293</v>
      </c>
      <c r="C166" s="82" t="s">
        <v>49</v>
      </c>
      <c r="D166" s="77" t="s">
        <v>44</v>
      </c>
      <c r="E166" s="101">
        <v>1</v>
      </c>
      <c r="F166" s="78"/>
      <c r="G166" s="78"/>
      <c r="H166" s="77"/>
      <c r="I166" s="80"/>
    </row>
    <row r="167" spans="1:9" s="76" customFormat="1" ht="21.75" customHeight="1" x14ac:dyDescent="0.25">
      <c r="A167" s="79"/>
      <c r="B167" s="77">
        <v>1499</v>
      </c>
      <c r="C167" s="92" t="s">
        <v>63</v>
      </c>
      <c r="D167" s="77" t="s">
        <v>42</v>
      </c>
      <c r="E167" s="101">
        <v>201</v>
      </c>
      <c r="F167" s="78"/>
      <c r="G167" s="78"/>
      <c r="H167" s="77"/>
      <c r="I167" s="80"/>
    </row>
    <row r="168" spans="1:9" s="76" customFormat="1" x14ac:dyDescent="0.25">
      <c r="A168" s="79"/>
      <c r="B168" s="151">
        <v>7655</v>
      </c>
      <c r="C168" s="92" t="s">
        <v>144</v>
      </c>
      <c r="D168" s="152" t="s">
        <v>42</v>
      </c>
      <c r="E168" s="141">
        <v>201</v>
      </c>
      <c r="F168" s="119"/>
      <c r="G168" s="119"/>
      <c r="H168" s="77"/>
      <c r="I168" s="80"/>
    </row>
    <row r="169" spans="1:9" s="76" customFormat="1" x14ac:dyDescent="0.25">
      <c r="A169" s="79"/>
      <c r="B169" s="151"/>
      <c r="C169" s="82" t="s">
        <v>145</v>
      </c>
      <c r="D169" s="152"/>
      <c r="E169" s="141"/>
      <c r="F169" s="120"/>
      <c r="G169" s="120"/>
      <c r="H169" s="77"/>
      <c r="I169" s="80"/>
    </row>
    <row r="170" spans="1:9" s="76" customFormat="1" x14ac:dyDescent="0.25">
      <c r="A170" s="79"/>
      <c r="B170" s="77">
        <v>8176</v>
      </c>
      <c r="C170" s="82" t="s">
        <v>129</v>
      </c>
      <c r="D170" s="77" t="s">
        <v>42</v>
      </c>
      <c r="E170" s="101">
        <v>900</v>
      </c>
      <c r="F170" s="78"/>
      <c r="G170" s="78"/>
      <c r="H170" s="77"/>
      <c r="I170" s="80"/>
    </row>
    <row r="171" spans="1:9" s="76" customFormat="1" ht="15" customHeight="1" x14ac:dyDescent="0.25">
      <c r="A171" s="79"/>
      <c r="B171" s="125" t="s">
        <v>159</v>
      </c>
      <c r="C171" s="126"/>
      <c r="D171" s="126"/>
      <c r="E171" s="126"/>
      <c r="F171" s="126"/>
      <c r="G171" s="127"/>
      <c r="H171" s="77"/>
      <c r="I171" s="80"/>
    </row>
    <row r="172" spans="1:9" s="76" customFormat="1" x14ac:dyDescent="0.25">
      <c r="A172" s="79"/>
      <c r="B172" s="84" t="s">
        <v>34</v>
      </c>
      <c r="C172" s="84" t="s">
        <v>35</v>
      </c>
      <c r="D172" s="84" t="s">
        <v>36</v>
      </c>
      <c r="E172" s="84" t="s">
        <v>37</v>
      </c>
      <c r="F172" s="78"/>
      <c r="G172" s="78"/>
      <c r="H172" s="77"/>
      <c r="I172" s="80"/>
    </row>
    <row r="173" spans="1:9" s="76" customFormat="1" x14ac:dyDescent="0.25">
      <c r="A173" s="79"/>
      <c r="B173" s="98"/>
      <c r="C173" s="91" t="s">
        <v>103</v>
      </c>
      <c r="D173" s="102"/>
      <c r="E173" s="102"/>
      <c r="F173" s="78"/>
      <c r="G173" s="78"/>
      <c r="H173" s="77"/>
      <c r="I173" s="80"/>
    </row>
    <row r="174" spans="1:9" s="76" customFormat="1" ht="25.5" x14ac:dyDescent="0.25">
      <c r="A174" s="79"/>
      <c r="B174" s="128">
        <v>1856</v>
      </c>
      <c r="C174" s="92" t="s">
        <v>146</v>
      </c>
      <c r="D174" s="119" t="s">
        <v>42</v>
      </c>
      <c r="E174" s="130">
        <v>80</v>
      </c>
      <c r="F174" s="119"/>
      <c r="G174" s="119"/>
      <c r="H174" s="77"/>
      <c r="I174" s="80"/>
    </row>
    <row r="175" spans="1:9" s="76" customFormat="1" ht="48.75" customHeight="1" x14ac:dyDescent="0.25">
      <c r="A175" s="79"/>
      <c r="B175" s="129"/>
      <c r="C175" s="82" t="s">
        <v>147</v>
      </c>
      <c r="D175" s="120"/>
      <c r="E175" s="131"/>
      <c r="F175" s="120"/>
      <c r="G175" s="120"/>
      <c r="H175" s="77"/>
      <c r="I175" s="80"/>
    </row>
    <row r="176" spans="1:9" s="76" customFormat="1" x14ac:dyDescent="0.25">
      <c r="A176" s="79"/>
      <c r="B176" s="77">
        <v>936</v>
      </c>
      <c r="C176" s="82" t="s">
        <v>53</v>
      </c>
      <c r="D176" s="77" t="s">
        <v>44</v>
      </c>
      <c r="E176" s="101">
        <v>4</v>
      </c>
      <c r="F176" s="78"/>
      <c r="G176" s="78"/>
      <c r="H176" s="77"/>
      <c r="I176" s="80"/>
    </row>
    <row r="177" spans="1:7" s="45" customFormat="1" ht="44.25" customHeight="1" x14ac:dyDescent="0.25">
      <c r="B177" s="77">
        <v>3215</v>
      </c>
      <c r="C177" s="78" t="s">
        <v>148</v>
      </c>
      <c r="D177" s="77" t="s">
        <v>44</v>
      </c>
      <c r="E177" s="101">
        <v>4</v>
      </c>
      <c r="F177" s="69"/>
      <c r="G177" s="46"/>
    </row>
    <row r="178" spans="1:7" s="45" customFormat="1" ht="15" customHeight="1" x14ac:dyDescent="0.25">
      <c r="B178" s="139">
        <v>8754</v>
      </c>
      <c r="C178" s="119" t="s">
        <v>149</v>
      </c>
      <c r="D178" s="139" t="s">
        <v>44</v>
      </c>
      <c r="E178" s="141">
        <v>1</v>
      </c>
      <c r="F178" s="121"/>
      <c r="G178" s="123"/>
    </row>
    <row r="179" spans="1:7" s="76" customFormat="1" x14ac:dyDescent="0.25">
      <c r="A179" s="79"/>
      <c r="B179" s="139"/>
      <c r="C179" s="120"/>
      <c r="D179" s="139"/>
      <c r="E179" s="141"/>
      <c r="F179" s="122"/>
      <c r="G179" s="124"/>
    </row>
    <row r="180" spans="1:7" s="76" customFormat="1" x14ac:dyDescent="0.25">
      <c r="A180" s="79"/>
      <c r="B180" s="77">
        <v>937</v>
      </c>
      <c r="C180" s="78" t="s">
        <v>150</v>
      </c>
      <c r="D180" s="77" t="s">
        <v>46</v>
      </c>
      <c r="E180" s="101">
        <v>10</v>
      </c>
      <c r="F180" s="69"/>
      <c r="G180" s="46"/>
    </row>
    <row r="181" spans="1:7" s="76" customFormat="1" ht="23.25" customHeight="1" x14ac:dyDescent="0.25">
      <c r="A181" s="79"/>
      <c r="B181" s="77">
        <v>1499</v>
      </c>
      <c r="C181" s="78" t="s">
        <v>63</v>
      </c>
      <c r="D181" s="77" t="s">
        <v>42</v>
      </c>
      <c r="E181" s="101">
        <v>10</v>
      </c>
      <c r="F181" s="69"/>
      <c r="G181" s="46"/>
    </row>
    <row r="182" spans="1:7" s="76" customFormat="1" ht="24" customHeight="1" x14ac:dyDescent="0.25">
      <c r="A182" s="79"/>
      <c r="B182" s="77">
        <v>778</v>
      </c>
      <c r="C182" s="78" t="s">
        <v>151</v>
      </c>
      <c r="D182" s="77" t="s">
        <v>42</v>
      </c>
      <c r="E182" s="101">
        <v>10</v>
      </c>
      <c r="F182" s="69"/>
      <c r="G182" s="46"/>
    </row>
    <row r="183" spans="1:7" s="76" customFormat="1" ht="25.5" x14ac:dyDescent="0.25">
      <c r="A183" s="79"/>
      <c r="B183" s="77">
        <v>647</v>
      </c>
      <c r="C183" s="78" t="s">
        <v>52</v>
      </c>
      <c r="D183" s="77" t="s">
        <v>42</v>
      </c>
      <c r="E183" s="101">
        <v>96</v>
      </c>
      <c r="F183" s="69"/>
      <c r="G183" s="46"/>
    </row>
    <row r="184" spans="1:7" s="76" customFormat="1" ht="29.25" customHeight="1" x14ac:dyDescent="0.25">
      <c r="A184" s="79"/>
      <c r="B184" s="77">
        <v>152</v>
      </c>
      <c r="C184" s="78" t="s">
        <v>45</v>
      </c>
      <c r="D184" s="77" t="s">
        <v>42</v>
      </c>
      <c r="E184" s="101">
        <v>100</v>
      </c>
      <c r="F184" s="69"/>
      <c r="G184" s="46"/>
    </row>
    <row r="185" spans="1:7" s="76" customFormat="1" x14ac:dyDescent="0.25">
      <c r="A185" s="79"/>
      <c r="B185" s="77">
        <v>263</v>
      </c>
      <c r="C185" s="78" t="s">
        <v>47</v>
      </c>
      <c r="D185" s="77" t="s">
        <v>42</v>
      </c>
      <c r="E185" s="101">
        <v>45</v>
      </c>
      <c r="F185" s="69"/>
      <c r="G185" s="46"/>
    </row>
    <row r="186" spans="1:7" s="76" customFormat="1" x14ac:dyDescent="0.25">
      <c r="A186" s="79"/>
      <c r="B186" s="77">
        <v>541</v>
      </c>
      <c r="C186" s="78" t="s">
        <v>152</v>
      </c>
      <c r="D186" s="77" t="s">
        <v>42</v>
      </c>
      <c r="E186" s="101">
        <v>45</v>
      </c>
      <c r="F186" s="69"/>
      <c r="G186" s="46"/>
    </row>
    <row r="187" spans="1:7" s="76" customFormat="1" x14ac:dyDescent="0.25">
      <c r="A187" s="79"/>
      <c r="B187" s="77">
        <v>565</v>
      </c>
      <c r="C187" s="78" t="s">
        <v>66</v>
      </c>
      <c r="D187" s="77" t="s">
        <v>42</v>
      </c>
      <c r="E187" s="101">
        <v>20</v>
      </c>
      <c r="F187" s="69"/>
      <c r="G187" s="46"/>
    </row>
    <row r="188" spans="1:7" s="76" customFormat="1" x14ac:dyDescent="0.25">
      <c r="A188" s="79"/>
      <c r="B188" s="77">
        <v>8176</v>
      </c>
      <c r="C188" s="78" t="s">
        <v>129</v>
      </c>
      <c r="D188" s="77" t="s">
        <v>42</v>
      </c>
      <c r="E188" s="101">
        <v>200</v>
      </c>
      <c r="F188" s="69"/>
      <c r="G188" s="46"/>
    </row>
    <row r="189" spans="1:7" s="45" customFormat="1" x14ac:dyDescent="0.25">
      <c r="B189" s="77" t="s">
        <v>153</v>
      </c>
      <c r="C189" s="78" t="s">
        <v>154</v>
      </c>
      <c r="D189" s="77" t="s">
        <v>44</v>
      </c>
      <c r="E189" s="101">
        <v>2</v>
      </c>
      <c r="F189" s="69"/>
      <c r="G189" s="46"/>
    </row>
    <row r="190" spans="1:7" s="45" customFormat="1" x14ac:dyDescent="0.25">
      <c r="B190" s="93"/>
      <c r="C190" s="94" t="s">
        <v>39</v>
      </c>
      <c r="D190" s="93"/>
      <c r="E190" s="115"/>
      <c r="F190" s="95"/>
      <c r="G190" s="96"/>
    </row>
    <row r="191" spans="1:7" s="45" customFormat="1" x14ac:dyDescent="0.25">
      <c r="B191" s="52"/>
      <c r="C191" s="53" t="s">
        <v>40</v>
      </c>
      <c r="D191" s="52"/>
      <c r="E191" s="116"/>
      <c r="F191" s="70"/>
      <c r="G191" s="56"/>
    </row>
    <row r="192" spans="1:7" s="45" customFormat="1" x14ac:dyDescent="0.25">
      <c r="B192" s="52"/>
      <c r="C192" s="53" t="s">
        <v>41</v>
      </c>
      <c r="D192" s="52"/>
      <c r="E192" s="116"/>
      <c r="F192" s="70"/>
      <c r="G192" s="56"/>
    </row>
    <row r="193" spans="2:8" s="45" customFormat="1" x14ac:dyDescent="0.25">
      <c r="B193" s="52"/>
      <c r="C193" s="53"/>
      <c r="D193" s="52"/>
      <c r="E193" s="116"/>
      <c r="F193" s="70"/>
      <c r="G193" s="56"/>
    </row>
    <row r="194" spans="2:8" s="45" customFormat="1" x14ac:dyDescent="0.25">
      <c r="B194" s="52"/>
      <c r="C194" s="53" t="s">
        <v>161</v>
      </c>
      <c r="D194" s="52"/>
      <c r="E194" s="116"/>
      <c r="F194" s="70"/>
      <c r="G194" s="56"/>
    </row>
    <row r="195" spans="2:8" s="45" customFormat="1" x14ac:dyDescent="0.25">
      <c r="B195" s="52"/>
      <c r="C195" s="53" t="s">
        <v>162</v>
      </c>
      <c r="D195" s="52"/>
      <c r="E195" s="116"/>
      <c r="F195" s="70"/>
      <c r="G195" s="56"/>
    </row>
    <row r="196" spans="2:8" s="45" customFormat="1" x14ac:dyDescent="0.25">
      <c r="B196" s="54"/>
      <c r="C196" s="53" t="s">
        <v>163</v>
      </c>
      <c r="D196" s="52"/>
      <c r="E196" s="116"/>
      <c r="F196" s="70"/>
      <c r="G196" s="55"/>
    </row>
    <row r="197" spans="2:8" s="48" customFormat="1" x14ac:dyDescent="0.25">
      <c r="D197" s="65"/>
      <c r="E197" s="108"/>
      <c r="F197" s="67"/>
    </row>
    <row r="198" spans="2:8" s="48" customFormat="1" x14ac:dyDescent="0.25">
      <c r="B198" s="143" t="s">
        <v>32</v>
      </c>
      <c r="C198" s="143"/>
      <c r="D198" s="65"/>
      <c r="E198" s="108"/>
      <c r="F198" s="67"/>
      <c r="H198" s="63"/>
    </row>
    <row r="199" spans="2:8" s="48" customFormat="1" x14ac:dyDescent="0.25">
      <c r="B199" s="57"/>
      <c r="C199" s="58"/>
      <c r="D199" s="65"/>
      <c r="E199" s="108"/>
      <c r="F199" s="67"/>
    </row>
    <row r="200" spans="2:8" s="48" customFormat="1" x14ac:dyDescent="0.25">
      <c r="B200" s="143" t="s">
        <v>33</v>
      </c>
      <c r="C200" s="143"/>
      <c r="D200" s="65"/>
      <c r="E200" s="108"/>
      <c r="F200" s="67"/>
    </row>
    <row r="201" spans="2:8" s="48" customFormat="1" x14ac:dyDescent="0.25">
      <c r="D201" s="65"/>
      <c r="E201" s="108"/>
      <c r="F201" s="67"/>
    </row>
    <row r="202" spans="2:8" s="48" customFormat="1" x14ac:dyDescent="0.25">
      <c r="D202" s="65"/>
      <c r="E202" s="108"/>
      <c r="F202" s="67"/>
    </row>
    <row r="203" spans="2:8" s="48" customFormat="1" x14ac:dyDescent="0.25">
      <c r="D203" s="65"/>
      <c r="E203" s="108"/>
      <c r="F203" s="67"/>
    </row>
    <row r="204" spans="2:8" s="48" customFormat="1" x14ac:dyDescent="0.25">
      <c r="B204" s="59"/>
      <c r="D204" s="65"/>
      <c r="E204" s="108"/>
      <c r="F204" s="67"/>
    </row>
    <row r="205" spans="2:8" s="48" customFormat="1" x14ac:dyDescent="0.25">
      <c r="D205" s="65"/>
      <c r="E205" s="108"/>
      <c r="F205" s="67"/>
    </row>
  </sheetData>
  <mergeCells count="214">
    <mergeCell ref="B200:C200"/>
    <mergeCell ref="C85:C86"/>
    <mergeCell ref="B93:G93"/>
    <mergeCell ref="C95:C96"/>
    <mergeCell ref="F95:F96"/>
    <mergeCell ref="G95:G96"/>
    <mergeCell ref="B99:G99"/>
    <mergeCell ref="B100:B101"/>
    <mergeCell ref="D100:D101"/>
    <mergeCell ref="E100:E101"/>
    <mergeCell ref="F100:F101"/>
    <mergeCell ref="B125:B126"/>
    <mergeCell ref="D125:D126"/>
    <mergeCell ref="E125:E126"/>
    <mergeCell ref="B110:B111"/>
    <mergeCell ref="D110:D111"/>
    <mergeCell ref="E110:E111"/>
    <mergeCell ref="B113:B114"/>
    <mergeCell ref="D113:D114"/>
    <mergeCell ref="E113:E114"/>
    <mergeCell ref="B118:B119"/>
    <mergeCell ref="D118:D119"/>
    <mergeCell ref="E118:E119"/>
    <mergeCell ref="C110:C111"/>
    <mergeCell ref="B4:G4"/>
    <mergeCell ref="B198:C198"/>
    <mergeCell ref="B9:G9"/>
    <mergeCell ref="B10:G10"/>
    <mergeCell ref="B11:G11"/>
    <mergeCell ref="B25:B26"/>
    <mergeCell ref="D25:D26"/>
    <mergeCell ref="E25:E26"/>
    <mergeCell ref="C30:C31"/>
    <mergeCell ref="B33:B34"/>
    <mergeCell ref="D33:D34"/>
    <mergeCell ref="E33:E34"/>
    <mergeCell ref="B85:B86"/>
    <mergeCell ref="D85:D86"/>
    <mergeCell ref="C21:C23"/>
    <mergeCell ref="E85:E86"/>
    <mergeCell ref="B95:B96"/>
    <mergeCell ref="D95:D96"/>
    <mergeCell ref="E95:E96"/>
    <mergeCell ref="C118:C119"/>
    <mergeCell ref="C125:C126"/>
    <mergeCell ref="D148:D149"/>
    <mergeCell ref="E148:E149"/>
    <mergeCell ref="F148:F149"/>
    <mergeCell ref="C52:C55"/>
    <mergeCell ref="B78:E78"/>
    <mergeCell ref="B127:E127"/>
    <mergeCell ref="B131:B132"/>
    <mergeCell ref="C131:C132"/>
    <mergeCell ref="E131:E132"/>
    <mergeCell ref="D52:D55"/>
    <mergeCell ref="E52:E55"/>
    <mergeCell ref="B52:B55"/>
    <mergeCell ref="B58:B59"/>
    <mergeCell ref="D58:D59"/>
    <mergeCell ref="E58:E59"/>
    <mergeCell ref="B60:E60"/>
    <mergeCell ref="C25:C26"/>
    <mergeCell ref="B21:B23"/>
    <mergeCell ref="B30:B31"/>
    <mergeCell ref="D30:D31"/>
    <mergeCell ref="E30:E31"/>
    <mergeCell ref="D21:D23"/>
    <mergeCell ref="E21:E23"/>
    <mergeCell ref="F21:F23"/>
    <mergeCell ref="G21:G23"/>
    <mergeCell ref="F25:F26"/>
    <mergeCell ref="G25:G26"/>
    <mergeCell ref="B37:B38"/>
    <mergeCell ref="D37:D38"/>
    <mergeCell ref="E37:E38"/>
    <mergeCell ref="F37:F38"/>
    <mergeCell ref="G37:G38"/>
    <mergeCell ref="F30:F31"/>
    <mergeCell ref="G30:G31"/>
    <mergeCell ref="G33:G34"/>
    <mergeCell ref="F33:F34"/>
    <mergeCell ref="C33:C34"/>
    <mergeCell ref="G41:G42"/>
    <mergeCell ref="B48:B49"/>
    <mergeCell ref="D48:D49"/>
    <mergeCell ref="E48:E49"/>
    <mergeCell ref="F48:F49"/>
    <mergeCell ref="G48:G49"/>
    <mergeCell ref="C41:C42"/>
    <mergeCell ref="D41:D42"/>
    <mergeCell ref="E41:E42"/>
    <mergeCell ref="B41:B42"/>
    <mergeCell ref="F41:F42"/>
    <mergeCell ref="B13:G13"/>
    <mergeCell ref="B63:B64"/>
    <mergeCell ref="D63:D64"/>
    <mergeCell ref="E63:E64"/>
    <mergeCell ref="B65:G65"/>
    <mergeCell ref="B66:B69"/>
    <mergeCell ref="C66:C69"/>
    <mergeCell ref="D66:D69"/>
    <mergeCell ref="E66:E69"/>
    <mergeCell ref="F66:F69"/>
    <mergeCell ref="G66:G69"/>
    <mergeCell ref="B61:B62"/>
    <mergeCell ref="D61:D62"/>
    <mergeCell ref="E61:E62"/>
    <mergeCell ref="F56:F57"/>
    <mergeCell ref="G56:G57"/>
    <mergeCell ref="F58:F59"/>
    <mergeCell ref="F61:F62"/>
    <mergeCell ref="G61:G62"/>
    <mergeCell ref="F52:F55"/>
    <mergeCell ref="G52:G55"/>
    <mergeCell ref="B56:B57"/>
    <mergeCell ref="D56:D57"/>
    <mergeCell ref="E56:E57"/>
    <mergeCell ref="B81:B82"/>
    <mergeCell ref="D81:D82"/>
    <mergeCell ref="E81:E82"/>
    <mergeCell ref="F81:F82"/>
    <mergeCell ref="G81:G82"/>
    <mergeCell ref="B71:G71"/>
    <mergeCell ref="B73:G73"/>
    <mergeCell ref="F63:F64"/>
    <mergeCell ref="G63:G64"/>
    <mergeCell ref="G100:G101"/>
    <mergeCell ref="B103:B104"/>
    <mergeCell ref="C103:C104"/>
    <mergeCell ref="D103:D104"/>
    <mergeCell ref="E103:E104"/>
    <mergeCell ref="F103:F104"/>
    <mergeCell ref="G103:G104"/>
    <mergeCell ref="F85:F86"/>
    <mergeCell ref="G85:G86"/>
    <mergeCell ref="B87:B88"/>
    <mergeCell ref="C87:C88"/>
    <mergeCell ref="D87:D88"/>
    <mergeCell ref="E87:E88"/>
    <mergeCell ref="F87:F88"/>
    <mergeCell ref="G87:G88"/>
    <mergeCell ref="F110:F111"/>
    <mergeCell ref="G110:G111"/>
    <mergeCell ref="C113:C114"/>
    <mergeCell ref="F113:F114"/>
    <mergeCell ref="G113:G114"/>
    <mergeCell ref="B105:B106"/>
    <mergeCell ref="D105:D106"/>
    <mergeCell ref="E105:E106"/>
    <mergeCell ref="F105:F106"/>
    <mergeCell ref="G105:G106"/>
    <mergeCell ref="F125:F126"/>
    <mergeCell ref="G125:G126"/>
    <mergeCell ref="D131:D132"/>
    <mergeCell ref="F131:F132"/>
    <mergeCell ref="F118:F119"/>
    <mergeCell ref="G118:G119"/>
    <mergeCell ref="B121:B122"/>
    <mergeCell ref="C121:C122"/>
    <mergeCell ref="D121:D122"/>
    <mergeCell ref="E121:E122"/>
    <mergeCell ref="F121:F122"/>
    <mergeCell ref="G121:G122"/>
    <mergeCell ref="B150:B151"/>
    <mergeCell ref="D150:D151"/>
    <mergeCell ref="E150:E151"/>
    <mergeCell ref="F150:F151"/>
    <mergeCell ref="G150:G151"/>
    <mergeCell ref="F136:F137"/>
    <mergeCell ref="G136:G137"/>
    <mergeCell ref="B139:G139"/>
    <mergeCell ref="B145:G145"/>
    <mergeCell ref="B146:B147"/>
    <mergeCell ref="D146:D147"/>
    <mergeCell ref="E146:E147"/>
    <mergeCell ref="F146:F147"/>
    <mergeCell ref="G146:G147"/>
    <mergeCell ref="G148:G149"/>
    <mergeCell ref="C136:C137"/>
    <mergeCell ref="D136:D137"/>
    <mergeCell ref="E136:E137"/>
    <mergeCell ref="B148:B149"/>
    <mergeCell ref="F158:F159"/>
    <mergeCell ref="G158:G159"/>
    <mergeCell ref="F164:F165"/>
    <mergeCell ref="G164:G165"/>
    <mergeCell ref="F168:F169"/>
    <mergeCell ref="G168:G169"/>
    <mergeCell ref="B154:B155"/>
    <mergeCell ref="D154:D155"/>
    <mergeCell ref="E154:E155"/>
    <mergeCell ref="F154:F155"/>
    <mergeCell ref="G154:G155"/>
    <mergeCell ref="B158:B159"/>
    <mergeCell ref="D158:D159"/>
    <mergeCell ref="E158:E159"/>
    <mergeCell ref="B164:B165"/>
    <mergeCell ref="D164:D165"/>
    <mergeCell ref="E164:E165"/>
    <mergeCell ref="B168:B169"/>
    <mergeCell ref="D168:D169"/>
    <mergeCell ref="E168:E169"/>
    <mergeCell ref="C178:C179"/>
    <mergeCell ref="F178:F179"/>
    <mergeCell ref="G178:G179"/>
    <mergeCell ref="B171:G171"/>
    <mergeCell ref="B174:B175"/>
    <mergeCell ref="D174:D175"/>
    <mergeCell ref="E174:E175"/>
    <mergeCell ref="F174:F175"/>
    <mergeCell ref="G174:G175"/>
    <mergeCell ref="B178:B179"/>
    <mergeCell ref="D178:D179"/>
    <mergeCell ref="E178:E17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91" fitToHeight="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INTERV RIVERPORT</vt:lpstr>
      <vt:lpstr>OFRECIMIENTO ECONOMICO</vt:lpstr>
      <vt:lpstr>'INTERV RIVERPORT'!Área_de_impresión</vt:lpstr>
      <vt:lpstr>'OFRECIMIENTO ECONOMICO'!Área_de_impresión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</dc:creator>
  <cp:lastModifiedBy>Jasortiz</cp:lastModifiedBy>
  <cp:lastPrinted>2020-06-18T17:47:03Z</cp:lastPrinted>
  <dcterms:created xsi:type="dcterms:W3CDTF">2010-12-20T14:26:50Z</dcterms:created>
  <dcterms:modified xsi:type="dcterms:W3CDTF">2020-10-23T16:34:36Z</dcterms:modified>
</cp:coreProperties>
</file>