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5\9. OCTUBRE\7. MURO CERRAMIENTO SAI\"/>
    </mc:Choice>
  </mc:AlternateContent>
  <xr:revisionPtr revIDLastSave="0" documentId="13_ncr:1_{D57EAC4A-CB0F-41D0-9D39-B94B4ED30AE9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(Entidad)'!$I$11:$I$12</definedName>
    <definedName name="_xlnm._FilterDatabase" localSheetId="1" hidden="1">'PROPUESTA ECONOMICA(Proponente)'!$I$11:$I$12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(Entidad)'!$A$1:$M$37</definedName>
    <definedName name="_xlnm.Print_Area" localSheetId="1">'PROPUESTA ECONOMICA(Proponente)'!$A$1:$L$39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(Entidad)'!$K$23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(Entidad)'!$K$33</definedName>
    <definedName name="solver_lhs1" localSheetId="1" hidden="1">'PROPUESTA ECONOMICA(Proponente)'!$K$33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(Entidad)'!$K$33</definedName>
    <definedName name="solver_opt" localSheetId="1" hidden="1">'PROPUESTA ECONOMICA(Proponente)'!$K$33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(Entidad)'!$K$34</definedName>
    <definedName name="solver_rhs1" localSheetId="1" hidden="1">'PROPUESTA ECONOMICA(Proponente)'!$K$34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266" l="1"/>
  <c r="I19" i="266"/>
  <c r="F19" i="266"/>
  <c r="F18" i="266"/>
  <c r="F17" i="266"/>
  <c r="I16" i="266"/>
  <c r="F16" i="266"/>
  <c r="F15" i="266"/>
  <c r="F14" i="266"/>
  <c r="F20" i="265"/>
  <c r="F17" i="265"/>
  <c r="F18" i="265"/>
  <c r="F19" i="265"/>
  <c r="I16" i="265"/>
  <c r="I19" i="265" l="1"/>
  <c r="F16" i="265" l="1"/>
  <c r="F15" i="265" l="1"/>
  <c r="F14" i="265"/>
</calcChain>
</file>

<file path=xl/sharedStrings.xml><?xml version="1.0" encoding="utf-8"?>
<sst xmlns="http://schemas.openxmlformats.org/spreadsheetml/2006/main" count="105" uniqueCount="47">
  <si>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</si>
  <si>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</si>
  <si>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</si>
  <si>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</si>
  <si>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</si>
  <si>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</si>
  <si>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</si>
  <si>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</si>
  <si>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</si>
  <si>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</si>
  <si>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</si>
  <si>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</si>
  <si>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</si>
  <si>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</si>
  <si>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</si>
  <si>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</si>
  <si>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</si>
  <si>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</si>
  <si>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</si>
  <si>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</si>
  <si>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</si>
  <si>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</si>
  <si>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</si>
  <si>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</si>
  <si>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</si>
  <si>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</si>
  <si>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</si>
  <si>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</si>
  <si>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</si>
  <si>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</si>
  <si>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</si>
  <si>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</si>
  <si>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 xml:space="preserve">	Firma del Proponente o de su Representante Legal</t>
  </si>
  <si>
    <t>ML</t>
  </si>
  <si>
    <t>M2</t>
  </si>
  <si>
    <t xml:space="preserve">VALOR TOTAL </t>
  </si>
  <si>
    <t>UND</t>
  </si>
  <si>
    <t>Formulario 1 - Propuesta económica  - Documento tipo de mínima cuantía de obra pública de infraestructura de transporte - versión 3</t>
  </si>
  <si>
    <t>CCE-EICP-FM-32</t>
  </si>
  <si>
    <t>Mantenimiento de bases de concreto de postes de iluminación</t>
  </si>
  <si>
    <t>Reparación de bordillos en concreto de 3000 PSI</t>
  </si>
  <si>
    <t>Mantenimiento de rampas de acceso para personas con movilidad reducida en concreto de 3000PSI</t>
  </si>
  <si>
    <t>Pintura tráfico para demarcación para pisos, rampas y vías vehiculares. Incluye lavado profundo e imprimado de adherencia</t>
  </si>
  <si>
    <t>Suministro e instalacion de par de pasamanos en acero galvanizado pintado para rampas de acceso para personas con movilidad reducida</t>
  </si>
  <si>
    <t>Mantenimiento y reparación de par de pasamanos en acero galvanizado pintado en rampas de acceso para personas con movilidad reducida. Incluye reposición de elementos faltantes</t>
  </si>
  <si>
    <t>53300C1651 REALIZAR EL MANTENIMIENTO DE LOS ACCESOS PARA PERSONAS CON MOVILIDAD REDUCIDA, LA SEÑALIZACIÓN HORIZONTAL Y VERTICAL DEL PARQUEADERO PUBLICO PROPIEDAD DE LA
AEROCIVIL EN EL AEROPUERTO DE SAN ANDRES</t>
  </si>
  <si>
    <t>Suministro e instalación de par de pasamanos en acero galvanizado pintado para rampas de acceso para personas con movilidad reducida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</si>
</sst>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  <numFmt numFmtId="201" formatCode="0.0"/>
    <numFmt numFmtId="202" formatCode="_-&quot;$&quot;\ * #,##0_-;\-&quot;$&quot;\ * #,##0_-;_-&quot;$&quot;\ * &quot;-&quot;??_-;_-@_-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43">
      <alignment horizontal="right"/>
    </xf>
    <xf numFmtId="183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43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</cellStyleXfs>
  <cellXfs count="143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8" fontId="34" fillId="0" borderId="32" xfId="90" applyNumberFormat="1" applyFont="1" applyBorder="1"/>
    <xf numFmtId="180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2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7" fontId="44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29" xfId="79" applyFont="1" applyBorder="1" applyAlignment="1">
      <alignment vertical="center"/>
    </xf>
    <xf numFmtId="0" fontId="46" fillId="0" borderId="60" xfId="0" applyFont="1" applyBorder="1" applyAlignment="1">
      <alignment horizontal="left" vertical="center"/>
    </xf>
    <xf numFmtId="0" fontId="47" fillId="0" borderId="60" xfId="0" applyFont="1" applyBorder="1" applyAlignment="1">
      <alignment horizontal="left" vertical="center"/>
    </xf>
    <xf numFmtId="0" fontId="44" fillId="0" borderId="13" xfId="0" applyFont="1" applyBorder="1" applyAlignment="1">
      <alignment vertical="center" wrapText="1"/>
    </xf>
    <xf numFmtId="0" fontId="44" fillId="0" borderId="22" xfId="0" applyFont="1" applyBorder="1" applyAlignment="1">
      <alignment vertical="center" wrapText="1"/>
    </xf>
    <xf numFmtId="0" fontId="44" fillId="0" borderId="12" xfId="0" applyFont="1" applyBorder="1" applyAlignment="1">
      <alignment vertical="center" wrapText="1"/>
    </xf>
    <xf numFmtId="0" fontId="34" fillId="25" borderId="61" xfId="89" applyFont="1" applyFill="1" applyBorder="1"/>
    <xf numFmtId="0" fontId="34" fillId="0" borderId="61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5" xfId="89" applyFont="1" applyBorder="1"/>
    <xf numFmtId="0" fontId="34" fillId="0" borderId="55" xfId="89" applyFont="1" applyBorder="1" applyAlignment="1">
      <alignment horizontal="center"/>
    </xf>
    <xf numFmtId="0" fontId="34" fillId="0" borderId="56" xfId="90" applyFont="1" applyBorder="1"/>
    <xf numFmtId="0" fontId="34" fillId="0" borderId="57" xfId="89" applyFont="1" applyBorder="1"/>
    <xf numFmtId="0" fontId="34" fillId="0" borderId="57" xfId="89" applyFont="1" applyBorder="1" applyAlignment="1">
      <alignment horizontal="center"/>
    </xf>
    <xf numFmtId="181" fontId="34" fillId="0" borderId="57" xfId="34" applyNumberFormat="1" applyFont="1" applyBorder="1"/>
    <xf numFmtId="0" fontId="34" fillId="0" borderId="58" xfId="89" applyFont="1" applyBorder="1"/>
    <xf numFmtId="182" fontId="45" fillId="0" borderId="41" xfId="60" applyNumberFormat="1" applyFont="1" applyFill="1" applyBorder="1" applyAlignment="1">
      <alignment horizontal="center" vertical="center"/>
    </xf>
    <xf numFmtId="182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0" fontId="44" fillId="0" borderId="50" xfId="0" applyFont="1" applyFill="1" applyBorder="1" applyAlignment="1">
      <alignment vertical="center" wrapText="1"/>
    </xf>
    <xf numFmtId="0" fontId="32" fillId="0" borderId="0" xfId="90" applyFont="1" applyFill="1"/>
    <xf numFmtId="0" fontId="44" fillId="0" borderId="47" xfId="0" applyFont="1" applyFill="1" applyBorder="1" applyAlignment="1">
      <alignment vertical="center" wrapText="1"/>
    </xf>
    <xf numFmtId="0" fontId="44" fillId="0" borderId="51" xfId="0" applyFont="1" applyFill="1" applyBorder="1" applyAlignment="1">
      <alignment vertical="center" wrapText="1"/>
    </xf>
    <xf numFmtId="0" fontId="44" fillId="0" borderId="11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0" fontId="44" fillId="0" borderId="39" xfId="0" applyFont="1" applyFill="1" applyBorder="1" applyAlignment="1">
      <alignment vertical="center" wrapText="1"/>
    </xf>
    <xf numFmtId="0" fontId="34" fillId="0" borderId="0" xfId="89" applyFont="1" applyFill="1"/>
    <xf numFmtId="0" fontId="34" fillId="0" borderId="61" xfId="89" applyFont="1" applyFill="1" applyBorder="1"/>
    <xf numFmtId="0" fontId="34" fillId="0" borderId="32" xfId="89" applyFont="1" applyFill="1" applyBorder="1"/>
    <xf numFmtId="0" fontId="31" fillId="0" borderId="0" xfId="89" applyFont="1" applyFill="1"/>
    <xf numFmtId="200" fontId="45" fillId="24" borderId="38" xfId="73" applyNumberFormat="1" applyFont="1" applyFill="1" applyBorder="1" applyAlignment="1">
      <alignment vertical="center"/>
    </xf>
    <xf numFmtId="178" fontId="44" fillId="0" borderId="30" xfId="129" applyNumberFormat="1" applyFont="1" applyBorder="1" applyAlignment="1">
      <alignment vertical="center"/>
    </xf>
    <xf numFmtId="178" fontId="44" fillId="0" borderId="26" xfId="129" applyNumberFormat="1" applyFont="1" applyBorder="1" applyAlignment="1">
      <alignment vertical="center"/>
    </xf>
    <xf numFmtId="178" fontId="44" fillId="0" borderId="54" xfId="129" applyNumberFormat="1" applyFont="1" applyBorder="1" applyAlignment="1">
      <alignment vertical="center"/>
    </xf>
    <xf numFmtId="178" fontId="45" fillId="24" borderId="38" xfId="73" applyNumberFormat="1" applyFont="1" applyFill="1" applyBorder="1" applyAlignment="1">
      <alignment vertical="center"/>
    </xf>
    <xf numFmtId="199" fontId="33" fillId="0" borderId="0" xfId="90" applyNumberFormat="1" applyFont="1"/>
    <xf numFmtId="202" fontId="33" fillId="0" borderId="0" xfId="256" applyNumberFormat="1" applyFont="1"/>
    <xf numFmtId="202" fontId="33" fillId="0" borderId="0" xfId="90" applyNumberFormat="1" applyFont="1"/>
    <xf numFmtId="44" fontId="31" fillId="0" borderId="0" xfId="256" applyFont="1"/>
    <xf numFmtId="0" fontId="44" fillId="25" borderId="62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0" fontId="34" fillId="0" borderId="0" xfId="261" applyFont="1"/>
    <xf numFmtId="0" fontId="34" fillId="0" borderId="31" xfId="261" applyFont="1" applyBorder="1"/>
    <xf numFmtId="0" fontId="45" fillId="24" borderId="35" xfId="135" applyFont="1" applyFill="1" applyBorder="1" applyAlignment="1">
      <alignment vertical="center"/>
    </xf>
    <xf numFmtId="0" fontId="45" fillId="24" borderId="37" xfId="135" applyFont="1" applyFill="1" applyBorder="1" applyAlignment="1">
      <alignment vertical="center"/>
    </xf>
    <xf numFmtId="0" fontId="45" fillId="24" borderId="38" xfId="135" applyFont="1" applyFill="1" applyBorder="1" applyAlignment="1">
      <alignment vertical="center"/>
    </xf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9" fontId="44" fillId="0" borderId="26" xfId="258" applyNumberFormat="1" applyFont="1" applyBorder="1" applyAlignment="1">
      <alignment horizontal="right" vertical="center" wrapText="1"/>
    </xf>
    <xf numFmtId="201" fontId="31" fillId="0" borderId="0" xfId="261" applyNumberFormat="1" applyFont="1"/>
    <xf numFmtId="199" fontId="31" fillId="0" borderId="0" xfId="261" applyNumberFormat="1" applyFont="1"/>
    <xf numFmtId="199" fontId="44" fillId="0" borderId="17" xfId="258" applyNumberFormat="1" applyFont="1" applyFill="1" applyBorder="1" applyAlignment="1">
      <alignment horizontal="right" vertical="center" wrapText="1"/>
    </xf>
    <xf numFmtId="201" fontId="44" fillId="0" borderId="17" xfId="135" applyNumberFormat="1" applyFont="1" applyBorder="1" applyAlignment="1">
      <alignment horizontal="center" vertical="center"/>
    </xf>
    <xf numFmtId="184" fontId="31" fillId="0" borderId="0" xfId="261" applyNumberFormat="1" applyFont="1"/>
    <xf numFmtId="44" fontId="33" fillId="0" borderId="0" xfId="256" applyFont="1"/>
    <xf numFmtId="0" fontId="45" fillId="0" borderId="0" xfId="128" applyFont="1" applyBorder="1" applyAlignment="1">
      <alignment horizontal="right" vertical="center"/>
    </xf>
    <xf numFmtId="178" fontId="45" fillId="0" borderId="0" xfId="73" applyNumberFormat="1" applyFont="1" applyFill="1" applyBorder="1" applyAlignment="1">
      <alignment vertical="center"/>
    </xf>
    <xf numFmtId="2" fontId="31" fillId="0" borderId="0" xfId="256" applyNumberFormat="1" applyFont="1"/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0" fontId="43" fillId="0" borderId="59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3" xfId="89" applyFont="1" applyFill="1" applyBorder="1" applyAlignment="1">
      <alignment horizontal="center" vertical="center" wrapText="1"/>
    </xf>
    <xf numFmtId="0" fontId="44" fillId="0" borderId="48" xfId="89" applyFont="1" applyFill="1" applyBorder="1" applyAlignment="1">
      <alignment horizontal="center" vertical="center" wrapText="1"/>
    </xf>
    <xf numFmtId="0" fontId="44" fillId="0" borderId="52" xfId="89" applyFont="1" applyFill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4" fillId="0" borderId="50" xfId="128" applyFont="1" applyBorder="1" applyAlignment="1">
      <alignment horizontal="right" vertical="center"/>
    </xf>
    <xf numFmtId="0" fontId="44" fillId="0" borderId="47" xfId="128" applyFont="1" applyBorder="1" applyAlignment="1">
      <alignment horizontal="right" vertical="center"/>
    </xf>
    <xf numFmtId="0" fontId="44" fillId="0" borderId="51" xfId="128" applyFont="1" applyBorder="1" applyAlignment="1">
      <alignment horizontal="right" vertical="center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4" fillId="0" borderId="28" xfId="130" applyFont="1" applyFill="1" applyBorder="1" applyAlignment="1">
      <alignment vertical="center" wrapText="1"/>
    </xf>
    <xf numFmtId="0" fontId="44" fillId="0" borderId="17" xfId="130" applyFont="1" applyFill="1" applyBorder="1" applyAlignment="1">
      <alignment vertical="center" wrapText="1"/>
    </xf>
    <xf numFmtId="0" fontId="45" fillId="0" borderId="17" xfId="130" applyFont="1" applyFill="1" applyBorder="1" applyAlignment="1">
      <alignment horizontal="center" vertical="center" wrapText="1"/>
    </xf>
    <xf numFmtId="0" fontId="45" fillId="0" borderId="17" xfId="130" applyFont="1" applyFill="1" applyBorder="1" applyAlignment="1">
      <alignment horizontal="center" vertical="center"/>
    </xf>
    <xf numFmtId="3" fontId="45" fillId="0" borderId="17" xfId="130" applyNumberFormat="1" applyFont="1" applyFill="1" applyBorder="1" applyAlignment="1">
      <alignment horizontal="center" vertical="center" wrapText="1"/>
    </xf>
    <xf numFmtId="3" fontId="45" fillId="0" borderId="17" xfId="130" applyNumberFormat="1" applyFont="1" applyFill="1" applyBorder="1" applyAlignment="1">
      <alignment horizontal="center" vertical="center"/>
    </xf>
    <xf numFmtId="3" fontId="45" fillId="0" borderId="23" xfId="130" applyNumberFormat="1" applyFont="1" applyFill="1" applyBorder="1" applyAlignment="1">
      <alignment horizontal="center" vertical="center" wrapText="1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>
        <row r="2">
          <cell r="A2">
            <v>0</v>
          </cell>
        </row>
      </sheetData>
      <sheetData sheetId="555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/>
      <sheetData sheetId="5651"/>
      <sheetData sheetId="5652"/>
      <sheetData sheetId="5653"/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B2">
            <v>0</v>
          </cell>
        </row>
      </sheetData>
      <sheetData sheetId="5720"/>
      <sheetData sheetId="5721"/>
      <sheetData sheetId="5722"/>
      <sheetData sheetId="5723"/>
      <sheetData sheetId="5724"/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/>
      <sheetData sheetId="5744">
        <row r="2">
          <cell r="A2" t="str">
            <v>FORMULARIO N° 4</v>
          </cell>
        </row>
      </sheetData>
      <sheetData sheetId="5745">
        <row r="2">
          <cell r="A2" t="str">
            <v>FORMULARIO N° 4</v>
          </cell>
        </row>
      </sheetData>
      <sheetData sheetId="5746">
        <row r="2">
          <cell r="A2" t="str">
            <v>FORMULARIO N° 4</v>
          </cell>
        </row>
      </sheetData>
      <sheetData sheetId="5747">
        <row r="5">
          <cell r="A5" t="str">
            <v>OFERTA ECONÓMICA DETALLADA</v>
          </cell>
        </row>
      </sheetData>
      <sheetData sheetId="5748">
        <row r="5">
          <cell r="A5" t="str">
            <v>OFERTA ECONÓMICA DETALLADA</v>
          </cell>
        </row>
      </sheetData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6">
        <row r="5">
          <cell r="A5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  <sheetName val="Equipo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>
        <row r="1">
          <cell r="A1" t="str">
            <v>Name</v>
          </cell>
        </row>
      </sheetData>
      <sheetData sheetId="6339"/>
      <sheetData sheetId="6340"/>
      <sheetData sheetId="6341">
        <row r="8">
          <cell r="A8">
            <v>2.1</v>
          </cell>
        </row>
      </sheetData>
      <sheetData sheetId="6342">
        <row r="8">
          <cell r="A8">
            <v>3.1</v>
          </cell>
        </row>
      </sheetData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>
        <row r="18">
          <cell r="B18" t="str">
            <v>Director de obra</v>
          </cell>
        </row>
      </sheetData>
      <sheetData sheetId="6390"/>
      <sheetData sheetId="6391"/>
      <sheetData sheetId="6392"/>
      <sheetData sheetId="6393">
        <row r="12">
          <cell r="A12" t="str">
            <v>Agua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>
        <row r="33">
          <cell r="C33">
            <v>0.77967625899280601</v>
          </cell>
        </row>
      </sheetData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/>
      <sheetData sheetId="6732"/>
      <sheetData sheetId="6733"/>
      <sheetData sheetId="6734"/>
      <sheetData sheetId="6735"/>
      <sheetData sheetId="6736" refreshError="1"/>
      <sheetData sheetId="6737" refreshError="1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/>
      <sheetData sheetId="6914"/>
      <sheetData sheetId="6915">
        <row r="47">
          <cell r="H47">
            <v>17098.051632633331</v>
          </cell>
        </row>
      </sheetData>
      <sheetData sheetId="6916">
        <row r="47">
          <cell r="H47">
            <v>13407.454219619998</v>
          </cell>
        </row>
      </sheetData>
      <sheetData sheetId="6917">
        <row r="47">
          <cell r="H47">
            <v>13178.048204541665</v>
          </cell>
        </row>
      </sheetData>
      <sheetData sheetId="6918">
        <row r="47">
          <cell r="H47">
            <v>17098.051632633331</v>
          </cell>
        </row>
      </sheetData>
      <sheetData sheetId="6919">
        <row r="47">
          <cell r="H47">
            <v>13407.454219619998</v>
          </cell>
        </row>
      </sheetData>
      <sheetData sheetId="6920">
        <row r="47">
          <cell r="H47">
            <v>13178.048204541665</v>
          </cell>
        </row>
      </sheetData>
      <sheetData sheetId="6921">
        <row r="47">
          <cell r="H47">
            <v>19729.199486104168</v>
          </cell>
        </row>
      </sheetData>
      <sheetData sheetId="6922">
        <row r="47">
          <cell r="H47">
            <v>38405.002915416662</v>
          </cell>
        </row>
      </sheetData>
      <sheetData sheetId="6923">
        <row r="47">
          <cell r="H47">
            <v>41159.979021230996</v>
          </cell>
        </row>
      </sheetData>
      <sheetData sheetId="6924">
        <row r="47">
          <cell r="H47">
            <v>16020</v>
          </cell>
        </row>
      </sheetData>
      <sheetData sheetId="6925">
        <row r="47">
          <cell r="H47">
            <v>11675</v>
          </cell>
        </row>
      </sheetData>
      <sheetData sheetId="6926">
        <row r="47">
          <cell r="H47">
            <v>382683.1643235588</v>
          </cell>
        </row>
      </sheetData>
      <sheetData sheetId="6927">
        <row r="47">
          <cell r="H47">
            <v>27108.482479999999</v>
          </cell>
        </row>
      </sheetData>
      <sheetData sheetId="6928">
        <row r="47">
          <cell r="H47">
            <v>18945.0351992</v>
          </cell>
        </row>
      </sheetData>
      <sheetData sheetId="6929">
        <row r="47">
          <cell r="H47">
            <v>88016.225274879995</v>
          </cell>
        </row>
      </sheetData>
      <sheetData sheetId="6930">
        <row r="47">
          <cell r="H47">
            <v>11296.680928966078</v>
          </cell>
        </row>
      </sheetData>
      <sheetData sheetId="6931">
        <row r="47">
          <cell r="H47">
            <v>19660.483631249997</v>
          </cell>
        </row>
      </sheetData>
      <sheetData sheetId="6932">
        <row r="47">
          <cell r="H47">
            <v>19660.483631249997</v>
          </cell>
        </row>
      </sheetData>
      <sheetData sheetId="6933">
        <row r="47">
          <cell r="H47">
            <v>19660.483631249997</v>
          </cell>
        </row>
      </sheetData>
      <sheetData sheetId="6934">
        <row r="47">
          <cell r="H47">
            <v>39947.116768272004</v>
          </cell>
        </row>
      </sheetData>
      <sheetData sheetId="6935">
        <row r="47">
          <cell r="H47">
            <v>37450.421970255004</v>
          </cell>
        </row>
      </sheetData>
      <sheetData sheetId="6936">
        <row r="47">
          <cell r="H47">
            <v>5631.4338221939006</v>
          </cell>
        </row>
      </sheetData>
      <sheetData sheetId="6937">
        <row r="47">
          <cell r="H47">
            <v>29691.867138751997</v>
          </cell>
        </row>
      </sheetData>
      <sheetData sheetId="6938">
        <row r="47">
          <cell r="H47">
            <v>10601.359883464</v>
          </cell>
        </row>
      </sheetData>
      <sheetData sheetId="6939">
        <row r="47">
          <cell r="H47">
            <v>16440.07876665</v>
          </cell>
        </row>
      </sheetData>
      <sheetData sheetId="6940">
        <row r="47">
          <cell r="H47">
            <v>7502.6541280530009</v>
          </cell>
        </row>
      </sheetData>
      <sheetData sheetId="6941">
        <row r="47">
          <cell r="H47">
            <v>63269.394041350002</v>
          </cell>
        </row>
      </sheetData>
      <sheetData sheetId="6942">
        <row r="47">
          <cell r="H47">
            <v>38708.912732384997</v>
          </cell>
        </row>
      </sheetData>
      <sheetData sheetId="6943">
        <row r="47">
          <cell r="H47">
            <v>30140.654422727453</v>
          </cell>
        </row>
      </sheetData>
      <sheetData sheetId="6944">
        <row r="47">
          <cell r="H47">
            <v>39628.094655192057</v>
          </cell>
        </row>
      </sheetData>
      <sheetData sheetId="6945">
        <row r="47">
          <cell r="H47">
            <v>38729.542446049003</v>
          </cell>
        </row>
      </sheetData>
      <sheetData sheetId="6946">
        <row r="47">
          <cell r="H47">
            <v>7116.936965586</v>
          </cell>
        </row>
      </sheetData>
      <sheetData sheetId="6947">
        <row r="47">
          <cell r="H47">
            <v>9391.2743470000005</v>
          </cell>
        </row>
      </sheetData>
      <sheetData sheetId="6948">
        <row r="47">
          <cell r="H47">
            <v>8500.0189065630984</v>
          </cell>
        </row>
      </sheetData>
      <sheetData sheetId="6949">
        <row r="47">
          <cell r="H47">
            <v>32499.094423904498</v>
          </cell>
        </row>
      </sheetData>
      <sheetData sheetId="6950">
        <row r="47">
          <cell r="H47">
            <v>51817.028777055006</v>
          </cell>
        </row>
      </sheetData>
      <sheetData sheetId="6951">
        <row r="47">
          <cell r="H47">
            <v>55430.1575333</v>
          </cell>
        </row>
      </sheetData>
      <sheetData sheetId="6952">
        <row r="47">
          <cell r="H47">
            <v>25786.003498499998</v>
          </cell>
        </row>
      </sheetData>
      <sheetData sheetId="6953">
        <row r="47">
          <cell r="H47">
            <v>21993.806973733335</v>
          </cell>
        </row>
      </sheetData>
      <sheetData sheetId="6954"/>
      <sheetData sheetId="6955"/>
      <sheetData sheetId="6956"/>
      <sheetData sheetId="6957">
        <row r="47">
          <cell r="H47">
            <v>21941.348275</v>
          </cell>
        </row>
      </sheetData>
      <sheetData sheetId="6958">
        <row r="47">
          <cell r="H47">
            <v>576269.26239999989</v>
          </cell>
        </row>
      </sheetData>
      <sheetData sheetId="6959">
        <row r="48">
          <cell r="H48">
            <v>640370.66537874995</v>
          </cell>
        </row>
      </sheetData>
      <sheetData sheetId="6960">
        <row r="47">
          <cell r="H47">
            <v>21941.348275</v>
          </cell>
        </row>
      </sheetData>
      <sheetData sheetId="6961">
        <row r="47">
          <cell r="H47">
            <v>576269.26239999989</v>
          </cell>
        </row>
      </sheetData>
      <sheetData sheetId="6962">
        <row r="47">
          <cell r="H47">
            <v>9078.6352040999991</v>
          </cell>
        </row>
      </sheetData>
      <sheetData sheetId="6963">
        <row r="49">
          <cell r="H49">
            <v>83961.133243064003</v>
          </cell>
        </row>
      </sheetData>
      <sheetData sheetId="6964">
        <row r="47">
          <cell r="H47">
            <v>14670.136122054002</v>
          </cell>
        </row>
      </sheetData>
      <sheetData sheetId="6965">
        <row r="47">
          <cell r="H47">
            <v>9078.6352040999991</v>
          </cell>
        </row>
      </sheetData>
      <sheetData sheetId="6966">
        <row r="51">
          <cell r="H51">
            <v>117309.4992738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>
        <row r="7">
          <cell r="B7">
            <v>0.1</v>
          </cell>
        </row>
      </sheetData>
      <sheetData sheetId="7359">
        <row r="7">
          <cell r="B7">
            <v>0.1</v>
          </cell>
        </row>
      </sheetData>
      <sheetData sheetId="7360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Macro1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Sheet1"/>
      <sheetName val="BITACORA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/>
      <sheetData sheetId="169">
        <row r="2">
          <cell r="A2" t="str">
            <v>INVÍAS - TERRITORIAL CORDOBA - GRUPO 3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>
        <row r="2">
          <cell r="A2" t="str">
            <v>INVÍAS - TERRITORIAL CORDOBA - GRUPO 3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>
        <row r="48">
          <cell r="E48">
            <v>0</v>
          </cell>
        </row>
      </sheetData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  <sheetName val="PROGR_2"/>
      <sheetName val="PROGR_3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38"/>
  <sheetViews>
    <sheetView showGridLines="0" tabSelected="1" view="pageBreakPreview" zoomScale="80" zoomScaleNormal="80" zoomScaleSheetLayoutView="80" zoomScalePageLayoutView="55" workbookViewId="0">
      <selection activeCell="K18" sqref="K18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3.44140625" style="1" bestFit="1" customWidth="1"/>
    <col min="15" max="15" width="12.109375" style="1" bestFit="1" customWidth="1"/>
    <col min="16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9"/>
      <c r="D2" s="39"/>
      <c r="E2" s="40"/>
      <c r="F2" s="39"/>
      <c r="G2" s="39"/>
      <c r="H2" s="39"/>
      <c r="I2" s="39"/>
      <c r="J2" s="39"/>
      <c r="K2" s="39"/>
      <c r="L2" s="8"/>
      <c r="M2" s="5"/>
    </row>
    <row r="3" spans="1:15" ht="27" customHeight="1" x14ac:dyDescent="0.3">
      <c r="A3" s="5"/>
      <c r="B3" s="9"/>
      <c r="C3" s="93" t="s">
        <v>37</v>
      </c>
      <c r="D3" s="93"/>
      <c r="E3" s="93"/>
      <c r="F3" s="93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38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95" t="s">
        <v>2</v>
      </c>
      <c r="D5" s="95"/>
      <c r="E5" s="95"/>
      <c r="F5" s="95"/>
      <c r="G5" s="95"/>
      <c r="H5" s="95"/>
      <c r="I5" s="95"/>
      <c r="J5" s="95"/>
      <c r="K5" s="95"/>
      <c r="L5" s="10"/>
      <c r="M5" s="5"/>
    </row>
    <row r="6" spans="1:15" ht="16.2" thickBot="1" x14ac:dyDescent="0.35">
      <c r="A6" s="5"/>
      <c r="B6" s="9"/>
      <c r="C6" s="94" t="s">
        <v>3</v>
      </c>
      <c r="D6" s="94"/>
      <c r="E6" s="94"/>
      <c r="F6" s="94"/>
      <c r="G6" s="94"/>
      <c r="H6" s="94"/>
      <c r="I6" s="94"/>
      <c r="J6" s="94"/>
      <c r="K6" s="94"/>
      <c r="L6" s="10"/>
      <c r="M6" s="5"/>
    </row>
    <row r="7" spans="1:15" s="17" customFormat="1" ht="15.6" x14ac:dyDescent="0.3">
      <c r="A7" s="16"/>
      <c r="B7" s="36"/>
      <c r="C7" s="100" t="s">
        <v>45</v>
      </c>
      <c r="D7" s="101"/>
      <c r="E7" s="101"/>
      <c r="F7" s="101"/>
      <c r="G7" s="101"/>
      <c r="H7" s="101"/>
      <c r="I7" s="101"/>
      <c r="J7" s="101"/>
      <c r="K7" s="102"/>
      <c r="L7" s="18"/>
      <c r="M7" s="16"/>
    </row>
    <row r="8" spans="1:15" ht="16.2" thickBot="1" x14ac:dyDescent="0.35">
      <c r="A8" s="5"/>
      <c r="B8" s="37"/>
      <c r="C8" s="103"/>
      <c r="D8" s="104"/>
      <c r="E8" s="104"/>
      <c r="F8" s="104"/>
      <c r="G8" s="104"/>
      <c r="H8" s="104"/>
      <c r="I8" s="104"/>
      <c r="J8" s="104"/>
      <c r="K8" s="105"/>
      <c r="L8" s="10"/>
      <c r="M8" s="5"/>
    </row>
    <row r="9" spans="1:15" s="59" customFormat="1" ht="15.6" x14ac:dyDescent="0.3">
      <c r="A9" s="56"/>
      <c r="B9" s="57"/>
      <c r="C9" s="106"/>
      <c r="D9" s="107"/>
      <c r="E9" s="107"/>
      <c r="F9" s="107"/>
      <c r="G9" s="107"/>
      <c r="H9" s="107"/>
      <c r="I9" s="107"/>
      <c r="J9" s="107"/>
      <c r="K9" s="108"/>
      <c r="L9" s="58"/>
      <c r="M9" s="56"/>
    </row>
    <row r="10" spans="1:15" ht="16.2" thickBot="1" x14ac:dyDescent="0.35">
      <c r="A10" s="5"/>
      <c r="B10" s="9"/>
      <c r="C10" s="111" t="s">
        <v>26</v>
      </c>
      <c r="D10" s="112"/>
      <c r="E10" s="112"/>
      <c r="F10" s="112"/>
      <c r="G10" s="112"/>
      <c r="H10" s="112"/>
      <c r="I10" s="112"/>
      <c r="J10" s="112"/>
      <c r="K10" s="113"/>
      <c r="L10" s="10"/>
      <c r="M10" s="5"/>
    </row>
    <row r="11" spans="1:15" ht="30" customHeight="1" x14ac:dyDescent="0.3">
      <c r="A11" s="5"/>
      <c r="B11" s="9"/>
      <c r="C11" s="109" t="s">
        <v>4</v>
      </c>
      <c r="D11" s="98" t="s">
        <v>5</v>
      </c>
      <c r="E11" s="96" t="s">
        <v>6</v>
      </c>
      <c r="F11" s="97"/>
      <c r="G11" s="98" t="s">
        <v>7</v>
      </c>
      <c r="H11" s="98" t="s">
        <v>8</v>
      </c>
      <c r="I11" s="98" t="s">
        <v>9</v>
      </c>
      <c r="J11" s="114" t="s">
        <v>10</v>
      </c>
      <c r="K11" s="116" t="s">
        <v>11</v>
      </c>
      <c r="L11" s="10"/>
      <c r="M11" s="5"/>
    </row>
    <row r="12" spans="1:15" ht="30" customHeight="1" thickBot="1" x14ac:dyDescent="0.35">
      <c r="A12" s="5"/>
      <c r="B12" s="9"/>
      <c r="C12" s="110"/>
      <c r="D12" s="99"/>
      <c r="E12" s="19" t="s">
        <v>12</v>
      </c>
      <c r="F12" s="38" t="s">
        <v>13</v>
      </c>
      <c r="G12" s="99"/>
      <c r="H12" s="99"/>
      <c r="I12" s="99"/>
      <c r="J12" s="115"/>
      <c r="K12" s="117"/>
      <c r="L12" s="10"/>
      <c r="M12" s="5"/>
    </row>
    <row r="13" spans="1:15" s="77" customFormat="1" ht="16.2" thickBot="1" x14ac:dyDescent="0.35">
      <c r="A13" s="71"/>
      <c r="B13" s="72"/>
      <c r="C13" s="73"/>
      <c r="D13" s="74"/>
      <c r="E13" s="74"/>
      <c r="F13" s="74"/>
      <c r="G13" s="74"/>
      <c r="H13" s="74"/>
      <c r="I13" s="74"/>
      <c r="J13" s="74"/>
      <c r="K13" s="75"/>
      <c r="L13" s="76"/>
      <c r="M13" s="71"/>
    </row>
    <row r="14" spans="1:15" s="77" customFormat="1" ht="15.6" x14ac:dyDescent="0.3">
      <c r="A14" s="71"/>
      <c r="B14" s="72"/>
      <c r="C14" s="78">
        <v>1</v>
      </c>
      <c r="D14" s="20">
        <v>1.1000000000000001</v>
      </c>
      <c r="E14" s="20"/>
      <c r="F14" s="84">
        <f t="shared" ref="F14" si="0">+D14</f>
        <v>1.1000000000000001</v>
      </c>
      <c r="G14" s="21" t="s">
        <v>39</v>
      </c>
      <c r="H14" s="20" t="s">
        <v>36</v>
      </c>
      <c r="I14" s="79">
        <v>30</v>
      </c>
      <c r="J14" s="83">
        <v>253500</v>
      </c>
      <c r="K14" s="80">
        <v>7605000</v>
      </c>
      <c r="L14" s="76"/>
      <c r="M14" s="71"/>
    </row>
    <row r="15" spans="1:15" s="77" customFormat="1" ht="15.6" x14ac:dyDescent="0.3">
      <c r="A15" s="71"/>
      <c r="B15" s="72"/>
      <c r="C15" s="78">
        <v>2</v>
      </c>
      <c r="D15" s="20">
        <v>1.2</v>
      </c>
      <c r="E15" s="20"/>
      <c r="F15" s="84">
        <f t="shared" ref="F15" si="1">+D15</f>
        <v>1.2</v>
      </c>
      <c r="G15" s="21" t="s">
        <v>40</v>
      </c>
      <c r="H15" s="20" t="s">
        <v>33</v>
      </c>
      <c r="I15" s="79">
        <v>720</v>
      </c>
      <c r="J15" s="83">
        <v>28700</v>
      </c>
      <c r="K15" s="80">
        <v>20664000</v>
      </c>
      <c r="L15" s="76"/>
      <c r="M15" s="71"/>
    </row>
    <row r="16" spans="1:15" s="77" customFormat="1" ht="27.6" x14ac:dyDescent="0.3">
      <c r="A16" s="71"/>
      <c r="B16" s="72"/>
      <c r="C16" s="78">
        <v>3</v>
      </c>
      <c r="D16" s="20">
        <v>1.3</v>
      </c>
      <c r="E16" s="20"/>
      <c r="F16" s="84">
        <f t="shared" ref="F16:F19" si="2">+D16</f>
        <v>1.3</v>
      </c>
      <c r="G16" s="21" t="s">
        <v>41</v>
      </c>
      <c r="H16" s="20" t="s">
        <v>34</v>
      </c>
      <c r="I16" s="79">
        <f>16*3</f>
        <v>48</v>
      </c>
      <c r="J16" s="83">
        <v>279100</v>
      </c>
      <c r="K16" s="80">
        <v>13396800</v>
      </c>
      <c r="L16" s="76"/>
      <c r="M16" s="71"/>
      <c r="N16" s="68"/>
      <c r="O16" s="82"/>
    </row>
    <row r="17" spans="1:15" s="77" customFormat="1" ht="41.4" x14ac:dyDescent="0.3">
      <c r="A17" s="71"/>
      <c r="B17" s="72"/>
      <c r="C17" s="78">
        <v>4</v>
      </c>
      <c r="D17" s="20">
        <v>1.4</v>
      </c>
      <c r="E17" s="20"/>
      <c r="F17" s="84">
        <f t="shared" si="2"/>
        <v>1.4</v>
      </c>
      <c r="G17" s="21" t="s">
        <v>44</v>
      </c>
      <c r="H17" s="20" t="s">
        <v>36</v>
      </c>
      <c r="I17" s="79">
        <v>13</v>
      </c>
      <c r="J17" s="83">
        <v>785000</v>
      </c>
      <c r="K17" s="80">
        <v>10205000</v>
      </c>
      <c r="L17" s="76"/>
      <c r="M17" s="71"/>
      <c r="N17" s="68"/>
      <c r="O17" s="82"/>
    </row>
    <row r="18" spans="1:15" s="77" customFormat="1" ht="27.6" x14ac:dyDescent="0.3">
      <c r="A18" s="71"/>
      <c r="B18" s="72"/>
      <c r="C18" s="78">
        <v>5</v>
      </c>
      <c r="D18" s="20">
        <v>1.5</v>
      </c>
      <c r="E18" s="20"/>
      <c r="F18" s="84">
        <f t="shared" si="2"/>
        <v>1.5</v>
      </c>
      <c r="G18" s="21" t="s">
        <v>46</v>
      </c>
      <c r="H18" s="20" t="s">
        <v>36</v>
      </c>
      <c r="I18" s="79">
        <v>3</v>
      </c>
      <c r="J18" s="83">
        <v>1546900</v>
      </c>
      <c r="K18" s="80">
        <v>4640700</v>
      </c>
      <c r="L18" s="76"/>
      <c r="M18" s="71"/>
      <c r="N18" s="68"/>
      <c r="O18" s="82"/>
    </row>
    <row r="19" spans="1:15" s="77" customFormat="1" ht="27.6" x14ac:dyDescent="0.3">
      <c r="A19" s="71"/>
      <c r="B19" s="72"/>
      <c r="C19" s="78">
        <v>6</v>
      </c>
      <c r="D19" s="20">
        <v>1.6</v>
      </c>
      <c r="E19" s="20"/>
      <c r="F19" s="84">
        <f t="shared" si="2"/>
        <v>1.6</v>
      </c>
      <c r="G19" s="21" t="s">
        <v>42</v>
      </c>
      <c r="H19" s="20" t="s">
        <v>34</v>
      </c>
      <c r="I19" s="79">
        <f>12*30*2</f>
        <v>720</v>
      </c>
      <c r="J19" s="83">
        <v>74300</v>
      </c>
      <c r="K19" s="80">
        <v>53496000</v>
      </c>
      <c r="L19" s="76"/>
      <c r="M19" s="71"/>
      <c r="N19" s="85"/>
      <c r="O19" s="82"/>
    </row>
    <row r="20" spans="1:15" s="77" customFormat="1" ht="28.2" thickBot="1" x14ac:dyDescent="0.35">
      <c r="A20" s="71"/>
      <c r="B20" s="72"/>
      <c r="C20" s="78">
        <v>7</v>
      </c>
      <c r="D20" s="20">
        <v>1.7</v>
      </c>
      <c r="E20" s="20"/>
      <c r="F20" s="84">
        <f>+D20</f>
        <v>1.7</v>
      </c>
      <c r="G20" s="21" t="s">
        <v>42</v>
      </c>
      <c r="H20" s="20" t="s">
        <v>33</v>
      </c>
      <c r="I20" s="79">
        <v>2150</v>
      </c>
      <c r="J20" s="83">
        <v>13950</v>
      </c>
      <c r="K20" s="80">
        <v>29992500</v>
      </c>
      <c r="L20" s="76"/>
      <c r="M20" s="71"/>
      <c r="N20" s="89"/>
      <c r="O20" s="82"/>
    </row>
    <row r="21" spans="1:15" s="3" customFormat="1" ht="16.2" thickBot="1" x14ac:dyDescent="0.35">
      <c r="A21" s="11"/>
      <c r="B21" s="12"/>
      <c r="C21" s="90" t="s">
        <v>30</v>
      </c>
      <c r="D21" s="91"/>
      <c r="E21" s="91"/>
      <c r="F21" s="91"/>
      <c r="G21" s="91"/>
      <c r="H21" s="91"/>
      <c r="I21" s="91"/>
      <c r="J21" s="92"/>
      <c r="K21" s="60">
        <v>139999999.99999997</v>
      </c>
      <c r="L21" s="13"/>
      <c r="M21" s="11"/>
      <c r="N21" s="86"/>
      <c r="O21" s="65"/>
    </row>
    <row r="22" spans="1:15" s="3" customFormat="1" ht="16.2" thickBot="1" x14ac:dyDescent="0.35">
      <c r="A22" s="11"/>
      <c r="B22" s="12"/>
      <c r="C22" s="22"/>
      <c r="D22" s="22"/>
      <c r="E22" s="22"/>
      <c r="F22" s="22"/>
      <c r="G22" s="22"/>
      <c r="H22" s="22"/>
      <c r="I22" s="22"/>
      <c r="J22" s="22"/>
      <c r="K22" s="23"/>
      <c r="L22" s="13"/>
      <c r="M22" s="11"/>
      <c r="O22" s="66"/>
    </row>
    <row r="23" spans="1:15" s="3" customFormat="1" ht="30" customHeight="1" x14ac:dyDescent="0.3">
      <c r="A23" s="11"/>
      <c r="B23" s="12"/>
      <c r="C23" s="24"/>
      <c r="D23" s="25"/>
      <c r="E23" s="24"/>
      <c r="F23" s="24"/>
      <c r="G23" s="121" t="s">
        <v>28</v>
      </c>
      <c r="H23" s="122"/>
      <c r="I23" s="122"/>
      <c r="J23" s="123"/>
      <c r="K23" s="61">
        <v>120689655.17241378</v>
      </c>
      <c r="L23" s="13"/>
      <c r="M23" s="11"/>
      <c r="O23" s="67"/>
    </row>
    <row r="24" spans="1:15" s="3" customFormat="1" ht="30" customHeight="1" x14ac:dyDescent="0.3">
      <c r="A24" s="11"/>
      <c r="B24" s="12"/>
      <c r="C24" s="24"/>
      <c r="D24" s="25"/>
      <c r="E24" s="24"/>
      <c r="F24" s="24"/>
      <c r="G24" s="127" t="s">
        <v>18</v>
      </c>
      <c r="H24" s="128"/>
      <c r="I24" s="128"/>
      <c r="J24" s="129"/>
      <c r="K24" s="62">
        <v>12068965.517241379</v>
      </c>
      <c r="L24" s="13"/>
      <c r="M24" s="11"/>
    </row>
    <row r="25" spans="1:15" s="3" customFormat="1" ht="30" customHeight="1" x14ac:dyDescent="0.3">
      <c r="A25" s="11"/>
      <c r="B25" s="12"/>
      <c r="C25" s="24"/>
      <c r="D25" s="26"/>
      <c r="E25" s="26"/>
      <c r="F25" s="26"/>
      <c r="G25" s="127" t="s">
        <v>27</v>
      </c>
      <c r="H25" s="128"/>
      <c r="I25" s="128"/>
      <c r="J25" s="129"/>
      <c r="K25" s="62">
        <v>1206896.5517241377</v>
      </c>
      <c r="L25" s="13"/>
      <c r="M25" s="11"/>
    </row>
    <row r="26" spans="1:15" s="3" customFormat="1" ht="30" customHeight="1" x14ac:dyDescent="0.3">
      <c r="A26" s="11"/>
      <c r="B26" s="12"/>
      <c r="C26" s="24"/>
      <c r="D26" s="26"/>
      <c r="E26" s="26"/>
      <c r="F26" s="26"/>
      <c r="G26" s="127" t="s">
        <v>25</v>
      </c>
      <c r="H26" s="128"/>
      <c r="I26" s="128"/>
      <c r="J26" s="129"/>
      <c r="K26" s="62">
        <v>6034482.7586206896</v>
      </c>
      <c r="L26" s="13"/>
      <c r="M26" s="11"/>
    </row>
    <row r="27" spans="1:15" s="3" customFormat="1" ht="30" customHeight="1" thickBot="1" x14ac:dyDescent="0.35">
      <c r="A27" s="11"/>
      <c r="B27" s="12"/>
      <c r="C27" s="24"/>
      <c r="D27" s="25"/>
      <c r="E27" s="24"/>
      <c r="F27" s="24"/>
      <c r="G27" s="124" t="s">
        <v>29</v>
      </c>
      <c r="H27" s="125"/>
      <c r="I27" s="125"/>
      <c r="J27" s="126"/>
      <c r="K27" s="63">
        <v>0</v>
      </c>
      <c r="L27" s="13"/>
      <c r="M27" s="11"/>
    </row>
    <row r="28" spans="1:15" s="3" customFormat="1" ht="30" customHeight="1" thickBot="1" x14ac:dyDescent="0.35">
      <c r="A28" s="11"/>
      <c r="B28" s="12"/>
      <c r="C28" s="24"/>
      <c r="D28" s="25"/>
      <c r="E28" s="24"/>
      <c r="F28" s="24"/>
      <c r="G28" s="118" t="s">
        <v>35</v>
      </c>
      <c r="H28" s="119"/>
      <c r="I28" s="119"/>
      <c r="J28" s="120"/>
      <c r="K28" s="64">
        <v>140000000</v>
      </c>
      <c r="L28" s="13"/>
      <c r="M28" s="11"/>
    </row>
    <row r="29" spans="1:15" s="3" customFormat="1" ht="30" customHeight="1" thickBot="1" x14ac:dyDescent="0.35">
      <c r="A29" s="11"/>
      <c r="B29" s="12"/>
      <c r="C29" s="24"/>
      <c r="D29" s="25"/>
      <c r="E29" s="24"/>
      <c r="F29" s="24"/>
      <c r="G29" s="87"/>
      <c r="H29" s="87"/>
      <c r="I29" s="87"/>
      <c r="J29" s="87"/>
      <c r="K29" s="88"/>
      <c r="L29" s="13"/>
      <c r="M29" s="11"/>
    </row>
    <row r="30" spans="1:15" s="3" customFormat="1" ht="15.6" x14ac:dyDescent="0.3">
      <c r="A30" s="11"/>
      <c r="B30" s="12"/>
      <c r="C30" s="30"/>
      <c r="D30" s="139"/>
      <c r="E30" s="139"/>
      <c r="F30" s="139"/>
      <c r="G30" s="139"/>
      <c r="H30" s="139"/>
      <c r="I30" s="139"/>
      <c r="J30" s="139"/>
      <c r="K30" s="140"/>
      <c r="L30" s="14"/>
      <c r="M30" s="11"/>
    </row>
    <row r="31" spans="1:15" s="3" customFormat="1" ht="46.2" customHeight="1" x14ac:dyDescent="0.3">
      <c r="A31" s="11"/>
      <c r="B31" s="12"/>
      <c r="C31" s="132" t="s">
        <v>14</v>
      </c>
      <c r="D31" s="133"/>
      <c r="E31" s="133"/>
      <c r="F31" s="133"/>
      <c r="G31" s="133"/>
      <c r="H31" s="138" t="s">
        <v>15</v>
      </c>
      <c r="I31" s="138"/>
      <c r="J31" s="138"/>
      <c r="K31" s="46" t="s">
        <v>16</v>
      </c>
      <c r="L31" s="15"/>
      <c r="M31" s="11"/>
    </row>
    <row r="32" spans="1:15" s="3" customFormat="1" ht="32.25" customHeight="1" x14ac:dyDescent="0.3">
      <c r="A32" s="11"/>
      <c r="B32" s="12"/>
      <c r="C32" s="132" t="s">
        <v>17</v>
      </c>
      <c r="D32" s="133"/>
      <c r="E32" s="133"/>
      <c r="F32" s="133"/>
      <c r="G32" s="133"/>
      <c r="H32" s="137" t="s">
        <v>18</v>
      </c>
      <c r="I32" s="137"/>
      <c r="J32" s="47" t="s">
        <v>19</v>
      </c>
      <c r="K32" s="48">
        <v>0.1</v>
      </c>
      <c r="L32" s="15"/>
      <c r="M32" s="11"/>
    </row>
    <row r="33" spans="1:13" s="3" customFormat="1" ht="30" customHeight="1" x14ac:dyDescent="0.3">
      <c r="A33" s="11"/>
      <c r="B33" s="12"/>
      <c r="C33" s="132" t="s">
        <v>20</v>
      </c>
      <c r="D33" s="133"/>
      <c r="E33" s="133"/>
      <c r="F33" s="133"/>
      <c r="G33" s="133"/>
      <c r="H33" s="134" t="s">
        <v>27</v>
      </c>
      <c r="I33" s="135"/>
      <c r="J33" s="47" t="s">
        <v>21</v>
      </c>
      <c r="K33" s="48">
        <v>0.01</v>
      </c>
      <c r="L33" s="15"/>
      <c r="M33" s="11"/>
    </row>
    <row r="34" spans="1:13" s="4" customFormat="1" ht="58.5" customHeight="1" x14ac:dyDescent="0.3">
      <c r="A34" s="11"/>
      <c r="B34" s="12"/>
      <c r="C34" s="49"/>
      <c r="D34" s="50"/>
      <c r="E34" s="51"/>
      <c r="F34" s="51"/>
      <c r="G34" s="52"/>
      <c r="H34" s="136" t="s">
        <v>25</v>
      </c>
      <c r="I34" s="137"/>
      <c r="J34" s="47" t="s">
        <v>22</v>
      </c>
      <c r="K34" s="48">
        <v>0.05</v>
      </c>
      <c r="L34" s="13"/>
      <c r="M34" s="11"/>
    </row>
    <row r="35" spans="1:13" ht="57" customHeight="1" x14ac:dyDescent="0.3">
      <c r="A35" s="5"/>
      <c r="B35" s="9"/>
      <c r="C35" s="53"/>
      <c r="D35" s="54"/>
      <c r="E35" s="54"/>
      <c r="F35" s="54"/>
      <c r="G35" s="55"/>
      <c r="H35" s="137" t="s">
        <v>23</v>
      </c>
      <c r="I35" s="137"/>
      <c r="J35" s="47" t="s">
        <v>24</v>
      </c>
      <c r="K35" s="48">
        <v>0.16</v>
      </c>
      <c r="L35" s="10"/>
      <c r="M35" s="5"/>
    </row>
    <row r="36" spans="1:13" ht="15.6" x14ac:dyDescent="0.3">
      <c r="A36" s="5"/>
      <c r="B36" s="9"/>
      <c r="C36" s="35"/>
      <c r="D36" s="33"/>
      <c r="E36" s="33"/>
      <c r="F36" s="33"/>
      <c r="G36" s="34"/>
      <c r="H36" s="130"/>
      <c r="I36" s="130"/>
      <c r="J36" s="130"/>
      <c r="K36" s="131"/>
      <c r="L36" s="10"/>
      <c r="M36" s="5"/>
    </row>
    <row r="37" spans="1:13" ht="16.2" thickBot="1" x14ac:dyDescent="0.35">
      <c r="A37" s="5"/>
      <c r="B37" s="41"/>
      <c r="C37" s="42"/>
      <c r="D37" s="42"/>
      <c r="E37" s="43"/>
      <c r="F37" s="42"/>
      <c r="G37" s="44"/>
      <c r="H37" s="42"/>
      <c r="I37" s="42"/>
      <c r="J37" s="42"/>
      <c r="K37" s="42"/>
      <c r="L37" s="45"/>
      <c r="M37" s="5"/>
    </row>
    <row r="38" spans="1:13" ht="15.6" x14ac:dyDescent="0.3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</row>
  </sheetData>
  <mergeCells count="31">
    <mergeCell ref="C31:G31"/>
    <mergeCell ref="H31:J31"/>
    <mergeCell ref="H32:I32"/>
    <mergeCell ref="D30:K30"/>
    <mergeCell ref="C32:G32"/>
    <mergeCell ref="H36:K36"/>
    <mergeCell ref="C33:G33"/>
    <mergeCell ref="H33:I33"/>
    <mergeCell ref="H34:I34"/>
    <mergeCell ref="H35:I35"/>
    <mergeCell ref="G28:J28"/>
    <mergeCell ref="G23:J23"/>
    <mergeCell ref="G27:J27"/>
    <mergeCell ref="G24:J24"/>
    <mergeCell ref="G25:J25"/>
    <mergeCell ref="G26:J26"/>
    <mergeCell ref="C21:J21"/>
    <mergeCell ref="C3:F3"/>
    <mergeCell ref="C6:K6"/>
    <mergeCell ref="C5:K5"/>
    <mergeCell ref="E11:F11"/>
    <mergeCell ref="H11:H12"/>
    <mergeCell ref="C7:K8"/>
    <mergeCell ref="C9:K9"/>
    <mergeCell ref="C11:C12"/>
    <mergeCell ref="D11:D12"/>
    <mergeCell ref="C10:K10"/>
    <mergeCell ref="I11:I12"/>
    <mergeCell ref="J11:J12"/>
    <mergeCell ref="K11:K12"/>
    <mergeCell ref="G11:G1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40"/>
  <sheetViews>
    <sheetView showGridLines="0" view="pageBreakPreview" zoomScale="80" zoomScaleNormal="80" zoomScaleSheetLayoutView="80" zoomScalePageLayoutView="55" workbookViewId="0">
      <selection activeCell="G19" sqref="G19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9"/>
      <c r="D2" s="39"/>
      <c r="E2" s="40"/>
      <c r="F2" s="39"/>
      <c r="G2" s="39"/>
      <c r="H2" s="39"/>
      <c r="I2" s="39"/>
      <c r="J2" s="39"/>
      <c r="K2" s="39"/>
      <c r="L2" s="8"/>
      <c r="M2" s="5"/>
    </row>
    <row r="3" spans="1:15" ht="27" customHeight="1" x14ac:dyDescent="0.3">
      <c r="A3" s="5"/>
      <c r="B3" s="9"/>
      <c r="C3" s="93" t="s">
        <v>37</v>
      </c>
      <c r="D3" s="93"/>
      <c r="E3" s="93"/>
      <c r="F3" s="93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38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95" t="s">
        <v>2</v>
      </c>
      <c r="D5" s="95"/>
      <c r="E5" s="95"/>
      <c r="F5" s="95"/>
      <c r="G5" s="95"/>
      <c r="H5" s="95"/>
      <c r="I5" s="95"/>
      <c r="J5" s="95"/>
      <c r="K5" s="95"/>
      <c r="L5" s="10"/>
      <c r="M5" s="5"/>
    </row>
    <row r="6" spans="1:15" ht="16.2" thickBot="1" x14ac:dyDescent="0.35">
      <c r="A6" s="5"/>
      <c r="B6" s="9"/>
      <c r="C6" s="94" t="s">
        <v>31</v>
      </c>
      <c r="D6" s="94"/>
      <c r="E6" s="94"/>
      <c r="F6" s="94"/>
      <c r="G6" s="94"/>
      <c r="H6" s="94"/>
      <c r="I6" s="94"/>
      <c r="J6" s="94"/>
      <c r="K6" s="94"/>
      <c r="L6" s="10"/>
      <c r="M6" s="5"/>
    </row>
    <row r="7" spans="1:15" s="17" customFormat="1" ht="15.6" x14ac:dyDescent="0.3">
      <c r="A7" s="16"/>
      <c r="B7" s="36"/>
      <c r="C7" s="100" t="s">
        <v>45</v>
      </c>
      <c r="D7" s="101"/>
      <c r="E7" s="101"/>
      <c r="F7" s="101"/>
      <c r="G7" s="101"/>
      <c r="H7" s="101"/>
      <c r="I7" s="101"/>
      <c r="J7" s="101"/>
      <c r="K7" s="102"/>
      <c r="L7" s="18"/>
      <c r="M7" s="16"/>
    </row>
    <row r="8" spans="1:15" ht="16.2" thickBot="1" x14ac:dyDescent="0.35">
      <c r="A8" s="5"/>
      <c r="B8" s="37"/>
      <c r="C8" s="103"/>
      <c r="D8" s="104"/>
      <c r="E8" s="104"/>
      <c r="F8" s="104"/>
      <c r="G8" s="104"/>
      <c r="H8" s="104"/>
      <c r="I8" s="104"/>
      <c r="J8" s="104"/>
      <c r="K8" s="105"/>
      <c r="L8" s="10"/>
      <c r="M8" s="5"/>
    </row>
    <row r="9" spans="1:15" s="59" customFormat="1" ht="15.6" x14ac:dyDescent="0.3">
      <c r="A9" s="56"/>
      <c r="B9" s="57"/>
      <c r="C9" s="106"/>
      <c r="D9" s="107"/>
      <c r="E9" s="107"/>
      <c r="F9" s="107"/>
      <c r="G9" s="107"/>
      <c r="H9" s="107"/>
      <c r="I9" s="107"/>
      <c r="J9" s="107"/>
      <c r="K9" s="108"/>
      <c r="L9" s="58"/>
      <c r="M9" s="56"/>
    </row>
    <row r="10" spans="1:15" ht="16.2" thickBot="1" x14ac:dyDescent="0.35">
      <c r="A10" s="5"/>
      <c r="B10" s="9"/>
      <c r="C10" s="111" t="s">
        <v>26</v>
      </c>
      <c r="D10" s="112"/>
      <c r="E10" s="112"/>
      <c r="F10" s="112"/>
      <c r="G10" s="112"/>
      <c r="H10" s="112"/>
      <c r="I10" s="112"/>
      <c r="J10" s="112"/>
      <c r="K10" s="113"/>
      <c r="L10" s="10"/>
      <c r="M10" s="5"/>
    </row>
    <row r="11" spans="1:15" ht="30" customHeight="1" x14ac:dyDescent="0.3">
      <c r="A11" s="5"/>
      <c r="B11" s="9"/>
      <c r="C11" s="109" t="s">
        <v>4</v>
      </c>
      <c r="D11" s="98" t="s">
        <v>5</v>
      </c>
      <c r="E11" s="96" t="s">
        <v>6</v>
      </c>
      <c r="F11" s="97"/>
      <c r="G11" s="98" t="s">
        <v>7</v>
      </c>
      <c r="H11" s="98" t="s">
        <v>8</v>
      </c>
      <c r="I11" s="98" t="s">
        <v>9</v>
      </c>
      <c r="J11" s="114" t="s">
        <v>10</v>
      </c>
      <c r="K11" s="116" t="s">
        <v>11</v>
      </c>
      <c r="L11" s="10"/>
      <c r="M11" s="5"/>
    </row>
    <row r="12" spans="1:15" ht="30" customHeight="1" thickBot="1" x14ac:dyDescent="0.35">
      <c r="A12" s="5"/>
      <c r="B12" s="9"/>
      <c r="C12" s="110"/>
      <c r="D12" s="99"/>
      <c r="E12" s="19" t="s">
        <v>12</v>
      </c>
      <c r="F12" s="38" t="s">
        <v>13</v>
      </c>
      <c r="G12" s="99"/>
      <c r="H12" s="99"/>
      <c r="I12" s="99"/>
      <c r="J12" s="115"/>
      <c r="K12" s="117"/>
      <c r="L12" s="10"/>
      <c r="M12" s="5"/>
    </row>
    <row r="13" spans="1:15" s="77" customFormat="1" ht="16.2" thickBot="1" x14ac:dyDescent="0.35">
      <c r="A13" s="71"/>
      <c r="B13" s="72"/>
      <c r="C13" s="73"/>
      <c r="D13" s="74"/>
      <c r="E13" s="74"/>
      <c r="F13" s="74"/>
      <c r="G13" s="74"/>
      <c r="H13" s="74"/>
      <c r="I13" s="74"/>
      <c r="J13" s="74"/>
      <c r="K13" s="75"/>
      <c r="L13" s="76"/>
      <c r="M13" s="71"/>
    </row>
    <row r="14" spans="1:15" s="77" customFormat="1" ht="15.6" x14ac:dyDescent="0.3">
      <c r="A14" s="71"/>
      <c r="B14" s="72"/>
      <c r="C14" s="78">
        <v>1</v>
      </c>
      <c r="D14" s="20">
        <v>1.1000000000000001</v>
      </c>
      <c r="E14" s="20"/>
      <c r="F14" s="84">
        <f t="shared" ref="F14:F19" si="0">+D14</f>
        <v>1.1000000000000001</v>
      </c>
      <c r="G14" s="21" t="s">
        <v>39</v>
      </c>
      <c r="H14" s="20" t="s">
        <v>36</v>
      </c>
      <c r="I14" s="79">
        <v>30</v>
      </c>
      <c r="J14" s="83"/>
      <c r="K14" s="80"/>
      <c r="L14" s="76"/>
      <c r="M14" s="71"/>
      <c r="N14" s="68"/>
      <c r="O14" s="82"/>
    </row>
    <row r="15" spans="1:15" s="77" customFormat="1" ht="15.6" x14ac:dyDescent="0.3">
      <c r="A15" s="71"/>
      <c r="B15" s="72"/>
      <c r="C15" s="78">
        <v>2</v>
      </c>
      <c r="D15" s="20">
        <v>1.2</v>
      </c>
      <c r="E15" s="20"/>
      <c r="F15" s="84">
        <f t="shared" si="0"/>
        <v>1.2</v>
      </c>
      <c r="G15" s="21" t="s">
        <v>40</v>
      </c>
      <c r="H15" s="20" t="s">
        <v>33</v>
      </c>
      <c r="I15" s="79">
        <v>720</v>
      </c>
      <c r="J15" s="83"/>
      <c r="K15" s="80"/>
      <c r="L15" s="76"/>
      <c r="M15" s="71"/>
      <c r="N15" s="85"/>
      <c r="O15" s="82"/>
    </row>
    <row r="16" spans="1:15" s="77" customFormat="1" ht="27.6" x14ac:dyDescent="0.3">
      <c r="A16" s="71"/>
      <c r="B16" s="72"/>
      <c r="C16" s="78">
        <v>3</v>
      </c>
      <c r="D16" s="20">
        <v>1.3</v>
      </c>
      <c r="E16" s="20"/>
      <c r="F16" s="84">
        <f t="shared" si="0"/>
        <v>1.3</v>
      </c>
      <c r="G16" s="21" t="s">
        <v>41</v>
      </c>
      <c r="H16" s="20" t="s">
        <v>34</v>
      </c>
      <c r="I16" s="79">
        <f>16*3</f>
        <v>48</v>
      </c>
      <c r="J16" s="83"/>
      <c r="K16" s="80"/>
      <c r="L16" s="76"/>
      <c r="M16" s="71"/>
      <c r="N16" s="68"/>
      <c r="O16" s="82"/>
    </row>
    <row r="17" spans="1:15" s="77" customFormat="1" ht="41.4" x14ac:dyDescent="0.3">
      <c r="A17" s="71"/>
      <c r="B17" s="72"/>
      <c r="C17" s="78">
        <v>4</v>
      </c>
      <c r="D17" s="20">
        <v>1.4</v>
      </c>
      <c r="E17" s="20"/>
      <c r="F17" s="84">
        <f t="shared" si="0"/>
        <v>1.4</v>
      </c>
      <c r="G17" s="21" t="s">
        <v>44</v>
      </c>
      <c r="H17" s="20" t="s">
        <v>36</v>
      </c>
      <c r="I17" s="79">
        <v>13</v>
      </c>
      <c r="J17" s="83"/>
      <c r="K17" s="80"/>
      <c r="L17" s="76"/>
      <c r="M17" s="71"/>
      <c r="N17" s="68"/>
      <c r="O17" s="82"/>
    </row>
    <row r="18" spans="1:15" s="77" customFormat="1" ht="27.6" x14ac:dyDescent="0.3">
      <c r="A18" s="71"/>
      <c r="B18" s="72"/>
      <c r="C18" s="78">
        <v>5</v>
      </c>
      <c r="D18" s="20">
        <v>1.5</v>
      </c>
      <c r="E18" s="20"/>
      <c r="F18" s="84">
        <f t="shared" si="0"/>
        <v>1.5</v>
      </c>
      <c r="G18" s="21" t="s">
        <v>43</v>
      </c>
      <c r="H18" s="20" t="s">
        <v>36</v>
      </c>
      <c r="I18" s="79">
        <v>3</v>
      </c>
      <c r="J18" s="83"/>
      <c r="K18" s="80"/>
      <c r="L18" s="76"/>
      <c r="M18" s="71"/>
      <c r="N18" s="68"/>
      <c r="O18" s="82"/>
    </row>
    <row r="19" spans="1:15" s="77" customFormat="1" ht="27.6" x14ac:dyDescent="0.3">
      <c r="A19" s="71"/>
      <c r="B19" s="72"/>
      <c r="C19" s="78">
        <v>6</v>
      </c>
      <c r="D19" s="20">
        <v>1.6</v>
      </c>
      <c r="E19" s="20"/>
      <c r="F19" s="84">
        <f t="shared" si="0"/>
        <v>1.6</v>
      </c>
      <c r="G19" s="21" t="s">
        <v>42</v>
      </c>
      <c r="H19" s="20" t="s">
        <v>34</v>
      </c>
      <c r="I19" s="79">
        <f>12*30*2</f>
        <v>720</v>
      </c>
      <c r="J19" s="83"/>
      <c r="K19" s="80"/>
      <c r="L19" s="76"/>
      <c r="M19" s="71"/>
      <c r="N19" s="81"/>
      <c r="O19" s="82"/>
    </row>
    <row r="20" spans="1:15" s="77" customFormat="1" ht="28.2" thickBot="1" x14ac:dyDescent="0.35">
      <c r="A20" s="71"/>
      <c r="B20" s="72"/>
      <c r="C20" s="78">
        <v>7</v>
      </c>
      <c r="D20" s="20">
        <v>1.7</v>
      </c>
      <c r="E20" s="20"/>
      <c r="F20" s="84">
        <f>+D20</f>
        <v>1.7</v>
      </c>
      <c r="G20" s="21" t="s">
        <v>42</v>
      </c>
      <c r="H20" s="20" t="s">
        <v>33</v>
      </c>
      <c r="I20" s="79">
        <v>2150</v>
      </c>
      <c r="J20" s="83"/>
      <c r="K20" s="80"/>
      <c r="L20" s="76"/>
      <c r="M20" s="71"/>
      <c r="N20" s="81"/>
      <c r="O20" s="82"/>
    </row>
    <row r="21" spans="1:15" s="3" customFormat="1" ht="16.2" thickBot="1" x14ac:dyDescent="0.35">
      <c r="A21" s="11"/>
      <c r="B21" s="12"/>
      <c r="C21" s="90" t="s">
        <v>30</v>
      </c>
      <c r="D21" s="91"/>
      <c r="E21" s="91"/>
      <c r="F21" s="91"/>
      <c r="G21" s="91"/>
      <c r="H21" s="91"/>
      <c r="I21" s="91"/>
      <c r="J21" s="92"/>
      <c r="K21" s="60"/>
      <c r="L21" s="13"/>
      <c r="M21" s="11"/>
      <c r="N21" s="86"/>
      <c r="O21" s="65"/>
    </row>
    <row r="22" spans="1:15" s="3" customFormat="1" ht="16.2" thickBot="1" x14ac:dyDescent="0.35">
      <c r="A22" s="11"/>
      <c r="B22" s="12"/>
      <c r="C22" s="22"/>
      <c r="D22" s="22"/>
      <c r="E22" s="22"/>
      <c r="F22" s="22"/>
      <c r="G22" s="22"/>
      <c r="H22" s="22"/>
      <c r="I22" s="22"/>
      <c r="J22" s="22"/>
      <c r="K22" s="23"/>
      <c r="L22" s="13"/>
      <c r="M22" s="11"/>
      <c r="O22" s="66"/>
    </row>
    <row r="23" spans="1:15" s="3" customFormat="1" ht="30" customHeight="1" x14ac:dyDescent="0.3">
      <c r="A23" s="11"/>
      <c r="B23" s="12"/>
      <c r="C23" s="24"/>
      <c r="D23" s="25"/>
      <c r="E23" s="24"/>
      <c r="F23" s="24"/>
      <c r="G23" s="121" t="s">
        <v>28</v>
      </c>
      <c r="H23" s="122"/>
      <c r="I23" s="122"/>
      <c r="J23" s="123"/>
      <c r="K23" s="61"/>
      <c r="L23" s="13"/>
      <c r="M23" s="11"/>
      <c r="O23" s="67"/>
    </row>
    <row r="24" spans="1:15" s="3" customFormat="1" ht="30" customHeight="1" x14ac:dyDescent="0.3">
      <c r="A24" s="11"/>
      <c r="B24" s="12"/>
      <c r="C24" s="24"/>
      <c r="D24" s="25"/>
      <c r="E24" s="24"/>
      <c r="F24" s="24"/>
      <c r="G24" s="127" t="s">
        <v>18</v>
      </c>
      <c r="H24" s="128"/>
      <c r="I24" s="128"/>
      <c r="J24" s="129"/>
      <c r="K24" s="62"/>
      <c r="L24" s="13"/>
      <c r="M24" s="11"/>
    </row>
    <row r="25" spans="1:15" s="3" customFormat="1" ht="30" customHeight="1" x14ac:dyDescent="0.3">
      <c r="A25" s="11"/>
      <c r="B25" s="12"/>
      <c r="C25" s="24"/>
      <c r="D25" s="26"/>
      <c r="E25" s="26"/>
      <c r="F25" s="26"/>
      <c r="G25" s="127" t="s">
        <v>27</v>
      </c>
      <c r="H25" s="128"/>
      <c r="I25" s="128"/>
      <c r="J25" s="129"/>
      <c r="K25" s="62"/>
      <c r="L25" s="13"/>
      <c r="M25" s="11"/>
    </row>
    <row r="26" spans="1:15" s="3" customFormat="1" ht="30" customHeight="1" x14ac:dyDescent="0.3">
      <c r="A26" s="11"/>
      <c r="B26" s="12"/>
      <c r="C26" s="24"/>
      <c r="D26" s="26"/>
      <c r="E26" s="26"/>
      <c r="F26" s="26"/>
      <c r="G26" s="127" t="s">
        <v>25</v>
      </c>
      <c r="H26" s="128"/>
      <c r="I26" s="128"/>
      <c r="J26" s="129"/>
      <c r="K26" s="62"/>
      <c r="L26" s="13"/>
      <c r="M26" s="11"/>
    </row>
    <row r="27" spans="1:15" s="3" customFormat="1" ht="30" customHeight="1" thickBot="1" x14ac:dyDescent="0.35">
      <c r="A27" s="11"/>
      <c r="B27" s="12"/>
      <c r="C27" s="24"/>
      <c r="D27" s="25"/>
      <c r="E27" s="24"/>
      <c r="F27" s="24"/>
      <c r="G27" s="124" t="s">
        <v>29</v>
      </c>
      <c r="H27" s="125"/>
      <c r="I27" s="125"/>
      <c r="J27" s="126"/>
      <c r="K27" s="63"/>
      <c r="L27" s="13"/>
      <c r="M27" s="11"/>
    </row>
    <row r="28" spans="1:15" s="3" customFormat="1" ht="30" customHeight="1" thickBot="1" x14ac:dyDescent="0.35">
      <c r="A28" s="11"/>
      <c r="B28" s="12"/>
      <c r="C28" s="24"/>
      <c r="D28" s="25"/>
      <c r="E28" s="24"/>
      <c r="F28" s="24"/>
      <c r="G28" s="118" t="s">
        <v>35</v>
      </c>
      <c r="H28" s="119"/>
      <c r="I28" s="119"/>
      <c r="J28" s="120"/>
      <c r="K28" s="64"/>
      <c r="L28" s="13"/>
      <c r="M28" s="11"/>
    </row>
    <row r="29" spans="1:15" s="3" customFormat="1" ht="30" customHeight="1" thickBot="1" x14ac:dyDescent="0.35">
      <c r="A29" s="11"/>
      <c r="B29" s="12"/>
      <c r="C29" s="24"/>
      <c r="D29" s="25"/>
      <c r="E29" s="25"/>
      <c r="F29" s="25"/>
      <c r="G29" s="24"/>
      <c r="H29" s="24"/>
      <c r="I29" s="27"/>
      <c r="J29" s="28"/>
      <c r="K29" s="29"/>
      <c r="L29" s="13"/>
      <c r="M29" s="11"/>
    </row>
    <row r="30" spans="1:15" s="3" customFormat="1" ht="15.6" x14ac:dyDescent="0.3">
      <c r="A30" s="11"/>
      <c r="B30" s="12"/>
      <c r="C30" s="30"/>
      <c r="D30" s="139"/>
      <c r="E30" s="139"/>
      <c r="F30" s="139"/>
      <c r="G30" s="139"/>
      <c r="H30" s="139"/>
      <c r="I30" s="139"/>
      <c r="J30" s="139"/>
      <c r="K30" s="140"/>
      <c r="L30" s="14"/>
      <c r="M30" s="11"/>
    </row>
    <row r="31" spans="1:15" s="3" customFormat="1" ht="46.2" customHeight="1" x14ac:dyDescent="0.3">
      <c r="A31" s="11"/>
      <c r="B31" s="12"/>
      <c r="C31" s="132" t="s">
        <v>14</v>
      </c>
      <c r="D31" s="133"/>
      <c r="E31" s="133"/>
      <c r="F31" s="133"/>
      <c r="G31" s="133"/>
      <c r="H31" s="138" t="s">
        <v>15</v>
      </c>
      <c r="I31" s="138"/>
      <c r="J31" s="138"/>
      <c r="K31" s="46" t="s">
        <v>16</v>
      </c>
      <c r="L31" s="15"/>
      <c r="M31" s="11"/>
    </row>
    <row r="32" spans="1:15" s="3" customFormat="1" ht="32.25" customHeight="1" x14ac:dyDescent="0.3">
      <c r="A32" s="11"/>
      <c r="B32" s="12"/>
      <c r="C32" s="132" t="s">
        <v>17</v>
      </c>
      <c r="D32" s="133"/>
      <c r="E32" s="133"/>
      <c r="F32" s="133"/>
      <c r="G32" s="133"/>
      <c r="H32" s="137" t="s">
        <v>18</v>
      </c>
      <c r="I32" s="137"/>
      <c r="J32" s="47" t="s">
        <v>19</v>
      </c>
      <c r="K32" s="48"/>
      <c r="L32" s="15"/>
      <c r="M32" s="11"/>
    </row>
    <row r="33" spans="1:13" s="3" customFormat="1" ht="30" customHeight="1" x14ac:dyDescent="0.3">
      <c r="A33" s="11"/>
      <c r="B33" s="12"/>
      <c r="C33" s="132" t="s">
        <v>20</v>
      </c>
      <c r="D33" s="133"/>
      <c r="E33" s="133"/>
      <c r="F33" s="133"/>
      <c r="G33" s="133"/>
      <c r="H33" s="134" t="s">
        <v>27</v>
      </c>
      <c r="I33" s="135"/>
      <c r="J33" s="47" t="s">
        <v>21</v>
      </c>
      <c r="K33" s="48"/>
      <c r="L33" s="15"/>
      <c r="M33" s="11"/>
    </row>
    <row r="34" spans="1:13" s="4" customFormat="1" ht="58.5" customHeight="1" x14ac:dyDescent="0.3">
      <c r="A34" s="11"/>
      <c r="B34" s="12"/>
      <c r="C34" s="49"/>
      <c r="D34" s="50"/>
      <c r="E34" s="51"/>
      <c r="F34" s="51"/>
      <c r="G34" s="52"/>
      <c r="H34" s="136" t="s">
        <v>25</v>
      </c>
      <c r="I34" s="137"/>
      <c r="J34" s="47" t="s">
        <v>22</v>
      </c>
      <c r="K34" s="48"/>
      <c r="L34" s="13"/>
      <c r="M34" s="11"/>
    </row>
    <row r="35" spans="1:13" ht="57" customHeight="1" x14ac:dyDescent="0.3">
      <c r="A35" s="5"/>
      <c r="B35" s="9"/>
      <c r="C35" s="53"/>
      <c r="D35" s="54"/>
      <c r="E35" s="54"/>
      <c r="F35" s="54"/>
      <c r="G35" s="55"/>
      <c r="H35" s="137" t="s">
        <v>23</v>
      </c>
      <c r="I35" s="137"/>
      <c r="J35" s="47" t="s">
        <v>24</v>
      </c>
      <c r="K35" s="48"/>
      <c r="L35" s="10"/>
      <c r="M35" s="5"/>
    </row>
    <row r="36" spans="1:13" ht="16.2" thickBot="1" x14ac:dyDescent="0.35">
      <c r="A36" s="5"/>
      <c r="B36" s="9"/>
      <c r="C36" s="35"/>
      <c r="D36" s="33"/>
      <c r="E36" s="33"/>
      <c r="F36" s="33"/>
      <c r="G36" s="34"/>
      <c r="H36" s="130"/>
      <c r="I36" s="130"/>
      <c r="J36" s="130"/>
      <c r="K36" s="131"/>
      <c r="L36" s="10"/>
      <c r="M36" s="5"/>
    </row>
    <row r="37" spans="1:13" ht="76.2" customHeight="1" x14ac:dyDescent="0.3">
      <c r="A37" s="5"/>
      <c r="B37" s="9"/>
      <c r="C37" s="69"/>
      <c r="D37" s="70"/>
      <c r="E37" s="70"/>
      <c r="F37" s="69"/>
      <c r="G37" s="141"/>
      <c r="H37" s="141"/>
      <c r="I37" s="141"/>
      <c r="J37" s="69"/>
      <c r="K37" s="69"/>
      <c r="L37" s="10"/>
      <c r="M37" s="5"/>
    </row>
    <row r="38" spans="1:13" ht="47.25" customHeight="1" x14ac:dyDescent="0.3">
      <c r="A38" s="5"/>
      <c r="B38" s="9"/>
      <c r="C38" s="70"/>
      <c r="D38" s="70"/>
      <c r="E38" s="70"/>
      <c r="F38" s="70"/>
      <c r="G38" s="142" t="s">
        <v>32</v>
      </c>
      <c r="H38" s="142"/>
      <c r="I38" s="142"/>
      <c r="J38" s="70"/>
      <c r="K38" s="70"/>
      <c r="L38" s="10"/>
      <c r="M38" s="5"/>
    </row>
    <row r="39" spans="1:13" ht="16.2" thickBot="1" x14ac:dyDescent="0.35">
      <c r="A39" s="5"/>
      <c r="B39" s="41"/>
      <c r="C39" s="42"/>
      <c r="D39" s="42"/>
      <c r="E39" s="43"/>
      <c r="F39" s="42"/>
      <c r="G39" s="44"/>
      <c r="H39" s="42"/>
      <c r="I39" s="42"/>
      <c r="J39" s="42"/>
      <c r="K39" s="42"/>
      <c r="L39" s="45"/>
      <c r="M39" s="5"/>
    </row>
    <row r="40" spans="1:13" ht="16.2" thickTop="1" x14ac:dyDescent="0.3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</sheetData>
  <mergeCells count="33">
    <mergeCell ref="K11:K12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  <mergeCell ref="D30:K30"/>
    <mergeCell ref="G27:J27"/>
    <mergeCell ref="G28:J28"/>
    <mergeCell ref="C21:J21"/>
    <mergeCell ref="G23:J23"/>
    <mergeCell ref="G24:J24"/>
    <mergeCell ref="G25:J25"/>
    <mergeCell ref="G26:J26"/>
    <mergeCell ref="C31:G31"/>
    <mergeCell ref="H31:J31"/>
    <mergeCell ref="G37:I37"/>
    <mergeCell ref="G38:I38"/>
    <mergeCell ref="H36:K36"/>
    <mergeCell ref="C32:G32"/>
    <mergeCell ref="H32:I32"/>
    <mergeCell ref="C33:G33"/>
    <mergeCell ref="H33:I33"/>
    <mergeCell ref="H34:I34"/>
    <mergeCell ref="H35:I35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59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2025-10-10T00:00:51Z</cp:lastPrinted>
  <dcterms:created xsi:type="dcterms:W3CDTF">2006-06-27T16:47:25Z</dcterms:created>
  <dcterms:modified xsi:type="dcterms:W3CDTF">2025-10-10T04:05:33Z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