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orrerop\Documents\SENA\2025\2_Proyectos\60 10 2025 017 Mobiliario Archivo Central\Estudios_Previos\Enviados\"/>
    </mc:Choice>
  </mc:AlternateContent>
  <xr:revisionPtr revIDLastSave="0" documentId="13_ncr:1_{E06CAF3F-5399-436F-8622-81CD28318511}" xr6:coauthVersionLast="47" xr6:coauthVersionMax="47" xr10:uidLastSave="{00000000-0000-0000-0000-000000000000}"/>
  <bookViews>
    <workbookView xWindow="-110" yWindow="-110" windowWidth="19420" windowHeight="11500" xr2:uid="{C4428479-7F0B-4BA3-A116-D2A516C3911C}"/>
  </bookViews>
  <sheets>
    <sheet name="Presupuesto oficial" sheetId="3" r:id="rId1"/>
    <sheet name="Estudio de mercado ok" sheetId="4" r:id="rId2"/>
    <sheet name="Estanterias" sheetId="8" r:id="rId3"/>
    <sheet name="Deshumidificador" sheetId="9" r:id="rId4"/>
    <sheet name="Termohigrómetro" sheetId="6" r:id="rId5"/>
    <sheet name="Aspiradora" sheetId="10" r:id="rId6"/>
  </sheets>
  <definedNames>
    <definedName name="_Hlk204877529" localSheetId="0">'Presupuesto oficial'!$B$11</definedName>
    <definedName name="_xlnm.Print_Area" localSheetId="5">Aspiradora!$A$1:$G$18</definedName>
    <definedName name="_xlnm.Print_Area" localSheetId="3">Deshumidificador!$A$1:$G$14</definedName>
    <definedName name="_xlnm.Print_Area" localSheetId="2">Estanterias!$A$1:$G$14</definedName>
    <definedName name="_xlnm.Print_Area" localSheetId="1">'Estudio de mercado ok'!$A$1:$F$22</definedName>
    <definedName name="_xlnm.Print_Area" localSheetId="0">'Presupuesto oficial'!$A$1:$F$19</definedName>
    <definedName name="_xlnm.Print_Area" localSheetId="4">Termohigrómetro!$A$1:$H$14</definedName>
    <definedName name="_xlnm.Print_Titles" localSheetId="5">Aspiradora!$1:$8</definedName>
    <definedName name="_xlnm.Print_Titles" localSheetId="3">Deshumidificador!$1:$8</definedName>
    <definedName name="_xlnm.Print_Titles" localSheetId="2">Estanterias!$1:$8</definedName>
    <definedName name="_xlnm.Print_Titles" localSheetId="1">'Estudio de mercado ok'!$1:$9</definedName>
    <definedName name="_xlnm.Print_Titles" localSheetId="0">'Presupuesto oficial'!$1:$9</definedName>
    <definedName name="_xlnm.Print_Titles" localSheetId="4">Termohigrómetro!$1:$8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3" l="1"/>
  <c r="I12" i="3"/>
  <c r="G14" i="3"/>
  <c r="G10" i="8"/>
  <c r="E10" i="4" s="1"/>
  <c r="G10" i="9"/>
  <c r="E11" i="4" s="1"/>
  <c r="G10" i="10"/>
  <c r="E13" i="4" s="1"/>
  <c r="B10" i="10"/>
  <c r="B10" i="6"/>
  <c r="B10" i="9"/>
  <c r="B10" i="8"/>
  <c r="B10" i="4"/>
  <c r="D11" i="4" l="1"/>
  <c r="D12" i="4"/>
  <c r="D13" i="4"/>
  <c r="C11" i="4"/>
  <c r="C12" i="4"/>
  <c r="C13" i="4"/>
  <c r="C10" i="4"/>
  <c r="B11" i="4"/>
  <c r="B12" i="4"/>
  <c r="B13" i="4"/>
  <c r="H10" i="6"/>
  <c r="E12" i="4" s="1"/>
  <c r="E13" i="3" l="1"/>
  <c r="F13" i="4"/>
  <c r="E12" i="3"/>
  <c r="F12" i="4" l="1"/>
  <c r="F13" i="3"/>
  <c r="E11" i="3"/>
  <c r="F12" i="3"/>
  <c r="F11" i="4" l="1"/>
  <c r="H12" i="4" s="1"/>
  <c r="F11" i="3"/>
  <c r="H11" i="3" s="1"/>
  <c r="I11" i="3" s="1"/>
  <c r="E10" i="3"/>
  <c r="F10" i="4" l="1"/>
  <c r="H11" i="4" s="1"/>
  <c r="H13" i="4" s="1"/>
  <c r="F10" i="3"/>
  <c r="F14" i="3" l="1"/>
  <c r="H10" i="3"/>
  <c r="F15" i="4"/>
  <c r="I10" i="3" l="1"/>
  <c r="I14" i="3" s="1"/>
  <c r="H14" i="3"/>
</calcChain>
</file>

<file path=xl/sharedStrings.xml><?xml version="1.0" encoding="utf-8"?>
<sst xmlns="http://schemas.openxmlformats.org/spreadsheetml/2006/main" count="85" uniqueCount="28">
  <si>
    <t>ESTUDIO DE MERCADO</t>
  </si>
  <si>
    <t>ÍTEM</t>
  </si>
  <si>
    <t>DESCRIPCIÓN</t>
  </si>
  <si>
    <t>UNIDAD DE MEDIDA</t>
  </si>
  <si>
    <t>VR. UNIT. PROMEDIO</t>
  </si>
  <si>
    <t xml:space="preserve">VALOR TOTAL </t>
  </si>
  <si>
    <t>CANTIDAD</t>
  </si>
  <si>
    <t xml:space="preserve">TOTAL </t>
  </si>
  <si>
    <t>TOTAL</t>
  </si>
  <si>
    <t xml:space="preserve">COTIZACION No. 1 </t>
  </si>
  <si>
    <t>PRESUPUESTO OFICIAL</t>
  </si>
  <si>
    <t xml:space="preserve">ELABORÓ: </t>
  </si>
  <si>
    <t>CLAUDIA MARYEM BORRERO PÉREZ - PROFESIONAL INFRAESTRUCTURA</t>
  </si>
  <si>
    <t>MILTON HARRY VALENCIA SARMIENTO - PROFESIONAL INFRAESTRUCTURA</t>
  </si>
  <si>
    <t>Un</t>
  </si>
  <si>
    <t>un</t>
  </si>
  <si>
    <t>Adquirir a título de compraventa los elementos para la atención de necesidades de custodia documental en archivo central de la Regional Vaupés.</t>
  </si>
  <si>
    <t>ViaIndustrial.com</t>
  </si>
  <si>
    <t>MNT -Soluciones Tecnológicas</t>
  </si>
  <si>
    <t>EQUIPMATER.CO</t>
  </si>
  <si>
    <t>MAQUITEC DE COLOMBIA SAS</t>
  </si>
  <si>
    <t>HOMECENTER</t>
  </si>
  <si>
    <r>
      <t xml:space="preserve">Estanterías fijas para archivo con altura hasta 2.2.m </t>
    </r>
    <r>
      <rPr>
        <sz val="9"/>
        <color theme="1"/>
        <rFont val="Arial Narrow"/>
        <family val="2"/>
      </rPr>
      <t>(Ver ficha técnica)</t>
    </r>
  </si>
  <si>
    <r>
      <t xml:space="preserve">Deshumidificador industrial con bomba y manguera de drenaje, portátil con ruedas </t>
    </r>
    <r>
      <rPr>
        <sz val="9"/>
        <color theme="1"/>
        <rFont val="Arial Narrow"/>
        <family val="2"/>
      </rPr>
      <t>(Ver ficha técnica)</t>
    </r>
  </si>
  <si>
    <r>
      <t xml:space="preserve">Termohigrómetro con almacenamiento de datos y candado de seguridad </t>
    </r>
    <r>
      <rPr>
        <sz val="9"/>
        <color theme="1"/>
        <rFont val="Arial Narrow"/>
        <family val="2"/>
      </rPr>
      <t>(Ver ficha técnica)</t>
    </r>
  </si>
  <si>
    <r>
      <t xml:space="preserve">Aspiradora con filtro de Agua </t>
    </r>
    <r>
      <rPr>
        <sz val="9"/>
        <color theme="1"/>
        <rFont val="Arial Narrow"/>
        <family val="2"/>
      </rPr>
      <t>(Ver ficha técnica)</t>
    </r>
  </si>
  <si>
    <t>HyJ S.A.S.</t>
  </si>
  <si>
    <t>Miguel A. Bambagüe Murcia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</si>
</sst>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7"/>
      <color theme="1"/>
      <name val="Calibri"/>
      <family val="2"/>
    </font>
    <font>
      <sz val="7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Calibri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8D08D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164" fontId="0" fillId="0" borderId="0" xfId="0" applyNumberFormat="1"/>
    <xf numFmtId="164" fontId="4" fillId="0" borderId="0" xfId="0" applyNumberFormat="1" applyFont="1" applyAlignment="1">
      <alignment horizontal="right" vertical="center" wrapText="1"/>
    </xf>
    <xf numFmtId="43" fontId="0" fillId="0" borderId="0" xfId="1" applyFont="1"/>
    <xf numFmtId="0" fontId="5" fillId="0" borderId="0" xfId="0" applyFont="1"/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right" vertical="center" wrapText="1"/>
    </xf>
    <xf numFmtId="166" fontId="9" fillId="3" borderId="10" xfId="0" applyNumberFormat="1" applyFon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1" fillId="0" borderId="0" xfId="0" applyFont="1"/>
    <xf numFmtId="0" fontId="6" fillId="0" borderId="3" xfId="0" applyFont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44" fontId="0" fillId="0" borderId="0" xfId="3" applyFont="1"/>
    <xf numFmtId="0" fontId="13" fillId="0" borderId="1" xfId="0" applyFont="1" applyBorder="1" applyAlignment="1">
      <alignment horizontal="center" vertical="center" wrapText="1"/>
    </xf>
    <xf numFmtId="166" fontId="9" fillId="3" borderId="20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1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right" vertical="center" wrapText="1"/>
    </xf>
    <xf numFmtId="0" fontId="12" fillId="2" borderId="21" xfId="0" applyFont="1" applyFill="1" applyBorder="1" applyAlignment="1">
      <alignment horizontal="center" vertical="center" wrapText="1"/>
    </xf>
    <xf numFmtId="44" fontId="6" fillId="0" borderId="18" xfId="3" applyFont="1" applyBorder="1" applyAlignment="1">
      <alignment horizontal="right" vertical="center" wrapText="1"/>
    </xf>
    <xf numFmtId="44" fontId="6" fillId="0" borderId="1" xfId="3" applyFont="1" applyBorder="1" applyAlignment="1">
      <alignment horizontal="right" vertical="center" wrapText="1"/>
    </xf>
    <xf numFmtId="44" fontId="6" fillId="0" borderId="4" xfId="3" applyFont="1" applyBorder="1" applyAlignment="1">
      <alignment horizontal="right" vertical="center" wrapText="1"/>
    </xf>
    <xf numFmtId="44" fontId="0" fillId="0" borderId="0" xfId="0" applyNumberFormat="1"/>
    <xf numFmtId="167" fontId="6" fillId="0" borderId="18" xfId="3" applyNumberFormat="1" applyFont="1" applyBorder="1" applyAlignment="1">
      <alignment horizontal="right" vertical="center" wrapText="1"/>
    </xf>
    <xf numFmtId="164" fontId="8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0" fillId="0" borderId="0" xfId="0" applyFont="1" applyAlignment="1">
      <alignment horizontal="left" vertical="center"/>
    </xf>
    <xf numFmtId="0" fontId="9" fillId="3" borderId="2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Moneda 2" xfId="2" xr:uid="{22DAA79C-A69D-4066-9D31-7AD2F76C546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1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3266432</xdr:colOff>
      <xdr:row>0</xdr:row>
      <xdr:rowOff>106913</xdr:rowOff>
    </xdr:from>
    <xdr:to>
      <xdr:col>1</xdr:col>
      <xdr:colOff>4097885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6F0DAE-F53F-4CFB-A075-A4F493799CC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6821" y="106913"/>
          <a:ext cx="831453" cy="714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3654488</xdr:colOff>
      <xdr:row>0</xdr:row>
      <xdr:rowOff>106913</xdr:rowOff>
    </xdr:from>
    <xdr:to>
      <xdr:col>1</xdr:col>
      <xdr:colOff>4449813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163B04-A338-4FF0-899A-0508D0B168C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238" y="106913"/>
          <a:ext cx="800135" cy="7425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4482718</xdr:colOff>
      <xdr:row>4</xdr:row>
      <xdr:rowOff>87475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3BD928-C193-417F-B905-7A582B81266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838" y="106913"/>
          <a:ext cx="833040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4483295</xdr:colOff>
      <xdr:row>4</xdr:row>
      <xdr:rowOff>87475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635A4EB-6F1B-4322-8626-08C0144D481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838" y="106913"/>
          <a:ext cx="833040" cy="7171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456599-E176-4417-9DF0-002B81F5C00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568248-B88F-4A0E-888A-8EE0D086E0E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F7667AF-7423-4CC1-BD38-1512B18F402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103B538-10D3-4761-89C2-1AB2E03881E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E44256-3DD1-49AF-8C94-C12FAD00727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23E87CC-17F4-4CC5-97BD-0FF2FF94339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5CA2F72-29FF-463F-B157-ECDEB8B09F3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CEB6A93-DFE3-4DDC-B6A2-552819D2FC1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00220B5-FD63-431F-930D-CA99ADFFBC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599EB69-B486-4E01-BF1C-7337ABF82DF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7923504-F9FD-4AB1-8269-D547D509F86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1366546-0C98-4029-87FF-5BE71C5F553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4716061</xdr:colOff>
      <xdr:row>50</xdr:row>
      <xdr:rowOff>148167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01B5411-45C9-4AB1-9D59-F0975F8FF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640667"/>
          <a:ext cx="5132339" cy="6568722"/>
        </a:xfrm>
        <a:prstGeom prst="rect">
          <a:avLst/>
        </a:prstGeom>
      </xdr:spPr>
    </xdr:pic>
    <xdr:clientData/>
  </xdr:twoCellAnchor>
  <xdr:twoCellAnchor editAs="oneCell">
    <xdr:from>
      <xdr:col>1</xdr:col>
      <xdr:colOff>4882445</xdr:colOff>
      <xdr:row>15</xdr:row>
      <xdr:rowOff>14111</xdr:rowOff>
    </xdr:from>
    <xdr:to>
      <xdr:col>8</xdr:col>
      <xdr:colOff>203817</xdr:colOff>
      <xdr:row>50</xdr:row>
      <xdr:rowOff>176389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3A9F169-4D16-46C6-9F3D-5EC0156E5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98723" y="3654778"/>
          <a:ext cx="5192094" cy="65828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01D55B-5552-4ED4-A43F-1631E95729D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420DAA-5372-46BA-BCA7-B206A3EE6F6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EE61AD9-9BE8-4712-8ACF-B1FE57228C4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54E2879-8F09-4205-9D32-D2CA021F403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84B8C45-1A6F-4DA3-9AAD-965C2795BF0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5AF0D7A-2038-4032-8556-00CE819C577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77E7A10-85BF-4A2B-BF3E-FF49ADECBF9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2119A9A-4E79-4D2B-8D07-B16718FE8EB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2BD12FA-B5ED-4E9C-A4E5-27E3F51F92A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4716061</xdr:colOff>
      <xdr:row>50</xdr:row>
      <xdr:rowOff>148167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821ED13B-5F57-FF5E-EF08-CED90C9E2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59389"/>
          <a:ext cx="5132339" cy="6568722"/>
        </a:xfrm>
        <a:prstGeom prst="rect">
          <a:avLst/>
        </a:prstGeom>
      </xdr:spPr>
    </xdr:pic>
    <xdr:clientData/>
  </xdr:twoCellAnchor>
  <xdr:twoCellAnchor editAs="oneCell">
    <xdr:from>
      <xdr:col>1</xdr:col>
      <xdr:colOff>4882445</xdr:colOff>
      <xdr:row>15</xdr:row>
      <xdr:rowOff>14111</xdr:rowOff>
    </xdr:from>
    <xdr:to>
      <xdr:col>9</xdr:col>
      <xdr:colOff>6261</xdr:colOff>
      <xdr:row>50</xdr:row>
      <xdr:rowOff>176389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41F7AFF-1637-466C-BDE2-312137F97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98723" y="3873500"/>
          <a:ext cx="5192094" cy="65828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1A314-1033-44CC-89F1-178B7E8EC56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838" y="106913"/>
          <a:ext cx="799558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7117EA-D2A5-411D-B035-6E2617341F6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838" y="106913"/>
          <a:ext cx="832463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F2CD2B-0A79-4BC8-8428-8DFC9E62131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838" y="106913"/>
          <a:ext cx="833040" cy="7171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6</xdr:col>
      <xdr:colOff>63500</xdr:colOff>
      <xdr:row>79</xdr:row>
      <xdr:rowOff>134284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934182C-1B98-42CB-852F-667CF14B1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767667"/>
          <a:ext cx="8678333" cy="1146903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26</xdr:col>
      <xdr:colOff>412750</xdr:colOff>
      <xdr:row>34</xdr:row>
      <xdr:rowOff>147378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1CF345-9E47-4486-93FD-20CC4C51E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89167" y="0"/>
          <a:ext cx="13366750" cy="715354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26</xdr:col>
      <xdr:colOff>391583</xdr:colOff>
      <xdr:row>79</xdr:row>
      <xdr:rowOff>28839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457FCBA-6628-49A9-AB97-336ACC11B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89167" y="7366000"/>
          <a:ext cx="13345583" cy="776525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E0A9E6-3542-426F-8B17-57F207247AA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1138" y="106913"/>
          <a:ext cx="799687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E678421-5DF2-4C4E-A0A6-1F9F9A99BF6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1138" y="106913"/>
          <a:ext cx="832592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9D9C96D-243A-43D5-803C-9F35A80696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1138" y="106913"/>
          <a:ext cx="83374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4452764</xdr:colOff>
      <xdr:row>4</xdr:row>
      <xdr:rowOff>87475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773D8D5-FE0A-41E0-8718-18685AD3831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798276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4485669</xdr:colOff>
      <xdr:row>4</xdr:row>
      <xdr:rowOff>87475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1DCB8E-9FF8-40EE-8112-284C7E735DD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1181" cy="717162"/>
        </a:xfrm>
        <a:prstGeom prst="rect">
          <a:avLst/>
        </a:prstGeom>
      </xdr:spPr>
    </xdr:pic>
    <xdr:clientData/>
  </xdr:twoCellAnchor>
  <xdr:twoCellAnchor editAs="oneCell">
    <xdr:from>
      <xdr:col>1</xdr:col>
      <xdr:colOff>3654488</xdr:colOff>
      <xdr:row>0</xdr:row>
      <xdr:rowOff>106913</xdr:rowOff>
    </xdr:from>
    <xdr:to>
      <xdr:col>1</xdr:col>
      <xdr:colOff>4486823</xdr:colOff>
      <xdr:row>4</xdr:row>
      <xdr:rowOff>87475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38C5A52-5FA5-4B25-B4F1-9E6700D491F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3588" y="106913"/>
          <a:ext cx="832335" cy="717162"/>
        </a:xfrm>
        <a:prstGeom prst="rect">
          <a:avLst/>
        </a:prstGeom>
      </xdr:spPr>
    </xdr:pic>
    <xdr:clientData/>
  </xdr:twoCellAnchor>
  <xdr:twoCellAnchor editAs="oneCell">
    <xdr:from>
      <xdr:col>8</xdr:col>
      <xdr:colOff>77610</xdr:colOff>
      <xdr:row>0</xdr:row>
      <xdr:rowOff>21168</xdr:rowOff>
    </xdr:from>
    <xdr:to>
      <xdr:col>19</xdr:col>
      <xdr:colOff>204611</xdr:colOff>
      <xdr:row>17</xdr:row>
      <xdr:rowOff>177410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480EE1F-7CC6-47E0-B133-93A5538F3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78721" y="21168"/>
          <a:ext cx="8509001" cy="41990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148166</xdr:rowOff>
    </xdr:from>
    <xdr:to>
      <xdr:col>8</xdr:col>
      <xdr:colOff>25976</xdr:colOff>
      <xdr:row>47</xdr:row>
      <xdr:rowOff>63500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2385DC8-7D7D-40F7-B76F-93CAF3F4A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374444"/>
          <a:ext cx="10454087" cy="523522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16</xdr:col>
      <xdr:colOff>124007</xdr:colOff>
      <xdr:row>66</xdr:row>
      <xdr:rowOff>142334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DDD6B96-B105-4383-A3D6-C91624713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22944" y="4409722"/>
          <a:ext cx="6354062" cy="8764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DC925-9C80-4B69-A996-870E8A7D1594}">
  <dimension ref="A6:J108"/>
  <sheetViews>
    <sheetView tabSelected="1" view="pageBreakPreview" topLeftCell="A10" zoomScale="90" zoomScaleNormal="100" zoomScaleSheetLayoutView="90" workbookViewId="0">
      <selection activeCell="O12" sqref="O12"/>
    </sheetView>
  </sheetViews>
  <sheetFormatPr baseColWidth="10" defaultRowHeight="14.5" x14ac:dyDescent="0.35"/>
  <cols>
    <col min="1" max="1" width="6.1796875" customWidth="1"/>
    <col min="2" max="2" width="68.08984375" customWidth="1"/>
    <col min="3" max="3" width="9" customWidth="1"/>
    <col min="4" max="4" width="8.54296875" customWidth="1"/>
    <col min="5" max="5" width="10.81640625" customWidth="1"/>
    <col min="6" max="6" width="11.6328125" bestFit="1" customWidth="1"/>
    <col min="7" max="8" width="15.26953125" bestFit="1" customWidth="1"/>
    <col min="9" max="9" width="12.7265625" bestFit="1" customWidth="1"/>
  </cols>
  <sheetData>
    <row r="6" spans="1:10" ht="52.5" customHeight="1" x14ac:dyDescent="0.35">
      <c r="A6" s="42" t="s">
        <v>16</v>
      </c>
      <c r="B6" s="42"/>
      <c r="C6" s="42"/>
      <c r="D6" s="42"/>
      <c r="E6" s="42"/>
      <c r="F6" s="42"/>
    </row>
    <row r="7" spans="1:10" x14ac:dyDescent="0.35">
      <c r="A7" s="43"/>
      <c r="B7" s="43"/>
      <c r="C7" s="43"/>
      <c r="D7" s="43"/>
      <c r="E7" s="43"/>
      <c r="F7" s="43"/>
    </row>
    <row r="8" spans="1:10" x14ac:dyDescent="0.35">
      <c r="A8" s="43" t="s">
        <v>10</v>
      </c>
      <c r="B8" s="43"/>
      <c r="C8" s="43"/>
      <c r="D8" s="43"/>
      <c r="E8" s="43"/>
      <c r="F8" s="43"/>
    </row>
    <row r="9" spans="1:10" ht="54.5" customHeight="1" x14ac:dyDescent="0.35">
      <c r="A9" s="1" t="s">
        <v>1</v>
      </c>
      <c r="B9" s="1" t="s">
        <v>2</v>
      </c>
      <c r="C9" s="1" t="s">
        <v>3</v>
      </c>
      <c r="D9" s="1" t="s">
        <v>6</v>
      </c>
      <c r="E9" s="1" t="s">
        <v>4</v>
      </c>
      <c r="F9" s="1" t="s">
        <v>5</v>
      </c>
    </row>
    <row r="10" spans="1:10" x14ac:dyDescent="0.35">
      <c r="A10" s="30">
        <v>1</v>
      </c>
      <c r="B10" s="31" t="s">
        <v>22</v>
      </c>
      <c r="C10" s="32" t="s">
        <v>14</v>
      </c>
      <c r="D10" s="33">
        <v>21</v>
      </c>
      <c r="E10" s="34">
        <f>+'Estudio de mercado ok'!E10</f>
        <v>1109000</v>
      </c>
      <c r="F10" s="34">
        <f>D10*E10</f>
        <v>23289000</v>
      </c>
      <c r="G10" s="27">
        <v>23750000</v>
      </c>
      <c r="H10" s="27">
        <f>F10</f>
        <v>23289000</v>
      </c>
      <c r="I10" s="39">
        <f>G10-H10</f>
        <v>461000</v>
      </c>
      <c r="J10" s="2"/>
    </row>
    <row r="11" spans="1:10" ht="25.5" x14ac:dyDescent="0.35">
      <c r="A11" s="30">
        <v>2</v>
      </c>
      <c r="B11" s="31" t="s">
        <v>23</v>
      </c>
      <c r="C11" s="32" t="s">
        <v>14</v>
      </c>
      <c r="D11" s="33">
        <v>1</v>
      </c>
      <c r="E11" s="34">
        <f>+'Estudio de mercado ok'!E11</f>
        <v>5545000</v>
      </c>
      <c r="F11" s="34">
        <f t="shared" ref="F11:F13" si="0">D11*E11</f>
        <v>5545000</v>
      </c>
      <c r="G11" s="27">
        <v>15046247</v>
      </c>
      <c r="H11" s="27">
        <f>F11+F12+F13</f>
        <v>15010829</v>
      </c>
      <c r="I11" s="39">
        <f t="shared" ref="I11" si="1">G11-H11</f>
        <v>35418</v>
      </c>
      <c r="J11" s="2"/>
    </row>
    <row r="12" spans="1:10" x14ac:dyDescent="0.35">
      <c r="A12" s="30">
        <v>3</v>
      </c>
      <c r="B12" s="31" t="s">
        <v>24</v>
      </c>
      <c r="C12" s="32" t="s">
        <v>14</v>
      </c>
      <c r="D12" s="33">
        <v>1</v>
      </c>
      <c r="E12" s="34">
        <f>+'Estudio de mercado ok'!E12</f>
        <v>3861379</v>
      </c>
      <c r="F12" s="34">
        <f t="shared" si="0"/>
        <v>3861379</v>
      </c>
      <c r="G12" s="27"/>
      <c r="H12" s="27"/>
      <c r="I12" s="39">
        <f>I10+I11</f>
        <v>496418</v>
      </c>
      <c r="J12" s="2"/>
    </row>
    <row r="13" spans="1:10" x14ac:dyDescent="0.35">
      <c r="A13" s="30">
        <v>4</v>
      </c>
      <c r="B13" s="31" t="s">
        <v>25</v>
      </c>
      <c r="C13" s="32" t="s">
        <v>14</v>
      </c>
      <c r="D13" s="33">
        <v>1</v>
      </c>
      <c r="E13" s="34">
        <f>+'Estudio de mercado ok'!E13</f>
        <v>5604450</v>
      </c>
      <c r="F13" s="34">
        <f t="shared" si="0"/>
        <v>5604450</v>
      </c>
      <c r="G13" s="27"/>
      <c r="H13" s="27"/>
      <c r="I13" s="39"/>
      <c r="J13" s="2">
        <f>I12-I14</f>
        <v>0</v>
      </c>
    </row>
    <row r="14" spans="1:10" x14ac:dyDescent="0.35">
      <c r="A14" s="45" t="s">
        <v>7</v>
      </c>
      <c r="B14" s="45"/>
      <c r="C14" s="45"/>
      <c r="D14" s="45"/>
      <c r="E14" s="45"/>
      <c r="F14" s="29">
        <f>SUM(F10:F13)</f>
        <v>38299829</v>
      </c>
      <c r="G14" s="27">
        <f>G10+G11</f>
        <v>38796247</v>
      </c>
      <c r="H14" s="27">
        <f>H10+H11</f>
        <v>38299829</v>
      </c>
      <c r="I14" s="27">
        <f>I10+I11</f>
        <v>496418</v>
      </c>
    </row>
    <row r="15" spans="1:10" x14ac:dyDescent="0.35">
      <c r="F15" s="3"/>
    </row>
    <row r="16" spans="1:10" x14ac:dyDescent="0.35">
      <c r="F16" s="3"/>
    </row>
    <row r="17" spans="1:6" x14ac:dyDescent="0.35">
      <c r="F17" s="4"/>
    </row>
    <row r="18" spans="1:6" x14ac:dyDescent="0.35">
      <c r="A18" s="17" t="s">
        <v>11</v>
      </c>
      <c r="B18" s="44" t="s">
        <v>12</v>
      </c>
      <c r="C18" s="44"/>
      <c r="D18" s="44"/>
      <c r="F18" s="4"/>
    </row>
    <row r="19" spans="1:6" x14ac:dyDescent="0.35">
      <c r="A19" s="18"/>
      <c r="B19" s="19" t="s">
        <v>13</v>
      </c>
      <c r="C19" s="20"/>
      <c r="D19" s="20"/>
      <c r="F19" s="4"/>
    </row>
    <row r="20" spans="1:6" x14ac:dyDescent="0.35">
      <c r="A20" s="5"/>
      <c r="F20" s="4"/>
    </row>
    <row r="21" spans="1:6" x14ac:dyDescent="0.35">
      <c r="A21" s="5"/>
      <c r="F21" s="4"/>
    </row>
    <row r="62" ht="29" customHeight="1" x14ac:dyDescent="0.35"/>
    <row r="65" ht="29" customHeight="1" x14ac:dyDescent="0.35"/>
    <row r="66" ht="29" customHeight="1" x14ac:dyDescent="0.35"/>
    <row r="100" ht="29" customHeight="1" x14ac:dyDescent="0.35"/>
    <row r="101" ht="14" customHeight="1" x14ac:dyDescent="0.35"/>
    <row r="102" ht="14.25" customHeight="1" x14ac:dyDescent="0.35"/>
    <row r="103" ht="14.25" customHeight="1" x14ac:dyDescent="0.35"/>
    <row r="104" ht="14.25" customHeight="1" x14ac:dyDescent="0.35"/>
    <row r="105" ht="13.5" customHeight="1" x14ac:dyDescent="0.35"/>
    <row r="106" ht="13.5" customHeight="1" x14ac:dyDescent="0.35"/>
    <row r="107" ht="14.25" customHeight="1" x14ac:dyDescent="0.35"/>
    <row r="108" ht="14.25" customHeight="1" x14ac:dyDescent="0.35"/>
  </sheetData>
  <mergeCells count="5">
    <mergeCell ref="A6:F6"/>
    <mergeCell ref="A7:F7"/>
    <mergeCell ref="A8:F8"/>
    <mergeCell ref="B18:D18"/>
    <mergeCell ref="A14:E14"/>
  </mergeCells>
  <pageMargins left="0.70866141732283472" right="0.70866141732283472" top="1.0236220472440944" bottom="0.82677165354330717" header="0.31496062992125984" footer="0.31496062992125984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F186-67C5-48D9-A8E5-3FDC4E2D84D6}">
  <dimension ref="A6:H22"/>
  <sheetViews>
    <sheetView view="pageBreakPreview" topLeftCell="A6" zoomScale="90" zoomScaleNormal="100" zoomScaleSheetLayoutView="90" workbookViewId="0">
      <selection activeCell="A8" sqref="A8:F15"/>
    </sheetView>
  </sheetViews>
  <sheetFormatPr baseColWidth="10" defaultRowHeight="14.5" x14ac:dyDescent="0.35"/>
  <cols>
    <col min="1" max="1" width="6.1796875" customWidth="1"/>
    <col min="2" max="2" width="64.81640625" customWidth="1"/>
    <col min="3" max="3" width="9" customWidth="1"/>
    <col min="4" max="4" width="10.81640625" customWidth="1"/>
    <col min="5" max="5" width="10.7265625" customWidth="1"/>
    <col min="6" max="6" width="12.453125" customWidth="1"/>
  </cols>
  <sheetData>
    <row r="6" spans="1:8" ht="52.5" customHeight="1" x14ac:dyDescent="0.35">
      <c r="A6" s="42" t="s">
        <v>16</v>
      </c>
      <c r="B6" s="42"/>
      <c r="C6" s="42"/>
      <c r="D6" s="42"/>
      <c r="E6" s="42"/>
      <c r="F6" s="42"/>
    </row>
    <row r="7" spans="1:8" x14ac:dyDescent="0.35">
      <c r="A7" s="43"/>
      <c r="B7" s="43"/>
      <c r="C7" s="43"/>
      <c r="D7" s="43"/>
      <c r="E7" s="43"/>
      <c r="F7" s="43"/>
    </row>
    <row r="8" spans="1:8" ht="15" thickBot="1" x14ac:dyDescent="0.4">
      <c r="A8" s="46" t="s">
        <v>0</v>
      </c>
      <c r="B8" s="46"/>
      <c r="C8" s="46"/>
      <c r="D8" s="46"/>
      <c r="E8" s="46"/>
      <c r="F8" s="46"/>
    </row>
    <row r="9" spans="1:8" ht="68" customHeight="1" x14ac:dyDescent="0.35">
      <c r="A9" s="10" t="s">
        <v>1</v>
      </c>
      <c r="B9" s="11" t="s">
        <v>2</v>
      </c>
      <c r="C9" s="11" t="s">
        <v>3</v>
      </c>
      <c r="D9" s="11" t="s">
        <v>6</v>
      </c>
      <c r="E9" s="11" t="s">
        <v>4</v>
      </c>
      <c r="F9" s="12" t="s">
        <v>5</v>
      </c>
    </row>
    <row r="10" spans="1:8" s="7" customFormat="1" ht="13" x14ac:dyDescent="0.3">
      <c r="A10" s="13">
        <v>1</v>
      </c>
      <c r="B10" s="6" t="str">
        <f>'Presupuesto oficial'!B10</f>
        <v>Estanterías fijas para archivo con altura hasta 2.2.m (Ver ficha técnica)</v>
      </c>
      <c r="C10" s="8" t="str">
        <f>'Presupuesto oficial'!C10</f>
        <v>Un</v>
      </c>
      <c r="D10" s="28">
        <v>25</v>
      </c>
      <c r="E10" s="9">
        <f>Estanterias!G10</f>
        <v>1109000</v>
      </c>
      <c r="F10" s="15">
        <f>D10*E10</f>
        <v>27725000</v>
      </c>
    </row>
    <row r="11" spans="1:8" s="7" customFormat="1" ht="26" x14ac:dyDescent="0.3">
      <c r="A11" s="13">
        <v>2</v>
      </c>
      <c r="B11" s="6" t="str">
        <f>'Presupuesto oficial'!B11</f>
        <v>Deshumidificador industrial con bomba y manguera de drenaje, portátil con ruedas (Ver ficha técnica)</v>
      </c>
      <c r="C11" s="8" t="str">
        <f>'Presupuesto oficial'!C11</f>
        <v>Un</v>
      </c>
      <c r="D11" s="28">
        <f>'Presupuesto oficial'!D11</f>
        <v>1</v>
      </c>
      <c r="E11" s="9">
        <f>Deshumidificador!G10</f>
        <v>5545000</v>
      </c>
      <c r="F11" s="15">
        <f>D11*E11</f>
        <v>5545000</v>
      </c>
      <c r="H11" s="41">
        <f>F10</f>
        <v>27725000</v>
      </c>
    </row>
    <row r="12" spans="1:8" s="7" customFormat="1" ht="13" x14ac:dyDescent="0.3">
      <c r="A12" s="13">
        <v>3</v>
      </c>
      <c r="B12" s="6" t="str">
        <f>'Presupuesto oficial'!B12</f>
        <v>Termohigrómetro con almacenamiento de datos y candado de seguridad (Ver ficha técnica)</v>
      </c>
      <c r="C12" s="8" t="str">
        <f>'Presupuesto oficial'!C12</f>
        <v>Un</v>
      </c>
      <c r="D12" s="28">
        <f>'Presupuesto oficial'!D12</f>
        <v>1</v>
      </c>
      <c r="E12" s="9">
        <f>Termohigrómetro!H10</f>
        <v>3861379</v>
      </c>
      <c r="F12" s="15">
        <f>D12*E12</f>
        <v>3861379</v>
      </c>
      <c r="H12" s="41">
        <f>F11+F12+F13</f>
        <v>15010829</v>
      </c>
    </row>
    <row r="13" spans="1:8" s="7" customFormat="1" ht="13" x14ac:dyDescent="0.3">
      <c r="A13" s="13">
        <v>4</v>
      </c>
      <c r="B13" s="6" t="str">
        <f>'Presupuesto oficial'!B13</f>
        <v>Aspiradora con filtro de Agua (Ver ficha técnica)</v>
      </c>
      <c r="C13" s="8" t="str">
        <f>'Presupuesto oficial'!C13</f>
        <v>Un</v>
      </c>
      <c r="D13" s="28">
        <f>'Presupuesto oficial'!D13</f>
        <v>1</v>
      </c>
      <c r="E13" s="9">
        <f>Aspiradora!G10</f>
        <v>5604450</v>
      </c>
      <c r="F13" s="15">
        <f>D13*E13</f>
        <v>5604450</v>
      </c>
      <c r="H13" s="41">
        <f>SUM(H11:H12)</f>
        <v>42735829</v>
      </c>
    </row>
    <row r="14" spans="1:8" s="7" customFormat="1" ht="13.5" thickBot="1" x14ac:dyDescent="0.35">
      <c r="A14" s="13"/>
      <c r="B14" s="6"/>
      <c r="C14" s="8"/>
      <c r="D14" s="28"/>
      <c r="E14" s="9"/>
      <c r="F14" s="15"/>
    </row>
    <row r="15" spans="1:8" ht="16.5" customHeight="1" thickBot="1" x14ac:dyDescent="0.4">
      <c r="A15" s="47" t="s">
        <v>8</v>
      </c>
      <c r="B15" s="48"/>
      <c r="C15" s="48"/>
      <c r="D15" s="48"/>
      <c r="E15" s="49"/>
      <c r="F15" s="16">
        <f>SUM(F10:F14)</f>
        <v>42735829</v>
      </c>
    </row>
    <row r="16" spans="1:8" ht="14.25" customHeight="1" x14ac:dyDescent="0.35">
      <c r="F16" s="3"/>
    </row>
    <row r="17" spans="1:6" ht="14.25" customHeight="1" x14ac:dyDescent="0.35">
      <c r="F17" s="3"/>
    </row>
    <row r="18" spans="1:6" ht="14.25" customHeight="1" x14ac:dyDescent="0.35">
      <c r="F18" s="4"/>
    </row>
    <row r="19" spans="1:6" ht="13" customHeight="1" x14ac:dyDescent="0.35">
      <c r="A19" s="17" t="s">
        <v>11</v>
      </c>
      <c r="B19" s="44" t="s">
        <v>12</v>
      </c>
      <c r="C19" s="44"/>
      <c r="D19" s="44"/>
      <c r="F19" s="4"/>
    </row>
    <row r="20" spans="1:6" ht="13" customHeight="1" x14ac:dyDescent="0.35">
      <c r="A20" s="18"/>
      <c r="B20" s="19" t="s">
        <v>13</v>
      </c>
      <c r="C20" s="20"/>
      <c r="D20" s="20"/>
      <c r="F20" s="4"/>
    </row>
    <row r="21" spans="1:6" ht="14.25" customHeight="1" x14ac:dyDescent="0.35">
      <c r="A21" s="5"/>
      <c r="F21" s="4"/>
    </row>
    <row r="22" spans="1:6" ht="14.25" customHeight="1" x14ac:dyDescent="0.35">
      <c r="A22" s="5"/>
      <c r="F22" s="4"/>
    </row>
  </sheetData>
  <mergeCells count="5">
    <mergeCell ref="A6:F6"/>
    <mergeCell ref="A7:F7"/>
    <mergeCell ref="A8:F8"/>
    <mergeCell ref="A15:E15"/>
    <mergeCell ref="B19:D19"/>
  </mergeCells>
  <pageMargins left="0.70866141732283472" right="0.70866141732283472" top="0.23622047244094491" bottom="0.23622047244094491" header="0.31496062992125984" footer="0.31496062992125984"/>
  <pageSetup scale="4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BC807-CD47-4B81-B654-C47D1ADAD0E0}">
  <dimension ref="A6:G112"/>
  <sheetViews>
    <sheetView view="pageBreakPreview" topLeftCell="A5" zoomScale="90" zoomScaleNormal="100" zoomScaleSheetLayoutView="90" workbookViewId="0">
      <selection activeCell="A9" sqref="A9:G10"/>
    </sheetView>
  </sheetViews>
  <sheetFormatPr baseColWidth="10" defaultRowHeight="14.5" x14ac:dyDescent="0.35"/>
  <cols>
    <col min="1" max="1" width="6" customWidth="1"/>
    <col min="2" max="2" width="72.453125" customWidth="1"/>
    <col min="3" max="3" width="9" customWidth="1"/>
    <col min="4" max="4" width="10.81640625" customWidth="1"/>
    <col min="5" max="5" width="12.6328125" customWidth="1"/>
    <col min="6" max="6" width="11.6328125" bestFit="1" customWidth="1"/>
    <col min="7" max="7" width="13.90625" customWidth="1"/>
  </cols>
  <sheetData>
    <row r="6" spans="1:7" ht="52.5" customHeight="1" x14ac:dyDescent="0.35">
      <c r="A6" s="50" t="s">
        <v>16</v>
      </c>
      <c r="B6" s="51"/>
      <c r="C6" s="51"/>
      <c r="D6" s="51"/>
      <c r="E6" s="51"/>
      <c r="F6" s="51"/>
      <c r="G6" s="51"/>
    </row>
    <row r="7" spans="1:7" x14ac:dyDescent="0.35">
      <c r="A7" s="52"/>
      <c r="B7" s="53"/>
      <c r="C7" s="53"/>
      <c r="D7" s="53"/>
      <c r="E7" s="53"/>
      <c r="F7" s="53"/>
      <c r="G7" s="53"/>
    </row>
    <row r="8" spans="1:7" ht="14.5" customHeight="1" thickBot="1" x14ac:dyDescent="0.4">
      <c r="A8" s="54" t="s">
        <v>9</v>
      </c>
      <c r="B8" s="55"/>
      <c r="C8" s="55"/>
      <c r="D8" s="55"/>
      <c r="E8" s="55"/>
      <c r="F8" s="55"/>
      <c r="G8" s="55"/>
    </row>
    <row r="9" spans="1:7" ht="46.5" customHeight="1" x14ac:dyDescent="0.35">
      <c r="A9" s="22" t="s">
        <v>1</v>
      </c>
      <c r="B9" s="23" t="s">
        <v>2</v>
      </c>
      <c r="C9" s="23" t="s">
        <v>3</v>
      </c>
      <c r="D9" s="23" t="s">
        <v>6</v>
      </c>
      <c r="E9" s="24" t="s">
        <v>26</v>
      </c>
      <c r="F9" s="35" t="s">
        <v>27</v>
      </c>
      <c r="G9" s="25" t="s">
        <v>5</v>
      </c>
    </row>
    <row r="10" spans="1:7" s="7" customFormat="1" ht="14" x14ac:dyDescent="0.3">
      <c r="A10" s="30">
        <v>1</v>
      </c>
      <c r="B10" s="31" t="str">
        <f>'Presupuesto oficial'!B10</f>
        <v>Estanterías fijas para archivo con altura hasta 2.2.m (Ver ficha técnica)</v>
      </c>
      <c r="C10" s="32" t="s">
        <v>14</v>
      </c>
      <c r="D10" s="33">
        <v>25</v>
      </c>
      <c r="E10" s="37">
        <v>1100000</v>
      </c>
      <c r="F10" s="38">
        <v>1118000</v>
      </c>
      <c r="G10" s="38">
        <f>(E10+F10)/2</f>
        <v>1109000</v>
      </c>
    </row>
    <row r="11" spans="1:7" s="7" customFormat="1" x14ac:dyDescent="0.35">
      <c r="A11"/>
      <c r="B11"/>
      <c r="C11"/>
      <c r="D11"/>
      <c r="E11"/>
      <c r="F11"/>
      <c r="G11"/>
    </row>
    <row r="12" spans="1:7" s="7" customFormat="1" x14ac:dyDescent="0.35">
      <c r="A12" s="17" t="s">
        <v>11</v>
      </c>
      <c r="B12" s="44" t="s">
        <v>12</v>
      </c>
      <c r="C12" s="44"/>
      <c r="D12" s="44"/>
      <c r="E12"/>
      <c r="F12"/>
      <c r="G12"/>
    </row>
    <row r="13" spans="1:7" s="7" customFormat="1" x14ac:dyDescent="0.35">
      <c r="A13" s="18"/>
      <c r="B13" s="19" t="s">
        <v>13</v>
      </c>
      <c r="C13" s="20"/>
      <c r="D13" s="20"/>
      <c r="E13"/>
      <c r="F13"/>
      <c r="G13"/>
    </row>
    <row r="14" spans="1:7" s="7" customFormat="1" x14ac:dyDescent="0.35">
      <c r="A14" s="5"/>
      <c r="B14"/>
      <c r="C14"/>
      <c r="D14"/>
      <c r="E14"/>
      <c r="F14"/>
      <c r="G14"/>
    </row>
    <row r="15" spans="1:7" s="7" customFormat="1" x14ac:dyDescent="0.35">
      <c r="A15"/>
      <c r="B15"/>
      <c r="C15"/>
      <c r="D15"/>
      <c r="E15"/>
      <c r="F15"/>
    </row>
    <row r="16" spans="1:7" s="7" customFormat="1" x14ac:dyDescent="0.35">
      <c r="A16"/>
      <c r="B16"/>
      <c r="C16"/>
      <c r="D16"/>
      <c r="E16"/>
      <c r="F16"/>
    </row>
    <row r="17" spans="1:6" s="7" customFormat="1" x14ac:dyDescent="0.35">
      <c r="A17"/>
      <c r="B17"/>
      <c r="C17"/>
      <c r="D17"/>
      <c r="E17"/>
      <c r="F17"/>
    </row>
    <row r="18" spans="1:6" s="7" customFormat="1" x14ac:dyDescent="0.35">
      <c r="A18"/>
      <c r="B18"/>
      <c r="C18"/>
      <c r="D18"/>
      <c r="E18"/>
      <c r="F18"/>
    </row>
    <row r="19" spans="1:6" s="7" customFormat="1" x14ac:dyDescent="0.35">
      <c r="A19"/>
      <c r="B19"/>
      <c r="C19"/>
      <c r="D19"/>
      <c r="E19"/>
      <c r="F19"/>
    </row>
    <row r="20" spans="1:6" s="7" customFormat="1" x14ac:dyDescent="0.35">
      <c r="A20"/>
      <c r="B20"/>
      <c r="C20"/>
      <c r="D20"/>
      <c r="E20"/>
      <c r="F20"/>
    </row>
    <row r="21" spans="1:6" s="7" customFormat="1" x14ac:dyDescent="0.35">
      <c r="A21"/>
      <c r="B21"/>
      <c r="C21"/>
      <c r="D21"/>
      <c r="E21"/>
      <c r="F21"/>
    </row>
    <row r="22" spans="1:6" s="7" customFormat="1" x14ac:dyDescent="0.35">
      <c r="A22"/>
      <c r="B22"/>
      <c r="C22"/>
      <c r="D22"/>
      <c r="E22"/>
      <c r="F22"/>
    </row>
    <row r="23" spans="1:6" s="7" customFormat="1" x14ac:dyDescent="0.35">
      <c r="A23"/>
      <c r="B23"/>
      <c r="C23"/>
      <c r="D23"/>
      <c r="E23"/>
      <c r="F23"/>
    </row>
    <row r="24" spans="1:6" s="7" customFormat="1" x14ac:dyDescent="0.35">
      <c r="A24"/>
      <c r="B24"/>
      <c r="C24"/>
      <c r="D24"/>
      <c r="E24"/>
      <c r="F24"/>
    </row>
    <row r="25" spans="1:6" s="7" customFormat="1" x14ac:dyDescent="0.35">
      <c r="A25"/>
      <c r="B25"/>
      <c r="C25"/>
      <c r="D25"/>
      <c r="E25"/>
      <c r="F25"/>
    </row>
    <row r="26" spans="1:6" s="7" customFormat="1" x14ac:dyDescent="0.35">
      <c r="A26"/>
      <c r="B26"/>
      <c r="C26"/>
      <c r="D26"/>
      <c r="E26"/>
      <c r="F26"/>
    </row>
    <row r="27" spans="1:6" s="7" customFormat="1" x14ac:dyDescent="0.35">
      <c r="A27"/>
      <c r="B27"/>
      <c r="C27"/>
      <c r="D27"/>
      <c r="E27"/>
      <c r="F27"/>
    </row>
    <row r="28" spans="1:6" s="7" customFormat="1" x14ac:dyDescent="0.35">
      <c r="A28"/>
      <c r="B28"/>
      <c r="C28"/>
      <c r="D28"/>
      <c r="E28"/>
      <c r="F28"/>
    </row>
    <row r="29" spans="1:6" s="7" customFormat="1" x14ac:dyDescent="0.35">
      <c r="A29"/>
      <c r="B29"/>
      <c r="C29"/>
      <c r="D29"/>
      <c r="E29"/>
      <c r="F29"/>
    </row>
    <row r="30" spans="1:6" s="7" customFormat="1" x14ac:dyDescent="0.35">
      <c r="A30"/>
      <c r="B30"/>
      <c r="C30"/>
      <c r="D30"/>
      <c r="E30"/>
      <c r="F30"/>
    </row>
    <row r="31" spans="1:6" s="7" customFormat="1" x14ac:dyDescent="0.35">
      <c r="A31"/>
      <c r="B31"/>
      <c r="C31"/>
      <c r="D31"/>
      <c r="E31"/>
      <c r="F31"/>
    </row>
    <row r="32" spans="1:6" s="7" customFormat="1" x14ac:dyDescent="0.35">
      <c r="A32"/>
      <c r="B32"/>
      <c r="C32"/>
      <c r="D32"/>
      <c r="E32"/>
      <c r="F32"/>
    </row>
    <row r="33" spans="1:6" s="7" customFormat="1" x14ac:dyDescent="0.35">
      <c r="A33"/>
      <c r="B33"/>
      <c r="C33"/>
      <c r="D33"/>
      <c r="E33"/>
      <c r="F33"/>
    </row>
    <row r="34" spans="1:6" s="7" customFormat="1" x14ac:dyDescent="0.35">
      <c r="A34"/>
      <c r="B34"/>
      <c r="C34"/>
      <c r="D34"/>
      <c r="E34"/>
      <c r="F34"/>
    </row>
    <row r="35" spans="1:6" s="7" customFormat="1" x14ac:dyDescent="0.35">
      <c r="A35"/>
      <c r="B35"/>
      <c r="C35"/>
      <c r="D35"/>
      <c r="E35"/>
      <c r="F35"/>
    </row>
    <row r="36" spans="1:6" s="7" customFormat="1" x14ac:dyDescent="0.35">
      <c r="A36"/>
      <c r="B36"/>
      <c r="C36"/>
      <c r="D36"/>
      <c r="E36"/>
      <c r="F36"/>
    </row>
    <row r="37" spans="1:6" s="7" customFormat="1" x14ac:dyDescent="0.35">
      <c r="A37"/>
      <c r="B37"/>
      <c r="C37"/>
      <c r="D37"/>
      <c r="E37"/>
      <c r="F37"/>
    </row>
    <row r="38" spans="1:6" s="7" customFormat="1" x14ac:dyDescent="0.35">
      <c r="A38"/>
      <c r="B38"/>
      <c r="C38"/>
      <c r="D38"/>
      <c r="E38"/>
      <c r="F38"/>
    </row>
    <row r="39" spans="1:6" s="7" customFormat="1" x14ac:dyDescent="0.35">
      <c r="A39"/>
      <c r="B39"/>
      <c r="C39"/>
      <c r="D39"/>
      <c r="E39"/>
      <c r="F39"/>
    </row>
    <row r="40" spans="1:6" s="7" customFormat="1" x14ac:dyDescent="0.35">
      <c r="A40"/>
      <c r="B40"/>
      <c r="C40"/>
      <c r="D40"/>
      <c r="E40"/>
      <c r="F40"/>
    </row>
    <row r="41" spans="1:6" s="7" customFormat="1" x14ac:dyDescent="0.35">
      <c r="A41"/>
      <c r="B41"/>
      <c r="C41"/>
      <c r="D41"/>
      <c r="E41"/>
      <c r="F41"/>
    </row>
    <row r="42" spans="1:6" s="7" customFormat="1" x14ac:dyDescent="0.35">
      <c r="A42"/>
      <c r="B42"/>
      <c r="C42"/>
      <c r="D42"/>
      <c r="E42"/>
      <c r="F42"/>
    </row>
    <row r="43" spans="1:6" s="7" customFormat="1" x14ac:dyDescent="0.35">
      <c r="A43"/>
      <c r="B43"/>
      <c r="C43"/>
      <c r="D43"/>
      <c r="E43"/>
      <c r="F43"/>
    </row>
    <row r="44" spans="1:6" s="7" customFormat="1" x14ac:dyDescent="0.35">
      <c r="A44"/>
      <c r="B44"/>
      <c r="C44"/>
      <c r="D44"/>
      <c r="E44"/>
      <c r="F44"/>
    </row>
    <row r="45" spans="1:6" s="7" customFormat="1" x14ac:dyDescent="0.35">
      <c r="A45"/>
      <c r="B45"/>
      <c r="C45"/>
      <c r="D45"/>
      <c r="E45"/>
      <c r="F45"/>
    </row>
    <row r="46" spans="1:6" s="7" customFormat="1" x14ac:dyDescent="0.35">
      <c r="A46"/>
      <c r="B46"/>
      <c r="C46"/>
      <c r="D46"/>
      <c r="E46"/>
      <c r="F46"/>
    </row>
    <row r="47" spans="1:6" s="7" customFormat="1" x14ac:dyDescent="0.35">
      <c r="A47"/>
      <c r="B47"/>
      <c r="C47"/>
      <c r="D47"/>
      <c r="E47"/>
      <c r="F47"/>
    </row>
    <row r="48" spans="1:6" s="7" customFormat="1" x14ac:dyDescent="0.35">
      <c r="A48"/>
      <c r="B48"/>
      <c r="C48"/>
      <c r="D48"/>
      <c r="E48"/>
      <c r="F48"/>
    </row>
    <row r="49" spans="1:6" s="7" customFormat="1" x14ac:dyDescent="0.35">
      <c r="A49"/>
      <c r="B49"/>
      <c r="C49"/>
      <c r="D49"/>
      <c r="E49"/>
      <c r="F49"/>
    </row>
    <row r="50" spans="1:6" s="7" customFormat="1" x14ac:dyDescent="0.35">
      <c r="A50"/>
      <c r="B50"/>
      <c r="C50"/>
      <c r="D50"/>
      <c r="E50"/>
      <c r="F50"/>
    </row>
    <row r="51" spans="1:6" s="7" customFormat="1" x14ac:dyDescent="0.35">
      <c r="A51"/>
      <c r="B51"/>
      <c r="C51"/>
      <c r="D51"/>
      <c r="E51"/>
      <c r="F51"/>
    </row>
    <row r="52" spans="1:6" s="7" customFormat="1" x14ac:dyDescent="0.35">
      <c r="A52"/>
      <c r="B52"/>
      <c r="C52"/>
      <c r="D52"/>
      <c r="E52"/>
      <c r="F52"/>
    </row>
    <row r="53" spans="1:6" s="7" customFormat="1" x14ac:dyDescent="0.35">
      <c r="A53"/>
      <c r="B53"/>
      <c r="C53"/>
      <c r="D53"/>
      <c r="E53"/>
      <c r="F53"/>
    </row>
    <row r="54" spans="1:6" s="7" customFormat="1" x14ac:dyDescent="0.35">
      <c r="A54"/>
      <c r="B54"/>
      <c r="C54"/>
      <c r="D54"/>
      <c r="E54"/>
      <c r="F54"/>
    </row>
    <row r="55" spans="1:6" s="7" customFormat="1" x14ac:dyDescent="0.35">
      <c r="A55"/>
      <c r="B55"/>
      <c r="C55"/>
      <c r="D55"/>
      <c r="E55"/>
      <c r="F55"/>
    </row>
    <row r="56" spans="1:6" s="7" customFormat="1" x14ac:dyDescent="0.35">
      <c r="A56"/>
      <c r="B56"/>
      <c r="C56"/>
      <c r="D56"/>
      <c r="E56"/>
      <c r="F56"/>
    </row>
    <row r="57" spans="1:6" s="7" customFormat="1" x14ac:dyDescent="0.35">
      <c r="A57"/>
      <c r="B57"/>
      <c r="C57"/>
      <c r="D57"/>
      <c r="E57"/>
      <c r="F57"/>
    </row>
    <row r="58" spans="1:6" s="7" customFormat="1" x14ac:dyDescent="0.35">
      <c r="A58"/>
      <c r="B58"/>
      <c r="C58"/>
      <c r="D58"/>
      <c r="E58"/>
      <c r="F58"/>
    </row>
    <row r="59" spans="1:6" s="7" customFormat="1" x14ac:dyDescent="0.35">
      <c r="A59"/>
      <c r="B59"/>
      <c r="C59"/>
      <c r="D59"/>
      <c r="E59"/>
      <c r="F59"/>
    </row>
    <row r="60" spans="1:6" s="7" customFormat="1" x14ac:dyDescent="0.35">
      <c r="A60"/>
      <c r="B60"/>
      <c r="C60"/>
      <c r="D60"/>
      <c r="E60"/>
      <c r="F60"/>
    </row>
    <row r="61" spans="1:6" s="7" customFormat="1" x14ac:dyDescent="0.35">
      <c r="A61"/>
      <c r="B61"/>
      <c r="C61"/>
      <c r="D61"/>
      <c r="E61"/>
      <c r="F61"/>
    </row>
    <row r="62" spans="1:6" s="7" customFormat="1" x14ac:dyDescent="0.35">
      <c r="A62"/>
      <c r="B62"/>
      <c r="C62"/>
      <c r="D62"/>
      <c r="E62"/>
      <c r="F62"/>
    </row>
    <row r="63" spans="1:6" s="7" customFormat="1" x14ac:dyDescent="0.35">
      <c r="A63"/>
      <c r="B63"/>
      <c r="C63"/>
      <c r="D63"/>
      <c r="E63"/>
      <c r="F63"/>
    </row>
    <row r="64" spans="1:6" s="7" customFormat="1" x14ac:dyDescent="0.35">
      <c r="A64"/>
      <c r="B64"/>
      <c r="C64"/>
      <c r="D64"/>
      <c r="E64"/>
      <c r="F64"/>
    </row>
    <row r="65" spans="1:6" s="7" customFormat="1" x14ac:dyDescent="0.35">
      <c r="A65"/>
      <c r="B65"/>
      <c r="C65"/>
      <c r="D65"/>
      <c r="E65"/>
      <c r="F65"/>
    </row>
    <row r="66" spans="1:6" s="7" customFormat="1" x14ac:dyDescent="0.35">
      <c r="A66"/>
      <c r="B66"/>
      <c r="C66"/>
      <c r="D66"/>
      <c r="E66"/>
      <c r="F66"/>
    </row>
    <row r="67" spans="1:6" s="7" customFormat="1" x14ac:dyDescent="0.35">
      <c r="A67"/>
      <c r="B67"/>
      <c r="C67"/>
      <c r="D67"/>
      <c r="E67"/>
      <c r="F67"/>
    </row>
    <row r="68" spans="1:6" s="7" customFormat="1" x14ac:dyDescent="0.35">
      <c r="A68"/>
      <c r="B68"/>
      <c r="C68"/>
      <c r="D68"/>
      <c r="E68"/>
      <c r="F68"/>
    </row>
    <row r="69" spans="1:6" s="7" customFormat="1" x14ac:dyDescent="0.35">
      <c r="A69"/>
      <c r="B69"/>
      <c r="C69"/>
      <c r="D69"/>
      <c r="E69"/>
      <c r="F69"/>
    </row>
    <row r="70" spans="1:6" s="7" customFormat="1" x14ac:dyDescent="0.35">
      <c r="A70"/>
      <c r="B70"/>
      <c r="C70"/>
      <c r="D70"/>
      <c r="E70"/>
      <c r="F70"/>
    </row>
    <row r="71" spans="1:6" s="7" customFormat="1" x14ac:dyDescent="0.35">
      <c r="A71"/>
      <c r="B71"/>
      <c r="C71"/>
      <c r="D71"/>
      <c r="E71"/>
      <c r="F71"/>
    </row>
    <row r="72" spans="1:6" s="7" customFormat="1" x14ac:dyDescent="0.35">
      <c r="A72"/>
      <c r="B72"/>
      <c r="C72"/>
      <c r="D72"/>
      <c r="E72"/>
      <c r="F72"/>
    </row>
    <row r="73" spans="1:6" s="7" customFormat="1" x14ac:dyDescent="0.35">
      <c r="A73"/>
      <c r="B73"/>
      <c r="C73"/>
      <c r="D73"/>
      <c r="E73"/>
      <c r="F73"/>
    </row>
    <row r="74" spans="1:6" s="7" customFormat="1" x14ac:dyDescent="0.35">
      <c r="A74"/>
      <c r="B74"/>
      <c r="C74"/>
      <c r="D74"/>
      <c r="E74"/>
      <c r="F74"/>
    </row>
    <row r="75" spans="1:6" s="7" customFormat="1" x14ac:dyDescent="0.35">
      <c r="A75"/>
      <c r="B75"/>
      <c r="C75"/>
      <c r="D75"/>
      <c r="E75"/>
      <c r="F75"/>
    </row>
    <row r="76" spans="1:6" s="7" customFormat="1" x14ac:dyDescent="0.35">
      <c r="A76"/>
      <c r="B76"/>
      <c r="C76"/>
      <c r="D76"/>
      <c r="E76"/>
      <c r="F76"/>
    </row>
    <row r="77" spans="1:6" s="7" customFormat="1" x14ac:dyDescent="0.35">
      <c r="A77"/>
      <c r="B77"/>
      <c r="C77"/>
      <c r="D77"/>
      <c r="E77"/>
      <c r="F77"/>
    </row>
    <row r="78" spans="1:6" s="7" customFormat="1" x14ac:dyDescent="0.35">
      <c r="A78"/>
      <c r="B78"/>
      <c r="C78"/>
      <c r="D78"/>
      <c r="E78"/>
      <c r="F78"/>
    </row>
    <row r="79" spans="1:6" s="7" customFormat="1" x14ac:dyDescent="0.35">
      <c r="A79"/>
      <c r="B79"/>
      <c r="C79"/>
      <c r="D79"/>
      <c r="E79"/>
      <c r="F79"/>
    </row>
    <row r="80" spans="1:6" s="7" customFormat="1" x14ac:dyDescent="0.35">
      <c r="A80"/>
      <c r="B80"/>
      <c r="C80"/>
      <c r="D80"/>
      <c r="E80"/>
      <c r="F80"/>
    </row>
    <row r="81" spans="1:6" s="7" customFormat="1" x14ac:dyDescent="0.35">
      <c r="A81"/>
      <c r="B81"/>
      <c r="C81"/>
      <c r="D81"/>
      <c r="E81"/>
      <c r="F81"/>
    </row>
    <row r="82" spans="1:6" s="7" customFormat="1" x14ac:dyDescent="0.35">
      <c r="A82"/>
      <c r="B82"/>
      <c r="C82"/>
      <c r="D82"/>
      <c r="E82"/>
      <c r="F82"/>
    </row>
    <row r="83" spans="1:6" s="7" customFormat="1" x14ac:dyDescent="0.35">
      <c r="A83"/>
      <c r="B83"/>
      <c r="C83"/>
      <c r="D83"/>
      <c r="E83"/>
      <c r="F83"/>
    </row>
    <row r="84" spans="1:6" s="7" customFormat="1" x14ac:dyDescent="0.35">
      <c r="A84"/>
      <c r="B84"/>
      <c r="C84"/>
      <c r="D84"/>
      <c r="E84"/>
      <c r="F84"/>
    </row>
    <row r="85" spans="1:6" s="7" customFormat="1" x14ac:dyDescent="0.35">
      <c r="A85"/>
      <c r="B85"/>
      <c r="C85"/>
      <c r="D85"/>
      <c r="E85"/>
      <c r="F85"/>
    </row>
    <row r="86" spans="1:6" s="7" customFormat="1" x14ac:dyDescent="0.35">
      <c r="A86"/>
      <c r="B86"/>
      <c r="C86"/>
      <c r="D86"/>
      <c r="E86"/>
      <c r="F86"/>
    </row>
    <row r="87" spans="1:6" s="7" customFormat="1" x14ac:dyDescent="0.35">
      <c r="A87"/>
      <c r="B87"/>
      <c r="C87"/>
      <c r="D87"/>
      <c r="E87"/>
      <c r="F87"/>
    </row>
    <row r="88" spans="1:6" s="7" customFormat="1" x14ac:dyDescent="0.35">
      <c r="A88"/>
      <c r="B88"/>
      <c r="C88"/>
      <c r="D88"/>
      <c r="E88"/>
      <c r="F88"/>
    </row>
    <row r="89" spans="1:6" s="7" customFormat="1" x14ac:dyDescent="0.35">
      <c r="A89"/>
      <c r="B89"/>
      <c r="C89"/>
      <c r="D89"/>
      <c r="E89"/>
      <c r="F89"/>
    </row>
    <row r="90" spans="1:6" s="7" customFormat="1" x14ac:dyDescent="0.35">
      <c r="A90"/>
      <c r="B90"/>
      <c r="C90"/>
      <c r="D90"/>
      <c r="E90"/>
      <c r="F90"/>
    </row>
    <row r="91" spans="1:6" s="7" customFormat="1" x14ac:dyDescent="0.35">
      <c r="A91"/>
      <c r="B91"/>
      <c r="C91"/>
      <c r="D91"/>
      <c r="E91"/>
      <c r="F91"/>
    </row>
    <row r="92" spans="1:6" s="7" customFormat="1" x14ac:dyDescent="0.35">
      <c r="A92"/>
      <c r="B92"/>
      <c r="C92"/>
      <c r="D92"/>
      <c r="E92"/>
      <c r="F92"/>
    </row>
    <row r="93" spans="1:6" s="7" customFormat="1" x14ac:dyDescent="0.35">
      <c r="A93"/>
      <c r="B93"/>
      <c r="C93"/>
      <c r="D93"/>
      <c r="E93"/>
      <c r="F93"/>
    </row>
    <row r="94" spans="1:6" s="7" customFormat="1" x14ac:dyDescent="0.35">
      <c r="A94"/>
      <c r="B94"/>
      <c r="C94"/>
      <c r="D94"/>
      <c r="E94"/>
      <c r="F94"/>
    </row>
    <row r="95" spans="1:6" s="7" customFormat="1" x14ac:dyDescent="0.35">
      <c r="A95"/>
      <c r="B95"/>
      <c r="C95"/>
      <c r="D95"/>
      <c r="E95"/>
      <c r="F95"/>
    </row>
    <row r="96" spans="1:6" s="7" customFormat="1" x14ac:dyDescent="0.35">
      <c r="A96"/>
      <c r="B96"/>
      <c r="C96"/>
      <c r="D96"/>
      <c r="E96"/>
      <c r="F96"/>
    </row>
    <row r="97" spans="1:6" s="7" customFormat="1" x14ac:dyDescent="0.35">
      <c r="A97"/>
      <c r="B97"/>
      <c r="C97"/>
      <c r="D97"/>
      <c r="E97"/>
      <c r="F97"/>
    </row>
    <row r="98" spans="1:6" s="7" customFormat="1" x14ac:dyDescent="0.35">
      <c r="A98"/>
      <c r="B98"/>
      <c r="C98"/>
      <c r="D98"/>
      <c r="E98"/>
      <c r="F98"/>
    </row>
    <row r="99" spans="1:6" s="7" customFormat="1" x14ac:dyDescent="0.35">
      <c r="A99"/>
      <c r="B99"/>
      <c r="C99"/>
      <c r="D99"/>
      <c r="E99"/>
      <c r="F99"/>
    </row>
    <row r="100" spans="1:6" s="7" customFormat="1" x14ac:dyDescent="0.35">
      <c r="A100"/>
      <c r="B100"/>
      <c r="C100"/>
      <c r="D100"/>
      <c r="E100"/>
      <c r="F100"/>
    </row>
    <row r="101" spans="1:6" s="7" customFormat="1" x14ac:dyDescent="0.35">
      <c r="A101"/>
      <c r="B101"/>
      <c r="C101"/>
      <c r="D101"/>
      <c r="E101"/>
      <c r="F101"/>
    </row>
    <row r="102" spans="1:6" s="7" customFormat="1" x14ac:dyDescent="0.35">
      <c r="A102"/>
      <c r="B102"/>
      <c r="C102"/>
      <c r="D102"/>
      <c r="E102"/>
      <c r="F102"/>
    </row>
    <row r="103" spans="1:6" s="7" customFormat="1" x14ac:dyDescent="0.35">
      <c r="A103"/>
      <c r="B103"/>
      <c r="C103"/>
      <c r="D103"/>
      <c r="E103"/>
      <c r="F103"/>
    </row>
    <row r="104" spans="1:6" s="7" customFormat="1" x14ac:dyDescent="0.35">
      <c r="A104"/>
      <c r="B104"/>
      <c r="C104"/>
      <c r="D104"/>
      <c r="E104"/>
      <c r="F104"/>
    </row>
    <row r="105" spans="1:6" s="7" customFormat="1" ht="25.5" customHeight="1" x14ac:dyDescent="0.35">
      <c r="A105"/>
      <c r="B105"/>
      <c r="C105"/>
      <c r="D105"/>
      <c r="E105"/>
      <c r="F105"/>
    </row>
    <row r="106" spans="1:6" ht="16.5" customHeight="1" x14ac:dyDescent="0.35"/>
    <row r="107" spans="1:6" ht="14.25" customHeight="1" x14ac:dyDescent="0.35"/>
    <row r="108" spans="1:6" ht="14.25" customHeight="1" x14ac:dyDescent="0.35"/>
    <row r="109" spans="1:6" ht="14.25" customHeight="1" x14ac:dyDescent="0.35"/>
    <row r="110" spans="1:6" ht="13.5" customHeight="1" x14ac:dyDescent="0.35"/>
    <row r="111" spans="1:6" ht="13.5" customHeight="1" x14ac:dyDescent="0.35"/>
    <row r="112" spans="1:6" ht="14.25" customHeight="1" x14ac:dyDescent="0.35"/>
  </sheetData>
  <mergeCells count="4">
    <mergeCell ref="B12:D12"/>
    <mergeCell ref="A6:G6"/>
    <mergeCell ref="A7:G7"/>
    <mergeCell ref="A8:G8"/>
  </mergeCells>
  <pageMargins left="0.70866141732283472" right="0.70866141732283472" top="0.23622047244094491" bottom="0.23622047244094491" header="0.31496062992125984" footer="0.31496062992125984"/>
  <pageSetup scale="4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9692-4042-4717-898C-5894E76C4676}">
  <dimension ref="A6:G14"/>
  <sheetViews>
    <sheetView view="pageBreakPreview" zoomScale="90" zoomScaleNormal="100" zoomScaleSheetLayoutView="90" workbookViewId="0">
      <selection activeCell="A9" sqref="A9:G10"/>
    </sheetView>
  </sheetViews>
  <sheetFormatPr baseColWidth="10" defaultRowHeight="14.5" x14ac:dyDescent="0.35"/>
  <cols>
    <col min="1" max="1" width="6" customWidth="1"/>
    <col min="2" max="2" width="72.6328125" customWidth="1"/>
    <col min="3" max="3" width="9" customWidth="1"/>
    <col min="4" max="4" width="10.81640625" customWidth="1"/>
    <col min="5" max="5" width="12.1796875" customWidth="1"/>
    <col min="6" max="6" width="12.54296875" customWidth="1"/>
    <col min="7" max="7" width="12.81640625" customWidth="1"/>
    <col min="8" max="8" width="3.26953125" customWidth="1"/>
  </cols>
  <sheetData>
    <row r="6" spans="1:7" ht="52.5" customHeight="1" x14ac:dyDescent="0.35">
      <c r="A6" s="50" t="s">
        <v>16</v>
      </c>
      <c r="B6" s="51"/>
      <c r="C6" s="51"/>
      <c r="D6" s="51"/>
      <c r="E6" s="51"/>
      <c r="F6" s="51"/>
      <c r="G6" s="56"/>
    </row>
    <row r="7" spans="1:7" x14ac:dyDescent="0.35">
      <c r="A7" s="52"/>
      <c r="B7" s="53"/>
      <c r="C7" s="53"/>
      <c r="D7" s="53"/>
      <c r="E7" s="53"/>
      <c r="F7" s="53"/>
      <c r="G7" s="53"/>
    </row>
    <row r="8" spans="1:7" ht="14.5" customHeight="1" thickBot="1" x14ac:dyDescent="0.4">
      <c r="A8" s="54" t="s">
        <v>9</v>
      </c>
      <c r="B8" s="55"/>
      <c r="C8" s="55"/>
      <c r="D8" s="55"/>
      <c r="E8" s="55"/>
      <c r="F8" s="55"/>
      <c r="G8" s="55"/>
    </row>
    <row r="9" spans="1:7" ht="46.5" customHeight="1" x14ac:dyDescent="0.35">
      <c r="A9" s="22" t="s">
        <v>1</v>
      </c>
      <c r="B9" s="23" t="s">
        <v>2</v>
      </c>
      <c r="C9" s="23" t="s">
        <v>3</v>
      </c>
      <c r="D9" s="23" t="s">
        <v>6</v>
      </c>
      <c r="E9" s="24" t="s">
        <v>26</v>
      </c>
      <c r="F9" s="35" t="s">
        <v>27</v>
      </c>
      <c r="G9" s="25" t="s">
        <v>5</v>
      </c>
    </row>
    <row r="10" spans="1:7" s="7" customFormat="1" ht="17.5" customHeight="1" x14ac:dyDescent="0.3">
      <c r="A10" s="13">
        <v>1</v>
      </c>
      <c r="B10" s="21" t="str">
        <f>'Presupuesto oficial'!_Hlk204877529</f>
        <v>Deshumidificador industrial con bomba y manguera de drenaje, portátil con ruedas (Ver ficha técnica)</v>
      </c>
      <c r="C10" s="8" t="s">
        <v>15</v>
      </c>
      <c r="D10" s="14">
        <v>1</v>
      </c>
      <c r="E10" s="37">
        <v>5560000</v>
      </c>
      <c r="F10" s="38">
        <v>5530000</v>
      </c>
      <c r="G10" s="36">
        <f>(E10+F10)/2</f>
        <v>5545000</v>
      </c>
    </row>
    <row r="11" spans="1:7" s="7" customFormat="1" ht="17.5" customHeight="1" x14ac:dyDescent="0.35">
      <c r="A11"/>
      <c r="B11"/>
      <c r="C11"/>
      <c r="D11"/>
      <c r="E11"/>
      <c r="F11"/>
      <c r="G11"/>
    </row>
    <row r="12" spans="1:7" s="7" customFormat="1" ht="17.5" customHeight="1" x14ac:dyDescent="0.35">
      <c r="A12" s="17" t="s">
        <v>11</v>
      </c>
      <c r="B12" s="44" t="s">
        <v>12</v>
      </c>
      <c r="C12" s="44"/>
      <c r="D12" s="44"/>
      <c r="E12"/>
      <c r="F12"/>
      <c r="G12"/>
    </row>
    <row r="13" spans="1:7" s="7" customFormat="1" ht="17.5" customHeight="1" x14ac:dyDescent="0.35">
      <c r="A13" s="18"/>
      <c r="B13" s="19" t="s">
        <v>13</v>
      </c>
      <c r="C13" s="20"/>
      <c r="D13" s="20"/>
      <c r="E13"/>
      <c r="F13"/>
      <c r="G13"/>
    </row>
    <row r="14" spans="1:7" s="7" customFormat="1" ht="17.5" customHeight="1" x14ac:dyDescent="0.35">
      <c r="A14" s="5"/>
      <c r="B14"/>
      <c r="C14"/>
      <c r="D14"/>
      <c r="E14"/>
      <c r="F14"/>
      <c r="G14"/>
    </row>
  </sheetData>
  <mergeCells count="4">
    <mergeCell ref="A6:G6"/>
    <mergeCell ref="A7:G7"/>
    <mergeCell ref="A8:G8"/>
    <mergeCell ref="B12:D12"/>
  </mergeCells>
  <pageMargins left="0.70866141732283472" right="0.70866141732283472" top="0.23622047244094491" bottom="0.23622047244094491" header="0.31496062992125984" footer="0.31496062992125984"/>
  <pageSetup scale="4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0232-571E-4536-98BA-21A1CA4C8669}">
  <dimension ref="A6:H112"/>
  <sheetViews>
    <sheetView view="pageBreakPreview" topLeftCell="A9" zoomScale="90" zoomScaleNormal="100" zoomScaleSheetLayoutView="90" workbookViewId="0">
      <selection activeCell="A9" sqref="A9:H10"/>
    </sheetView>
  </sheetViews>
  <sheetFormatPr baseColWidth="10" defaultRowHeight="14.5" x14ac:dyDescent="0.35"/>
  <cols>
    <col min="1" max="1" width="6" customWidth="1"/>
    <col min="2" max="2" width="72.453125" customWidth="1"/>
    <col min="3" max="3" width="9" customWidth="1"/>
    <col min="4" max="4" width="10.81640625" customWidth="1"/>
    <col min="5" max="6" width="12.54296875" customWidth="1"/>
    <col min="7" max="7" width="16.453125" customWidth="1"/>
    <col min="8" max="8" width="14.6328125" customWidth="1"/>
  </cols>
  <sheetData>
    <row r="6" spans="1:8" ht="52.5" customHeight="1" x14ac:dyDescent="0.35">
      <c r="A6" s="50" t="s">
        <v>16</v>
      </c>
      <c r="B6" s="51"/>
      <c r="C6" s="51"/>
      <c r="D6" s="51"/>
      <c r="E6" s="51"/>
      <c r="F6" s="51"/>
      <c r="G6" s="51"/>
      <c r="H6" s="56"/>
    </row>
    <row r="7" spans="1:8" x14ac:dyDescent="0.35">
      <c r="A7" s="52"/>
      <c r="B7" s="53"/>
      <c r="C7" s="53"/>
      <c r="D7" s="53"/>
      <c r="E7" s="53"/>
      <c r="F7" s="53"/>
      <c r="G7" s="53"/>
      <c r="H7" s="53"/>
    </row>
    <row r="8" spans="1:8" ht="14.5" customHeight="1" thickBot="1" x14ac:dyDescent="0.4">
      <c r="A8" s="54" t="s">
        <v>9</v>
      </c>
      <c r="B8" s="55"/>
      <c r="C8" s="55"/>
      <c r="D8" s="55"/>
      <c r="E8" s="55"/>
      <c r="F8" s="55"/>
      <c r="G8" s="55"/>
      <c r="H8" s="55"/>
    </row>
    <row r="9" spans="1:8" ht="46.5" customHeight="1" x14ac:dyDescent="0.35">
      <c r="A9" s="22" t="s">
        <v>1</v>
      </c>
      <c r="B9" s="23" t="s">
        <v>2</v>
      </c>
      <c r="C9" s="23" t="s">
        <v>3</v>
      </c>
      <c r="D9" s="23" t="s">
        <v>6</v>
      </c>
      <c r="E9" s="24" t="s">
        <v>17</v>
      </c>
      <c r="F9" s="35" t="s">
        <v>21</v>
      </c>
      <c r="G9" s="35" t="s">
        <v>18</v>
      </c>
      <c r="H9" s="25" t="s">
        <v>5</v>
      </c>
    </row>
    <row r="10" spans="1:8" s="7" customFormat="1" ht="13" x14ac:dyDescent="0.3">
      <c r="A10" s="13">
        <v>1</v>
      </c>
      <c r="B10" s="21" t="str">
        <f>'Presupuesto oficial'!B12</f>
        <v>Termohigrómetro con almacenamiento de datos y candado de seguridad (Ver ficha técnica)</v>
      </c>
      <c r="C10" s="8" t="s">
        <v>15</v>
      </c>
      <c r="D10" s="14">
        <v>1</v>
      </c>
      <c r="E10" s="37">
        <v>5707240</v>
      </c>
      <c r="F10" s="38">
        <v>3139900</v>
      </c>
      <c r="G10" s="38">
        <v>2736997</v>
      </c>
      <c r="H10" s="36">
        <f>(E10+F10+G10)/3</f>
        <v>3861379</v>
      </c>
    </row>
    <row r="11" spans="1:8" s="7" customFormat="1" x14ac:dyDescent="0.35">
      <c r="A11"/>
      <c r="B11"/>
      <c r="C11"/>
      <c r="D11"/>
      <c r="E11"/>
      <c r="F11"/>
      <c r="G11"/>
      <c r="H11"/>
    </row>
    <row r="12" spans="1:8" s="7" customFormat="1" x14ac:dyDescent="0.35">
      <c r="A12" s="17" t="s">
        <v>11</v>
      </c>
      <c r="B12" s="44" t="s">
        <v>12</v>
      </c>
      <c r="C12" s="44"/>
      <c r="D12" s="44"/>
      <c r="E12"/>
      <c r="F12"/>
      <c r="G12" s="39"/>
      <c r="H12" s="39"/>
    </row>
    <row r="13" spans="1:8" s="7" customFormat="1" x14ac:dyDescent="0.35">
      <c r="A13" s="18"/>
      <c r="B13" s="19" t="s">
        <v>13</v>
      </c>
      <c r="C13" s="20"/>
      <c r="D13" s="20"/>
      <c r="E13"/>
      <c r="F13"/>
      <c r="G13"/>
      <c r="H13"/>
    </row>
    <row r="14" spans="1:8" s="7" customFormat="1" x14ac:dyDescent="0.35">
      <c r="A14" s="5"/>
      <c r="B14"/>
      <c r="C14"/>
      <c r="D14"/>
      <c r="E14"/>
      <c r="F14"/>
      <c r="G14"/>
      <c r="H14"/>
    </row>
    <row r="15" spans="1:8" s="7" customFormat="1" x14ac:dyDescent="0.35">
      <c r="A15"/>
      <c r="B15"/>
      <c r="C15"/>
      <c r="D15"/>
      <c r="E15"/>
      <c r="F15"/>
      <c r="G15"/>
      <c r="H15"/>
    </row>
    <row r="16" spans="1:8" s="7" customFormat="1" x14ac:dyDescent="0.35">
      <c r="A16"/>
      <c r="B16"/>
      <c r="C16"/>
      <c r="D16"/>
      <c r="E16"/>
      <c r="F16"/>
      <c r="G16"/>
      <c r="H16"/>
    </row>
    <row r="17" spans="1:8" s="7" customFormat="1" x14ac:dyDescent="0.35">
      <c r="A17"/>
      <c r="B17"/>
      <c r="C17"/>
      <c r="D17"/>
      <c r="E17"/>
      <c r="F17"/>
      <c r="G17"/>
      <c r="H17"/>
    </row>
    <row r="18" spans="1:8" s="7" customFormat="1" x14ac:dyDescent="0.35">
      <c r="A18"/>
      <c r="B18"/>
      <c r="C18"/>
      <c r="D18"/>
      <c r="E18"/>
      <c r="F18"/>
      <c r="G18"/>
      <c r="H18"/>
    </row>
    <row r="19" spans="1:8" s="7" customFormat="1" x14ac:dyDescent="0.35">
      <c r="A19"/>
      <c r="B19"/>
      <c r="C19"/>
      <c r="D19"/>
      <c r="E19"/>
      <c r="F19"/>
      <c r="G19"/>
      <c r="H19"/>
    </row>
    <row r="20" spans="1:8" s="7" customFormat="1" x14ac:dyDescent="0.35">
      <c r="A20"/>
      <c r="B20"/>
      <c r="C20"/>
      <c r="D20"/>
      <c r="E20"/>
      <c r="F20"/>
      <c r="G20"/>
      <c r="H20"/>
    </row>
    <row r="21" spans="1:8" s="7" customFormat="1" x14ac:dyDescent="0.35">
      <c r="A21"/>
      <c r="B21"/>
      <c r="C21"/>
      <c r="D21"/>
      <c r="E21"/>
      <c r="F21"/>
      <c r="G21"/>
      <c r="H21"/>
    </row>
    <row r="22" spans="1:8" s="7" customFormat="1" x14ac:dyDescent="0.35">
      <c r="A22"/>
      <c r="B22"/>
      <c r="C22"/>
      <c r="D22"/>
      <c r="E22"/>
      <c r="F22"/>
      <c r="G22"/>
      <c r="H22"/>
    </row>
    <row r="23" spans="1:8" s="7" customFormat="1" x14ac:dyDescent="0.35">
      <c r="A23"/>
      <c r="B23"/>
      <c r="C23"/>
      <c r="D23"/>
      <c r="E23"/>
      <c r="F23"/>
      <c r="G23"/>
      <c r="H23"/>
    </row>
    <row r="24" spans="1:8" s="7" customFormat="1" x14ac:dyDescent="0.35">
      <c r="A24"/>
      <c r="B24"/>
      <c r="C24"/>
      <c r="D24"/>
      <c r="E24"/>
      <c r="F24"/>
      <c r="G24"/>
      <c r="H24"/>
    </row>
    <row r="25" spans="1:8" s="7" customFormat="1" x14ac:dyDescent="0.35">
      <c r="A25"/>
      <c r="B25"/>
      <c r="C25"/>
      <c r="D25"/>
      <c r="E25"/>
      <c r="F25"/>
      <c r="G25"/>
      <c r="H25"/>
    </row>
    <row r="26" spans="1:8" s="7" customFormat="1" x14ac:dyDescent="0.35">
      <c r="A26"/>
      <c r="B26"/>
      <c r="C26"/>
      <c r="D26"/>
      <c r="E26"/>
      <c r="F26"/>
      <c r="G26"/>
      <c r="H26"/>
    </row>
    <row r="27" spans="1:8" s="7" customFormat="1" x14ac:dyDescent="0.35">
      <c r="A27"/>
      <c r="B27"/>
      <c r="C27"/>
      <c r="D27"/>
      <c r="E27"/>
      <c r="F27"/>
      <c r="G27"/>
      <c r="H27"/>
    </row>
    <row r="28" spans="1:8" s="7" customFormat="1" x14ac:dyDescent="0.35">
      <c r="A28"/>
      <c r="B28"/>
      <c r="C28"/>
      <c r="D28"/>
      <c r="E28"/>
      <c r="F28"/>
      <c r="G28"/>
      <c r="H28"/>
    </row>
    <row r="29" spans="1:8" s="7" customFormat="1" x14ac:dyDescent="0.35">
      <c r="A29"/>
      <c r="B29"/>
      <c r="C29"/>
      <c r="D29"/>
      <c r="E29"/>
      <c r="F29"/>
      <c r="G29"/>
      <c r="H29"/>
    </row>
    <row r="30" spans="1:8" s="7" customFormat="1" x14ac:dyDescent="0.35">
      <c r="A30"/>
      <c r="B30"/>
      <c r="C30"/>
      <c r="D30"/>
      <c r="E30"/>
      <c r="F30"/>
      <c r="G30"/>
      <c r="H30"/>
    </row>
    <row r="31" spans="1:8" s="7" customFormat="1" x14ac:dyDescent="0.35">
      <c r="A31"/>
      <c r="B31"/>
      <c r="C31"/>
      <c r="D31"/>
      <c r="E31"/>
      <c r="F31"/>
      <c r="G31"/>
      <c r="H31"/>
    </row>
    <row r="32" spans="1:8" s="7" customFormat="1" x14ac:dyDescent="0.35">
      <c r="A32"/>
      <c r="B32"/>
      <c r="C32"/>
      <c r="D32"/>
      <c r="E32"/>
      <c r="F32"/>
      <c r="G32"/>
      <c r="H32"/>
    </row>
    <row r="33" spans="1:8" s="7" customFormat="1" x14ac:dyDescent="0.35">
      <c r="A33"/>
      <c r="B33"/>
      <c r="C33"/>
      <c r="D33"/>
      <c r="E33"/>
      <c r="F33"/>
      <c r="G33"/>
      <c r="H33"/>
    </row>
    <row r="34" spans="1:8" s="7" customFormat="1" x14ac:dyDescent="0.35">
      <c r="A34"/>
      <c r="B34"/>
      <c r="C34"/>
      <c r="D34"/>
      <c r="E34"/>
      <c r="F34"/>
      <c r="G34"/>
      <c r="H34"/>
    </row>
    <row r="35" spans="1:8" s="7" customFormat="1" x14ac:dyDescent="0.35">
      <c r="A35"/>
      <c r="B35"/>
      <c r="C35"/>
      <c r="D35"/>
      <c r="E35"/>
      <c r="F35"/>
      <c r="G35"/>
      <c r="H35"/>
    </row>
    <row r="36" spans="1:8" s="7" customFormat="1" x14ac:dyDescent="0.35">
      <c r="A36"/>
      <c r="B36"/>
      <c r="C36"/>
      <c r="D36"/>
      <c r="E36"/>
      <c r="F36"/>
      <c r="G36"/>
      <c r="H36"/>
    </row>
    <row r="37" spans="1:8" s="7" customFormat="1" x14ac:dyDescent="0.35">
      <c r="A37"/>
      <c r="B37"/>
      <c r="C37"/>
      <c r="D37"/>
      <c r="E37"/>
      <c r="F37"/>
      <c r="G37"/>
      <c r="H37"/>
    </row>
    <row r="38" spans="1:8" s="7" customFormat="1" x14ac:dyDescent="0.35">
      <c r="A38"/>
      <c r="B38"/>
      <c r="C38"/>
      <c r="D38"/>
      <c r="E38"/>
      <c r="F38"/>
      <c r="G38"/>
      <c r="H38"/>
    </row>
    <row r="39" spans="1:8" s="7" customFormat="1" x14ac:dyDescent="0.35">
      <c r="A39"/>
      <c r="B39"/>
      <c r="C39"/>
      <c r="D39"/>
      <c r="E39"/>
      <c r="F39"/>
      <c r="G39"/>
      <c r="H39"/>
    </row>
    <row r="40" spans="1:8" s="7" customFormat="1" x14ac:dyDescent="0.35">
      <c r="A40"/>
      <c r="B40"/>
      <c r="C40"/>
      <c r="D40"/>
      <c r="E40"/>
      <c r="F40"/>
      <c r="G40"/>
      <c r="H40"/>
    </row>
    <row r="41" spans="1:8" s="7" customFormat="1" x14ac:dyDescent="0.35">
      <c r="A41"/>
      <c r="B41"/>
      <c r="C41"/>
      <c r="D41"/>
      <c r="E41"/>
      <c r="F41"/>
      <c r="G41"/>
      <c r="H41"/>
    </row>
    <row r="42" spans="1:8" s="7" customFormat="1" x14ac:dyDescent="0.35">
      <c r="A42"/>
      <c r="B42"/>
      <c r="C42"/>
      <c r="D42"/>
      <c r="E42"/>
      <c r="F42"/>
      <c r="G42"/>
      <c r="H42"/>
    </row>
    <row r="43" spans="1:8" s="7" customFormat="1" x14ac:dyDescent="0.35">
      <c r="A43"/>
      <c r="B43"/>
      <c r="C43"/>
      <c r="D43"/>
      <c r="E43"/>
      <c r="F43"/>
      <c r="G43"/>
      <c r="H43"/>
    </row>
    <row r="44" spans="1:8" s="7" customFormat="1" x14ac:dyDescent="0.35">
      <c r="A44"/>
      <c r="B44"/>
      <c r="C44"/>
      <c r="D44"/>
      <c r="E44"/>
      <c r="F44"/>
      <c r="G44"/>
      <c r="H44"/>
    </row>
    <row r="45" spans="1:8" s="7" customFormat="1" x14ac:dyDescent="0.35">
      <c r="A45"/>
      <c r="B45"/>
      <c r="C45"/>
      <c r="D45"/>
      <c r="E45"/>
      <c r="F45"/>
      <c r="G45"/>
      <c r="H45"/>
    </row>
    <row r="46" spans="1:8" s="7" customFormat="1" x14ac:dyDescent="0.35">
      <c r="A46"/>
      <c r="B46"/>
      <c r="C46"/>
      <c r="D46"/>
      <c r="E46"/>
      <c r="F46"/>
      <c r="G46"/>
      <c r="H46"/>
    </row>
    <row r="47" spans="1:8" s="7" customFormat="1" x14ac:dyDescent="0.35">
      <c r="A47"/>
      <c r="B47"/>
      <c r="C47"/>
      <c r="D47"/>
      <c r="E47"/>
      <c r="F47"/>
      <c r="G47"/>
      <c r="H47"/>
    </row>
    <row r="48" spans="1:8" s="7" customFormat="1" x14ac:dyDescent="0.35">
      <c r="A48"/>
      <c r="B48"/>
      <c r="C48"/>
      <c r="D48"/>
      <c r="E48"/>
      <c r="F48"/>
      <c r="G48"/>
      <c r="H48"/>
    </row>
    <row r="49" spans="1:8" s="7" customFormat="1" x14ac:dyDescent="0.35">
      <c r="A49"/>
      <c r="B49"/>
      <c r="C49"/>
      <c r="D49"/>
      <c r="E49"/>
      <c r="F49"/>
      <c r="G49"/>
      <c r="H49"/>
    </row>
    <row r="50" spans="1:8" s="7" customFormat="1" x14ac:dyDescent="0.35">
      <c r="A50"/>
      <c r="B50"/>
      <c r="C50"/>
      <c r="D50"/>
      <c r="E50"/>
      <c r="F50"/>
      <c r="G50"/>
      <c r="H50"/>
    </row>
    <row r="51" spans="1:8" s="7" customFormat="1" x14ac:dyDescent="0.35">
      <c r="A51"/>
      <c r="B51"/>
      <c r="C51"/>
      <c r="D51"/>
      <c r="E51"/>
      <c r="F51"/>
      <c r="G51"/>
      <c r="H51"/>
    </row>
    <row r="52" spans="1:8" s="7" customFormat="1" x14ac:dyDescent="0.35">
      <c r="A52"/>
      <c r="B52"/>
      <c r="C52"/>
      <c r="D52"/>
      <c r="E52"/>
      <c r="F52"/>
      <c r="G52"/>
      <c r="H52"/>
    </row>
    <row r="53" spans="1:8" s="7" customFormat="1" x14ac:dyDescent="0.35">
      <c r="A53"/>
      <c r="B53"/>
      <c r="C53"/>
      <c r="D53"/>
      <c r="E53"/>
      <c r="F53"/>
      <c r="G53"/>
      <c r="H53"/>
    </row>
    <row r="54" spans="1:8" s="7" customFormat="1" x14ac:dyDescent="0.35">
      <c r="A54"/>
      <c r="B54"/>
      <c r="C54"/>
      <c r="D54"/>
      <c r="E54"/>
      <c r="F54"/>
      <c r="G54"/>
      <c r="H54"/>
    </row>
    <row r="55" spans="1:8" s="7" customFormat="1" x14ac:dyDescent="0.35">
      <c r="A55"/>
      <c r="B55"/>
      <c r="C55"/>
      <c r="D55"/>
      <c r="E55"/>
      <c r="F55"/>
      <c r="G55"/>
      <c r="H55"/>
    </row>
    <row r="56" spans="1:8" s="7" customFormat="1" x14ac:dyDescent="0.35">
      <c r="A56"/>
      <c r="B56"/>
      <c r="C56"/>
      <c r="D56"/>
      <c r="E56"/>
      <c r="F56"/>
      <c r="G56"/>
      <c r="H56"/>
    </row>
    <row r="57" spans="1:8" s="7" customFormat="1" x14ac:dyDescent="0.35">
      <c r="A57"/>
      <c r="B57"/>
      <c r="C57"/>
      <c r="D57"/>
      <c r="E57"/>
      <c r="F57"/>
      <c r="G57"/>
      <c r="H57"/>
    </row>
    <row r="58" spans="1:8" s="7" customFormat="1" x14ac:dyDescent="0.35">
      <c r="A58"/>
      <c r="B58"/>
      <c r="C58"/>
      <c r="D58"/>
      <c r="E58"/>
      <c r="F58"/>
      <c r="G58"/>
      <c r="H58"/>
    </row>
    <row r="59" spans="1:8" s="7" customFormat="1" x14ac:dyDescent="0.35">
      <c r="A59"/>
      <c r="B59"/>
      <c r="C59"/>
      <c r="D59"/>
      <c r="E59"/>
      <c r="F59"/>
      <c r="G59"/>
      <c r="H59"/>
    </row>
    <row r="60" spans="1:8" s="7" customFormat="1" x14ac:dyDescent="0.35">
      <c r="A60"/>
      <c r="B60"/>
      <c r="C60"/>
      <c r="D60"/>
      <c r="E60"/>
      <c r="F60"/>
      <c r="G60"/>
      <c r="H60"/>
    </row>
    <row r="61" spans="1:8" s="7" customFormat="1" x14ac:dyDescent="0.35">
      <c r="A61"/>
      <c r="B61"/>
      <c r="C61"/>
      <c r="D61"/>
      <c r="E61"/>
      <c r="F61"/>
      <c r="G61"/>
      <c r="H61"/>
    </row>
    <row r="62" spans="1:8" s="7" customFormat="1" x14ac:dyDescent="0.35">
      <c r="A62"/>
      <c r="B62"/>
      <c r="C62"/>
      <c r="D62"/>
      <c r="E62"/>
      <c r="F62"/>
      <c r="G62"/>
      <c r="H62"/>
    </row>
    <row r="63" spans="1:8" s="7" customFormat="1" x14ac:dyDescent="0.35">
      <c r="A63"/>
      <c r="B63"/>
      <c r="C63"/>
      <c r="D63"/>
      <c r="E63"/>
      <c r="F63"/>
      <c r="G63"/>
      <c r="H63"/>
    </row>
    <row r="64" spans="1:8" s="7" customFormat="1" x14ac:dyDescent="0.35">
      <c r="A64"/>
      <c r="B64"/>
      <c r="C64"/>
      <c r="D64"/>
      <c r="E64"/>
      <c r="F64"/>
      <c r="G64"/>
      <c r="H64"/>
    </row>
    <row r="65" spans="1:8" s="7" customFormat="1" x14ac:dyDescent="0.35">
      <c r="A65"/>
      <c r="B65"/>
      <c r="C65"/>
      <c r="D65"/>
      <c r="E65"/>
      <c r="F65"/>
      <c r="G65"/>
      <c r="H65"/>
    </row>
    <row r="66" spans="1:8" s="7" customFormat="1" x14ac:dyDescent="0.35">
      <c r="A66"/>
      <c r="B66"/>
      <c r="C66"/>
      <c r="D66"/>
      <c r="E66"/>
      <c r="F66"/>
      <c r="G66"/>
      <c r="H66"/>
    </row>
    <row r="67" spans="1:8" s="7" customFormat="1" x14ac:dyDescent="0.35">
      <c r="A67"/>
      <c r="B67"/>
      <c r="C67"/>
      <c r="D67"/>
      <c r="E67"/>
      <c r="F67"/>
      <c r="G67"/>
      <c r="H67"/>
    </row>
    <row r="68" spans="1:8" s="7" customFormat="1" x14ac:dyDescent="0.35">
      <c r="A68"/>
      <c r="B68"/>
      <c r="C68"/>
      <c r="D68"/>
      <c r="E68"/>
      <c r="F68"/>
      <c r="G68"/>
      <c r="H68"/>
    </row>
    <row r="69" spans="1:8" s="7" customFormat="1" x14ac:dyDescent="0.35">
      <c r="A69"/>
      <c r="B69"/>
      <c r="C69"/>
      <c r="D69"/>
      <c r="E69"/>
      <c r="F69"/>
      <c r="G69"/>
      <c r="H69"/>
    </row>
    <row r="70" spans="1:8" s="7" customFormat="1" x14ac:dyDescent="0.35">
      <c r="A70"/>
      <c r="B70"/>
      <c r="C70"/>
      <c r="D70"/>
      <c r="E70"/>
      <c r="F70"/>
      <c r="G70"/>
      <c r="H70"/>
    </row>
    <row r="71" spans="1:8" s="7" customFormat="1" x14ac:dyDescent="0.35">
      <c r="A71"/>
      <c r="B71"/>
      <c r="C71"/>
      <c r="D71"/>
      <c r="E71"/>
      <c r="F71"/>
      <c r="G71"/>
      <c r="H71"/>
    </row>
    <row r="72" spans="1:8" s="7" customFormat="1" x14ac:dyDescent="0.35">
      <c r="A72"/>
      <c r="B72"/>
      <c r="C72"/>
      <c r="D72"/>
      <c r="E72"/>
      <c r="F72"/>
      <c r="G72"/>
      <c r="H72"/>
    </row>
    <row r="73" spans="1:8" s="7" customFormat="1" x14ac:dyDescent="0.35">
      <c r="A73"/>
      <c r="B73"/>
      <c r="C73"/>
      <c r="D73"/>
      <c r="E73"/>
      <c r="F73"/>
      <c r="G73"/>
      <c r="H73"/>
    </row>
    <row r="74" spans="1:8" s="7" customFormat="1" x14ac:dyDescent="0.35">
      <c r="A74"/>
      <c r="B74"/>
      <c r="C74"/>
      <c r="D74"/>
      <c r="E74"/>
      <c r="F74"/>
      <c r="G74"/>
      <c r="H74"/>
    </row>
    <row r="75" spans="1:8" s="7" customFormat="1" x14ac:dyDescent="0.35">
      <c r="A75"/>
      <c r="B75"/>
      <c r="C75"/>
      <c r="D75"/>
      <c r="E75"/>
      <c r="F75"/>
      <c r="G75"/>
      <c r="H75"/>
    </row>
    <row r="76" spans="1:8" s="7" customFormat="1" x14ac:dyDescent="0.35">
      <c r="A76"/>
      <c r="B76"/>
      <c r="C76"/>
      <c r="D76"/>
      <c r="E76"/>
      <c r="F76"/>
      <c r="G76"/>
      <c r="H76"/>
    </row>
    <row r="77" spans="1:8" s="7" customFormat="1" x14ac:dyDescent="0.35">
      <c r="A77"/>
      <c r="B77"/>
      <c r="C77"/>
      <c r="D77"/>
      <c r="E77"/>
      <c r="F77"/>
      <c r="G77"/>
      <c r="H77"/>
    </row>
    <row r="78" spans="1:8" s="7" customFormat="1" x14ac:dyDescent="0.35">
      <c r="A78"/>
      <c r="B78"/>
      <c r="C78"/>
      <c r="D78"/>
      <c r="E78"/>
      <c r="F78"/>
      <c r="G78"/>
      <c r="H78"/>
    </row>
    <row r="79" spans="1:8" s="7" customFormat="1" x14ac:dyDescent="0.35">
      <c r="A79"/>
      <c r="B79"/>
      <c r="C79"/>
      <c r="D79"/>
      <c r="E79"/>
      <c r="F79"/>
      <c r="G79"/>
      <c r="H79"/>
    </row>
    <row r="80" spans="1:8" s="7" customFormat="1" x14ac:dyDescent="0.35">
      <c r="A80"/>
      <c r="B80"/>
      <c r="C80"/>
      <c r="D80"/>
      <c r="E80"/>
      <c r="F80"/>
      <c r="G80"/>
      <c r="H80"/>
    </row>
    <row r="81" spans="1:8" s="7" customFormat="1" x14ac:dyDescent="0.35">
      <c r="A81"/>
      <c r="B81"/>
      <c r="C81"/>
      <c r="D81"/>
      <c r="E81"/>
      <c r="F81"/>
      <c r="G81"/>
      <c r="H81"/>
    </row>
    <row r="82" spans="1:8" s="7" customFormat="1" x14ac:dyDescent="0.35">
      <c r="A82"/>
      <c r="B82"/>
      <c r="C82"/>
      <c r="D82"/>
      <c r="E82"/>
      <c r="F82"/>
      <c r="G82"/>
      <c r="H82"/>
    </row>
    <row r="83" spans="1:8" s="7" customFormat="1" x14ac:dyDescent="0.35">
      <c r="A83"/>
      <c r="B83"/>
      <c r="C83"/>
      <c r="D83"/>
      <c r="E83"/>
      <c r="F83"/>
      <c r="G83"/>
      <c r="H83"/>
    </row>
    <row r="84" spans="1:8" s="7" customFormat="1" x14ac:dyDescent="0.35">
      <c r="A84"/>
      <c r="B84"/>
      <c r="C84"/>
      <c r="D84"/>
      <c r="E84"/>
      <c r="F84"/>
      <c r="G84"/>
      <c r="H84"/>
    </row>
    <row r="85" spans="1:8" s="7" customFormat="1" x14ac:dyDescent="0.35">
      <c r="A85"/>
      <c r="B85"/>
      <c r="C85"/>
      <c r="D85"/>
      <c r="E85"/>
      <c r="F85"/>
      <c r="G85"/>
      <c r="H85"/>
    </row>
    <row r="86" spans="1:8" s="7" customFormat="1" x14ac:dyDescent="0.35">
      <c r="A86"/>
      <c r="B86"/>
      <c r="C86"/>
      <c r="D86"/>
      <c r="E86"/>
      <c r="F86"/>
      <c r="G86"/>
      <c r="H86"/>
    </row>
    <row r="87" spans="1:8" s="7" customFormat="1" x14ac:dyDescent="0.35">
      <c r="A87"/>
      <c r="B87"/>
      <c r="C87"/>
      <c r="D87"/>
      <c r="E87"/>
      <c r="F87"/>
      <c r="G87"/>
      <c r="H87"/>
    </row>
    <row r="88" spans="1:8" s="7" customFormat="1" x14ac:dyDescent="0.35">
      <c r="A88"/>
      <c r="B88"/>
      <c r="C88"/>
      <c r="D88"/>
      <c r="E88"/>
      <c r="F88"/>
      <c r="G88"/>
      <c r="H88"/>
    </row>
    <row r="89" spans="1:8" s="7" customFormat="1" x14ac:dyDescent="0.35">
      <c r="A89"/>
      <c r="B89"/>
      <c r="C89"/>
      <c r="D89"/>
      <c r="E89"/>
      <c r="F89"/>
      <c r="G89"/>
      <c r="H89"/>
    </row>
    <row r="90" spans="1:8" s="7" customFormat="1" x14ac:dyDescent="0.35">
      <c r="A90"/>
      <c r="B90"/>
      <c r="C90"/>
      <c r="D90"/>
      <c r="E90"/>
      <c r="F90"/>
      <c r="G90"/>
      <c r="H90"/>
    </row>
    <row r="91" spans="1:8" s="7" customFormat="1" x14ac:dyDescent="0.35">
      <c r="A91"/>
      <c r="B91"/>
      <c r="C91"/>
      <c r="D91"/>
      <c r="E91"/>
      <c r="F91"/>
      <c r="G91"/>
      <c r="H91"/>
    </row>
    <row r="92" spans="1:8" s="7" customFormat="1" x14ac:dyDescent="0.35">
      <c r="A92"/>
      <c r="B92"/>
      <c r="C92"/>
      <c r="D92"/>
      <c r="E92"/>
      <c r="F92"/>
      <c r="G92"/>
      <c r="H92"/>
    </row>
    <row r="93" spans="1:8" s="7" customFormat="1" x14ac:dyDescent="0.35">
      <c r="A93"/>
      <c r="B93"/>
      <c r="C93"/>
      <c r="D93"/>
      <c r="E93"/>
      <c r="F93"/>
      <c r="G93"/>
      <c r="H93"/>
    </row>
    <row r="94" spans="1:8" s="7" customFormat="1" x14ac:dyDescent="0.35">
      <c r="A94"/>
      <c r="B94"/>
      <c r="C94"/>
      <c r="D94"/>
      <c r="E94"/>
      <c r="F94"/>
      <c r="G94"/>
      <c r="H94"/>
    </row>
    <row r="95" spans="1:8" s="7" customFormat="1" x14ac:dyDescent="0.35">
      <c r="A95"/>
      <c r="B95"/>
      <c r="C95"/>
      <c r="D95"/>
      <c r="E95"/>
      <c r="F95"/>
      <c r="G95"/>
      <c r="H95"/>
    </row>
    <row r="96" spans="1:8" s="7" customFormat="1" x14ac:dyDescent="0.35">
      <c r="A96"/>
      <c r="B96"/>
      <c r="C96"/>
      <c r="D96"/>
      <c r="E96"/>
      <c r="F96"/>
      <c r="G96"/>
      <c r="H96"/>
    </row>
    <row r="97" spans="1:8" s="7" customFormat="1" x14ac:dyDescent="0.35">
      <c r="A97"/>
      <c r="B97"/>
      <c r="C97"/>
      <c r="D97"/>
      <c r="E97"/>
      <c r="F97"/>
      <c r="G97"/>
      <c r="H97"/>
    </row>
    <row r="98" spans="1:8" s="7" customFormat="1" x14ac:dyDescent="0.35">
      <c r="A98"/>
      <c r="B98"/>
      <c r="C98"/>
      <c r="D98"/>
      <c r="E98"/>
      <c r="F98"/>
      <c r="G98"/>
      <c r="H98"/>
    </row>
    <row r="99" spans="1:8" s="7" customFormat="1" x14ac:dyDescent="0.35">
      <c r="A99"/>
      <c r="B99"/>
      <c r="C99"/>
      <c r="D99"/>
      <c r="E99"/>
      <c r="F99"/>
      <c r="G99"/>
      <c r="H99"/>
    </row>
    <row r="100" spans="1:8" s="7" customFormat="1" x14ac:dyDescent="0.35">
      <c r="A100"/>
      <c r="B100"/>
      <c r="C100"/>
      <c r="D100"/>
      <c r="E100"/>
      <c r="F100"/>
      <c r="G100"/>
      <c r="H100"/>
    </row>
    <row r="101" spans="1:8" s="7" customFormat="1" x14ac:dyDescent="0.35">
      <c r="A101"/>
      <c r="B101"/>
      <c r="C101"/>
      <c r="D101"/>
      <c r="E101"/>
      <c r="F101"/>
      <c r="G101"/>
      <c r="H101"/>
    </row>
    <row r="102" spans="1:8" s="7" customFormat="1" x14ac:dyDescent="0.35">
      <c r="A102"/>
      <c r="B102"/>
      <c r="C102"/>
      <c r="D102"/>
      <c r="E102"/>
      <c r="F102"/>
      <c r="G102"/>
      <c r="H102"/>
    </row>
    <row r="103" spans="1:8" s="7" customFormat="1" x14ac:dyDescent="0.35">
      <c r="A103"/>
      <c r="B103"/>
      <c r="C103"/>
      <c r="D103"/>
      <c r="E103"/>
      <c r="F103"/>
      <c r="G103"/>
      <c r="H103"/>
    </row>
    <row r="104" spans="1:8" s="7" customFormat="1" x14ac:dyDescent="0.35">
      <c r="A104"/>
      <c r="B104"/>
      <c r="C104"/>
      <c r="D104"/>
      <c r="E104"/>
      <c r="F104"/>
      <c r="G104"/>
      <c r="H104"/>
    </row>
    <row r="105" spans="1:8" s="7" customFormat="1" ht="25.5" customHeight="1" x14ac:dyDescent="0.35">
      <c r="A105"/>
      <c r="B105"/>
      <c r="C105"/>
      <c r="D105"/>
      <c r="E105"/>
      <c r="F105"/>
      <c r="G105"/>
      <c r="H105"/>
    </row>
    <row r="106" spans="1:8" ht="16.5" customHeight="1" x14ac:dyDescent="0.35"/>
    <row r="107" spans="1:8" ht="14.25" customHeight="1" x14ac:dyDescent="0.35"/>
    <row r="108" spans="1:8" ht="14.25" customHeight="1" x14ac:dyDescent="0.35"/>
    <row r="109" spans="1:8" ht="14.25" customHeight="1" x14ac:dyDescent="0.35"/>
    <row r="110" spans="1:8" ht="13.5" customHeight="1" x14ac:dyDescent="0.35"/>
    <row r="111" spans="1:8" ht="13.5" customHeight="1" x14ac:dyDescent="0.35"/>
    <row r="112" spans="1:8" ht="14.25" customHeight="1" x14ac:dyDescent="0.35"/>
  </sheetData>
  <mergeCells count="4">
    <mergeCell ref="B12:D12"/>
    <mergeCell ref="A6:H6"/>
    <mergeCell ref="A8:H8"/>
    <mergeCell ref="A7:H7"/>
  </mergeCells>
  <pageMargins left="0.70866141732283472" right="0.70866141732283472" top="0.23622047244094491" bottom="0.23622047244094491" header="0.31496062992125984" footer="0.31496062992125984"/>
  <pageSetup scale="4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1FDD9-7091-45CE-83D1-C9588AE844D2}">
  <dimension ref="A6:G108"/>
  <sheetViews>
    <sheetView view="pageBreakPreview" topLeftCell="A7" zoomScale="90" zoomScaleNormal="100" zoomScaleSheetLayoutView="90" workbookViewId="0">
      <selection activeCell="A16" sqref="A16:G18"/>
    </sheetView>
  </sheetViews>
  <sheetFormatPr baseColWidth="10" defaultRowHeight="14.5" x14ac:dyDescent="0.35"/>
  <cols>
    <col min="1" max="1" width="6" customWidth="1"/>
    <col min="2" max="2" width="72.6328125" customWidth="1"/>
    <col min="3" max="3" width="9" customWidth="1"/>
    <col min="4" max="4" width="10.81640625" customWidth="1"/>
    <col min="5" max="5" width="13.7265625" customWidth="1"/>
    <col min="6" max="6" width="17.7265625" customWidth="1"/>
    <col min="7" max="7" width="17.453125" customWidth="1"/>
    <col min="8" max="8" width="1.90625" customWidth="1"/>
  </cols>
  <sheetData>
    <row r="6" spans="1:7" ht="52.5" customHeight="1" x14ac:dyDescent="0.35">
      <c r="A6" s="50" t="s">
        <v>16</v>
      </c>
      <c r="B6" s="51"/>
      <c r="C6" s="51"/>
      <c r="D6" s="51"/>
      <c r="E6" s="51"/>
      <c r="F6" s="51"/>
      <c r="G6" s="56"/>
    </row>
    <row r="7" spans="1:7" x14ac:dyDescent="0.35">
      <c r="A7" s="52"/>
      <c r="B7" s="53"/>
      <c r="C7" s="53"/>
      <c r="D7" s="53"/>
      <c r="E7" s="53"/>
      <c r="F7" s="53"/>
      <c r="G7" s="53"/>
    </row>
    <row r="8" spans="1:7" ht="14.5" customHeight="1" thickBot="1" x14ac:dyDescent="0.4">
      <c r="A8" s="54" t="s">
        <v>9</v>
      </c>
      <c r="B8" s="55"/>
      <c r="C8" s="55"/>
      <c r="D8" s="55"/>
      <c r="E8" s="55"/>
      <c r="F8" s="55"/>
      <c r="G8" s="55"/>
    </row>
    <row r="9" spans="1:7" ht="50.5" customHeight="1" x14ac:dyDescent="0.35">
      <c r="A9" s="22" t="s">
        <v>1</v>
      </c>
      <c r="B9" s="23" t="s">
        <v>2</v>
      </c>
      <c r="C9" s="23" t="s">
        <v>3</v>
      </c>
      <c r="D9" s="23" t="s">
        <v>6</v>
      </c>
      <c r="E9" s="24" t="s">
        <v>19</v>
      </c>
      <c r="F9" s="35" t="s">
        <v>20</v>
      </c>
      <c r="G9" s="25" t="s">
        <v>5</v>
      </c>
    </row>
    <row r="10" spans="1:7" s="7" customFormat="1" ht="13" x14ac:dyDescent="0.3">
      <c r="A10" s="13">
        <v>1</v>
      </c>
      <c r="B10" s="21" t="str">
        <f>'Presupuesto oficial'!B13</f>
        <v>Aspiradora con filtro de Agua (Ver ficha técnica)</v>
      </c>
      <c r="C10" s="8" t="s">
        <v>15</v>
      </c>
      <c r="D10" s="14">
        <v>1</v>
      </c>
      <c r="E10" s="37">
        <v>5609000</v>
      </c>
      <c r="F10" s="38">
        <v>5599900</v>
      </c>
      <c r="G10" s="40">
        <f>(E10+F10)/2</f>
        <v>5604450</v>
      </c>
    </row>
    <row r="11" spans="1:7" s="7" customFormat="1" x14ac:dyDescent="0.35">
      <c r="A11"/>
      <c r="B11"/>
      <c r="C11"/>
      <c r="D11"/>
      <c r="E11"/>
      <c r="F11"/>
      <c r="G11"/>
    </row>
    <row r="12" spans="1:7" s="7" customFormat="1" x14ac:dyDescent="0.35">
      <c r="A12" s="17" t="s">
        <v>11</v>
      </c>
      <c r="B12" s="44" t="s">
        <v>12</v>
      </c>
      <c r="C12" s="44"/>
      <c r="D12" s="44"/>
      <c r="E12"/>
      <c r="F12" s="39"/>
      <c r="G12" s="39"/>
    </row>
    <row r="13" spans="1:7" s="7" customFormat="1" x14ac:dyDescent="0.35">
      <c r="A13" s="18"/>
      <c r="B13" s="19" t="s">
        <v>13</v>
      </c>
      <c r="C13" s="20"/>
      <c r="D13" s="20"/>
      <c r="E13"/>
      <c r="F13"/>
      <c r="G13"/>
    </row>
    <row r="14" spans="1:7" s="7" customFormat="1" x14ac:dyDescent="0.35">
      <c r="A14" s="5"/>
      <c r="B14"/>
      <c r="C14"/>
      <c r="D14"/>
      <c r="E14"/>
      <c r="F14"/>
      <c r="G14" s="39"/>
    </row>
    <row r="15" spans="1:7" s="7" customFormat="1" x14ac:dyDescent="0.35">
      <c r="A15"/>
      <c r="B15"/>
      <c r="C15"/>
      <c r="D15"/>
      <c r="E15"/>
    </row>
    <row r="16" spans="1:7" s="7" customFormat="1" x14ac:dyDescent="0.35">
      <c r="A16" s="17"/>
      <c r="B16" s="44"/>
      <c r="C16" s="44"/>
      <c r="D16" s="44"/>
      <c r="E16"/>
    </row>
    <row r="17" spans="1:5" s="7" customFormat="1" x14ac:dyDescent="0.35">
      <c r="A17" s="18"/>
      <c r="B17" s="19"/>
      <c r="C17" s="20"/>
      <c r="D17" s="26"/>
      <c r="E17"/>
    </row>
    <row r="18" spans="1:5" s="7" customFormat="1" x14ac:dyDescent="0.35">
      <c r="A18" s="5"/>
      <c r="B18"/>
      <c r="C18"/>
      <c r="D18"/>
      <c r="E18"/>
    </row>
    <row r="19" spans="1:5" s="7" customFormat="1" x14ac:dyDescent="0.35">
      <c r="A19"/>
      <c r="B19"/>
      <c r="C19"/>
      <c r="D19"/>
      <c r="E19"/>
    </row>
    <row r="20" spans="1:5" s="7" customFormat="1" x14ac:dyDescent="0.35">
      <c r="A20"/>
      <c r="B20"/>
      <c r="C20"/>
      <c r="D20"/>
      <c r="E20"/>
    </row>
    <row r="21" spans="1:5" s="7" customFormat="1" x14ac:dyDescent="0.35">
      <c r="A21"/>
      <c r="B21"/>
      <c r="C21"/>
      <c r="D21"/>
      <c r="E21"/>
    </row>
    <row r="22" spans="1:5" s="7" customFormat="1" x14ac:dyDescent="0.35">
      <c r="A22"/>
      <c r="B22"/>
      <c r="C22"/>
      <c r="D22"/>
      <c r="E22"/>
    </row>
    <row r="23" spans="1:5" s="7" customFormat="1" x14ac:dyDescent="0.35">
      <c r="A23"/>
      <c r="B23"/>
      <c r="C23"/>
      <c r="D23"/>
      <c r="E23"/>
    </row>
    <row r="24" spans="1:5" s="7" customFormat="1" x14ac:dyDescent="0.35">
      <c r="A24"/>
      <c r="B24"/>
      <c r="C24"/>
      <c r="D24"/>
      <c r="E24"/>
    </row>
    <row r="25" spans="1:5" s="7" customFormat="1" x14ac:dyDescent="0.35">
      <c r="A25"/>
      <c r="B25"/>
      <c r="C25"/>
      <c r="D25"/>
      <c r="E25"/>
    </row>
    <row r="26" spans="1:5" s="7" customFormat="1" x14ac:dyDescent="0.35">
      <c r="A26"/>
      <c r="B26"/>
      <c r="C26"/>
      <c r="D26"/>
      <c r="E26"/>
    </row>
    <row r="27" spans="1:5" s="7" customFormat="1" x14ac:dyDescent="0.35">
      <c r="A27"/>
      <c r="B27"/>
      <c r="C27"/>
      <c r="D27"/>
      <c r="E27"/>
    </row>
    <row r="28" spans="1:5" s="7" customFormat="1" x14ac:dyDescent="0.35">
      <c r="A28"/>
      <c r="B28"/>
      <c r="C28"/>
      <c r="D28"/>
      <c r="E28"/>
    </row>
    <row r="29" spans="1:5" s="7" customFormat="1" x14ac:dyDescent="0.35">
      <c r="A29"/>
      <c r="B29"/>
      <c r="C29"/>
      <c r="D29"/>
      <c r="E29"/>
    </row>
    <row r="30" spans="1:5" s="7" customFormat="1" x14ac:dyDescent="0.35">
      <c r="A30"/>
      <c r="B30"/>
      <c r="C30"/>
      <c r="D30"/>
      <c r="E30"/>
    </row>
    <row r="31" spans="1:5" s="7" customFormat="1" x14ac:dyDescent="0.35">
      <c r="A31"/>
      <c r="B31"/>
      <c r="C31"/>
      <c r="D31"/>
      <c r="E31"/>
    </row>
    <row r="32" spans="1:5" s="7" customFormat="1" x14ac:dyDescent="0.35">
      <c r="A32"/>
      <c r="B32"/>
      <c r="C32"/>
      <c r="D32"/>
      <c r="E32"/>
    </row>
    <row r="33" spans="1:5" s="7" customFormat="1" x14ac:dyDescent="0.35">
      <c r="A33"/>
      <c r="B33"/>
      <c r="C33"/>
      <c r="D33"/>
      <c r="E33"/>
    </row>
    <row r="34" spans="1:5" s="7" customFormat="1" x14ac:dyDescent="0.35">
      <c r="A34"/>
      <c r="B34"/>
      <c r="C34"/>
      <c r="D34"/>
      <c r="E34"/>
    </row>
    <row r="35" spans="1:5" s="7" customFormat="1" x14ac:dyDescent="0.35">
      <c r="A35"/>
      <c r="B35"/>
      <c r="C35"/>
      <c r="D35"/>
      <c r="E35"/>
    </row>
    <row r="36" spans="1:5" s="7" customFormat="1" x14ac:dyDescent="0.35">
      <c r="A36"/>
      <c r="B36"/>
      <c r="C36"/>
      <c r="D36"/>
      <c r="E36"/>
    </row>
    <row r="37" spans="1:5" s="7" customFormat="1" x14ac:dyDescent="0.35">
      <c r="A37"/>
      <c r="B37"/>
      <c r="C37"/>
      <c r="D37"/>
      <c r="E37"/>
    </row>
    <row r="38" spans="1:5" s="7" customFormat="1" x14ac:dyDescent="0.35">
      <c r="A38"/>
      <c r="B38"/>
      <c r="C38"/>
      <c r="D38"/>
      <c r="E38"/>
    </row>
    <row r="39" spans="1:5" s="7" customFormat="1" x14ac:dyDescent="0.35">
      <c r="A39"/>
      <c r="B39"/>
      <c r="C39"/>
      <c r="D39"/>
      <c r="E39"/>
    </row>
    <row r="40" spans="1:5" s="7" customFormat="1" x14ac:dyDescent="0.35">
      <c r="A40"/>
      <c r="B40"/>
      <c r="C40"/>
      <c r="D40"/>
      <c r="E40"/>
    </row>
    <row r="41" spans="1:5" s="7" customFormat="1" x14ac:dyDescent="0.35">
      <c r="A41"/>
      <c r="B41"/>
      <c r="C41"/>
      <c r="D41"/>
      <c r="E41"/>
    </row>
    <row r="42" spans="1:5" s="7" customFormat="1" x14ac:dyDescent="0.35">
      <c r="A42"/>
      <c r="B42"/>
      <c r="C42"/>
      <c r="D42"/>
      <c r="E42"/>
    </row>
    <row r="43" spans="1:5" s="7" customFormat="1" x14ac:dyDescent="0.35">
      <c r="A43"/>
      <c r="B43"/>
      <c r="C43"/>
      <c r="D43"/>
      <c r="E43"/>
    </row>
    <row r="44" spans="1:5" s="7" customFormat="1" x14ac:dyDescent="0.35">
      <c r="A44"/>
      <c r="B44"/>
      <c r="C44"/>
      <c r="D44"/>
      <c r="E44"/>
    </row>
    <row r="45" spans="1:5" s="7" customFormat="1" x14ac:dyDescent="0.35">
      <c r="A45"/>
      <c r="B45"/>
      <c r="C45"/>
      <c r="D45"/>
      <c r="E45"/>
    </row>
    <row r="46" spans="1:5" s="7" customFormat="1" x14ac:dyDescent="0.35">
      <c r="A46"/>
      <c r="B46"/>
      <c r="C46"/>
      <c r="D46"/>
      <c r="E46"/>
    </row>
    <row r="47" spans="1:5" s="7" customFormat="1" x14ac:dyDescent="0.35">
      <c r="A47"/>
      <c r="B47"/>
      <c r="C47"/>
      <c r="D47"/>
      <c r="E47"/>
    </row>
    <row r="48" spans="1:5" s="7" customFormat="1" x14ac:dyDescent="0.35">
      <c r="A48"/>
      <c r="B48"/>
      <c r="C48"/>
      <c r="D48"/>
      <c r="E48"/>
    </row>
    <row r="49" spans="1:5" s="7" customFormat="1" x14ac:dyDescent="0.35">
      <c r="A49"/>
      <c r="B49"/>
      <c r="C49"/>
      <c r="D49"/>
      <c r="E49"/>
    </row>
    <row r="50" spans="1:5" s="7" customFormat="1" x14ac:dyDescent="0.35">
      <c r="A50"/>
      <c r="B50"/>
      <c r="C50"/>
      <c r="D50"/>
      <c r="E50"/>
    </row>
    <row r="51" spans="1:5" s="7" customFormat="1" x14ac:dyDescent="0.35">
      <c r="A51"/>
      <c r="B51"/>
      <c r="C51"/>
      <c r="D51"/>
      <c r="E51"/>
    </row>
    <row r="52" spans="1:5" s="7" customFormat="1" x14ac:dyDescent="0.35">
      <c r="A52"/>
      <c r="B52"/>
      <c r="C52"/>
      <c r="D52"/>
      <c r="E52"/>
    </row>
    <row r="53" spans="1:5" s="7" customFormat="1" x14ac:dyDescent="0.35">
      <c r="A53"/>
      <c r="B53"/>
      <c r="C53"/>
      <c r="D53"/>
      <c r="E53"/>
    </row>
    <row r="54" spans="1:5" s="7" customFormat="1" x14ac:dyDescent="0.35">
      <c r="A54"/>
      <c r="B54"/>
      <c r="C54"/>
      <c r="D54"/>
      <c r="E54"/>
    </row>
    <row r="55" spans="1:5" s="7" customFormat="1" x14ac:dyDescent="0.35">
      <c r="A55"/>
      <c r="B55"/>
      <c r="C55"/>
      <c r="D55"/>
      <c r="E55"/>
    </row>
    <row r="56" spans="1:5" s="7" customFormat="1" x14ac:dyDescent="0.35">
      <c r="A56"/>
      <c r="B56"/>
      <c r="C56"/>
      <c r="D56"/>
      <c r="E56"/>
    </row>
    <row r="57" spans="1:5" s="7" customFormat="1" x14ac:dyDescent="0.35">
      <c r="A57"/>
      <c r="B57"/>
      <c r="C57"/>
      <c r="D57"/>
      <c r="E57"/>
    </row>
    <row r="58" spans="1:5" s="7" customFormat="1" x14ac:dyDescent="0.35">
      <c r="A58"/>
      <c r="B58"/>
      <c r="C58"/>
      <c r="D58"/>
      <c r="E58"/>
    </row>
    <row r="59" spans="1:5" s="7" customFormat="1" x14ac:dyDescent="0.35">
      <c r="A59"/>
      <c r="B59"/>
      <c r="C59"/>
      <c r="D59"/>
      <c r="E59"/>
    </row>
    <row r="60" spans="1:5" s="7" customFormat="1" x14ac:dyDescent="0.35">
      <c r="A60"/>
      <c r="B60"/>
      <c r="C60"/>
      <c r="D60"/>
      <c r="E60"/>
    </row>
    <row r="61" spans="1:5" s="7" customFormat="1" x14ac:dyDescent="0.35">
      <c r="A61"/>
      <c r="B61"/>
      <c r="C61"/>
      <c r="D61"/>
      <c r="E61"/>
    </row>
    <row r="62" spans="1:5" s="7" customFormat="1" x14ac:dyDescent="0.35">
      <c r="A62"/>
      <c r="B62"/>
      <c r="C62"/>
      <c r="D62"/>
      <c r="E62"/>
    </row>
    <row r="63" spans="1:5" s="7" customFormat="1" x14ac:dyDescent="0.35">
      <c r="A63"/>
      <c r="B63"/>
      <c r="C63"/>
      <c r="D63"/>
      <c r="E63"/>
    </row>
    <row r="64" spans="1:5" s="7" customFormat="1" x14ac:dyDescent="0.35">
      <c r="A64"/>
      <c r="B64"/>
      <c r="C64"/>
      <c r="D64"/>
      <c r="E64"/>
    </row>
    <row r="65" spans="1:5" s="7" customFormat="1" x14ac:dyDescent="0.35">
      <c r="A65"/>
      <c r="B65"/>
      <c r="C65"/>
      <c r="D65"/>
      <c r="E65"/>
    </row>
    <row r="66" spans="1:5" s="7" customFormat="1" x14ac:dyDescent="0.35">
      <c r="A66"/>
      <c r="B66"/>
      <c r="C66"/>
      <c r="D66"/>
      <c r="E66"/>
    </row>
    <row r="67" spans="1:5" s="7" customFormat="1" x14ac:dyDescent="0.35">
      <c r="A67"/>
      <c r="B67"/>
      <c r="C67"/>
      <c r="D67"/>
      <c r="E67"/>
    </row>
    <row r="68" spans="1:5" s="7" customFormat="1" x14ac:dyDescent="0.35">
      <c r="A68"/>
      <c r="B68"/>
      <c r="C68"/>
      <c r="D68"/>
      <c r="E68"/>
    </row>
    <row r="69" spans="1:5" s="7" customFormat="1" x14ac:dyDescent="0.35">
      <c r="A69"/>
      <c r="B69"/>
      <c r="C69"/>
      <c r="D69"/>
      <c r="E69"/>
    </row>
    <row r="70" spans="1:5" s="7" customFormat="1" x14ac:dyDescent="0.35">
      <c r="A70"/>
      <c r="B70"/>
      <c r="C70"/>
      <c r="D70"/>
      <c r="E70"/>
    </row>
    <row r="71" spans="1:5" s="7" customFormat="1" x14ac:dyDescent="0.35">
      <c r="A71"/>
      <c r="B71"/>
      <c r="C71"/>
      <c r="D71"/>
      <c r="E71"/>
    </row>
    <row r="72" spans="1:5" s="7" customFormat="1" x14ac:dyDescent="0.35">
      <c r="A72"/>
      <c r="B72"/>
      <c r="C72"/>
      <c r="D72"/>
      <c r="E72"/>
    </row>
    <row r="73" spans="1:5" s="7" customFormat="1" x14ac:dyDescent="0.35">
      <c r="A73"/>
      <c r="B73"/>
      <c r="C73"/>
      <c r="D73"/>
      <c r="E73"/>
    </row>
    <row r="74" spans="1:5" s="7" customFormat="1" x14ac:dyDescent="0.35">
      <c r="A74"/>
      <c r="B74"/>
      <c r="C74"/>
      <c r="D74"/>
      <c r="E74"/>
    </row>
    <row r="75" spans="1:5" s="7" customFormat="1" x14ac:dyDescent="0.35">
      <c r="A75"/>
      <c r="B75"/>
      <c r="C75"/>
      <c r="D75"/>
      <c r="E75"/>
    </row>
    <row r="76" spans="1:5" s="7" customFormat="1" x14ac:dyDescent="0.35">
      <c r="A76"/>
      <c r="B76"/>
      <c r="C76"/>
      <c r="D76"/>
      <c r="E76"/>
    </row>
    <row r="77" spans="1:5" s="7" customFormat="1" x14ac:dyDescent="0.35">
      <c r="A77"/>
      <c r="B77"/>
      <c r="C77"/>
      <c r="D77"/>
      <c r="E77"/>
    </row>
    <row r="78" spans="1:5" s="7" customFormat="1" x14ac:dyDescent="0.35">
      <c r="A78"/>
      <c r="B78"/>
      <c r="C78"/>
      <c r="D78"/>
      <c r="E78"/>
    </row>
    <row r="79" spans="1:5" s="7" customFormat="1" x14ac:dyDescent="0.35">
      <c r="A79"/>
      <c r="B79"/>
      <c r="C79"/>
      <c r="D79"/>
      <c r="E79"/>
    </row>
    <row r="80" spans="1:5" s="7" customFormat="1" x14ac:dyDescent="0.35">
      <c r="A80"/>
      <c r="B80"/>
      <c r="C80"/>
      <c r="D80"/>
      <c r="E80"/>
    </row>
    <row r="81" spans="1:5" s="7" customFormat="1" x14ac:dyDescent="0.35">
      <c r="A81"/>
      <c r="B81"/>
      <c r="C81"/>
      <c r="D81"/>
      <c r="E81"/>
    </row>
    <row r="82" spans="1:5" s="7" customFormat="1" x14ac:dyDescent="0.35">
      <c r="A82"/>
      <c r="B82"/>
      <c r="C82"/>
      <c r="D82"/>
      <c r="E82"/>
    </row>
    <row r="83" spans="1:5" s="7" customFormat="1" x14ac:dyDescent="0.35">
      <c r="A83"/>
      <c r="B83"/>
      <c r="C83"/>
      <c r="D83"/>
      <c r="E83"/>
    </row>
    <row r="84" spans="1:5" s="7" customFormat="1" x14ac:dyDescent="0.35">
      <c r="A84"/>
      <c r="B84"/>
      <c r="C84"/>
      <c r="D84"/>
      <c r="E84"/>
    </row>
    <row r="85" spans="1:5" s="7" customFormat="1" x14ac:dyDescent="0.35">
      <c r="A85"/>
      <c r="B85"/>
      <c r="C85"/>
      <c r="D85"/>
      <c r="E85"/>
    </row>
    <row r="86" spans="1:5" s="7" customFormat="1" x14ac:dyDescent="0.35">
      <c r="A86"/>
      <c r="B86"/>
      <c r="C86"/>
      <c r="D86"/>
      <c r="E86"/>
    </row>
    <row r="87" spans="1:5" s="7" customFormat="1" x14ac:dyDescent="0.35">
      <c r="A87"/>
      <c r="B87"/>
      <c r="C87"/>
      <c r="D87"/>
      <c r="E87"/>
    </row>
    <row r="88" spans="1:5" s="7" customFormat="1" x14ac:dyDescent="0.35">
      <c r="A88"/>
      <c r="B88"/>
      <c r="C88"/>
      <c r="D88"/>
      <c r="E88"/>
    </row>
    <row r="89" spans="1:5" s="7" customFormat="1" x14ac:dyDescent="0.35">
      <c r="A89"/>
      <c r="B89"/>
      <c r="C89"/>
      <c r="D89"/>
      <c r="E89"/>
    </row>
    <row r="90" spans="1:5" s="7" customFormat="1" x14ac:dyDescent="0.35">
      <c r="A90"/>
      <c r="B90"/>
      <c r="C90"/>
      <c r="D90"/>
      <c r="E90"/>
    </row>
    <row r="91" spans="1:5" s="7" customFormat="1" x14ac:dyDescent="0.35">
      <c r="A91"/>
      <c r="B91"/>
      <c r="C91"/>
      <c r="D91"/>
      <c r="E91"/>
    </row>
    <row r="92" spans="1:5" s="7" customFormat="1" x14ac:dyDescent="0.35">
      <c r="A92"/>
      <c r="B92"/>
      <c r="C92"/>
      <c r="D92"/>
      <c r="E92"/>
    </row>
    <row r="93" spans="1:5" s="7" customFormat="1" x14ac:dyDescent="0.35">
      <c r="A93"/>
      <c r="B93"/>
      <c r="C93"/>
      <c r="D93"/>
      <c r="E93"/>
    </row>
    <row r="94" spans="1:5" s="7" customFormat="1" x14ac:dyDescent="0.35">
      <c r="A94"/>
      <c r="B94"/>
      <c r="C94"/>
      <c r="D94"/>
      <c r="E94"/>
    </row>
    <row r="95" spans="1:5" s="7" customFormat="1" x14ac:dyDescent="0.35">
      <c r="A95"/>
      <c r="B95"/>
      <c r="C95"/>
      <c r="D95"/>
      <c r="E95"/>
    </row>
    <row r="96" spans="1:5" s="7" customFormat="1" x14ac:dyDescent="0.35">
      <c r="A96"/>
      <c r="B96"/>
      <c r="C96"/>
      <c r="D96"/>
      <c r="E96"/>
    </row>
    <row r="97" spans="1:5" s="7" customFormat="1" x14ac:dyDescent="0.35">
      <c r="A97"/>
      <c r="B97"/>
      <c r="C97"/>
      <c r="D97"/>
      <c r="E97"/>
    </row>
    <row r="98" spans="1:5" s="7" customFormat="1" x14ac:dyDescent="0.35">
      <c r="A98"/>
      <c r="B98"/>
      <c r="C98"/>
      <c r="D98"/>
      <c r="E98"/>
    </row>
    <row r="99" spans="1:5" s="7" customFormat="1" x14ac:dyDescent="0.35">
      <c r="A99"/>
      <c r="B99"/>
      <c r="C99"/>
      <c r="D99"/>
      <c r="E99"/>
    </row>
    <row r="100" spans="1:5" s="7" customFormat="1" x14ac:dyDescent="0.35">
      <c r="A100"/>
      <c r="B100"/>
      <c r="C100"/>
      <c r="D100"/>
      <c r="E100"/>
    </row>
    <row r="101" spans="1:5" s="7" customFormat="1" ht="25.5" customHeight="1" x14ac:dyDescent="0.35">
      <c r="A101"/>
      <c r="B101"/>
      <c r="C101"/>
      <c r="D101"/>
      <c r="E101"/>
    </row>
    <row r="102" spans="1:5" ht="16.5" customHeight="1" x14ac:dyDescent="0.35"/>
    <row r="103" spans="1:5" ht="14.25" customHeight="1" x14ac:dyDescent="0.35"/>
    <row r="104" spans="1:5" ht="14.25" customHeight="1" x14ac:dyDescent="0.35"/>
    <row r="105" spans="1:5" ht="14.25" customHeight="1" x14ac:dyDescent="0.35"/>
    <row r="106" spans="1:5" ht="13.5" customHeight="1" x14ac:dyDescent="0.35"/>
    <row r="107" spans="1:5" ht="13.5" customHeight="1" x14ac:dyDescent="0.35"/>
    <row r="108" spans="1:5" ht="14.25" customHeight="1" x14ac:dyDescent="0.35"/>
  </sheetData>
  <mergeCells count="5">
    <mergeCell ref="B16:D16"/>
    <mergeCell ref="A6:G6"/>
    <mergeCell ref="A7:G7"/>
    <mergeCell ref="A8:G8"/>
    <mergeCell ref="B12:D12"/>
  </mergeCells>
  <pageMargins left="0.70866141732283472" right="0.70866141732283472" top="0.23622047244094491" bottom="0.23622047244094491" header="0.31496062992125984" footer="0.31496062992125984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13</vt:i4>
      </vt:variant>
    </vt:vector>
  </HeadingPairs>
  <TitlesOfParts>
    <vt:vector size="19" baseType="lpstr">
      <vt:lpstr>Presupuesto oficial</vt:lpstr>
      <vt:lpstr>Estudio de mercado ok</vt:lpstr>
      <vt:lpstr>Estanterias</vt:lpstr>
      <vt:lpstr>Deshumidificador</vt:lpstr>
      <vt:lpstr>Termohigrómetro</vt:lpstr>
      <vt:lpstr>Aspiradora</vt:lpstr>
      <vt:lpstr>'Presupuesto oficial'!_Hlk204877529</vt:lpstr>
      <vt:lpstr>Aspiradora!Área_de_impresión</vt:lpstr>
      <vt:lpstr>Deshumidificador!Área_de_impresión</vt:lpstr>
      <vt:lpstr>Estanterias!Área_de_impresión</vt:lpstr>
      <vt:lpstr>'Estudio de mercado ok'!Área_de_impresión</vt:lpstr>
      <vt:lpstr>'Presupuesto oficial'!Área_de_impresión</vt:lpstr>
      <vt:lpstr>Termohigrómetro!Área_de_impresión</vt:lpstr>
      <vt:lpstr>Aspiradora!Títulos_a_imprimir</vt:lpstr>
      <vt:lpstr>Deshumidificador!Títulos_a_imprimir</vt:lpstr>
      <vt:lpstr>Estanterias!Títulos_a_imprimir</vt:lpstr>
      <vt:lpstr>'Estudio de mercado ok'!Títulos_a_imprimir</vt:lpstr>
      <vt:lpstr>'Presupuesto oficial'!Títulos_a_imprimir</vt:lpstr>
      <vt:lpstr>Termohigrómetro!Títulos_a_imprimir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Alberto Perez Mosos</dc:creator>
  <cp:lastModifiedBy>Claudia Maryem Borrero Pérez</cp:lastModifiedBy>
  <cp:lastPrinted>2024-07-25T21:53:57Z</cp:lastPrinted>
  <dcterms:created xsi:type="dcterms:W3CDTF">2023-06-21T16:04:43Z</dcterms:created>
  <dcterms:modified xsi:type="dcterms:W3CDTF">2025-09-26T13:53:17Z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2024-07-22T22:42:12Z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c50ede26-fd4a-44a7-97ce-eae6dad34c73</vt:lpwstr>
  </property>
  <property fmtid="{D5CDD505-2E9C-101B-9397-08002B2CF9AE}" pid="8" name="MSIP_Label_fc111285-cafa-4fc9-8a9a-bd902089b24f_ContentBits">
    <vt:lpwstr>0</vt:lpwstr>
  </property>
</Properties>
</file>