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MEMORIA\ACER\3.SAN FRANCISCO\CONTRATOS\2025\ABREVIADAS\11.SAMC-011-2025 PH HELICONEAS - MARINO\"/>
    </mc:Choice>
  </mc:AlternateContent>
  <xr:revisionPtr revIDLastSave="0" documentId="13_ncr:1_{CD96AAA8-B432-4C50-BACD-3AF593465B43}" xr6:coauthVersionLast="47" xr6:coauthVersionMax="47" xr10:uidLastSave="{00000000-0000-0000-0000-000000000000}"/>
  <bookViews>
    <workbookView xWindow="-108" yWindow="-108" windowWidth="23256" windowHeight="12456" tabRatio="906" xr2:uid="{00000000-000D-0000-FFFF-FFFF00000000}"/>
  </bookViews>
  <sheets>
    <sheet name="PRESUPUESTO OFICIAL TOTAL" sheetId="272" r:id="rId1"/>
    <sheet name="V. san antonio-heliconias" sheetId="271" r:id="rId2"/>
    <sheet name="V san antonio-marino" sheetId="274" r:id="rId3"/>
    <sheet name="PROPUESTA ECONOMICA(Proponente)" sheetId="269" r:id="rId4"/>
    <sheet name="INDICAR CÓDIGO DEL ITEM DE PAGO" sheetId="26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4">#REF!</definedName>
    <definedName name="\s">#REF!</definedName>
    <definedName name="\V">#REF!</definedName>
    <definedName name="\X" localSheetId="4">'INDICAR CÓDIGO DEL ITEM DE PAGO'!ERR</definedName>
    <definedName name="\X">[0]!ERR</definedName>
    <definedName name="\Z" localSheetId="4">'INDICAR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4">#REF!</definedName>
    <definedName name="________MA2">#REF!</definedName>
    <definedName name="________PJ50" localSheetId="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4">#REF!</definedName>
    <definedName name="_______MA2">#REF!</definedName>
    <definedName name="_______PJ50" localSheetId="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4">#REF!</definedName>
    <definedName name="______MA2">#REF!</definedName>
    <definedName name="______PJ50" localSheetId="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3">[9]!_xlbgnm.ane7</definedName>
    <definedName name="_____ane7" localSheetId="2">[9]!_xlbgnm.ane7</definedName>
    <definedName name="_____ane7" localSheetId="1">[9]!_xlbgnm.ane7</definedName>
    <definedName name="_____ane7">[9]!_xlbgnm.ane7</definedName>
    <definedName name="_____ane8" localSheetId="0">[9]!_xlbgnm.ane8</definedName>
    <definedName name="_____ane8" localSheetId="3">[9]!_xlbgnm.ane8</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4">#REF!</definedName>
    <definedName name="_____MA2">#REF!</definedName>
    <definedName name="_____OCD1">[11]Tablas!#REF!</definedName>
    <definedName name="_____OCI1">[11]Tablas!#REF!</definedName>
    <definedName name="_____PJ50" localSheetId="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3">[13]!_xlbgnm.ane7</definedName>
    <definedName name="____ane7" localSheetId="2">[13]!_xlbgnm.ane7</definedName>
    <definedName name="____ane7" localSheetId="1">[13]!_xlbgnm.ane7</definedName>
    <definedName name="____ane7">[13]!_xlbgnm.ane7</definedName>
    <definedName name="____ane8" localSheetId="0">[13]!_xlbgnm.ane8</definedName>
    <definedName name="____ane8" localSheetId="3">[13]!_xlbgnm.ane8</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4">#REF!</definedName>
    <definedName name="____MA2">#REF!</definedName>
    <definedName name="____OCD1">[11]Tablas!#REF!</definedName>
    <definedName name="____OCI1">[11]Tablas!#REF!</definedName>
    <definedName name="____PJ50" localSheetId="4">#REF!</definedName>
    <definedName name="____PJ50">#REF!</definedName>
    <definedName name="____pj51" localSheetId="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3">[15]!_xlbgnm.ane7</definedName>
    <definedName name="___ane7" localSheetId="2">[15]!_xlbgnm.ane7</definedName>
    <definedName name="___ane7" localSheetId="1">[15]!_xlbgnm.ane7</definedName>
    <definedName name="___ane7">[15]!_xlbgnm.ane7</definedName>
    <definedName name="___ane8" localSheetId="0">[15]!_xlbgnm.ane8</definedName>
    <definedName name="___ane8" localSheetId="3">[15]!_xlbgnm.ane8</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4">#REF!</definedName>
    <definedName name="___MA2">#REF!</definedName>
    <definedName name="___OCD1">[11]Tablas!#REF!</definedName>
    <definedName name="___OCI1">[11]Tablas!#REF!</definedName>
    <definedName name="___PJ50" localSheetId="4">#REF!</definedName>
    <definedName name="___PJ50">#REF!</definedName>
    <definedName name="___pj51" localSheetId="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3">[13]!_xlbgnm.ane7</definedName>
    <definedName name="__ane7" localSheetId="2">[13]!_xlbgnm.ane7</definedName>
    <definedName name="__ane7" localSheetId="1">[13]!_xlbgnm.ane7</definedName>
    <definedName name="__ane7">[13]!_xlbgnm.ane7</definedName>
    <definedName name="__ane8" localSheetId="0">[13]!_xlbgnm.ane8</definedName>
    <definedName name="__ane8" localSheetId="3">[13]!_xlbgnm.ane8</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4">'INDICAR CÓDIGO DEL ITEM DE PAGO'!ERR</definedName>
    <definedName name="__F">[0]!ERR</definedName>
    <definedName name="__FS01" localSheetId="4">'INDICAR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4">#REF!</definedName>
    <definedName name="__MA2">#REF!</definedName>
    <definedName name="__mun2" localSheetId="4">[19]PESOS!#REF!</definedName>
    <definedName name="__mun2">[19]PESOS!#REF!</definedName>
    <definedName name="__num10" localSheetId="4">#REF!</definedName>
    <definedName name="__num10">#REF!</definedName>
    <definedName name="__num2" localSheetId="4">#REF!</definedName>
    <definedName name="__num2">#REF!</definedName>
    <definedName name="__num3" localSheetId="4">#REF!</definedName>
    <definedName name="__num3">#REF!</definedName>
    <definedName name="__num4" localSheetId="4">#REF!</definedName>
    <definedName name="__num4">#REF!</definedName>
    <definedName name="__num5" localSheetId="4">#REF!</definedName>
    <definedName name="__num5">#REF!</definedName>
    <definedName name="__num6" localSheetId="4">#REF!</definedName>
    <definedName name="__num6">#REF!</definedName>
    <definedName name="__num7" localSheetId="4">#REF!</definedName>
    <definedName name="__num7">#REF!</definedName>
    <definedName name="__num8" localSheetId="4">#REF!</definedName>
    <definedName name="__num8">#REF!</definedName>
    <definedName name="__num9" localSheetId="4">#REF!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4">#REF!</definedName>
    <definedName name="__PJ50">#REF!</definedName>
    <definedName name="__pj51" localSheetId="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4">#REF!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3">[13]!_xlbgnm.ane7</definedName>
    <definedName name="_ane7" localSheetId="2">[13]!_xlbgnm.ane7</definedName>
    <definedName name="_ane7" localSheetId="1">[13]!_xlbgnm.ane7</definedName>
    <definedName name="_ane7">[13]!_xlbgnm.ane7</definedName>
    <definedName name="_ane8" localSheetId="0">[13]!_xlbgnm.ane8</definedName>
    <definedName name="_ane8" localSheetId="3">[13]!_xlbgnm.ane8</definedName>
    <definedName name="_ane8" localSheetId="2">[13]!_xlbgnm.ane8</definedName>
    <definedName name="_ane8" localSheetId="1">[13]!_xlbgnm.ane8</definedName>
    <definedName name="_ane8">[13]!_xlbgnm.ane8</definedName>
    <definedName name="_APU221" localSheetId="4">#REF!</definedName>
    <definedName name="_APU221">#REF!</definedName>
    <definedName name="_APU465" localSheetId="0">[21]!absc</definedName>
    <definedName name="_APU465" localSheetId="3">[21]!absc</definedName>
    <definedName name="_APU465" localSheetId="2">[21]!absc</definedName>
    <definedName name="_APU465" localSheetId="1">[21]!absc</definedName>
    <definedName name="_APU465">[21]!absc</definedName>
    <definedName name="_Atp2">[17]EMPRESA!$F$22</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F" localSheetId="4">'INDICAR CÓDIGO DEL ITEM DE PAGO'!ERR</definedName>
    <definedName name="_F">[0]!ERR</definedName>
    <definedName name="_F10">#REF!</definedName>
    <definedName name="_FC">#REF!</definedName>
    <definedName name="_Fill" localSheetId="4" hidden="1">#REF!</definedName>
    <definedName name="_Fill" hidden="1">#REF!</definedName>
    <definedName name="_xlnm._FilterDatabase" localSheetId="0" hidden="1">'PRESUPUESTO OFICIAL TOTAL'!$I$12:$I$21</definedName>
    <definedName name="_xlnm._FilterDatabase" localSheetId="3" hidden="1">'PROPUESTA ECONOMICA(Proponente)'!$I$12:$I$41</definedName>
    <definedName name="_xlnm._FilterDatabase" localSheetId="2" hidden="1">'V san antonio-marino'!$I$12:$I$21</definedName>
    <definedName name="_xlnm._FilterDatabase" localSheetId="1" hidden="1">'V. san antonio-heliconias'!$I$12:$I$21</definedName>
    <definedName name="_FS01" localSheetId="4">'INDICAR CÓDIGO DEL ITEM DE PAGO'!ERR</definedName>
    <definedName name="_FS01">[0]!ERR</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4">#REF!</definedName>
    <definedName name="_IPC2002">#REF!</definedName>
    <definedName name="_IVA1">#REF!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#REF!</definedName>
    <definedName name="_LEY80">#REF!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#REF!</definedName>
    <definedName name="_MAT1">#REF!</definedName>
    <definedName name="_MOD1">#REF!</definedName>
    <definedName name="_mun2" localSheetId="4">[19]PESOS!#REF!</definedName>
    <definedName name="_mun2">[19]PESOS!#REF!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4">#REF!</definedName>
    <definedName name="_num10">#REF!</definedName>
    <definedName name="_num2" localSheetId="4">#REF!</definedName>
    <definedName name="_num2">#REF!</definedName>
    <definedName name="_num3" localSheetId="4">#REF!</definedName>
    <definedName name="_num3">#REF!</definedName>
    <definedName name="_num4" localSheetId="4">#REF!</definedName>
    <definedName name="_num4">#REF!</definedName>
    <definedName name="_num5" localSheetId="4">#REF!</definedName>
    <definedName name="_num5">#REF!</definedName>
    <definedName name="_num6" localSheetId="4">#REF!</definedName>
    <definedName name="_num6">#REF!</definedName>
    <definedName name="_num7" localSheetId="4">#REF!</definedName>
    <definedName name="_num7">#REF!</definedName>
    <definedName name="_num8" localSheetId="4">#REF!</definedName>
    <definedName name="_num8">#REF!</definedName>
    <definedName name="_num9" localSheetId="4">#REF!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4">#REF!</definedName>
    <definedName name="_PJ50">#REF!</definedName>
    <definedName name="_pj51" localSheetId="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4">#REF!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4" hidden="1">#REF!</definedName>
    <definedName name="_Sort" hidden="1">#REF!</definedName>
    <definedName name="_srn001" localSheetId="4">#REF!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4">'[23]DUB-823'!#REF!</definedName>
    <definedName name="a">'[23]DUB-823'!#REF!</definedName>
    <definedName name="A_1">#REF!</definedName>
    <definedName name="A_impresión_IM" localSheetId="4">#REF!</definedName>
    <definedName name="A_impresión_IM">#REF!</definedName>
    <definedName name="A18A200">[24]ESPEC!#REF!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'INDICAR CÓDIGO DEL ITEM DE PAGO'!ERR</definedName>
    <definedName name="aa">[0]!ERR</definedName>
    <definedName name="AAA" localSheetId="4">'INDICAR CÓDIGO DEL ITEM DE PAGO'!ERR</definedName>
    <definedName name="AAA">[0]!ERR</definedName>
    <definedName name="aaaaaa">[25]otros!$C$5</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4">#REF!</definedName>
    <definedName name="abc">#REF!</definedName>
    <definedName name="ABCD" hidden="1">#REF!</definedName>
    <definedName name="ABCDE" hidden="1">#REF!</definedName>
    <definedName name="ABG">[6]AASHTO!$A$2:$F$5</definedName>
    <definedName name="absc1" localSheetId="0">[26]!absc</definedName>
    <definedName name="absc1" localSheetId="3">[26]!absc</definedName>
    <definedName name="absc1" localSheetId="2">[26]!absc</definedName>
    <definedName name="absc1" localSheetId="1">[26]!absc</definedName>
    <definedName name="absc1">[26]!absc</definedName>
    <definedName name="ac">#REF!</definedName>
    <definedName name="AccessDatabase" hidden="1">"C:\C-314\VOLUMENES\volfin4.mdb"</definedName>
    <definedName name="acero">[27]Memorias!$J$122</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4">#REF!</definedName>
    <definedName name="ad">#REF!</definedName>
    <definedName name="adasd">#REF!</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0">[26]!absc</definedName>
    <definedName name="adoc1" localSheetId="3">[26]!absc</definedName>
    <definedName name="adoc1" localSheetId="2">[26]!absc</definedName>
    <definedName name="adoc1" localSheetId="1">[26]!absc</definedName>
    <definedName name="adoc1">[26]!absc</definedName>
    <definedName name="ADOC125" localSheetId="0">[30]!absc</definedName>
    <definedName name="ADOC125" localSheetId="3">[30]!absc</definedName>
    <definedName name="ADOC125" localSheetId="2">[30]!absc</definedName>
    <definedName name="ADOC125" localSheetId="1">[30]!absc</definedName>
    <definedName name="ADOC125">[30]!absc</definedName>
    <definedName name="adoq" localSheetId="0">[31]!absc</definedName>
    <definedName name="adoq" localSheetId="3">[31]!absc</definedName>
    <definedName name="adoq" localSheetId="2">[31]!absc</definedName>
    <definedName name="adoq" localSheetId="1">[31]!absc</definedName>
    <definedName name="adoq">[31]!absc</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4">#REF!</definedName>
    <definedName name="AIU">#REF!</definedName>
    <definedName name="AIU_01">#REF!</definedName>
    <definedName name="AIU_1">#REF!</definedName>
    <definedName name="AIU_2">#REF!</definedName>
    <definedName name="AjustDelAIU" localSheetId="4">#REF!</definedName>
    <definedName name="AjustDelAIU">#REF!</definedName>
    <definedName name="alam">#REF!</definedName>
    <definedName name="alc" localSheetId="0">[32]!absc</definedName>
    <definedName name="alc" localSheetId="3">[32]!absc</definedName>
    <definedName name="alc" localSheetId="2">[32]!absc</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4">'[34]MC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0">[39]!absc</definedName>
    <definedName name="APU" localSheetId="3">[39]!absc</definedName>
    <definedName name="APU" localSheetId="2">[39]!absc</definedName>
    <definedName name="APU" localSheetId="1">[39]!absc</definedName>
    <definedName name="APU">[39]!absc</definedName>
    <definedName name="APU_directos" localSheetId="4">#REF!</definedName>
    <definedName name="APU_directos">#REF!</definedName>
    <definedName name="APU221.1" localSheetId="4">#REF!</definedName>
    <definedName name="APU221.1">#REF!</definedName>
    <definedName name="APU221.2" localSheetId="4">#REF!</definedName>
    <definedName name="APU221.2">#REF!</definedName>
    <definedName name="aq" localSheetId="4">'INDICAR CÓDIGO DEL ITEM DE PAGO'!ERR</definedName>
    <definedName name="aq">[0]!ERR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4">'INDICAR CÓDIGO DEL ITEM DE PAGO'!$A$1:$Q$94</definedName>
    <definedName name="_xlnm.Print_Area" localSheetId="0">'PRESUPUESTO OFICIAL TOTAL'!$A$1:$M$35</definedName>
    <definedName name="_xlnm.Print_Area" localSheetId="3">'PROPUESTA ECONOMICA(Proponente)'!$A$1:$M$62</definedName>
    <definedName name="_xlnm.Print_Area" localSheetId="2">'V san antonio-marino'!$A$1:$M$38</definedName>
    <definedName name="_xlnm.Print_Area" localSheetId="1">'V. san antonio-heliconias'!$A$1:$M$38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4">'INDICAR CÓDIGO DEL ITEM DE PAGO'!ERR</definedName>
    <definedName name="armuve">[0]!ERR</definedName>
    <definedName name="ARP">#REF!</definedName>
    <definedName name="ARS">#REF!</definedName>
    <definedName name="as" localSheetId="4">'INDICAR CÓDIGO DEL ITEM DE PAGO'!ERR</definedName>
    <definedName name="as">[0]!ERR</definedName>
    <definedName name="ASB">[6]AASHTO!$A$8:$F$11</definedName>
    <definedName name="ASD" localSheetId="4"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4">'INDICAR CÓDIGO DEL ITEM DE PAGO'!ERR</definedName>
    <definedName name="ASDFGHJKLÑ">[0]!ERR</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3">MODULO10.auto_abrir</definedName>
    <definedName name="_xlnm.Auto_Open" localSheetId="2">MODULO10.auto_abrir</definedName>
    <definedName name="_xlnm.Auto_Open" localSheetId="1">MODULO10.auto_abrir</definedName>
    <definedName name="_xlnm.Auto_Open">MODULO10.auto_abrir</definedName>
    <definedName name="auto1" localSheetId="4">#REF!</definedName>
    <definedName name="auto1">#REF!</definedName>
    <definedName name="auto123" localSheetId="4">#REF!</definedName>
    <definedName name="auto123">#REF!</definedName>
    <definedName name="auto2" localSheetId="4">#REF!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4">#REF!</definedName>
    <definedName name="AW">#REF!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hidden="1">{"via1",#N/A,TRUE,"general";"via2",#N/A,TRUE,"general";"via3",#N/A,TRUE,"general"}</definedName>
    <definedName name="Bajo_L">[33]Tabla!$A$1:$A$5</definedName>
    <definedName name="bASE" localSheetId="4">#REF!</definedName>
    <definedName name="Base">#REF!</definedName>
    <definedName name="Base_datos_IM">#REF!</definedName>
    <definedName name="base1">#REF!</definedName>
    <definedName name="base2">#REF!</definedName>
    <definedName name="basedatos">[43]Hoja1!$A$4:$BZ$55</definedName>
    <definedName name="_xlnm.Database" localSheetId="4">#REF!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4">'INDICAR CÓDIGO DEL ITEM DE PAGO'!ERR</definedName>
    <definedName name="BB">[0]!ERR</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4">#REF!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4">#REF!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4">#REF!</definedName>
    <definedName name="CAP">#REF!</definedName>
    <definedName name="CAPAC._HSE">#REF!</definedName>
    <definedName name="CARGA">#REF!</definedName>
    <definedName name="CARGOS">#REF!</definedName>
    <definedName name="carlos" localSheetId="0">MODULO10.auto_abrir</definedName>
    <definedName name="carlos" localSheetId="3">MODULO10.auto_abrir</definedName>
    <definedName name="carlos" localSheetId="2">MODULO10.auto_abrir</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4">'[52]A. P. U.'!#REF!</definedName>
    <definedName name="CCCCCC">'[52]A. P. U.'!#REF!</definedName>
    <definedName name="CCT">#REF!</definedName>
    <definedName name="ccto210" localSheetId="4">#REF!</definedName>
    <definedName name="ccto210">#REF!</definedName>
    <definedName name="cd">[53]Hoja1!$C$81</definedName>
    <definedName name="cdcdc" localSheetId="4"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4">[54]Insum!$A$3:$H$63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eo">[27]Memorias!$J$87</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cretod">[27]Memorias!$J$83</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4">'INDICAR CÓDIGO DEL ITEM DE PAGO'!ERR</definedName>
    <definedName name="COPIA">[0]!ERR</definedName>
    <definedName name="COPIA1">#REF!</definedName>
    <definedName name="COPIA2">#REF!</definedName>
    <definedName name="copiao4" localSheetId="4">'INDICAR CÓDIGO DEL ITEM DE PAGO'!ERR</definedName>
    <definedName name="copiao4">[0]!ERR</definedName>
    <definedName name="corri" localSheetId="4">'INDICAR CÓDIGO DEL ITEM DE PAGO'!ERR</definedName>
    <definedName name="corri">[0]!ERR</definedName>
    <definedName name="COSTO_FRENTE">[58]BITACORA!$E$1:$E$65536</definedName>
    <definedName name="costo2" hidden="1">#REF!</definedName>
    <definedName name="COSTODIRECTO" localSheetId="4">#REF!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4">#REF!</definedName>
    <definedName name="CTA">#REF!</definedName>
    <definedName name="CTE">#REF!</definedName>
    <definedName name="CTR">'[3]7422CW00'!#REF!</definedName>
    <definedName name="CTRPAG">'[3]7422CW00'!#REF!</definedName>
    <definedName name="CUAL" localSheetId="4">'INDICAR CÓDIGO DEL ITEM DE PAGO'!ERR</definedName>
    <definedName name="CUAL">[0]!ERR</definedName>
    <definedName name="CUBS" localSheetId="4">#REF!</definedName>
    <definedName name="CUBS">#REF!</definedName>
    <definedName name="CUNET" localSheetId="4" hidden="1">{"via1",#N/A,TRUE,"general";"via2",#N/A,TRUE,"general";"via3",#N/A,TRUE,"general"}</definedName>
    <definedName name="CUNET" hidden="1">{"via1",#N/A,TRUE,"general";"via2",#N/A,TRUE,"general";"via3",#N/A,TRUE,"general"}</definedName>
    <definedName name="Customize" localSheetId="0">[51]!Customize</definedName>
    <definedName name="Customize" localSheetId="3">[51]!Customize</definedName>
    <definedName name="Customize" localSheetId="2">[51]!Customize</definedName>
    <definedName name="Customize" localSheetId="1">[51]!Customize</definedName>
    <definedName name="Customize">[51]!Customize</definedName>
    <definedName name="cv" localSheetId="4">#REF!</definedName>
    <definedName name="cv">#REF!</definedName>
    <definedName name="CVa">'[20]Cambio de Valv.'!$E$1:$E$65536</definedName>
    <definedName name="cvbcvbf" hidden="1">{#N/A,#N/A,TRUE,"INGENIERIA";#N/A,#N/A,TRUE,"COMPRAS";#N/A,#N/A,TRUE,"DIRECCION";#N/A,#N/A,TRUE,"RESUMEN"}</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4">'[23]GPI 526'!#REF!</definedName>
    <definedName name="dario">'[23]GPI 526'!#REF!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4">#REF!</definedName>
    <definedName name="datos">#REF!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#REF!</definedName>
    <definedName name="dc">#REF!</definedName>
    <definedName name="Dcacm" localSheetId="4">#REF!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4" hidden="1">{"via1",#N/A,TRUE,"general";"via2",#N/A,TRUE,"general";"via3",#N/A,TRUE,"general"}</definedName>
    <definedName name="DCSDCTV" hidden="1">{"via1",#N/A,TRUE,"general";"via2",#N/A,TRUE,"general";"via3",#N/A,TRUE,"general"}</definedName>
    <definedName name="dd" localSheetId="4">#REF!</definedName>
    <definedName name="dd">#REF!</definedName>
    <definedName name="ddd" localSheetId="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manto" localSheetId="4">#REF!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4">#REF!</definedName>
    <definedName name="DEX">#REF!</definedName>
    <definedName name="DF">[65]Cronograma!#REF!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4" hidden="1">{"via1",#N/A,TRUE,"general";"via2",#N/A,TRUE,"general";"via3",#N/A,TRUE,"general"}</definedName>
    <definedName name="dry" hidden="1">{"via1",#N/A,TRUE,"general";"via2",#N/A,TRUE,"general";"via3",#N/A,TRUE,"general"}</definedName>
    <definedName name="DS">[65]Cronograma!#REF!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#REF!</definedName>
    <definedName name="DsctoFondo">[68]EMPRESA!$I$25</definedName>
    <definedName name="DsctoPension">[68]EMPRESA!$I$23</definedName>
    <definedName name="DsctoSalud">[68]EMPRESA!$I$24</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4"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4">'INDICAR CÓDIGO DEL ITEM DE PAGO'!ERR</definedName>
    <definedName name="EE">[0]!ERR</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4">#REF!</definedName>
    <definedName name="emanto">#REF!</definedName>
    <definedName name="eme" localSheetId="4">'INDICAR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4">#REF!</definedName>
    <definedName name="ENTRADASP">#REF!</definedName>
    <definedName name="EPECIALIDAD_SIDOE">[12]Tablas!#REF!</definedName>
    <definedName name="equipo">[70]Equipo!$A$7:$A$65536</definedName>
    <definedName name="EQUIPO1">#REF!</definedName>
    <definedName name="EQUIPOS" localSheetId="4">'[71]TABLA EQUIPOS'!$A$3:$D$70</definedName>
    <definedName name="Equipos">#REF!</definedName>
    <definedName name="EQUIPOS1">#REF!</definedName>
    <definedName name="eqw" localSheetId="4"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'INDICAR CÓDIGO DEL ITEM DE PAGO'!ERR</definedName>
    <definedName name="ES">[0]!ERR</definedName>
    <definedName name="ESA">#REF!</definedName>
    <definedName name="ESE">#REF!</definedName>
    <definedName name="ESPE">#REF!</definedName>
    <definedName name="ESPECIFICACION" localSheetId="4">#REF!</definedName>
    <definedName name="ESPECIFICACION">#REF!</definedName>
    <definedName name="Especificación" localSheetId="4">#REF!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4">#REF!</definedName>
    <definedName name="EXC">#REF!</definedName>
    <definedName name="EXCAV_1">#REF!</definedName>
    <definedName name="EXCAV_2">#REF!</definedName>
    <definedName name="excavaciones">[27]Memorias!$J$78</definedName>
    <definedName name="exCEL" localSheetId="4">#REF!</definedName>
    <definedName name="exCEL">#REF!</definedName>
    <definedName name="Excel_BuiltIn_Print_Area_3" localSheetId="4">#REF!</definedName>
    <definedName name="Excel_BuiltIn_Print_Area_3">#REF!</definedName>
    <definedName name="Excel_BuiltIn_Print_Area_3_X" localSheetId="4">#REF!</definedName>
    <definedName name="Excel_BuiltIn_Print_Area_3_X">#REF!</definedName>
    <definedName name="Excel_BuiltIn_Print_Titles_10" localSheetId="4">[23]SKJ452!#REF!</definedName>
    <definedName name="Excel_BuiltIn_Print_Titles_10">[23]SKJ452!#REF!</definedName>
    <definedName name="Excel_BuiltIn_Print_Titles_11" localSheetId="4">[23]ITA878!#REF!</definedName>
    <definedName name="Excel_BuiltIn_Print_Titles_11">[23]ITA878!#REF!</definedName>
    <definedName name="Excel_BuiltIn_Print_Titles_12" localSheetId="4">'[23]AEA-944'!#REF!</definedName>
    <definedName name="Excel_BuiltIn_Print_Titles_12">'[23]AEA-944'!#REF!</definedName>
    <definedName name="Excel_BuiltIn_Print_Titles_13" localSheetId="4">'[23]DUB-823'!#REF!</definedName>
    <definedName name="Excel_BuiltIn_Print_Titles_13">'[23]DUB-823'!#REF!</definedName>
    <definedName name="Excel_BuiltIn_Print_Titles_14" localSheetId="4">'[23]GPI 526'!#REF!</definedName>
    <definedName name="Excel_BuiltIn_Print_Titles_14">'[23]GPI 526'!#REF!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17" localSheetId="4">#REF!</definedName>
    <definedName name="Excel_BuiltIn_Print_Titles_17">#REF!</definedName>
    <definedName name="Excel_BuiltIn_Print_Titles_18" localSheetId="4">#REF!</definedName>
    <definedName name="Excel_BuiltIn_Print_Titles_18">#REF!</definedName>
    <definedName name="Excel_BuiltIn_Print_Titles_19" localSheetId="4">[23]XXJ617!#REF!</definedName>
    <definedName name="Excel_BuiltIn_Print_Titles_19">[23]XXJ617!#REF!</definedName>
    <definedName name="Excel_BuiltIn_Print_Titles_20" localSheetId="4">#REF!</definedName>
    <definedName name="Excel_BuiltIn_Print_Titles_20">#REF!</definedName>
    <definedName name="Excel_BuiltIn_Print_Titles_21" localSheetId="4">[23]SNG_855!#REF!</definedName>
    <definedName name="Excel_BuiltIn_Print_Titles_21">[23]SNG_855!#REF!</definedName>
    <definedName name="Excel_BuiltIn_Print_Titles_23" localSheetId="4">#REF!</definedName>
    <definedName name="Excel_BuiltIn_Print_Titles_23">#REF!</definedName>
    <definedName name="Excel_BuiltIn_Print_Titles_3" localSheetId="4">#REF!</definedName>
    <definedName name="Excel_BuiltIn_Print_Titles_3">#REF!</definedName>
    <definedName name="Excel_BuiltIn_Print_Titles_5" localSheetId="4">'[23]VEA 374'!#REF!</definedName>
    <definedName name="Excel_BuiltIn_Print_Titles_5">'[23]VEA 374'!#REF!</definedName>
    <definedName name="Excel_BuiltIn_Print_Titles_5_XX" localSheetId="4">'[23]VEA 374'!#REF!</definedName>
    <definedName name="Excel_BuiltIn_Print_Titles_5_XX">'[23]VEA 374'!#REF!</definedName>
    <definedName name="Excel_BuiltIn_Print_Titles_6" localSheetId="4">#REF!</definedName>
    <definedName name="Excel_BuiltIn_Print_Titles_6">#REF!</definedName>
    <definedName name="Excel_BuiltIn_Print_Titles_7" localSheetId="4">[23]HFB024!#REF!</definedName>
    <definedName name="Excel_BuiltIn_Print_Titles_7">[23]HFB024!#REF!</definedName>
    <definedName name="Excel_BuiltIn_Print_Titles_8" localSheetId="4">#REF!</definedName>
    <definedName name="Excel_BuiltIn_Print_Titles_8">#REF!</definedName>
    <definedName name="Excel_BuiltIn_Print_Titles_9" localSheetId="4">[23]PAJ825!#REF!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0">[51]!FareWellStmnt</definedName>
    <definedName name="FareWellStmnt" localSheetId="3">[51]!FareWellStmnt</definedName>
    <definedName name="FareWellStmnt" localSheetId="2">[51]!FareWellStmnt</definedName>
    <definedName name="FareWellStmnt" localSheetId="1">[51]!FareWellStmnt</definedName>
    <definedName name="FareWellStmnt">[51]!FareWellStmnt</definedName>
    <definedName name="FaseProyecto">#REF!</definedName>
    <definedName name="FD" localSheetId="4">'INDICAR CÓDIGO DEL ITEM DE PAGO'!ERR</definedName>
    <definedName name="FD">[0]!ERR</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4">'[38]Res-Accide-10'!#REF!</definedName>
    <definedName name="fer">'[38]Res-Accide-10'!#REF!</definedName>
    <definedName name="ferfer" localSheetId="4" hidden="1">{"via1",#N/A,TRUE,"general";"via2",#N/A,TRUE,"general";"via3",#N/A,TRUE,"general"}</definedName>
    <definedName name="ferfer" hidden="1">{"via1",#N/A,TRUE,"general";"via2",#N/A,TRUE,"general";"via3",#N/A,TRUE,"general"}</definedName>
    <definedName name="ff" localSheetId="4">'INDICAR CÓDIGO DEL ITEM DE PAGO'!ERR</definedName>
    <definedName name="ff">[0]!ERR</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4">'INDICAR CÓDIGO DEL ITEM DE PAGO'!ERR</definedName>
    <definedName name="fg">[0]!ERR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'[77]7422CW00'!#REF!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hidden="1">{#N/A,#N/A,TRUE,"1842CWN0"}</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4">'INDICAR CÓDIGO DEL ITEM DE PAGO'!ERR</definedName>
    <definedName name="FINANCIACION">[0]!ERR</definedName>
    <definedName name="FinePrint" localSheetId="0">[51]!FinePrint</definedName>
    <definedName name="FinePrint" localSheetId="3">[51]!FinePrint</definedName>
    <definedName name="FinePrint" localSheetId="2">[51]!FinePrint</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'INDICAR CÓDIGO DEL ITEM DE PAGO'!ERR</definedName>
    <definedName name="fu">[0]!ERR</definedName>
    <definedName name="Full_Prin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4">#REF!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4">#REF!</definedName>
    <definedName name="Geotex">#REF!</definedName>
    <definedName name="GERENCIA">#REF!</definedName>
    <definedName name="GERENCIA1">#REF!</definedName>
    <definedName name="GERENCIA2">#REF!</definedName>
    <definedName name="Gerente">[41]EMPRESA!$F$12</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'INDICAR CÓDIGO DEL ITEM DE PAGO'!ERR</definedName>
    <definedName name="GGG">[0]!ERR</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hidden="1">{#N/A,#N/A,TRUE,"1842CWN0"}</definedName>
    <definedName name="ggtgt" localSheetId="4"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'[77]7422CW00'!#REF!</definedName>
    <definedName name="ghfg" localSheetId="4" hidden="1">{"via1",#N/A,TRUE,"general";"via2",#N/A,TRUE,"general";"via3",#N/A,TRUE,"general"}</definedName>
    <definedName name="ghfg" hidden="1">{"via1",#N/A,TRUE,"general";"via2",#N/A,TRUE,"general";"via3",#N/A,TRUE,"general"}</definedName>
    <definedName name="ghghy">#REF!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#REF!</definedName>
    <definedName name="GRAF3" localSheetId="4">#REF!</definedName>
    <definedName name="GRAF3">#REF!</definedName>
    <definedName name="GRC">[12]Tablas!#REF!</definedName>
    <definedName name="GRC_ON_ASO">[12]Tablas!#REF!</definedName>
    <definedName name="GRC_ON_DAPIAY">#REF!</definedName>
    <definedName name="GRC_ON_GER">#REF!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#REF!</definedName>
    <definedName name="GRUPO123" localSheetId="4">#REF!</definedName>
    <definedName name="GRUPO123">#REF!</definedName>
    <definedName name="GRUPO13" localSheetId="4">#REF!</definedName>
    <definedName name="GRUPO13">#REF!</definedName>
    <definedName name="GRUPO2" localSheetId="4">#REF!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4">#REF!</definedName>
    <definedName name="GTRE">#REF!</definedName>
    <definedName name="h">#REF!</definedName>
    <definedName name="H_pump">#REF!</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4">'INDICAR CÓDIGO DEL ITEM DE PAGO'!ERR</definedName>
    <definedName name="hh">[0]!ERR</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4">'INDICAR CÓDIGO DEL ITEM DE PAGO'!ERR</definedName>
    <definedName name="HK">[0]!ERR</definedName>
    <definedName name="HM">#REF!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4">#REF!</definedName>
    <definedName name="HOJA1">#REF!</definedName>
    <definedName name="horat">'[20]Itemes Renovación'!#REF!</definedName>
    <definedName name="Hornos">#REF!</definedName>
    <definedName name="HP_stg_Hz">#REF!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hidden="1">{"via1",#N/A,TRUE,"general";"via2",#N/A,TRUE,"general";"via3",#N/A,TRUE,"general"}</definedName>
    <definedName name="I" localSheetId="4">#REF!</definedName>
    <definedName name="I">#REF!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4">'INDICAR CÓDIGO DEL ITEM DE PAGO'!ERR</definedName>
    <definedName name="ID">[0]!ERR</definedName>
    <definedName name="IF" localSheetId="4">'[52]A. P. U.'!#REF!</definedName>
    <definedName name="IF">'[52]A. P. U.'!#REF!</definedName>
    <definedName name="Ig">#REF!</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4">#REF!</definedName>
    <definedName name="INDICE">#REF!</definedName>
    <definedName name="inf" localSheetId="4">#REF!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4">[83]Insumos!#REF!</definedName>
    <definedName name="Insumos_auxiliares">[83]Insumos!#REF!</definedName>
    <definedName name="Insumos_basicos" localSheetId="4">#REF!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0">[51]!INV_Payments</definedName>
    <definedName name="INV_Payments" localSheetId="3">[51]!INV_Payments</definedName>
    <definedName name="INV_Payments" localSheetId="2">[51]!INV_Payments</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4">'INDICAR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4">#REF!</definedName>
    <definedName name="ITEM1">#REF!</definedName>
    <definedName name="ITEM15" localSheetId="4">#REF!</definedName>
    <definedName name="ITEM15">#REF!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ItemCodos">#REF!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#REF!</definedName>
    <definedName name="iwjer">#REF!</definedName>
    <definedName name="iyuiuyi" localSheetId="4"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'INDICAR CÓDIGO DEL ITEM DE PAGO'!ERR</definedName>
    <definedName name="jj">[0]!ERR</definedName>
    <definedName name="jjfq" localSheetId="4" hidden="1">{"via1",#N/A,TRUE,"general";"via2",#N/A,TRUE,"general";"via3",#N/A,TRUE,"general"}</definedName>
    <definedName name="jjfq" hidden="1">{"via1",#N/A,TRUE,"general";"via2",#N/A,TRUE,"general";"via3",#N/A,TRUE,"general"}</definedName>
    <definedName name="JJJ" hidden="1">{#N/A,#N/A,FALSE,"Hoja1";#N/A,#N/A,FALSE,"Hoja2"}</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#REF!</definedName>
    <definedName name="JOHNNY" localSheetId="4">'INDICAR CÓDIGO DEL ITEM DE PAGO'!ERR</definedName>
    <definedName name="JOHNNY">[0]!ERR</definedName>
    <definedName name="JRYJ" localSheetId="4"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4"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4">'INDICAR CÓDIGO DEL ITEM DE PAGO'!ERR</definedName>
    <definedName name="kl">[0]!ERR</definedName>
    <definedName name="klklk" localSheetId="4">#REF!</definedName>
    <definedName name="klklk">#REF!</definedName>
    <definedName name="km">#REF!</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4">#REF!</definedName>
    <definedName name="LICITACION">#REF!</definedName>
    <definedName name="LINEA" localSheetId="4">[86]CONT_ADI!#REF!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3">[26]!absc</definedName>
    <definedName name="LOCA" localSheetId="2">[26]!absc</definedName>
    <definedName name="LOCA" localSheetId="1">[26]!absc</definedName>
    <definedName name="LOCA">[26]!absc</definedName>
    <definedName name="LOCA1" localSheetId="0">[39]!absc</definedName>
    <definedName name="LOCA1" localSheetId="3">[39]!absc</definedName>
    <definedName name="LOCA1" localSheetId="2">[39]!absc</definedName>
    <definedName name="LOCA1" localSheetId="1">[39]!absc</definedName>
    <definedName name="LOCA1">[39]!absc</definedName>
    <definedName name="LOCALIZACION_Y_REPLANTEO" localSheetId="4">#REF!</definedName>
    <definedName name="LOCALIZACION_Y_REPLANTEO">#REF!</definedName>
    <definedName name="LOGO" localSheetId="4">'INDICAR CÓDIGO DEL ITEM DE PAGO'!ERR</definedName>
    <definedName name="LOGO">[0]!ERR</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4" hidden="1">{"via1",#N/A,TRUE,"general";"via2",#N/A,TRUE,"general";"via3",#N/A,TRUE,"general"}</definedName>
    <definedName name="lplpl" hidden="1">{"via1",#N/A,TRUE,"general";"via2",#N/A,TRUE,"general";"via3",#N/A,TRUE,"general"}</definedName>
    <definedName name="lt">#REF!</definedName>
    <definedName name="lun" localSheetId="4">'[38]Res-Accide-10'!#REF!</definedName>
    <definedName name="lun">'[38]Res-Accide-10'!#REF!</definedName>
    <definedName name="lv">#REF!</definedName>
    <definedName name="m">#REF!</definedName>
    <definedName name="MA" localSheetId="4">'[38]Res-Accide-10'!#REF!</definedName>
    <definedName name="MA">'[38]Res-Accide-10'!#REF!</definedName>
    <definedName name="MACR">#REF!</definedName>
    <definedName name="MACRDEL">'[3]7422CW00'!#REF!</definedName>
    <definedName name="Macroactividad">#REF!</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 localSheetId="4">[54]Insum!$A$68:$H$98</definedName>
    <definedName name="MAQUINAR">[55]Insum!$A$68:$H$98</definedName>
    <definedName name="mar" localSheetId="4">'[38]Res-Accide-10'!#REF!</definedName>
    <definedName name="mar">'[38]Res-Accide-10'!#REF!</definedName>
    <definedName name="MARCO_H">#REF!</definedName>
    <definedName name="marina">'[89]Informe Semanal 1'!#REF!</definedName>
    <definedName name="masor" localSheetId="4" hidden="1">{"via1",#N/A,TRUE,"general";"via2",#N/A,TRUE,"general";"via3",#N/A,TRUE,"general"}</definedName>
    <definedName name="masor" hidden="1">{"via1",#N/A,TRUE,"general";"via2",#N/A,TRUE,"general";"via3",#N/A,TRUE,"general"}</definedName>
    <definedName name="MAT" localSheetId="4">#REF!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4" hidden="1">{"via1",#N/A,TRUE,"general";"via2",#N/A,TRUE,"general";"via3",#N/A,TRUE,"general"}</definedName>
    <definedName name="mdd" hidden="1">{"via1",#N/A,TRUE,"general";"via2",#N/A,TRUE,"general";"via3",#N/A,TRUE,"general"}</definedName>
    <definedName name="mediah_reposo_comida">'[90]CCP,LEYES, Y DEC.'!#REF!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4">#REF!</definedName>
    <definedName name="MESES">#REF!</definedName>
    <definedName name="MesesMora">'[10]LIQ-NOM'!$I$3</definedName>
    <definedName name="Meta1">#REF!</definedName>
    <definedName name="Meta2">#REF!</definedName>
    <definedName name="Meta3">#REF!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3">[9]!Módulo3.anexo1</definedName>
    <definedName name="Módulo3.anexo1" localSheetId="2">[9]!Módulo3.anexo1</definedName>
    <definedName name="Módulo3.anexo1" localSheetId="1">[9]!Módulo3.anexo1</definedName>
    <definedName name="Módulo3.anexo1">[9]!Módulo3.anexo1</definedName>
    <definedName name="Módulo3.anexo10" localSheetId="0">[9]!Módulo3.anexo10</definedName>
    <definedName name="Módulo3.anexo10" localSheetId="3">[9]!Módulo3.anexo10</definedName>
    <definedName name="Módulo3.anexo10" localSheetId="2">[9]!Módulo3.anexo10</definedName>
    <definedName name="Módulo3.anexo10" localSheetId="1">[9]!Módulo3.anexo10</definedName>
    <definedName name="Módulo3.anexo10">[9]!Módulo3.anexo10</definedName>
    <definedName name="Módulo3.anexo11" localSheetId="0">[9]!Módulo3.anexo11</definedName>
    <definedName name="Módulo3.anexo11" localSheetId="3">[9]!Módulo3.anexo11</definedName>
    <definedName name="Módulo3.anexo11" localSheetId="2">[9]!Módulo3.anexo11</definedName>
    <definedName name="Módulo3.anexo11" localSheetId="1">[9]!Módulo3.anexo11</definedName>
    <definedName name="Módulo3.anexo11">[9]!Módulo3.anexo11</definedName>
    <definedName name="Módulo3.anexo12" localSheetId="0">[9]!Módulo3.anexo12</definedName>
    <definedName name="Módulo3.anexo12" localSheetId="3">[9]!Módulo3.anexo12</definedName>
    <definedName name="Módulo3.anexo12" localSheetId="2">[9]!Módulo3.anexo12</definedName>
    <definedName name="Módulo3.anexo12" localSheetId="1">[9]!Módulo3.anexo12</definedName>
    <definedName name="Módulo3.anexo12">[9]!Módulo3.anexo12</definedName>
    <definedName name="Módulo3.anexo3" localSheetId="0">[9]!Módulo3.anexo3</definedName>
    <definedName name="Módulo3.anexo3" localSheetId="3">[9]!Módulo3.anexo3</definedName>
    <definedName name="Módulo3.anexo3" localSheetId="2">[9]!Módulo3.anexo3</definedName>
    <definedName name="Módulo3.anexo3" localSheetId="1">[9]!Módulo3.anexo3</definedName>
    <definedName name="Módulo3.anexo3">[9]!Módulo3.anexo3</definedName>
    <definedName name="Módulo3.anexo4" localSheetId="0">[9]!Módulo3.anexo4</definedName>
    <definedName name="Módulo3.anexo4" localSheetId="3">[9]!Módulo3.anexo4</definedName>
    <definedName name="Módulo3.anexo4" localSheetId="2">[9]!Módulo3.anexo4</definedName>
    <definedName name="Módulo3.anexo4" localSheetId="1">[9]!Módulo3.anexo4</definedName>
    <definedName name="Módulo3.anexo4">[9]!Módulo3.anexo4</definedName>
    <definedName name="Módulo3.anexo5" localSheetId="0">[9]!Módulo3.anexo5</definedName>
    <definedName name="Módulo3.anexo5" localSheetId="3">[9]!Módulo3.anexo5</definedName>
    <definedName name="Módulo3.anexo5" localSheetId="2">[9]!Módulo3.anexo5</definedName>
    <definedName name="Módulo3.anexo5" localSheetId="1">[9]!Módulo3.anexo5</definedName>
    <definedName name="Módulo3.anexo5">[9]!Módulo3.anexo5</definedName>
    <definedName name="Módulo3.anexo6" localSheetId="0">[9]!Módulo3.anexo6</definedName>
    <definedName name="Módulo3.anexo6" localSheetId="3">[9]!Módulo3.anexo6</definedName>
    <definedName name="Módulo3.anexo6" localSheetId="2">[9]!Módulo3.anexo6</definedName>
    <definedName name="Módulo3.anexo6" localSheetId="1">[9]!Módulo3.anexo6</definedName>
    <definedName name="Módulo3.anexo6">[9]!Módulo3.anexo6</definedName>
    <definedName name="Módulo8.anexo16" localSheetId="0">[9]!Módulo8.anexo16</definedName>
    <definedName name="Módulo8.anexo16" localSheetId="3">[9]!Módulo8.anexo16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4" hidden="1">{"via1",#N/A,TRUE,"general";"via2",#N/A,TRUE,"general";"via3",#N/A,TRUE,"general"}</definedName>
    <definedName name="n" hidden="1">{"via1",#N/A,TRUE,"general";"via2",#N/A,TRUE,"general";"via3",#N/A,TRUE,"general"}</definedName>
    <definedName name="Nada" localSheetId="0">[51]!Nada</definedName>
    <definedName name="Nada" localSheetId="3">[51]!Nada</definedName>
    <definedName name="Nada" localSheetId="2">[51]!Nada</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'INDICAR CÓDIGO DEL ITEM DE PAGO'!ERR</definedName>
    <definedName name="NO">[0]!ERR</definedName>
    <definedName name="No_desarrolladas">'[28]Reservas de Petróleo'!$A$2,'[28]Reservas de Petróleo'!$A$1,'[28]Reservas de Petróleo'!$D$4,'[28]Reservas de Petróleo'!$G$1:$G$65536</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4">#REF!</definedName>
    <definedName name="NUEVO">#REF!</definedName>
    <definedName name="Num_Pmt_Per_Year">#REF!</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4">#REF!</definedName>
    <definedName name="º1">#REF!</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4">#REF!</definedName>
    <definedName name="Obra">#REF!</definedName>
    <definedName name="obras" hidden="1">#REF!</definedName>
    <definedName name="obras1" localSheetId="0">DATE(YEAR([93]!Loan_Start),MONTH([93]!Loan_Start)+Payment_Number,DAY([93]!Loan_Start))</definedName>
    <definedName name="obras1" localSheetId="3">DATE(YEAR([93]!Loan_Start),MONTH([93]!Loan_Start)+Payment_Number,DAY([93]!Loan_Start))</definedName>
    <definedName name="obras1" localSheetId="2">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0">DATE(YEAR([94]!Loan_Start),MONTH([94]!Loan_Start)+Payment_Number,DAY([94]!Loan_Start))</definedName>
    <definedName name="obras111" localSheetId="3">DATE(YEAR([94]!Loan_Start),MONTH([94]!Loan_Start)+Payment_Number,DAY([94]!Loan_Start))</definedName>
    <definedName name="obras111" localSheetId="2">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4"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0">DATE(YEAR([0]!Loan_Start),MONTH([0]!Loan_Start)+Payment_Number,DAY([0]!Loan_Start))</definedName>
    <definedName name="Payment_Date" localSheetId="3">DATE(YEAR([0]!Loan_Start),MONTH([0]!Loan_Start)+Payment_Number,DAY([0]!Loan_Start))</definedName>
    <definedName name="Payment_Date" localSheetId="2">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3">DATE(YEAR([94]!Loan_Start),MONTH([94]!Loan_Start)+Payment_Number,DAY([94]!Loan_Start))</definedName>
    <definedName name="Payment_Date1" localSheetId="2">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4">'INDICAR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4">#REF!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4">#REF!</definedName>
    <definedName name="POCETAS">#REF!</definedName>
    <definedName name="POIUP" localSheetId="4"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4">#REF!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4"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4" hidden="1">{"via1",#N/A,TRUE,"general";"via2",#N/A,TRUE,"general";"via3",#N/A,TRUE,"general"}</definedName>
    <definedName name="pqroj" hidden="1">{"via1",#N/A,TRUE,"general";"via2",#N/A,TRUE,"general";"via3",#N/A,TRUE,"general"}</definedName>
    <definedName name="Pr">[47]medelo!$D$46</definedName>
    <definedName name="PRE" localSheetId="4">#REF!</definedName>
    <definedName name="PRE">#REF!</definedName>
    <definedName name="Precio">#REF!</definedName>
    <definedName name="precio2">#REF!</definedName>
    <definedName name="PrecioS">#REF!</definedName>
    <definedName name="PREST" localSheetId="4">#REF!</definedName>
    <definedName name="PREST">#REF!</definedName>
    <definedName name="PRIMER" localSheetId="4" hidden="1">{"via1",#N/A,TRUE,"general";"via2",#N/A,TRUE,"general";"via3",#N/A,TRUE,"general"}</definedName>
    <definedName name="PRIMER" hidden="1">{"via1",#N/A,TRUE,"general";"via2",#N/A,TRUE,"general";"via3",#N/A,TRUE,"general"}</definedName>
    <definedName name="PRIMERO">'[89]Informe Semanal 1'!$V$43:$W$43</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4">#REF!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4">'INDICAR CÓDIGO DEL ITEM DE PAGO'!ERR</definedName>
    <definedName name="programainv">[0]!ERR</definedName>
    <definedName name="Proponente" localSheetId="4">#REF!</definedName>
    <definedName name="Proponente">#REF!</definedName>
    <definedName name="PRUEBA" localSheetId="0">[97]!absc</definedName>
    <definedName name="PRUEBA" localSheetId="3">[97]!absc</definedName>
    <definedName name="PRUEBA" localSheetId="2">[97]!absc</definedName>
    <definedName name="PRUEBA" localSheetId="1">[97]!absc</definedName>
    <definedName name="PRUEBA">[97]!absc</definedName>
    <definedName name="prueba1" localSheetId="0">[97]!absc</definedName>
    <definedName name="prueba1" localSheetId="3">[97]!absc</definedName>
    <definedName name="prueba1" localSheetId="2">[97]!absc</definedName>
    <definedName name="prueba1" localSheetId="1">[97]!absc</definedName>
    <definedName name="prueba1">[97]!absc</definedName>
    <definedName name="PRUEBA2" localSheetId="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4">#REF!</definedName>
    <definedName name="Q">#REF!</definedName>
    <definedName name="Q_actual">'[98]ORITO 02 '!$E$7</definedName>
    <definedName name="Q_BRUT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4">#REF!</definedName>
    <definedName name="qaz">#REF!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max">[47]medelo!$B$63</definedName>
    <definedName name="qqqqqw" localSheetId="4"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4"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4">'INDICAR CÓDIGO DEL ITEM DE PAGO'!ERR</definedName>
    <definedName name="QWERTY">[0]!ERR</definedName>
    <definedName name="qwewertet" hidden="1">{#N/A,#N/A,TRUE,"1842CWN0"}</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4">'INDICAR CÓDIGO DEL ITEM DE PAGO'!ERR</definedName>
    <definedName name="REICIO">[0]!ERR</definedName>
    <definedName name="Reimbursement">"Reembolso"</definedName>
    <definedName name="reinicio" localSheetId="4">'INDICAR CÓDIGO DEL ITEM DE PAGO'!ERR</definedName>
    <definedName name="reinicio">[0]!ERR</definedName>
    <definedName name="REJHE" localSheetId="4" hidden="1">{"via1",#N/A,TRUE,"general";"via2",#N/A,TRUE,"general";"via3",#N/A,TRUE,"general"}</definedName>
    <definedName name="REJHE" hidden="1">{"via1",#N/A,TRUE,"general";"via2",#N/A,TRUE,"general";"via3",#N/A,TRUE,"general"}</definedName>
    <definedName name="rell" localSheetId="4">#REF!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4">[100]original_sist!$B$1:$L$167</definedName>
    <definedName name="RESU">#REF!</definedName>
    <definedName name="resu8" localSheetId="0">[9]!resu8</definedName>
    <definedName name="resu8" localSheetId="3">[9]!resu8</definedName>
    <definedName name="resu8" localSheetId="2">[9]!resu8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4">'INDICAR CÓDIGO DEL ITEM DE PAGO'!ERR</definedName>
    <definedName name="rr">[0]!ERR</definedName>
    <definedName name="rrr" localSheetId="4" hidden="1">{"via1",#N/A,TRUE,"general";"via2",#N/A,TRUE,"general";"via3",#N/A,TRUE,"general"}</definedName>
    <definedName name="rrr" hidden="1">{"via1",#N/A,TRUE,"general";"via2",#N/A,TRUE,"general";"via3",#N/A,TRUE,"general"}</definedName>
    <definedName name="rrrr">'[102]Form5 _Pág_ 1'!#REF!</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4"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4">'INDICAR CÓDIGO DEL ITEM DE PAGO'!ERR</definedName>
    <definedName name="s">[0]!ERR</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4">'INDICAR CÓDIGO DEL ITEM DE PAGO'!ERR</definedName>
    <definedName name="salarios">[0]!ERR</definedName>
    <definedName name="SalConv">'[10]DATOS CONTRATO'!$G$14</definedName>
    <definedName name="SALID1">#REF!</definedName>
    <definedName name="SalMinimo">[36]BASES!$E$41</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ECTOR" localSheetId="4">#REF!</definedName>
    <definedName name="SECTOR">#REF!</definedName>
    <definedName name="SEMANA_C3">#REF!</definedName>
    <definedName name="sena">[56]Hoja1!$C$14</definedName>
    <definedName name="SERO" localSheetId="4">'INDICAR CÓDIGO DEL ITEM DE PAGO'!ERR</definedName>
    <definedName name="SERO">[0]!ERR</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[56]Hoja1!$C$12</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'INDICAR CÓDIGO DEL ITEM DE PAGO'!ERR</definedName>
    <definedName name="SI">[0]!ERR</definedName>
    <definedName name="SINGOLO">'[3]7422CW00'!#REF!</definedName>
    <definedName name="SISISIS" localSheetId="4">'INDICAR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4" hidden="1">'INDICAR CÓDIGO DEL ITEM DE PAGO'!#REF!</definedName>
    <definedName name="solver_adj" localSheetId="0" hidden="1">'PRESUPUESTO OFICIAL TOTAL'!#REF!</definedName>
    <definedName name="solver_adj" localSheetId="3" hidden="1">'PROPUESTA ECONOMICA(Proponente)'!$K$43</definedName>
    <definedName name="solver_adj" localSheetId="2" hidden="1">'V san antonio-marino'!$K$23</definedName>
    <definedName name="solver_adj" localSheetId="1" hidden="1">'V. san antonio-heliconias'!$K$23</definedName>
    <definedName name="solver_cvg" localSheetId="4" hidden="1">0.0001</definedName>
    <definedName name="solver_cvg" localSheetId="0" hidden="1">0.0001</definedName>
    <definedName name="solver_cvg" localSheetId="3" hidden="1">0.0001</definedName>
    <definedName name="solver_cvg" localSheetId="2" hidden="1">0.0001</definedName>
    <definedName name="solver_cvg" localSheetId="1" hidden="1">0.0001</definedName>
    <definedName name="solver_drv" localSheetId="4" hidden="1">1</definedName>
    <definedName name="solver_drv" localSheetId="0" hidden="1">1</definedName>
    <definedName name="solver_drv" localSheetId="3" hidden="1">1</definedName>
    <definedName name="solver_drv" localSheetId="2" hidden="1">1</definedName>
    <definedName name="solver_drv" localSheetId="1" hidden="1">1</definedName>
    <definedName name="solver_est" localSheetId="4" hidden="1">1</definedName>
    <definedName name="solver_est" localSheetId="0" hidden="1">1</definedName>
    <definedName name="solver_est" localSheetId="3" hidden="1">1</definedName>
    <definedName name="solver_est" localSheetId="2" hidden="1">1</definedName>
    <definedName name="solver_est" localSheetId="1" hidden="1">1</definedName>
    <definedName name="solver_itr" localSheetId="4" hidden="1">100</definedName>
    <definedName name="solver_itr" localSheetId="0" hidden="1">100</definedName>
    <definedName name="solver_itr" localSheetId="3" hidden="1">100</definedName>
    <definedName name="solver_itr" localSheetId="2" hidden="1">100</definedName>
    <definedName name="solver_itr" localSheetId="1" hidden="1">100</definedName>
    <definedName name="solver_lhs1" localSheetId="4" hidden="1">'INDICAR CÓDIGO DEL ITEM DE PAGO'!#REF!</definedName>
    <definedName name="solver_lhs1" localSheetId="0" hidden="1">'PRESUPUESTO OFICIAL TOTAL'!$K$30</definedName>
    <definedName name="solver_lhs1" localSheetId="3" hidden="1">'PROPUESTA ECONOMICA(Proponente)'!$K$55</definedName>
    <definedName name="solver_lhs1" localSheetId="2" hidden="1">'V san antonio-marino'!$K$33</definedName>
    <definedName name="solver_lhs1" localSheetId="1" hidden="1">'V. san antonio-heliconias'!$K$33</definedName>
    <definedName name="solver_lin" localSheetId="4" hidden="1">2</definedName>
    <definedName name="solver_lin" localSheetId="0" hidden="1">2</definedName>
    <definedName name="solver_lin" localSheetId="3" hidden="1">2</definedName>
    <definedName name="solver_lin" localSheetId="2" hidden="1">2</definedName>
    <definedName name="solver_lin" localSheetId="1" hidden="1">2</definedName>
    <definedName name="solver_neg" localSheetId="4" hidden="1">2</definedName>
    <definedName name="solver_neg" localSheetId="0" hidden="1">2</definedName>
    <definedName name="solver_neg" localSheetId="3" hidden="1">2</definedName>
    <definedName name="solver_neg" localSheetId="2" hidden="1">2</definedName>
    <definedName name="solver_neg" localSheetId="1" hidden="1">2</definedName>
    <definedName name="solver_num" localSheetId="4" hidden="1">1</definedName>
    <definedName name="solver_num" localSheetId="0" hidden="1">1</definedName>
    <definedName name="solver_num" localSheetId="3" hidden="1">1</definedName>
    <definedName name="solver_num" localSheetId="2" hidden="1">1</definedName>
    <definedName name="solver_num" localSheetId="1" hidden="1">1</definedName>
    <definedName name="solver_nwt" localSheetId="4" hidden="1">1</definedName>
    <definedName name="solver_nwt" localSheetId="0" hidden="1">1</definedName>
    <definedName name="solver_nwt" localSheetId="3" hidden="1">1</definedName>
    <definedName name="solver_nwt" localSheetId="2" hidden="1">1</definedName>
    <definedName name="solver_nwt" localSheetId="1" hidden="1">1</definedName>
    <definedName name="solver_opt" localSheetId="4" hidden="1">'INDICAR CÓDIGO DEL ITEM DE PAGO'!#REF!</definedName>
    <definedName name="solver_opt" localSheetId="0" hidden="1">'PRESUPUESTO OFICIAL TOTAL'!$K$30</definedName>
    <definedName name="solver_opt" localSheetId="3" hidden="1">'PROPUESTA ECONOMICA(Proponente)'!$K$55</definedName>
    <definedName name="solver_opt" localSheetId="2" hidden="1">'V san antonio-marino'!$K$33</definedName>
    <definedName name="solver_opt" localSheetId="1" hidden="1">'V. san antonio-heliconias'!$K$33</definedName>
    <definedName name="solver_pre" localSheetId="4" hidden="1">0.000001</definedName>
    <definedName name="solver_pre" localSheetId="0" hidden="1">0.000001</definedName>
    <definedName name="solver_pre" localSheetId="3" hidden="1">0.000001</definedName>
    <definedName name="solver_pre" localSheetId="2" hidden="1">0.000001</definedName>
    <definedName name="solver_pre" localSheetId="1" hidden="1">0.000001</definedName>
    <definedName name="solver_rel1" localSheetId="4" hidden="1">2</definedName>
    <definedName name="solver_rel1" localSheetId="0" hidden="1">2</definedName>
    <definedName name="solver_rel1" localSheetId="3" hidden="1">2</definedName>
    <definedName name="solver_rel1" localSheetId="2" hidden="1">2</definedName>
    <definedName name="solver_rel1" localSheetId="1" hidden="1">2</definedName>
    <definedName name="solver_rhs1" localSheetId="4" hidden="1">'INDICAR CÓDIGO DEL ITEM DE PAGO'!#REF!</definedName>
    <definedName name="solver_rhs1" localSheetId="0" hidden="1">'PRESUPUESTO OFICIAL TOTAL'!$K$31</definedName>
    <definedName name="solver_rhs1" localSheetId="3" hidden="1">'PROPUESTA ECONOMICA(Proponente)'!$K$56</definedName>
    <definedName name="solver_rhs1" localSheetId="2" hidden="1">'V san antonio-marino'!$K$34</definedName>
    <definedName name="solver_rhs1" localSheetId="1" hidden="1">'V. san antonio-heliconias'!$K$34</definedName>
    <definedName name="solver_scl" localSheetId="4" hidden="1">2</definedName>
    <definedName name="solver_scl" localSheetId="0" hidden="1">2</definedName>
    <definedName name="solver_scl" localSheetId="3" hidden="1">2</definedName>
    <definedName name="solver_scl" localSheetId="2" hidden="1">2</definedName>
    <definedName name="solver_scl" localSheetId="1" hidden="1">2</definedName>
    <definedName name="solver_sho" localSheetId="4" hidden="1">2</definedName>
    <definedName name="solver_sho" localSheetId="0" hidden="1">2</definedName>
    <definedName name="solver_sho" localSheetId="3" hidden="1">2</definedName>
    <definedName name="solver_sho" localSheetId="2" hidden="1">2</definedName>
    <definedName name="solver_sho" localSheetId="1" hidden="1">2</definedName>
    <definedName name="solver_tim" localSheetId="4" hidden="1">100</definedName>
    <definedName name="solver_tim" localSheetId="0" hidden="1">100</definedName>
    <definedName name="solver_tim" localSheetId="3" hidden="1">100</definedName>
    <definedName name="solver_tim" localSheetId="2" hidden="1">100</definedName>
    <definedName name="solver_tim" localSheetId="1" hidden="1">100</definedName>
    <definedName name="solver_tol" localSheetId="4" hidden="1">0.05</definedName>
    <definedName name="solver_tol" localSheetId="0" hidden="1">0.05</definedName>
    <definedName name="solver_tol" localSheetId="3" hidden="1">0.05</definedName>
    <definedName name="solver_tol" localSheetId="2" hidden="1">0.05</definedName>
    <definedName name="solver_tol" localSheetId="1" hidden="1">0.05</definedName>
    <definedName name="solver_typ" localSheetId="4" hidden="1">3</definedName>
    <definedName name="solver_typ" localSheetId="0" hidden="1">3</definedName>
    <definedName name="solver_typ" localSheetId="3" hidden="1">3</definedName>
    <definedName name="solver_typ" localSheetId="2" hidden="1">3</definedName>
    <definedName name="solver_typ" localSheetId="1" hidden="1">3</definedName>
    <definedName name="solver_val" localSheetId="4" hidden="1">490454</definedName>
    <definedName name="solver_val" localSheetId="0" hidden="1">63899000000</definedName>
    <definedName name="solver_val" localSheetId="3" hidden="1">63899000000</definedName>
    <definedName name="solver_val" localSheetId="2" hidden="1">63899000000</definedName>
    <definedName name="solver_val" localSheetId="1" hidden="1">63899000000</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#REF!</definedName>
    <definedName name="SS_AVG_SIZE">#REF!</definedName>
    <definedName name="SS_WELDING">#REF!</definedName>
    <definedName name="ssa">[56]Hoja1!$C$25</definedName>
    <definedName name="ssh">[56]Hoja1!$C$24</definedName>
    <definedName name="sss" localSheetId="0">MODULO10.auto_abrir</definedName>
    <definedName name="sss" localSheetId="3">MODULO10.auto_abrir</definedName>
    <definedName name="sss" localSheetId="2">MODULO10.auto_abrir</definedName>
    <definedName name="sss" localSheetId="1">MODULO10.auto_abrir</definedName>
    <definedName name="sss">MODULO10.auto_abrir</definedName>
    <definedName name="SSSS" localSheetId="4">'INDICAR CÓDIGO DEL ITEM DE PAGO'!ERR</definedName>
    <definedName name="SSSS">[0]!ERR</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4">#REF!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4">'INDICAR CÓDIGO DEL ITEM DE PAGO'!ERR</definedName>
    <definedName name="sw">[0]!ERR</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3">[21]!absc</definedName>
    <definedName name="t" localSheetId="2">[21]!absc</definedName>
    <definedName name="t" localSheetId="1">[21]!absc</definedName>
    <definedName name="t">[21]!absc</definedName>
    <definedName name="t_1" localSheetId="0">Scheduled_Payment+Extra_Payment</definedName>
    <definedName name="t_1" localSheetId="3">Scheduled_Payment+Extra_Payment</definedName>
    <definedName name="t_1" localSheetId="2">Scheduled_Payment+Extra_Payment</definedName>
    <definedName name="t_1" localSheetId="1">Scheduled_Payment+Extra_Payment</definedName>
    <definedName name="t_1">Scheduled_Payment+Extra_Payment</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4">#REF!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'INDICAR CÓDIGO DEL ITEM DE PAGO'!ERR</definedName>
    <definedName name="TER">[0]!ERR</definedName>
    <definedName name="TERM" localSheetId="4">'INDICAR CÓDIGO DEL ITEM DE PAGO'!ERR</definedName>
    <definedName name="TERM">[0]!ERR</definedName>
    <definedName name="TÉRMINOS" localSheetId="4">'INDICAR CÓDIGO DEL ITEM DE PAGO'!ERR</definedName>
    <definedName name="TÉRMINOS">[0]!ERR</definedName>
    <definedName name="TERR">[25]PRESUPUESTO!$I$7</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4"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4">#REF!</definedName>
    <definedName name="TITULO">#REF!</definedName>
    <definedName name="_xlnm.Print_Titles">#N/A</definedName>
    <definedName name="Títulos_a_imprimir_IM" localSheetId="4">#REF!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4">#REF!</definedName>
    <definedName name="TOTAL">#REF!</definedName>
    <definedName name="Total_Interest">#REF!</definedName>
    <definedName name="Total_Pay">#REF!</definedName>
    <definedName name="Total_Payment" localSheetId="0">Scheduled_Payment+Extra_Payment</definedName>
    <definedName name="Total_Payment" localSheetId="3">Scheduled_Payment+Extra_Payment</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3">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cunetas">[27]Memorias!$J$97</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4">[107]desmonte!$E$48</definedName>
    <definedName name="TRAT">[108]desmonte!$E$48</definedName>
    <definedName name="TREM">#REF!</definedName>
    <definedName name="Tren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hidden="1">{"via1",#N/A,TRUE,"general";"via2",#N/A,TRUE,"general";"via3",#N/A,TRUE,"general"}</definedName>
    <definedName name="TRM">[109]Tablas!$B$2</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4">#REF!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4">#REF!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#REF!</definedName>
    <definedName name="UFrm2InUse">1</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4">#REF!</definedName>
    <definedName name="Unitarios">#REF!</definedName>
    <definedName name="unj" hidden="1">[18]INST!#REF!</definedName>
    <definedName name="uno" localSheetId="4">'INDICAR CÓDIGO DEL ITEM DE PAGO'!ERR</definedName>
    <definedName name="uno">[0]!ERR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4">'INDICAR CÓDIGO DEL ITEM DE PAGO'!ERR</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4">#REF!</definedName>
    <definedName name="VALDES">#REF!</definedName>
    <definedName name="valor1" localSheetId="4">#REF!</definedName>
    <definedName name="valor1">#REF!</definedName>
    <definedName name="valor2" localSheetId="4">#REF!</definedName>
    <definedName name="valor2">#REF!</definedName>
    <definedName name="VALOR3" localSheetId="4">#REF!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4">#REF!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4" hidden="1">{"via1",#N/A,TRUE,"general";"via2",#N/A,TRUE,"general";"via3",#N/A,TRUE,"general"}</definedName>
    <definedName name="vfbgnhyt" hidden="1">{"via1",#N/A,TRUE,"general";"via2",#N/A,TRUE,"general";"via3",#N/A,TRUE,"general"}</definedName>
    <definedName name="vfh">'[77]7422CW00'!#REF!</definedName>
    <definedName name="VFR">#REF!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4"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4" hidden="1">{"via1",#N/A,TRUE,"general";"via2",#N/A,TRUE,"general";"via3",#N/A,TRUE,"general"}</definedName>
    <definedName name="vt" hidden="1">{"via1",#N/A,TRUE,"general";"via2",#N/A,TRUE,"general";"via3",#N/A,TRUE,"general"}</definedName>
    <definedName name="vutil">#REF!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4">#REF!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4">'[38]Res-Accide-10'!#REF!</definedName>
    <definedName name="WDFSDF">'[38]Res-Accide-10'!#REF!</definedName>
    <definedName name="wedw">#REF!</definedName>
    <definedName name="WEFWE" localSheetId="4">'[38]Res-Accide-10'!#REF!</definedName>
    <definedName name="WEFWE">'[38]Res-Accide-10'!#REF!</definedName>
    <definedName name="WER">'[38]Res-Accide-10'!$S$2:$S$7</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4">'[38]Res-Accide-10'!#REF!</definedName>
    <definedName name="WILSON">'[38]Res-Accide-10'!#REF!</definedName>
    <definedName name="WQ">#REF!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4"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3">[114]!absc</definedName>
    <definedName name="xxxxx" localSheetId="2">[114]!absc</definedName>
    <definedName name="xxxxx" localSheetId="1">[114]!absc</definedName>
    <definedName name="xxxxx">[114]!absc</definedName>
    <definedName name="xxxxxds" localSheetId="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4">#REF!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#REF!</definedName>
    <definedName name="XXXXXXXXXXXX">#REF!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0">[26]!absc</definedName>
    <definedName name="Y" localSheetId="3">[26]!absc</definedName>
    <definedName name="Y" localSheetId="2">[26]!absc</definedName>
    <definedName name="Y" localSheetId="1">[26]!absc</definedName>
    <definedName name="Y">[26]!absc</definedName>
    <definedName name="y6y6" localSheetId="4" hidden="1">{"via1",#N/A,TRUE,"general";"via2",#N/A,TRUE,"general";"via3",#N/A,TRUE,"general"}</definedName>
    <definedName name="y6y6" hidden="1">{"via1",#N/A,TRUE,"general";"via2",#N/A,TRUE,"general";"via3",#N/A,TRUE,"general"}</definedName>
    <definedName name="YA" localSheetId="4">#REF!</definedName>
    <definedName name="YA">#REF!</definedName>
    <definedName name="yery" localSheetId="4" hidden="1">{"via1",#N/A,TRUE,"general";"via2",#N/A,TRUE,"general";"via3",#N/A,TRUE,"general"}</definedName>
    <definedName name="yery" hidden="1">{"via1",#N/A,TRUE,"general";"via2",#N/A,TRUE,"general";"via3",#N/A,TRUE,"general"}</definedName>
    <definedName name="YHN">#REF!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4" hidden="1">{"via1",#N/A,TRUE,"general";"via2",#N/A,TRUE,"general";"via3",#N/A,TRUE,"general"}</definedName>
    <definedName name="zdervr" hidden="1">{"via1",#N/A,TRUE,"general";"via2",#N/A,TRUE,"general";"via3",#N/A,TRUE,"general"}</definedName>
    <definedName name="ZDF" localSheetId="4">#REF!</definedName>
    <definedName name="ZDF">#REF!</definedName>
    <definedName name="ZONA1">#REF!</definedName>
    <definedName name="ZONA3">#REF!</definedName>
    <definedName name="ZONA4">#REF!</definedName>
    <definedName name="zx" localSheetId="4">'INDICAR CÓDIGO DEL ITEM DE PAGO'!ERR</definedName>
    <definedName name="zx">[0]!ERR</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4">'[52]A.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6" i="272" l="1"/>
  <c r="I17" i="272"/>
  <c r="I18" i="272"/>
  <c r="I19" i="272"/>
  <c r="I15" i="272"/>
  <c r="J15" i="274"/>
  <c r="K15" i="274" s="1"/>
  <c r="J16" i="274"/>
  <c r="K16" i="274" s="1"/>
  <c r="J17" i="274"/>
  <c r="K17" i="274" s="1"/>
  <c r="J18" i="274"/>
  <c r="K18" i="274" s="1"/>
  <c r="J19" i="274"/>
  <c r="K19" i="274" s="1"/>
  <c r="K20" i="274" l="1"/>
  <c r="K21" i="274" s="1"/>
  <c r="K26" i="274" s="1"/>
  <c r="K28" i="274" s="1"/>
  <c r="J15" i="271"/>
  <c r="K15" i="271" s="1"/>
  <c r="J16" i="271"/>
  <c r="K16" i="271" s="1"/>
  <c r="J17" i="271"/>
  <c r="K17" i="271" s="1"/>
  <c r="J18" i="271"/>
  <c r="K18" i="271" s="1"/>
  <c r="J19" i="271"/>
  <c r="K19" i="271" s="1"/>
  <c r="O15" i="272"/>
  <c r="O16" i="272"/>
  <c r="O17" i="272"/>
  <c r="O18" i="272"/>
  <c r="O19" i="272"/>
  <c r="K19" i="272"/>
  <c r="K17" i="272" l="1"/>
  <c r="K18" i="272"/>
  <c r="K15" i="272"/>
  <c r="K16" i="272"/>
  <c r="K20" i="272" l="1"/>
  <c r="K21" i="272" s="1"/>
  <c r="K20" i="271"/>
  <c r="K21" i="271" l="1"/>
  <c r="K26" i="271" s="1"/>
  <c r="K28" i="271" s="1"/>
  <c r="K23" i="272"/>
  <c r="K25" i="272" s="1"/>
</calcChain>
</file>

<file path=xl/sharedStrings.xml><?xml version="1.0" encoding="utf-8"?>
<sst xmlns="http://schemas.openxmlformats.org/spreadsheetml/2006/main" count="289" uniqueCount="116">
  <si>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</si>
  <si>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</si>
  <si>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</si>
  <si>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</si>
  <si>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</si>
  <si>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</si>
  <si>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</si>
  <si>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</si>
  <si>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</si>
  <si>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</si>
  <si>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</si>
  <si>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</si>
  <si>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</si>
  <si>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</si>
  <si>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</si>
  <si>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</si>
  <si>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</si>
  <si>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</si>
  <si>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</si>
  <si>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</si>
  <si>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</si>
  <si>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</si>
  <si>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</si>
  <si>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</si>
  <si>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</si>
  <si>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</si>
  <si>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</si>
  <si>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</si>
  <si>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</si>
  <si>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</si>
  <si>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</si>
  <si>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</si>
  <si>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</si>
  <si>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</si>
  <si>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</si>
  <si>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</si>
  <si>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</si>
  <si>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</si>
  <si>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</si>
  <si>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</si>
  <si>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</si>
  <si>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</si>
  <si>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</si>
  <si>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</si>
  <si>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</si>
  <si>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</si>
  <si>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</si>
  <si>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</si>
  <si>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</si>
  <si>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</si>
  <si>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</si>
  <si>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</si>
  <si>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</si>
  <si>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</si>
  <si>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</si>
  <si>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</si>
  <si>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</si>
  <si>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</si>
  <si>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</si>
  <si>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</si>
  <si>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</si>
  <si>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</si>
  <si>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</si>
  <si>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</si>
  <si>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</si>
  <si>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</si>
  <si>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</si>
  <si>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</si>
  <si>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</si>
  <si>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</si>
  <si>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</si>
  <si>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</si>
  <si>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</si>
  <si>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</si>
  <si>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</si>
  <si>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</si>
  <si>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</si>
  <si>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</si>
  <si>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</si>
  <si>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</si>
  <si>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</si>
  <si>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</si>
  <si>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</si>
  <si>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</si>
  <si>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</si>
  <si>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</si>
  <si>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</si>
  <si>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</si>
  <si>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</si>
  <si>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</si>
  <si>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</si>
  <si>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</si>
  <si>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</si>
  <si>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</si>
  <si>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</si>
  <si>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</si>
  <si>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</si>
  <si>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</si>
  <si>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</si>
  <si>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</si>
  <si>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</si>
  <si>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</si>
  <si>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 xml:space="preserve">NOTA 2: Cuando la fracción decimal del peso sea  igual o superior a 5 se aproximara por exceso al número entero siguiente del peso y cuando la fracción decimal del peso sea inferior a 5 se aproximará por defecto al número entero del peso. </t>
  </si>
  <si>
    <t>600.4 P</t>
  </si>
  <si>
    <t>630.4</t>
  </si>
  <si>
    <t>630.7</t>
  </si>
  <si>
    <t>640.1</t>
  </si>
  <si>
    <t>600
INVIAS</t>
  </si>
  <si>
    <t>630
INVIAS</t>
  </si>
  <si>
    <t>671
INVIAS</t>
  </si>
  <si>
    <t>640
INVIAS</t>
  </si>
  <si>
    <t>80*3,9</t>
  </si>
  <si>
    <t>AJUSTE</t>
  </si>
  <si>
    <t>MEJORAMIENTO DE LA VÍA QUE CONDUCE DEL CASCO URBANO A LA VEREDA SAN ANTONIO SECTOR LAS HELICONIAS DEL MUNICIPIO DE SAN FRANCISCO, CUNDINAMARCA</t>
  </si>
  <si>
    <t>MEJORAMIENTO DE LA VÍA QUE CONDUCE DEL CASCO URBANO A LA VEREDA SAN ANTONIO SECTOR MARINO DEL MUNICIPIO DE SAN FRANCISCO, CUNDINAMARCA</t>
  </si>
  <si>
    <t>“(I) MEJORAMIENTO DE LA VÍA QUE CONDUCE DEL CASCO URBANO A LA VEREDA SAN ANTONIO SECTOR LAS HELICONIAS DEL MUNICIPIO DE SAN FRANCISCO DEL DEPARTAMENTO DE CUNDINAMARCA EN CUMPLIMIENTO AL CONVENIO INTERADMINISTRATIVO ICCU 599 DE 2025,  (II) MEJORAMIENTO DE LA VIA QUE CONDUCE DEL CASCO URBANO A LA VEREDA SAN ANTONIO SECTOR MARINO DEL MUNICIPIO DE SAN FRANCISCO DEL DEPARTAMENTO DE CUNDINAMARCA, EN CUMPLIMIENTO AL CONVENIO INTERADMINISTRATIVO ICCU 631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</si>
</sst>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0.000000000"/>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Gotham Narrow"/>
      <family val="3"/>
    </font>
    <font>
      <sz val="14"/>
      <name val="Gotham Narrow "/>
    </font>
    <font>
      <sz val="12"/>
      <color theme="1"/>
      <name val="Gotham Narrow "/>
    </font>
    <font>
      <sz val="10"/>
      <name val="Arial"/>
      <family val="2"/>
    </font>
    <font>
      <sz val="12"/>
      <color rgb="FF000000"/>
      <name val="Arial Narrow"/>
      <family val="2"/>
    </font>
    <font>
      <sz val="16"/>
      <name val="Arial Narrow"/>
      <family val="2"/>
    </font>
    <font>
      <sz val="16"/>
      <color rgb="FF000000"/>
      <name val="Arial Narrow"/>
      <family val="2"/>
    </font>
    <font>
      <sz val="11"/>
      <color theme="0" tint="-0.249977111117893"/>
      <name val="Arial Narrow"/>
      <family val="2"/>
    </font>
    <font>
      <sz val="12"/>
      <color theme="0" tint="-0.249977111117893"/>
      <name val="Arial Narrow"/>
      <family val="2"/>
    </font>
    <font>
      <sz val="8"/>
      <color theme="0" tint="-0.249977111117893"/>
      <name val="Arial Narrow"/>
      <family val="2"/>
    </font>
    <font>
      <sz val="10"/>
      <color theme="0" tint="-0.249977111117893"/>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4" fillId="0" borderId="0" applyFont="0" applyFill="0" applyBorder="0" applyAlignment="0" applyProtection="0"/>
  </cellStyleXfs>
  <cellXfs count="44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204" fontId="61" fillId="25" borderId="18" xfId="34" applyNumberFormat="1" applyFont="1" applyFill="1" applyBorder="1" applyAlignment="1" applyProtection="1">
      <alignment horizontal="justify" vertical="center" wrapText="1"/>
    </xf>
    <xf numFmtId="204" fontId="61" fillId="25" borderId="18" xfId="34" applyNumberFormat="1" applyFont="1" applyFill="1" applyBorder="1" applyAlignment="1" applyProtection="1">
      <alignment vertical="center" wrapText="1"/>
    </xf>
    <xf numFmtId="0" fontId="62" fillId="25" borderId="18" xfId="0" applyFont="1" applyFill="1" applyBorder="1" applyAlignment="1">
      <alignment horizontal="center" vertical="center" wrapText="1"/>
    </xf>
    <xf numFmtId="0" fontId="62" fillId="25" borderId="23" xfId="0" applyFont="1" applyFill="1" applyBorder="1" applyAlignment="1">
      <alignment horizontal="center" vertical="center" wrapText="1"/>
    </xf>
    <xf numFmtId="0" fontId="63" fillId="0" borderId="18" xfId="0" applyFont="1" applyBorder="1" applyAlignment="1">
      <alignment horizontal="center" vertical="center" wrapText="1"/>
    </xf>
    <xf numFmtId="0" fontId="63" fillId="0" borderId="23" xfId="0" applyFont="1" applyBorder="1" applyAlignment="1">
      <alignment horizontal="center" vertical="center" wrapText="1"/>
    </xf>
    <xf numFmtId="0" fontId="30" fillId="24" borderId="57" xfId="73" applyFont="1" applyFill="1" applyBorder="1" applyAlignment="1">
      <alignment vertical="center"/>
    </xf>
    <xf numFmtId="44" fontId="33" fillId="0" borderId="30" xfId="257" applyFont="1" applyBorder="1" applyAlignment="1">
      <alignment horizontal="right" vertical="center" wrapText="1"/>
    </xf>
    <xf numFmtId="44" fontId="30" fillId="0" borderId="48" xfId="257" applyFont="1" applyBorder="1" applyAlignment="1">
      <alignment horizontal="right" vertical="center"/>
    </xf>
    <xf numFmtId="44" fontId="33" fillId="0" borderId="18" xfId="257" applyFont="1" applyBorder="1" applyAlignment="1">
      <alignment horizontal="right" vertical="center" wrapText="1"/>
    </xf>
    <xf numFmtId="0" fontId="30" fillId="24" borderId="39" xfId="135" applyFont="1" applyFill="1" applyBorder="1" applyAlignment="1">
      <alignment vertical="center"/>
    </xf>
    <xf numFmtId="0" fontId="30" fillId="24" borderId="41" xfId="135" applyFont="1" applyFill="1" applyBorder="1" applyAlignment="1">
      <alignment vertical="center"/>
    </xf>
    <xf numFmtId="0" fontId="30" fillId="24" borderId="42" xfId="135" applyFont="1" applyFill="1" applyBorder="1" applyAlignment="1">
      <alignment vertical="center"/>
    </xf>
    <xf numFmtId="0" fontId="33" fillId="0" borderId="49" xfId="135" applyFont="1" applyBorder="1" applyAlignment="1">
      <alignment horizontal="left" vertical="center"/>
    </xf>
    <xf numFmtId="0" fontId="33" fillId="0" borderId="0" xfId="135" applyFont="1" applyAlignment="1">
      <alignment horizontal="center" vertical="center"/>
    </xf>
    <xf numFmtId="0" fontId="33" fillId="0" borderId="0" xfId="135" applyFont="1" applyAlignment="1">
      <alignment horizontal="left" vertical="center" wrapText="1"/>
    </xf>
    <xf numFmtId="0" fontId="33" fillId="0" borderId="36" xfId="128" applyFont="1" applyBorder="1"/>
    <xf numFmtId="187" fontId="30" fillId="24" borderId="42" xfId="135" applyNumberFormat="1" applyFont="1" applyFill="1" applyBorder="1" applyAlignment="1">
      <alignment vertical="center"/>
    </xf>
    <xf numFmtId="0" fontId="33" fillId="0" borderId="37" xfId="128" applyFont="1" applyBorder="1"/>
    <xf numFmtId="0" fontId="32" fillId="0" borderId="0" xfId="128" applyFont="1"/>
    <xf numFmtId="0" fontId="30" fillId="0" borderId="34" xfId="228" applyFont="1" applyBorder="1" applyAlignment="1">
      <alignment vertical="center"/>
    </xf>
    <xf numFmtId="182" fontId="33" fillId="0" borderId="37" xfId="128" applyNumberFormat="1" applyFont="1" applyBorder="1"/>
    <xf numFmtId="184" fontId="33" fillId="0" borderId="37" xfId="128" applyNumberFormat="1" applyFont="1" applyBorder="1"/>
    <xf numFmtId="0" fontId="31" fillId="0" borderId="0" xfId="128" applyFont="1"/>
    <xf numFmtId="0" fontId="33" fillId="0" borderId="81" xfId="128" applyFont="1" applyBorder="1"/>
    <xf numFmtId="0" fontId="30" fillId="0" borderId="61" xfId="128" applyFont="1" applyBorder="1" applyAlignment="1">
      <alignment horizontal="left" vertical="center"/>
    </xf>
    <xf numFmtId="9" fontId="33" fillId="0" borderId="53" xfId="129" applyNumberFormat="1" applyFont="1" applyBorder="1" applyAlignment="1">
      <alignment horizontal="center" vertical="center"/>
    </xf>
    <xf numFmtId="181" fontId="33" fillId="0" borderId="53" xfId="129" applyNumberFormat="1" applyFont="1" applyBorder="1" applyAlignment="1">
      <alignment vertical="center"/>
    </xf>
    <xf numFmtId="0" fontId="33" fillId="0" borderId="63" xfId="128" applyFont="1" applyBorder="1" applyAlignment="1">
      <alignment vertical="center"/>
    </xf>
    <xf numFmtId="181" fontId="30" fillId="0" borderId="12" xfId="129" applyNumberFormat="1" applyFont="1" applyBorder="1" applyAlignment="1">
      <alignment vertical="center"/>
    </xf>
    <xf numFmtId="44" fontId="29" fillId="0" borderId="18" xfId="257" applyNumberFormat="1" applyFont="1" applyBorder="1"/>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18" xfId="130" applyNumberFormat="1" applyFont="1" applyFill="1" applyBorder="1" applyAlignment="1">
      <alignment horizontal="center" vertical="center"/>
    </xf>
    <xf numFmtId="0" fontId="30" fillId="24" borderId="13" xfId="73" applyFont="1" applyFill="1" applyBorder="1" applyAlignment="1">
      <alignment horizontal="center" vertical="center" wrapText="1"/>
    </xf>
    <xf numFmtId="0" fontId="30" fillId="24" borderId="14" xfId="73" applyFont="1" applyFill="1" applyBorder="1" applyAlignment="1">
      <alignment horizontal="center" vertical="center" wrapText="1"/>
    </xf>
    <xf numFmtId="0" fontId="30" fillId="24" borderId="15" xfId="73"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24" xfId="73" applyFont="1" applyFill="1" applyBorder="1" applyAlignment="1">
      <alignment horizontal="right"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0" fontId="30" fillId="24" borderId="13" xfId="135" applyFont="1" applyFill="1" applyBorder="1" applyAlignment="1">
      <alignment horizontal="center" vertical="center"/>
    </xf>
    <xf numFmtId="0" fontId="30" fillId="24" borderId="14" xfId="135" applyFont="1" applyFill="1" applyBorder="1" applyAlignment="1">
      <alignment horizontal="center" vertical="center"/>
    </xf>
    <xf numFmtId="0" fontId="30" fillId="24" borderId="15" xfId="135" applyFont="1" applyFill="1" applyBorder="1" applyAlignment="1">
      <alignment horizontal="center" vertical="center"/>
    </xf>
    <xf numFmtId="0" fontId="30" fillId="25" borderId="32" xfId="135" applyFont="1" applyFill="1" applyBorder="1" applyAlignment="1">
      <alignment horizontal="center" vertical="center" wrapText="1"/>
    </xf>
    <xf numFmtId="0" fontId="30" fillId="25" borderId="46" xfId="135" applyFont="1" applyFill="1" applyBorder="1" applyAlignment="1">
      <alignment horizontal="center" vertical="center" wrapText="1"/>
    </xf>
    <xf numFmtId="0" fontId="30" fillId="25" borderId="29" xfId="135" applyFont="1" applyFill="1" applyBorder="1" applyAlignment="1">
      <alignment horizontal="center" vertical="center" wrapText="1"/>
    </xf>
    <xf numFmtId="0" fontId="30" fillId="25" borderId="20" xfId="135" applyFont="1" applyFill="1" applyBorder="1" applyAlignment="1">
      <alignment horizontal="center" vertical="center" wrapText="1"/>
    </xf>
    <xf numFmtId="4" fontId="30" fillId="25" borderId="29" xfId="135" applyNumberFormat="1" applyFont="1" applyFill="1" applyBorder="1" applyAlignment="1">
      <alignment horizontal="center" vertical="center" wrapText="1"/>
    </xf>
    <xf numFmtId="4" fontId="30" fillId="25" borderId="20" xfId="135" applyNumberFormat="1" applyFont="1" applyFill="1" applyBorder="1" applyAlignment="1">
      <alignment horizontal="center" vertical="center" wrapText="1"/>
    </xf>
    <xf numFmtId="4" fontId="30" fillId="25" borderId="35" xfId="135" applyNumberFormat="1" applyFont="1" applyFill="1" applyBorder="1" applyAlignment="1">
      <alignment horizontal="center" vertical="center" wrapText="1"/>
    </xf>
    <xf numFmtId="4" fontId="30" fillId="25" borderId="40" xfId="135" applyNumberFormat="1" applyFont="1" applyFill="1" applyBorder="1" applyAlignment="1">
      <alignment horizontal="center"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3" fillId="0" borderId="16" xfId="228" applyFont="1" applyBorder="1" applyAlignment="1">
      <alignment horizontal="center" vertical="center"/>
    </xf>
    <xf numFmtId="0" fontId="33" fillId="0" borderId="26" xfId="228" applyFont="1" applyBorder="1" applyAlignment="1">
      <alignment horizontal="center"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3" fillId="0" borderId="71" xfId="73" applyFont="1" applyBorder="1" applyAlignment="1">
      <alignment horizontal="center" vertical="center"/>
    </xf>
    <xf numFmtId="0" fontId="33" fillId="28" borderId="18" xfId="0" applyFont="1" applyFill="1" applyBorder="1" applyAlignment="1">
      <alignment horizontal="center" vertical="center" wrapText="1"/>
    </xf>
    <xf numFmtId="0" fontId="65" fillId="28" borderId="18" xfId="0" applyFont="1" applyFill="1" applyBorder="1" applyAlignment="1">
      <alignment horizontal="center" vertical="center" wrapText="1"/>
    </xf>
    <xf numFmtId="0" fontId="66" fillId="28" borderId="18" xfId="0" applyFont="1" applyFill="1" applyBorder="1" applyAlignment="1">
      <alignment horizontal="center" vertical="center" wrapText="1"/>
    </xf>
    <xf numFmtId="0" fontId="67" fillId="28" borderId="18" xfId="0" applyFont="1" applyFill="1" applyBorder="1" applyAlignment="1">
      <alignment horizontal="center" vertical="center" wrapText="1"/>
    </xf>
    <xf numFmtId="0" fontId="68" fillId="0" borderId="0" xfId="89" applyFont="1"/>
    <xf numFmtId="0" fontId="68" fillId="25" borderId="0" xfId="89" applyFont="1" applyFill="1"/>
    <xf numFmtId="44" fontId="68" fillId="0" borderId="0" xfId="257" applyFont="1"/>
    <xf numFmtId="205" fontId="68" fillId="0" borderId="0" xfId="89" applyNumberFormat="1" applyFont="1"/>
    <xf numFmtId="44" fontId="69" fillId="0" borderId="0" xfId="257" applyFont="1"/>
    <xf numFmtId="0" fontId="70" fillId="0" borderId="0" xfId="90" applyFont="1"/>
    <xf numFmtId="44" fontId="70" fillId="0" borderId="0" xfId="90" applyNumberFormat="1" applyFont="1"/>
    <xf numFmtId="0" fontId="71" fillId="0" borderId="0" xfId="90" applyFo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calcChain" Target="calcChain.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customXml" Target="../customXml/item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customXml" Target="../customXml/item2.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customXml" Target="../customXml/item3.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f5e99600baf3c1a9/ALBAN/2025/proyectos%202025/proyectos%20propios/PRESUPUESTO%20DEL%20PROYECTO%20ALTO%20DE%20GASCAS%204%5eJ9.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to Planeacion"/>
      <sheetName val="Presupuesto ICCU"/>
      <sheetName val="precios"/>
      <sheetName val="Hoja1"/>
    </sheetNames>
    <sheetDataSet>
      <sheetData sheetId="0">
        <row r="78">
          <cell r="J78">
            <v>4.71</v>
          </cell>
        </row>
        <row r="83">
          <cell r="J83">
            <v>15.639999999999999</v>
          </cell>
        </row>
        <row r="87">
          <cell r="J87">
            <v>13.469999999999999</v>
          </cell>
        </row>
        <row r="97">
          <cell r="J97">
            <v>8.67</v>
          </cell>
        </row>
        <row r="122">
          <cell r="J122">
            <v>1418.19</v>
          </cell>
        </row>
      </sheetData>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LANCE"/>
      <sheetName val="ITEMS NO REVISTOS"/>
      <sheetName val="APU ELECTRICO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8">
          <cell r="E48">
            <v>0</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sheetData sheetId="120"/>
      <sheetData sheetId="12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8F854-7D48-464D-BDA3-65456BA2F76C}">
  <dimension ref="A1:O35"/>
  <sheetViews>
    <sheetView showGridLines="0" tabSelected="1" view="pageBreakPreview" topLeftCell="A9" zoomScale="55" zoomScaleNormal="55" zoomScaleSheetLayoutView="55" zoomScalePageLayoutView="70" workbookViewId="0">
      <selection activeCell="G17" sqref="G17"/>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5.33203125" style="440" hidden="1" customWidth="1"/>
    <col min="15" max="15" width="25" style="440" hidden="1" customWidth="1"/>
    <col min="16" max="16" width="0" style="1" hidden="1" customWidth="1"/>
    <col min="17" max="16384" width="11.44140625" style="1"/>
  </cols>
  <sheetData>
    <row r="1" spans="1:15" ht="16.2" thickBot="1">
      <c r="A1" s="5"/>
      <c r="B1" s="172"/>
      <c r="C1" s="173"/>
      <c r="D1" s="172"/>
      <c r="E1" s="173"/>
      <c r="F1" s="5"/>
      <c r="G1" s="5"/>
      <c r="H1" s="5"/>
      <c r="I1" s="5"/>
      <c r="J1" s="5"/>
      <c r="K1" s="5"/>
      <c r="L1" s="5"/>
      <c r="M1" s="5"/>
    </row>
    <row r="2" spans="1:15" ht="16.2" thickTop="1">
      <c r="A2" s="5"/>
      <c r="B2" s="236"/>
      <c r="C2" s="237"/>
      <c r="D2" s="237"/>
      <c r="E2" s="237"/>
      <c r="F2" s="237"/>
      <c r="G2" s="237"/>
      <c r="H2" s="237"/>
      <c r="I2" s="237"/>
      <c r="J2" s="237"/>
      <c r="K2" s="237"/>
      <c r="L2" s="238"/>
      <c r="M2" s="5"/>
    </row>
    <row r="3" spans="1:15" ht="30.75" customHeight="1">
      <c r="A3" s="5"/>
      <c r="B3" s="7"/>
      <c r="C3" s="239" t="s">
        <v>91</v>
      </c>
      <c r="D3" s="240"/>
      <c r="E3" s="240"/>
      <c r="F3" s="241"/>
      <c r="G3" s="5"/>
      <c r="H3" s="5"/>
      <c r="I3" s="5"/>
      <c r="J3" s="5"/>
      <c r="K3" s="5"/>
      <c r="L3" s="8"/>
      <c r="M3" s="5"/>
    </row>
    <row r="4" spans="1:15" ht="15.6">
      <c r="A4" s="5"/>
      <c r="B4" s="7"/>
      <c r="C4" s="190" t="s">
        <v>0</v>
      </c>
      <c r="D4" s="199" t="s">
        <v>1</v>
      </c>
      <c r="E4" s="190" t="s">
        <v>2</v>
      </c>
      <c r="F4" s="199">
        <v>2</v>
      </c>
      <c r="G4" s="5"/>
      <c r="H4" s="5"/>
      <c r="I4" s="5"/>
      <c r="J4" s="5"/>
      <c r="K4" s="5"/>
      <c r="L4" s="8"/>
      <c r="M4" s="5"/>
    </row>
    <row r="5" spans="1:15" ht="16.2" thickBot="1">
      <c r="A5" s="5"/>
      <c r="B5" s="7"/>
      <c r="C5" s="172"/>
      <c r="D5" s="173"/>
      <c r="E5" s="172"/>
      <c r="F5" s="173"/>
      <c r="G5" s="5"/>
      <c r="H5" s="5"/>
      <c r="I5" s="5"/>
      <c r="J5" s="5"/>
      <c r="K5" s="5"/>
      <c r="L5" s="8"/>
      <c r="M5" s="5"/>
    </row>
    <row r="6" spans="1:15" ht="31.5" customHeight="1" thickTop="1">
      <c r="A6" s="5"/>
      <c r="B6" s="7"/>
      <c r="C6" s="242" t="s">
        <v>3</v>
      </c>
      <c r="D6" s="243"/>
      <c r="E6" s="243"/>
      <c r="F6" s="243"/>
      <c r="G6" s="243"/>
      <c r="H6" s="243"/>
      <c r="I6" s="243"/>
      <c r="J6" s="243"/>
      <c r="K6" s="244"/>
      <c r="L6" s="8"/>
      <c r="M6" s="5"/>
    </row>
    <row r="7" spans="1:15" ht="15.6">
      <c r="A7" s="5"/>
      <c r="B7" s="197"/>
      <c r="C7" s="245" t="s">
        <v>4</v>
      </c>
      <c r="D7" s="245"/>
      <c r="E7" s="245"/>
      <c r="F7" s="245"/>
      <c r="G7" s="245"/>
      <c r="H7" s="245"/>
      <c r="I7" s="245"/>
      <c r="J7" s="245"/>
      <c r="K7" s="246"/>
      <c r="L7" s="8"/>
      <c r="M7" s="5"/>
    </row>
    <row r="8" spans="1:15" s="147" customFormat="1" ht="15.6">
      <c r="A8" s="145"/>
      <c r="B8" s="198"/>
      <c r="C8" s="247" t="s">
        <v>92</v>
      </c>
      <c r="D8" s="248"/>
      <c r="E8" s="248"/>
      <c r="F8" s="248"/>
      <c r="G8" s="248"/>
      <c r="H8" s="248"/>
      <c r="I8" s="248"/>
      <c r="J8" s="248"/>
      <c r="K8" s="249"/>
      <c r="L8" s="148"/>
      <c r="M8" s="145"/>
      <c r="N8" s="441"/>
      <c r="O8" s="441"/>
    </row>
    <row r="9" spans="1:15" ht="15.6">
      <c r="A9" s="5"/>
      <c r="B9" s="197"/>
      <c r="C9" s="247"/>
      <c r="D9" s="248"/>
      <c r="E9" s="248"/>
      <c r="F9" s="248"/>
      <c r="G9" s="248"/>
      <c r="H9" s="248"/>
      <c r="I9" s="248"/>
      <c r="J9" s="248"/>
      <c r="K9" s="249"/>
      <c r="L9" s="8"/>
      <c r="M9" s="5"/>
    </row>
    <row r="10" spans="1:15" ht="34.5" customHeight="1">
      <c r="A10" s="5"/>
      <c r="B10" s="197"/>
      <c r="C10" s="233" t="s">
        <v>5</v>
      </c>
      <c r="D10" s="234"/>
      <c r="E10" s="234"/>
      <c r="F10" s="234"/>
      <c r="G10" s="234"/>
      <c r="H10" s="234"/>
      <c r="I10" s="234"/>
      <c r="J10" s="234"/>
      <c r="K10" s="235"/>
      <c r="L10" s="8"/>
      <c r="M10" s="5"/>
    </row>
    <row r="11" spans="1:15" ht="102" customHeight="1" thickBot="1">
      <c r="A11" s="5"/>
      <c r="B11" s="7"/>
      <c r="C11" s="253" t="s">
        <v>115</v>
      </c>
      <c r="D11" s="254"/>
      <c r="E11" s="254"/>
      <c r="F11" s="254"/>
      <c r="G11" s="254"/>
      <c r="H11" s="254"/>
      <c r="I11" s="254"/>
      <c r="J11" s="254"/>
      <c r="K11" s="255"/>
      <c r="L11" s="8"/>
      <c r="M11" s="5"/>
    </row>
    <row r="12" spans="1:15" ht="30" customHeight="1">
      <c r="A12" s="5"/>
      <c r="B12" s="7"/>
      <c r="C12" s="256" t="s">
        <v>6</v>
      </c>
      <c r="D12" s="258" t="s">
        <v>7</v>
      </c>
      <c r="E12" s="260" t="s">
        <v>8</v>
      </c>
      <c r="F12" s="260"/>
      <c r="G12" s="256" t="s">
        <v>9</v>
      </c>
      <c r="H12" s="258" t="s">
        <v>10</v>
      </c>
      <c r="I12" s="258" t="s">
        <v>11</v>
      </c>
      <c r="J12" s="261" t="s">
        <v>12</v>
      </c>
      <c r="K12" s="263" t="s">
        <v>13</v>
      </c>
      <c r="L12" s="8"/>
      <c r="M12" s="5"/>
    </row>
    <row r="13" spans="1:15" ht="30" customHeight="1" thickBot="1">
      <c r="A13" s="5"/>
      <c r="B13" s="7"/>
      <c r="C13" s="257"/>
      <c r="D13" s="259"/>
      <c r="E13" s="9" t="s">
        <v>14</v>
      </c>
      <c r="F13" s="9" t="s">
        <v>15</v>
      </c>
      <c r="G13" s="257"/>
      <c r="H13" s="259"/>
      <c r="I13" s="259"/>
      <c r="J13" s="262"/>
      <c r="K13" s="264"/>
      <c r="L13" s="8"/>
      <c r="M13" s="5"/>
    </row>
    <row r="14" spans="1:15" ht="30" customHeight="1" thickBot="1">
      <c r="A14" s="5"/>
      <c r="B14" s="7"/>
      <c r="C14" s="10"/>
      <c r="D14" s="208"/>
      <c r="E14" s="11"/>
      <c r="F14" s="11"/>
      <c r="G14" s="11"/>
      <c r="H14" s="11"/>
      <c r="I14" s="11"/>
      <c r="J14" s="208"/>
      <c r="K14" s="12"/>
      <c r="L14" s="8"/>
      <c r="M14" s="5"/>
    </row>
    <row r="15" spans="1:15" ht="51" customHeight="1">
      <c r="A15" s="5"/>
      <c r="B15" s="7"/>
      <c r="C15" s="435">
        <v>1</v>
      </c>
      <c r="D15" s="438">
        <v>2.13</v>
      </c>
      <c r="E15" s="207" t="s">
        <v>107</v>
      </c>
      <c r="F15" s="204" t="s">
        <v>103</v>
      </c>
      <c r="G15" s="202" t="s">
        <v>96</v>
      </c>
      <c r="H15" s="14" t="s">
        <v>95</v>
      </c>
      <c r="I15" s="17">
        <f>'V san antonio-marino'!I15+'V. san antonio-heliconias'!I15</f>
        <v>24.46</v>
      </c>
      <c r="J15" s="232">
        <v>86910.180000000008</v>
      </c>
      <c r="K15" s="209">
        <f>ROUND(I15*J15,0)</f>
        <v>2125823</v>
      </c>
      <c r="L15" s="8"/>
      <c r="M15" s="5"/>
      <c r="N15" s="442">
        <v>65346</v>
      </c>
      <c r="O15" s="443">
        <f>+N15*1.33</f>
        <v>86910.180000000008</v>
      </c>
    </row>
    <row r="16" spans="1:15" ht="30" customHeight="1">
      <c r="A16" s="5"/>
      <c r="B16" s="7"/>
      <c r="C16" s="435">
        <v>2</v>
      </c>
      <c r="D16" s="439">
        <v>4.5999999999999996</v>
      </c>
      <c r="E16" s="207" t="s">
        <v>108</v>
      </c>
      <c r="F16" s="205" t="s">
        <v>104</v>
      </c>
      <c r="G16" s="203" t="s">
        <v>97</v>
      </c>
      <c r="H16" s="14" t="s">
        <v>95</v>
      </c>
      <c r="I16" s="17">
        <f>'V san antonio-marino'!I16+'V. san antonio-heliconias'!I16</f>
        <v>90.78</v>
      </c>
      <c r="J16" s="232">
        <v>1082856.74</v>
      </c>
      <c r="K16" s="209">
        <f t="shared" ref="K16:K18" si="0">ROUND(I16*J16,0)</f>
        <v>98301735</v>
      </c>
      <c r="L16" s="8"/>
      <c r="M16" s="5"/>
      <c r="N16" s="442">
        <v>814178</v>
      </c>
      <c r="O16" s="443">
        <f t="shared" ref="O16:O19" si="1">+N16*1.33</f>
        <v>1082856.74</v>
      </c>
    </row>
    <row r="17" spans="1:15" ht="30" customHeight="1">
      <c r="A17" s="5"/>
      <c r="B17" s="7"/>
      <c r="C17" s="435">
        <v>3</v>
      </c>
      <c r="D17" s="439">
        <v>4.25</v>
      </c>
      <c r="E17" s="207" t="s">
        <v>108</v>
      </c>
      <c r="F17" s="205" t="s">
        <v>105</v>
      </c>
      <c r="G17" s="202" t="s">
        <v>98</v>
      </c>
      <c r="H17" s="14" t="s">
        <v>95</v>
      </c>
      <c r="I17" s="17">
        <f>'V san antonio-marino'!I17+'V. san antonio-heliconias'!I17</f>
        <v>62.84</v>
      </c>
      <c r="J17" s="232">
        <v>743068.34000000008</v>
      </c>
      <c r="K17" s="209">
        <f t="shared" si="0"/>
        <v>46694414</v>
      </c>
      <c r="L17" s="8"/>
      <c r="M17" s="5"/>
      <c r="N17" s="442">
        <v>558698</v>
      </c>
      <c r="O17" s="443">
        <f t="shared" si="1"/>
        <v>743068.34000000008</v>
      </c>
    </row>
    <row r="18" spans="1:15" s="5" customFormat="1" ht="30" customHeight="1">
      <c r="B18" s="7"/>
      <c r="C18" s="435">
        <v>4</v>
      </c>
      <c r="D18" s="439">
        <v>4.21</v>
      </c>
      <c r="E18" s="207" t="s">
        <v>109</v>
      </c>
      <c r="F18" s="205">
        <v>671.1</v>
      </c>
      <c r="G18" s="202" t="s">
        <v>99</v>
      </c>
      <c r="H18" s="32" t="s">
        <v>95</v>
      </c>
      <c r="I18" s="17">
        <f>'V san antonio-marino'!I18+'V. san antonio-heliconias'!I18</f>
        <v>55.86</v>
      </c>
      <c r="J18" s="232">
        <v>892592.26</v>
      </c>
      <c r="K18" s="209">
        <f t="shared" si="0"/>
        <v>49860204</v>
      </c>
      <c r="L18" s="8"/>
      <c r="N18" s="444">
        <v>671122</v>
      </c>
      <c r="O18" s="443">
        <f t="shared" si="1"/>
        <v>892592.26</v>
      </c>
    </row>
    <row r="19" spans="1:15" ht="30" customHeight="1">
      <c r="A19" s="5"/>
      <c r="B19" s="7"/>
      <c r="C19" s="435">
        <v>5</v>
      </c>
      <c r="D19" s="439">
        <v>4.5199999999999996</v>
      </c>
      <c r="E19" s="207" t="s">
        <v>110</v>
      </c>
      <c r="F19" s="205" t="s">
        <v>106</v>
      </c>
      <c r="G19" s="202" t="s">
        <v>100</v>
      </c>
      <c r="H19" s="14" t="s">
        <v>101</v>
      </c>
      <c r="I19" s="17">
        <f>'V san antonio-marino'!I19+'V. san antonio-heliconias'!I19</f>
        <v>9476.0400000000009</v>
      </c>
      <c r="J19" s="232">
        <v>10871.42</v>
      </c>
      <c r="K19" s="209">
        <f>ROUND(I19*J19,0)</f>
        <v>103018011</v>
      </c>
      <c r="L19" s="8"/>
      <c r="M19" s="5"/>
      <c r="N19" s="442">
        <v>8174</v>
      </c>
      <c r="O19" s="443">
        <f t="shared" si="1"/>
        <v>10871.42</v>
      </c>
    </row>
    <row r="20" spans="1:15" ht="30" customHeight="1" thickBot="1">
      <c r="A20" s="5"/>
      <c r="B20" s="7"/>
      <c r="C20" s="37" t="s">
        <v>16</v>
      </c>
      <c r="D20" s="174"/>
      <c r="E20" s="174"/>
      <c r="F20" s="174"/>
      <c r="G20" s="175"/>
      <c r="H20" s="174"/>
      <c r="I20" s="17"/>
      <c r="J20" s="18"/>
      <c r="K20" s="210">
        <f>K15+K16+K17+K18+K19</f>
        <v>300000187</v>
      </c>
      <c r="L20" s="8"/>
      <c r="M20" s="5"/>
      <c r="O20" s="443"/>
    </row>
    <row r="21" spans="1:15" s="3" customFormat="1" ht="30" customHeight="1" thickBot="1">
      <c r="A21" s="42"/>
      <c r="B21" s="43"/>
      <c r="C21" s="265" t="s">
        <v>17</v>
      </c>
      <c r="D21" s="266"/>
      <c r="E21" s="266"/>
      <c r="F21" s="266"/>
      <c r="G21" s="266"/>
      <c r="H21" s="266"/>
      <c r="I21" s="266"/>
      <c r="J21" s="267"/>
      <c r="K21" s="44">
        <f>K20</f>
        <v>300000187</v>
      </c>
      <c r="L21" s="45"/>
      <c r="M21" s="42"/>
      <c r="N21" s="445"/>
      <c r="O21" s="446"/>
    </row>
    <row r="22" spans="1:15" s="3" customFormat="1" ht="15.6">
      <c r="A22" s="42"/>
      <c r="B22" s="43"/>
      <c r="C22" s="176"/>
      <c r="D22" s="176"/>
      <c r="E22" s="176"/>
      <c r="F22" s="176"/>
      <c r="G22" s="176"/>
      <c r="H22" s="176"/>
      <c r="I22" s="176"/>
      <c r="J22" s="176"/>
      <c r="K22" s="177"/>
      <c r="L22" s="45"/>
      <c r="M22" s="42"/>
      <c r="N22" s="445"/>
      <c r="O22" s="445"/>
    </row>
    <row r="23" spans="1:15" s="3" customFormat="1" ht="30" customHeight="1">
      <c r="A23" s="42"/>
      <c r="B23" s="43"/>
      <c r="C23" s="178"/>
      <c r="D23" s="180"/>
      <c r="E23" s="180"/>
      <c r="F23" s="180"/>
      <c r="G23" s="61" t="s">
        <v>18</v>
      </c>
      <c r="H23" s="58"/>
      <c r="I23" s="59"/>
      <c r="J23" s="60"/>
      <c r="K23" s="62">
        <f>K21</f>
        <v>300000187</v>
      </c>
      <c r="L23" s="45"/>
      <c r="M23" s="42"/>
      <c r="N23" s="445"/>
      <c r="O23" s="445"/>
    </row>
    <row r="24" spans="1:15" s="3" customFormat="1" ht="30" customHeight="1" thickBot="1">
      <c r="A24" s="42"/>
      <c r="B24" s="43"/>
      <c r="C24" s="178"/>
      <c r="D24" s="180"/>
      <c r="E24" s="180"/>
      <c r="F24" s="180"/>
      <c r="G24" s="227" t="s">
        <v>112</v>
      </c>
      <c r="H24" s="228"/>
      <c r="I24" s="229"/>
      <c r="J24" s="230"/>
      <c r="K24" s="231">
        <v>-187</v>
      </c>
      <c r="L24" s="45"/>
      <c r="M24" s="42"/>
      <c r="N24" s="445"/>
      <c r="O24" s="445"/>
    </row>
    <row r="25" spans="1:15" s="3" customFormat="1" ht="30" customHeight="1" thickBot="1">
      <c r="A25" s="42"/>
      <c r="B25" s="43"/>
      <c r="C25" s="178"/>
      <c r="D25" s="179"/>
      <c r="E25" s="178"/>
      <c r="F25" s="178"/>
      <c r="G25" s="64" t="s">
        <v>19</v>
      </c>
      <c r="H25" s="65"/>
      <c r="I25" s="66"/>
      <c r="J25" s="67"/>
      <c r="K25" s="44">
        <f>+K23+K24</f>
        <v>300000000</v>
      </c>
      <c r="L25" s="45"/>
      <c r="M25" s="42"/>
      <c r="N25" s="445"/>
      <c r="O25" s="445"/>
    </row>
    <row r="26" spans="1:15" s="3" customFormat="1" ht="16.2" thickBot="1">
      <c r="A26" s="42"/>
      <c r="B26" s="43"/>
      <c r="C26" s="178"/>
      <c r="D26" s="179"/>
      <c r="E26" s="179"/>
      <c r="F26" s="179"/>
      <c r="G26" s="178"/>
      <c r="H26" s="178"/>
      <c r="I26" s="181"/>
      <c r="J26" s="182"/>
      <c r="K26" s="183"/>
      <c r="L26" s="45"/>
      <c r="M26" s="42"/>
      <c r="N26" s="445"/>
      <c r="O26" s="445"/>
    </row>
    <row r="27" spans="1:15" s="3" customFormat="1" ht="15.6">
      <c r="A27" s="42"/>
      <c r="B27" s="43"/>
      <c r="C27" s="48"/>
      <c r="D27" s="268"/>
      <c r="E27" s="268"/>
      <c r="F27" s="268"/>
      <c r="G27" s="268"/>
      <c r="H27" s="268"/>
      <c r="I27" s="268"/>
      <c r="J27" s="268"/>
      <c r="K27" s="269"/>
      <c r="L27" s="49"/>
      <c r="M27" s="42"/>
      <c r="N27" s="445"/>
      <c r="O27" s="445"/>
    </row>
    <row r="28" spans="1:15" s="3" customFormat="1" ht="46.5" customHeight="1">
      <c r="A28" s="42"/>
      <c r="B28" s="43"/>
      <c r="C28" s="250" t="s">
        <v>20</v>
      </c>
      <c r="D28" s="251"/>
      <c r="E28" s="251"/>
      <c r="F28" s="251"/>
      <c r="G28" s="251"/>
      <c r="H28" s="270" t="s">
        <v>9</v>
      </c>
      <c r="I28" s="270"/>
      <c r="J28" s="270"/>
      <c r="K28" s="150" t="s">
        <v>21</v>
      </c>
      <c r="L28" s="50"/>
      <c r="M28" s="42"/>
      <c r="N28" s="445"/>
      <c r="O28" s="445"/>
    </row>
    <row r="29" spans="1:15" s="3" customFormat="1" ht="32.25" customHeight="1">
      <c r="A29" s="42"/>
      <c r="B29" s="43"/>
      <c r="C29" s="250" t="s">
        <v>22</v>
      </c>
      <c r="D29" s="251"/>
      <c r="E29" s="251"/>
      <c r="F29" s="251"/>
      <c r="G29" s="251"/>
      <c r="H29" s="252" t="s">
        <v>23</v>
      </c>
      <c r="I29" s="252"/>
      <c r="J29" s="151" t="s">
        <v>24</v>
      </c>
      <c r="K29" s="149">
        <v>0.25</v>
      </c>
      <c r="L29" s="50"/>
      <c r="M29" s="42"/>
      <c r="N29" s="445"/>
      <c r="O29" s="445"/>
    </row>
    <row r="30" spans="1:15" s="3" customFormat="1" ht="30" customHeight="1">
      <c r="A30" s="42"/>
      <c r="B30" s="43"/>
      <c r="C30" s="250" t="s">
        <v>25</v>
      </c>
      <c r="D30" s="251"/>
      <c r="E30" s="251"/>
      <c r="F30" s="251"/>
      <c r="G30" s="251"/>
      <c r="H30" s="271" t="s">
        <v>26</v>
      </c>
      <c r="I30" s="272"/>
      <c r="J30" s="151" t="s">
        <v>27</v>
      </c>
      <c r="K30" s="149">
        <v>0.03</v>
      </c>
      <c r="L30" s="50"/>
      <c r="M30" s="42"/>
      <c r="N30" s="445"/>
      <c r="O30" s="445"/>
    </row>
    <row r="31" spans="1:15" s="4" customFormat="1" ht="58.5" customHeight="1">
      <c r="A31" s="42"/>
      <c r="B31" s="43"/>
      <c r="C31" s="273"/>
      <c r="D31" s="274"/>
      <c r="E31" s="274"/>
      <c r="F31" s="274"/>
      <c r="G31" s="275"/>
      <c r="H31" s="282" t="s">
        <v>28</v>
      </c>
      <c r="I31" s="252"/>
      <c r="J31" s="151" t="s">
        <v>29</v>
      </c>
      <c r="K31" s="149">
        <v>0.05</v>
      </c>
      <c r="L31" s="45"/>
      <c r="M31" s="42"/>
      <c r="N31" s="447"/>
      <c r="O31" s="447"/>
    </row>
    <row r="32" spans="1:15" ht="39" customHeight="1">
      <c r="A32" s="5"/>
      <c r="B32" s="7"/>
      <c r="C32" s="276"/>
      <c r="D32" s="277"/>
      <c r="E32" s="277"/>
      <c r="F32" s="277"/>
      <c r="G32" s="278"/>
      <c r="H32" s="252" t="s">
        <v>30</v>
      </c>
      <c r="I32" s="252"/>
      <c r="J32" s="151" t="s">
        <v>31</v>
      </c>
      <c r="K32" s="149">
        <v>0.33</v>
      </c>
      <c r="L32" s="8"/>
      <c r="M32" s="5"/>
    </row>
    <row r="33" spans="1:13" ht="47.25" customHeight="1" thickBot="1">
      <c r="A33" s="5"/>
      <c r="B33" s="7"/>
      <c r="C33" s="279"/>
      <c r="D33" s="280"/>
      <c r="E33" s="280"/>
      <c r="F33" s="280"/>
      <c r="G33" s="281"/>
      <c r="H33" s="283"/>
      <c r="I33" s="283"/>
      <c r="J33" s="283"/>
      <c r="K33" s="284"/>
      <c r="L33" s="8"/>
      <c r="M33" s="5"/>
    </row>
    <row r="34" spans="1:13" ht="16.2" thickBot="1">
      <c r="A34" s="5"/>
      <c r="B34" s="184"/>
      <c r="C34" s="185"/>
      <c r="D34" s="185"/>
      <c r="E34" s="186"/>
      <c r="F34" s="185"/>
      <c r="G34" s="187"/>
      <c r="H34" s="185"/>
      <c r="I34" s="185"/>
      <c r="J34" s="185"/>
      <c r="K34" s="185"/>
      <c r="L34" s="188"/>
      <c r="M34" s="5"/>
    </row>
    <row r="35" spans="1:13" ht="16.2" thickTop="1">
      <c r="A35" s="5"/>
      <c r="B35" s="5"/>
      <c r="C35" s="5"/>
      <c r="D35" s="5"/>
      <c r="E35" s="6"/>
      <c r="F35" s="5"/>
      <c r="G35" s="5"/>
      <c r="H35" s="5"/>
      <c r="I35" s="5"/>
      <c r="J35" s="5"/>
      <c r="K35" s="5"/>
      <c r="L35" s="5"/>
      <c r="M35" s="5"/>
    </row>
  </sheetData>
  <mergeCells count="27">
    <mergeCell ref="C30:G30"/>
    <mergeCell ref="H30:I30"/>
    <mergeCell ref="C31:G33"/>
    <mergeCell ref="H31:I31"/>
    <mergeCell ref="H32:I32"/>
    <mergeCell ref="H33:K33"/>
    <mergeCell ref="C29:G29"/>
    <mergeCell ref="H29:I29"/>
    <mergeCell ref="C11:K11"/>
    <mergeCell ref="C12:C13"/>
    <mergeCell ref="D12:D13"/>
    <mergeCell ref="E12:F12"/>
    <mergeCell ref="G12:G13"/>
    <mergeCell ref="H12:H13"/>
    <mergeCell ref="I12:I13"/>
    <mergeCell ref="J12:J13"/>
    <mergeCell ref="K12:K13"/>
    <mergeCell ref="C21:J21"/>
    <mergeCell ref="D27:K27"/>
    <mergeCell ref="C28:G28"/>
    <mergeCell ref="H28:J28"/>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08893-A2AF-473D-BA6C-E5E0F36CCAB6}">
  <dimension ref="A1:M38"/>
  <sheetViews>
    <sheetView showGridLines="0" view="pageBreakPreview" topLeftCell="A6" zoomScale="70" zoomScaleNormal="55" zoomScaleSheetLayoutView="70" zoomScalePageLayoutView="70" workbookViewId="0">
      <selection activeCell="D15" sqref="D15:D19"/>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36"/>
      <c r="C2" s="237"/>
      <c r="D2" s="237"/>
      <c r="E2" s="237"/>
      <c r="F2" s="237"/>
      <c r="G2" s="237"/>
      <c r="H2" s="237"/>
      <c r="I2" s="237"/>
      <c r="J2" s="237"/>
      <c r="K2" s="237"/>
      <c r="L2" s="238"/>
      <c r="M2" s="5"/>
    </row>
    <row r="3" spans="1:13" ht="30.75" customHeight="1">
      <c r="A3" s="5"/>
      <c r="B3" s="7"/>
      <c r="C3" s="239" t="s">
        <v>91</v>
      </c>
      <c r="D3" s="240"/>
      <c r="E3" s="240"/>
      <c r="F3" s="241"/>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2" t="s">
        <v>3</v>
      </c>
      <c r="D6" s="243"/>
      <c r="E6" s="243"/>
      <c r="F6" s="243"/>
      <c r="G6" s="243"/>
      <c r="H6" s="243"/>
      <c r="I6" s="243"/>
      <c r="J6" s="243"/>
      <c r="K6" s="244"/>
      <c r="L6" s="8"/>
      <c r="M6" s="5"/>
    </row>
    <row r="7" spans="1:13" ht="15.6">
      <c r="A7" s="5"/>
      <c r="B7" s="197"/>
      <c r="C7" s="245" t="s">
        <v>4</v>
      </c>
      <c r="D7" s="245"/>
      <c r="E7" s="245"/>
      <c r="F7" s="245"/>
      <c r="G7" s="245"/>
      <c r="H7" s="245"/>
      <c r="I7" s="245"/>
      <c r="J7" s="245"/>
      <c r="K7" s="246"/>
      <c r="L7" s="8"/>
      <c r="M7" s="5"/>
    </row>
    <row r="8" spans="1:13" s="147" customFormat="1" ht="15.6">
      <c r="A8" s="145"/>
      <c r="B8" s="198"/>
      <c r="C8" s="247" t="s">
        <v>92</v>
      </c>
      <c r="D8" s="248"/>
      <c r="E8" s="248"/>
      <c r="F8" s="248"/>
      <c r="G8" s="248"/>
      <c r="H8" s="248"/>
      <c r="I8" s="248"/>
      <c r="J8" s="248"/>
      <c r="K8" s="249"/>
      <c r="L8" s="148"/>
      <c r="M8" s="145"/>
    </row>
    <row r="9" spans="1:13" ht="15.6">
      <c r="A9" s="5"/>
      <c r="B9" s="197"/>
      <c r="C9" s="247"/>
      <c r="D9" s="248"/>
      <c r="E9" s="248"/>
      <c r="F9" s="248"/>
      <c r="G9" s="248"/>
      <c r="H9" s="248"/>
      <c r="I9" s="248"/>
      <c r="J9" s="248"/>
      <c r="K9" s="249"/>
      <c r="L9" s="8"/>
      <c r="M9" s="5"/>
    </row>
    <row r="10" spans="1:13" ht="34.5" customHeight="1">
      <c r="A10" s="5"/>
      <c r="B10" s="197"/>
      <c r="C10" s="233" t="s">
        <v>5</v>
      </c>
      <c r="D10" s="234"/>
      <c r="E10" s="234"/>
      <c r="F10" s="234"/>
      <c r="G10" s="234"/>
      <c r="H10" s="234"/>
      <c r="I10" s="234"/>
      <c r="J10" s="234"/>
      <c r="K10" s="235"/>
      <c r="L10" s="8"/>
      <c r="M10" s="5"/>
    </row>
    <row r="11" spans="1:13" ht="30" customHeight="1" thickBot="1">
      <c r="A11" s="5"/>
      <c r="B11" s="7"/>
      <c r="C11" s="285" t="s">
        <v>113</v>
      </c>
      <c r="D11" s="286"/>
      <c r="E11" s="286"/>
      <c r="F11" s="286"/>
      <c r="G11" s="286"/>
      <c r="H11" s="286"/>
      <c r="I11" s="286"/>
      <c r="J11" s="286"/>
      <c r="K11" s="287"/>
      <c r="L11" s="8"/>
      <c r="M11" s="5"/>
    </row>
    <row r="12" spans="1:13" ht="30" customHeight="1">
      <c r="A12" s="5"/>
      <c r="B12" s="7"/>
      <c r="C12" s="256" t="s">
        <v>6</v>
      </c>
      <c r="D12" s="258" t="s">
        <v>7</v>
      </c>
      <c r="E12" s="260" t="s">
        <v>8</v>
      </c>
      <c r="F12" s="260"/>
      <c r="G12" s="256" t="s">
        <v>9</v>
      </c>
      <c r="H12" s="258" t="s">
        <v>10</v>
      </c>
      <c r="I12" s="258" t="s">
        <v>11</v>
      </c>
      <c r="J12" s="261" t="s">
        <v>12</v>
      </c>
      <c r="K12" s="263" t="s">
        <v>13</v>
      </c>
      <c r="L12" s="8"/>
      <c r="M12" s="5"/>
    </row>
    <row r="13" spans="1:13" ht="30" customHeight="1" thickBot="1">
      <c r="A13" s="5"/>
      <c r="B13" s="7"/>
      <c r="C13" s="257"/>
      <c r="D13" s="259"/>
      <c r="E13" s="9" t="s">
        <v>14</v>
      </c>
      <c r="F13" s="9" t="s">
        <v>15</v>
      </c>
      <c r="G13" s="257"/>
      <c r="H13" s="259"/>
      <c r="I13" s="259"/>
      <c r="J13" s="262"/>
      <c r="K13" s="26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436">
        <v>2.13</v>
      </c>
      <c r="E15" s="206" t="s">
        <v>107</v>
      </c>
      <c r="F15" s="14" t="s">
        <v>103</v>
      </c>
      <c r="G15" s="202" t="s">
        <v>96</v>
      </c>
      <c r="H15" s="14" t="s">
        <v>95</v>
      </c>
      <c r="I15" s="17">
        <v>12.23</v>
      </c>
      <c r="J15" s="211">
        <f>'PRESUPUESTO OFICIAL TOTAL'!J15</f>
        <v>86910.180000000008</v>
      </c>
      <c r="K15" s="209">
        <f>+I15*J15</f>
        <v>1062911.5014000002</v>
      </c>
      <c r="L15" s="8"/>
      <c r="M15" s="5"/>
    </row>
    <row r="16" spans="1:13" ht="30" customHeight="1">
      <c r="A16" s="5"/>
      <c r="B16" s="7"/>
      <c r="C16" s="25">
        <v>2</v>
      </c>
      <c r="D16" s="437">
        <v>4.5999999999999996</v>
      </c>
      <c r="E16" s="207" t="s">
        <v>108</v>
      </c>
      <c r="F16" s="51" t="s">
        <v>104</v>
      </c>
      <c r="G16" s="203" t="s">
        <v>97</v>
      </c>
      <c r="H16" s="14" t="s">
        <v>95</v>
      </c>
      <c r="I16" s="17">
        <v>45.39</v>
      </c>
      <c r="J16" s="211">
        <f>'PRESUPUESTO OFICIAL TOTAL'!J16</f>
        <v>1082856.74</v>
      </c>
      <c r="K16" s="209">
        <f t="shared" ref="K16:K19" si="0">+I16*J16</f>
        <v>49150867.428599998</v>
      </c>
      <c r="L16" s="8"/>
      <c r="M16" s="5"/>
    </row>
    <row r="17" spans="1:13" ht="30" customHeight="1">
      <c r="A17" s="5"/>
      <c r="B17" s="7"/>
      <c r="C17" s="25">
        <v>3</v>
      </c>
      <c r="D17" s="437">
        <v>4.25</v>
      </c>
      <c r="E17" s="207" t="s">
        <v>108</v>
      </c>
      <c r="F17" s="14" t="s">
        <v>105</v>
      </c>
      <c r="G17" s="202" t="s">
        <v>98</v>
      </c>
      <c r="H17" s="14" t="s">
        <v>95</v>
      </c>
      <c r="I17" s="17">
        <v>31.42</v>
      </c>
      <c r="J17" s="211">
        <f>'PRESUPUESTO OFICIAL TOTAL'!J17</f>
        <v>743068.34000000008</v>
      </c>
      <c r="K17" s="209">
        <f t="shared" si="0"/>
        <v>23347207.242800005</v>
      </c>
      <c r="L17" s="8"/>
      <c r="M17" s="5"/>
    </row>
    <row r="18" spans="1:13" s="5" customFormat="1" ht="30" customHeight="1">
      <c r="B18" s="7"/>
      <c r="C18" s="25">
        <v>4</v>
      </c>
      <c r="D18" s="437">
        <v>4.21</v>
      </c>
      <c r="E18" s="207" t="s">
        <v>109</v>
      </c>
      <c r="F18" s="32">
        <v>671.1</v>
      </c>
      <c r="G18" s="202" t="s">
        <v>99</v>
      </c>
      <c r="H18" s="32" t="s">
        <v>95</v>
      </c>
      <c r="I18" s="17">
        <v>27.93</v>
      </c>
      <c r="J18" s="211">
        <f>'PRESUPUESTO OFICIAL TOTAL'!J18</f>
        <v>892592.26</v>
      </c>
      <c r="K18" s="209">
        <f t="shared" si="0"/>
        <v>24930101.821800001</v>
      </c>
      <c r="L18" s="8"/>
    </row>
    <row r="19" spans="1:13" ht="30" customHeight="1">
      <c r="A19" s="5"/>
      <c r="B19" s="7"/>
      <c r="C19" s="25">
        <v>5</v>
      </c>
      <c r="D19" s="437">
        <v>4.5199999999999996</v>
      </c>
      <c r="E19" s="207" t="s">
        <v>110</v>
      </c>
      <c r="F19" s="14" t="s">
        <v>106</v>
      </c>
      <c r="G19" s="202" t="s">
        <v>100</v>
      </c>
      <c r="H19" s="14" t="s">
        <v>101</v>
      </c>
      <c r="I19" s="17">
        <v>4738.0200000000004</v>
      </c>
      <c r="J19" s="211">
        <f>'PRESUPUESTO OFICIAL TOTAL'!J19</f>
        <v>10871.42</v>
      </c>
      <c r="K19" s="209">
        <f t="shared" si="0"/>
        <v>51509005.388400003</v>
      </c>
      <c r="L19" s="8"/>
      <c r="M19" s="5"/>
    </row>
    <row r="20" spans="1:13" ht="30" customHeight="1" thickBot="1">
      <c r="A20" s="5"/>
      <c r="B20" s="7"/>
      <c r="C20" s="37" t="s">
        <v>16</v>
      </c>
      <c r="D20" s="174"/>
      <c r="E20" s="174"/>
      <c r="F20" s="174"/>
      <c r="G20" s="175"/>
      <c r="H20" s="174"/>
      <c r="I20" s="17"/>
      <c r="J20" s="38"/>
      <c r="K20" s="39">
        <f>K15+K16+K17+K18+K19</f>
        <v>150000093.38300002</v>
      </c>
      <c r="L20" s="8"/>
      <c r="M20" s="5"/>
    </row>
    <row r="21" spans="1:13" s="3" customFormat="1" ht="30" customHeight="1" thickBot="1">
      <c r="A21" s="42"/>
      <c r="B21" s="43"/>
      <c r="C21" s="265" t="s">
        <v>17</v>
      </c>
      <c r="D21" s="266"/>
      <c r="E21" s="266"/>
      <c r="F21" s="266"/>
      <c r="G21" s="266"/>
      <c r="H21" s="266"/>
      <c r="I21" s="266"/>
      <c r="J21" s="288"/>
      <c r="K21" s="44">
        <f>K20</f>
        <v>150000093.38300002</v>
      </c>
      <c r="L21" s="45"/>
      <c r="M21" s="42"/>
    </row>
    <row r="22" spans="1:13" s="3" customFormat="1" ht="16.2" thickBot="1">
      <c r="A22" s="42"/>
      <c r="B22" s="43"/>
      <c r="C22" s="176"/>
      <c r="D22" s="176"/>
      <c r="E22" s="176"/>
      <c r="F22" s="176"/>
      <c r="G22" s="176"/>
      <c r="H22" s="176"/>
      <c r="I22" s="176"/>
      <c r="J22" s="176"/>
      <c r="K22" s="177"/>
      <c r="L22" s="45"/>
      <c r="M22" s="42"/>
    </row>
    <row r="23" spans="1:13" s="3" customFormat="1" ht="30" customHeight="1">
      <c r="A23" s="42"/>
      <c r="B23" s="43"/>
      <c r="C23" s="178"/>
      <c r="D23" s="179"/>
      <c r="E23" s="178"/>
      <c r="F23" s="178"/>
      <c r="G23" s="289"/>
      <c r="H23" s="290"/>
      <c r="I23" s="291"/>
      <c r="J23" s="52"/>
      <c r="K23" s="53"/>
      <c r="L23" s="45"/>
      <c r="M23" s="42"/>
    </row>
    <row r="24" spans="1:13" s="3" customFormat="1" ht="30" customHeight="1">
      <c r="A24" s="42"/>
      <c r="B24" s="43"/>
      <c r="C24" s="178"/>
      <c r="D24" s="179"/>
      <c r="E24" s="178"/>
      <c r="F24" s="178"/>
      <c r="G24" s="47"/>
      <c r="H24" s="54"/>
      <c r="I24" s="55"/>
      <c r="J24" s="56"/>
      <c r="K24" s="57"/>
      <c r="L24" s="45"/>
      <c r="M24" s="42"/>
    </row>
    <row r="25" spans="1:13" s="3" customFormat="1" ht="30" customHeight="1">
      <c r="A25" s="42"/>
      <c r="B25" s="43"/>
      <c r="C25" s="178"/>
      <c r="D25" s="180"/>
      <c r="E25" s="180"/>
      <c r="F25" s="180"/>
      <c r="G25" s="47"/>
      <c r="H25" s="58"/>
      <c r="I25" s="59"/>
      <c r="J25" s="60"/>
      <c r="K25" s="57"/>
      <c r="L25" s="45"/>
      <c r="M25" s="42"/>
    </row>
    <row r="26" spans="1:13" s="3" customFormat="1" ht="30" customHeight="1">
      <c r="A26" s="42"/>
      <c r="B26" s="43"/>
      <c r="C26" s="178"/>
      <c r="D26" s="180"/>
      <c r="E26" s="180"/>
      <c r="F26" s="180"/>
      <c r="G26" s="61" t="s">
        <v>18</v>
      </c>
      <c r="H26" s="58"/>
      <c r="I26" s="59"/>
      <c r="J26" s="60"/>
      <c r="K26" s="62">
        <f>K21</f>
        <v>150000093.38300002</v>
      </c>
      <c r="L26" s="45"/>
      <c r="M26" s="42"/>
    </row>
    <row r="27" spans="1:13" s="3" customFormat="1" ht="30" customHeight="1" thickBot="1">
      <c r="A27" s="42"/>
      <c r="B27" s="43"/>
      <c r="C27" s="178"/>
      <c r="D27" s="179"/>
      <c r="E27" s="178"/>
      <c r="F27" s="178"/>
      <c r="G27" s="70" t="s">
        <v>112</v>
      </c>
      <c r="H27" s="58"/>
      <c r="I27" s="59"/>
      <c r="J27" s="63"/>
      <c r="K27" s="57">
        <v>-93.38</v>
      </c>
      <c r="L27" s="45"/>
      <c r="M27" s="42"/>
    </row>
    <row r="28" spans="1:13" s="3" customFormat="1" ht="30" customHeight="1" thickBot="1">
      <c r="A28" s="42"/>
      <c r="B28" s="43"/>
      <c r="C28" s="178"/>
      <c r="D28" s="179"/>
      <c r="E28" s="178"/>
      <c r="F28" s="178"/>
      <c r="G28" s="64" t="s">
        <v>19</v>
      </c>
      <c r="H28" s="65"/>
      <c r="I28" s="66"/>
      <c r="J28" s="67"/>
      <c r="K28" s="44">
        <f>+K26+K27</f>
        <v>150000000.00300002</v>
      </c>
      <c r="L28" s="45"/>
      <c r="M28" s="42"/>
    </row>
    <row r="29" spans="1:13" s="3" customFormat="1" ht="16.2" thickBot="1">
      <c r="A29" s="42"/>
      <c r="B29" s="43"/>
      <c r="C29" s="178"/>
      <c r="D29" s="179"/>
      <c r="E29" s="179"/>
      <c r="F29" s="179"/>
      <c r="G29" s="178"/>
      <c r="H29" s="178"/>
      <c r="I29" s="181"/>
      <c r="J29" s="182"/>
      <c r="K29" s="183"/>
      <c r="L29" s="45"/>
      <c r="M29" s="42"/>
    </row>
    <row r="30" spans="1:13" s="3" customFormat="1" ht="15.6">
      <c r="A30" s="42"/>
      <c r="B30" s="43"/>
      <c r="C30" s="48"/>
      <c r="D30" s="268"/>
      <c r="E30" s="268"/>
      <c r="F30" s="268"/>
      <c r="G30" s="268"/>
      <c r="H30" s="268"/>
      <c r="I30" s="268"/>
      <c r="J30" s="268"/>
      <c r="K30" s="269"/>
      <c r="L30" s="49"/>
      <c r="M30" s="42"/>
    </row>
    <row r="31" spans="1:13" s="3" customFormat="1" ht="46.5" customHeight="1">
      <c r="A31" s="42"/>
      <c r="B31" s="43"/>
      <c r="C31" s="250" t="s">
        <v>20</v>
      </c>
      <c r="D31" s="251"/>
      <c r="E31" s="251"/>
      <c r="F31" s="251"/>
      <c r="G31" s="251"/>
      <c r="H31" s="270" t="s">
        <v>9</v>
      </c>
      <c r="I31" s="270"/>
      <c r="J31" s="270"/>
      <c r="K31" s="150" t="s">
        <v>21</v>
      </c>
      <c r="L31" s="50"/>
      <c r="M31" s="42"/>
    </row>
    <row r="32" spans="1:13" s="3" customFormat="1" ht="32.25" customHeight="1">
      <c r="A32" s="42"/>
      <c r="B32" s="43"/>
      <c r="C32" s="250" t="s">
        <v>22</v>
      </c>
      <c r="D32" s="251"/>
      <c r="E32" s="251"/>
      <c r="F32" s="251"/>
      <c r="G32" s="251"/>
      <c r="H32" s="252" t="s">
        <v>23</v>
      </c>
      <c r="I32" s="252"/>
      <c r="J32" s="151" t="s">
        <v>24</v>
      </c>
      <c r="K32" s="149">
        <v>0.25</v>
      </c>
      <c r="L32" s="50"/>
      <c r="M32" s="42"/>
    </row>
    <row r="33" spans="1:13" s="3" customFormat="1" ht="30" customHeight="1">
      <c r="A33" s="42"/>
      <c r="B33" s="43"/>
      <c r="C33" s="250" t="s">
        <v>25</v>
      </c>
      <c r="D33" s="251"/>
      <c r="E33" s="251"/>
      <c r="F33" s="251"/>
      <c r="G33" s="251"/>
      <c r="H33" s="271" t="s">
        <v>26</v>
      </c>
      <c r="I33" s="272"/>
      <c r="J33" s="151" t="s">
        <v>27</v>
      </c>
      <c r="K33" s="149">
        <v>0.03</v>
      </c>
      <c r="L33" s="50"/>
      <c r="M33" s="42"/>
    </row>
    <row r="34" spans="1:13" s="4" customFormat="1" ht="58.5" customHeight="1">
      <c r="A34" s="42"/>
      <c r="B34" s="43"/>
      <c r="C34" s="273"/>
      <c r="D34" s="274"/>
      <c r="E34" s="274"/>
      <c r="F34" s="274"/>
      <c r="G34" s="275"/>
      <c r="H34" s="282" t="s">
        <v>28</v>
      </c>
      <c r="I34" s="252"/>
      <c r="J34" s="151" t="s">
        <v>29</v>
      </c>
      <c r="K34" s="149">
        <v>0.05</v>
      </c>
      <c r="L34" s="45"/>
      <c r="M34" s="42"/>
    </row>
    <row r="35" spans="1:13" ht="39" customHeight="1">
      <c r="A35" s="5"/>
      <c r="B35" s="7"/>
      <c r="C35" s="276"/>
      <c r="D35" s="277"/>
      <c r="E35" s="277"/>
      <c r="F35" s="277"/>
      <c r="G35" s="278"/>
      <c r="H35" s="252" t="s">
        <v>30</v>
      </c>
      <c r="I35" s="252"/>
      <c r="J35" s="151" t="s">
        <v>31</v>
      </c>
      <c r="K35" s="149">
        <v>0.33</v>
      </c>
      <c r="L35" s="8"/>
      <c r="M35" s="5"/>
    </row>
    <row r="36" spans="1:13" ht="47.25" customHeight="1" thickBot="1">
      <c r="A36" s="5"/>
      <c r="B36" s="7"/>
      <c r="C36" s="279"/>
      <c r="D36" s="280"/>
      <c r="E36" s="280"/>
      <c r="F36" s="280"/>
      <c r="G36" s="281"/>
      <c r="H36" s="283"/>
      <c r="I36" s="283"/>
      <c r="J36" s="283"/>
      <c r="K36" s="284"/>
      <c r="L36" s="8"/>
      <c r="M36" s="5"/>
    </row>
    <row r="37" spans="1:13" ht="16.2" thickBot="1">
      <c r="A37" s="5"/>
      <c r="B37" s="184"/>
      <c r="C37" s="185"/>
      <c r="D37" s="185"/>
      <c r="E37" s="186"/>
      <c r="F37" s="185"/>
      <c r="G37" s="187"/>
      <c r="H37" s="185"/>
      <c r="I37" s="185"/>
      <c r="J37" s="185"/>
      <c r="K37" s="185"/>
      <c r="L37" s="188"/>
      <c r="M37" s="5"/>
    </row>
    <row r="38" spans="1:13" ht="16.2" thickTop="1">
      <c r="A38" s="5"/>
      <c r="B38" s="5"/>
      <c r="C38" s="5"/>
      <c r="D38" s="5"/>
      <c r="E38" s="6"/>
      <c r="F38" s="5"/>
      <c r="G38" s="5"/>
      <c r="H38" s="5"/>
      <c r="I38" s="5"/>
      <c r="J38" s="5"/>
      <c r="K38" s="5"/>
      <c r="L38" s="5"/>
      <c r="M38" s="5"/>
    </row>
  </sheetData>
  <mergeCells count="28">
    <mergeCell ref="C33:G33"/>
    <mergeCell ref="H33:I33"/>
    <mergeCell ref="C34:G36"/>
    <mergeCell ref="H34:I34"/>
    <mergeCell ref="H35:I35"/>
    <mergeCell ref="H36:K36"/>
    <mergeCell ref="C32:G32"/>
    <mergeCell ref="H32:I32"/>
    <mergeCell ref="C11:K11"/>
    <mergeCell ref="C12:C13"/>
    <mergeCell ref="D12:D13"/>
    <mergeCell ref="E12:F12"/>
    <mergeCell ref="G12:G13"/>
    <mergeCell ref="H12:H13"/>
    <mergeCell ref="I12:I13"/>
    <mergeCell ref="J12:J13"/>
    <mergeCell ref="K12:K13"/>
    <mergeCell ref="C21:J21"/>
    <mergeCell ref="G23:I23"/>
    <mergeCell ref="D30:K30"/>
    <mergeCell ref="C31:G31"/>
    <mergeCell ref="H31:J31"/>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0EA27-8419-408C-A008-7791DFDA780E}">
  <dimension ref="A1:N38"/>
  <sheetViews>
    <sheetView showGridLines="0" view="pageBreakPreview" zoomScale="55" zoomScaleNormal="55" zoomScaleSheetLayoutView="55" zoomScalePageLayoutView="70" workbookViewId="0">
      <selection activeCell="G17" sqref="G17"/>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1.88671875" style="1" customWidth="1"/>
    <col min="15" max="16384" width="11.44140625" style="1"/>
  </cols>
  <sheetData>
    <row r="1" spans="1:14" ht="16.2" thickBot="1">
      <c r="A1" s="5"/>
      <c r="B1" s="172"/>
      <c r="C1" s="173"/>
      <c r="D1" s="172"/>
      <c r="E1" s="173"/>
      <c r="F1" s="5"/>
      <c r="G1" s="5"/>
      <c r="H1" s="5"/>
      <c r="I1" s="5"/>
      <c r="J1" s="5"/>
      <c r="K1" s="5"/>
      <c r="L1" s="5"/>
      <c r="M1" s="5"/>
    </row>
    <row r="2" spans="1:14" ht="16.2" thickTop="1">
      <c r="A2" s="5"/>
      <c r="B2" s="236"/>
      <c r="C2" s="237"/>
      <c r="D2" s="237"/>
      <c r="E2" s="237"/>
      <c r="F2" s="237"/>
      <c r="G2" s="237"/>
      <c r="H2" s="237"/>
      <c r="I2" s="237"/>
      <c r="J2" s="237"/>
      <c r="K2" s="237"/>
      <c r="L2" s="238"/>
      <c r="M2" s="5"/>
    </row>
    <row r="3" spans="1:14" ht="30.75" customHeight="1">
      <c r="A3" s="5"/>
      <c r="B3" s="7"/>
      <c r="C3" s="239" t="s">
        <v>91</v>
      </c>
      <c r="D3" s="240"/>
      <c r="E3" s="240"/>
      <c r="F3" s="241"/>
      <c r="G3" s="5"/>
      <c r="H3" s="5"/>
      <c r="I3" s="5"/>
      <c r="J3" s="5"/>
      <c r="K3" s="5"/>
      <c r="L3" s="8"/>
      <c r="M3" s="5"/>
    </row>
    <row r="4" spans="1:14" ht="15.6">
      <c r="A4" s="5"/>
      <c r="B4" s="7"/>
      <c r="C4" s="190" t="s">
        <v>0</v>
      </c>
      <c r="D4" s="199" t="s">
        <v>1</v>
      </c>
      <c r="E4" s="190" t="s">
        <v>2</v>
      </c>
      <c r="F4" s="199">
        <v>2</v>
      </c>
      <c r="G4" s="5"/>
      <c r="H4" s="5"/>
      <c r="I4" s="5"/>
      <c r="J4" s="5"/>
      <c r="K4" s="5"/>
      <c r="L4" s="8"/>
      <c r="M4" s="5"/>
    </row>
    <row r="5" spans="1:14" ht="16.2" thickBot="1">
      <c r="A5" s="5"/>
      <c r="B5" s="7"/>
      <c r="C5" s="172"/>
      <c r="D5" s="173"/>
      <c r="E5" s="172"/>
      <c r="F5" s="173"/>
      <c r="G5" s="5"/>
      <c r="H5" s="5"/>
      <c r="I5" s="5"/>
      <c r="J5" s="5"/>
      <c r="K5" s="5"/>
      <c r="L5" s="8"/>
      <c r="M5" s="5"/>
    </row>
    <row r="6" spans="1:14" ht="31.5" customHeight="1" thickTop="1">
      <c r="A6" s="5"/>
      <c r="B6" s="7"/>
      <c r="C6" s="242" t="s">
        <v>3</v>
      </c>
      <c r="D6" s="243"/>
      <c r="E6" s="243"/>
      <c r="F6" s="243"/>
      <c r="G6" s="243"/>
      <c r="H6" s="243"/>
      <c r="I6" s="243"/>
      <c r="J6" s="243"/>
      <c r="K6" s="244"/>
      <c r="L6" s="8"/>
      <c r="M6" s="5"/>
    </row>
    <row r="7" spans="1:14" ht="15.6">
      <c r="A7" s="5"/>
      <c r="B7" s="197"/>
      <c r="C7" s="245" t="s">
        <v>4</v>
      </c>
      <c r="D7" s="245"/>
      <c r="E7" s="245"/>
      <c r="F7" s="245"/>
      <c r="G7" s="245"/>
      <c r="H7" s="245"/>
      <c r="I7" s="245"/>
      <c r="J7" s="245"/>
      <c r="K7" s="246"/>
      <c r="L7" s="8"/>
      <c r="M7" s="5"/>
    </row>
    <row r="8" spans="1:14" s="147" customFormat="1" ht="15.6">
      <c r="A8" s="145"/>
      <c r="B8" s="198"/>
      <c r="C8" s="247" t="s">
        <v>92</v>
      </c>
      <c r="D8" s="248"/>
      <c r="E8" s="248"/>
      <c r="F8" s="248"/>
      <c r="G8" s="248"/>
      <c r="H8" s="248"/>
      <c r="I8" s="248"/>
      <c r="J8" s="248"/>
      <c r="K8" s="249"/>
      <c r="L8" s="148"/>
      <c r="M8" s="145"/>
    </row>
    <row r="9" spans="1:14" ht="15.6">
      <c r="A9" s="5"/>
      <c r="B9" s="197"/>
      <c r="C9" s="247"/>
      <c r="D9" s="248"/>
      <c r="E9" s="248"/>
      <c r="F9" s="248"/>
      <c r="G9" s="248"/>
      <c r="H9" s="248"/>
      <c r="I9" s="248"/>
      <c r="J9" s="248"/>
      <c r="K9" s="249"/>
      <c r="L9" s="8"/>
      <c r="M9" s="5"/>
    </row>
    <row r="10" spans="1:14" ht="34.5" customHeight="1">
      <c r="A10" s="5"/>
      <c r="B10" s="197"/>
      <c r="C10" s="233" t="s">
        <v>5</v>
      </c>
      <c r="D10" s="234"/>
      <c r="E10" s="234"/>
      <c r="F10" s="234"/>
      <c r="G10" s="234"/>
      <c r="H10" s="234"/>
      <c r="I10" s="234"/>
      <c r="J10" s="234"/>
      <c r="K10" s="235"/>
      <c r="L10" s="8"/>
      <c r="M10" s="5"/>
    </row>
    <row r="11" spans="1:14" ht="30" customHeight="1" thickBot="1">
      <c r="A11" s="5"/>
      <c r="B11" s="7"/>
      <c r="C11" s="294" t="s">
        <v>114</v>
      </c>
      <c r="D11" s="295"/>
      <c r="E11" s="295"/>
      <c r="F11" s="295"/>
      <c r="G11" s="295"/>
      <c r="H11" s="295"/>
      <c r="I11" s="295"/>
      <c r="J11" s="295"/>
      <c r="K11" s="296"/>
      <c r="L11" s="8"/>
      <c r="M11" s="5"/>
    </row>
    <row r="12" spans="1:14" ht="30" customHeight="1">
      <c r="A12" s="5"/>
      <c r="B12" s="7"/>
      <c r="C12" s="297" t="s">
        <v>6</v>
      </c>
      <c r="D12" s="299" t="s">
        <v>7</v>
      </c>
      <c r="E12" s="260" t="s">
        <v>8</v>
      </c>
      <c r="F12" s="260"/>
      <c r="G12" s="297" t="s">
        <v>9</v>
      </c>
      <c r="H12" s="299" t="s">
        <v>10</v>
      </c>
      <c r="I12" s="299" t="s">
        <v>11</v>
      </c>
      <c r="J12" s="301" t="s">
        <v>12</v>
      </c>
      <c r="K12" s="303" t="s">
        <v>13</v>
      </c>
      <c r="L12" s="8"/>
      <c r="M12" s="5"/>
    </row>
    <row r="13" spans="1:14" ht="30" customHeight="1" thickBot="1">
      <c r="A13" s="5"/>
      <c r="B13" s="7"/>
      <c r="C13" s="298"/>
      <c r="D13" s="300"/>
      <c r="E13" s="9" t="s">
        <v>14</v>
      </c>
      <c r="F13" s="9" t="s">
        <v>15</v>
      </c>
      <c r="G13" s="298"/>
      <c r="H13" s="300"/>
      <c r="I13" s="300"/>
      <c r="J13" s="302"/>
      <c r="K13" s="304"/>
      <c r="L13" s="8"/>
      <c r="M13" s="5"/>
    </row>
    <row r="14" spans="1:14" ht="30" customHeight="1" thickBot="1">
      <c r="A14" s="5"/>
      <c r="B14" s="7"/>
      <c r="C14" s="212"/>
      <c r="D14" s="213"/>
      <c r="E14" s="213"/>
      <c r="F14" s="213"/>
      <c r="G14" s="213"/>
      <c r="H14" s="213"/>
      <c r="I14" s="213"/>
      <c r="J14" s="213"/>
      <c r="K14" s="214"/>
      <c r="L14" s="8"/>
      <c r="M14" s="5"/>
    </row>
    <row r="15" spans="1:14" ht="30" customHeight="1">
      <c r="A15" s="5"/>
      <c r="B15" s="7"/>
      <c r="C15" s="71">
        <v>1</v>
      </c>
      <c r="D15" s="436">
        <v>2.13</v>
      </c>
      <c r="E15" s="206" t="s">
        <v>107</v>
      </c>
      <c r="F15" s="204" t="s">
        <v>103</v>
      </c>
      <c r="G15" s="202" t="s">
        <v>96</v>
      </c>
      <c r="H15" s="32" t="s">
        <v>95</v>
      </c>
      <c r="I15" s="17">
        <v>12.23</v>
      </c>
      <c r="J15" s="18">
        <f>'PRESUPUESTO OFICIAL TOTAL'!J15</f>
        <v>86910.180000000008</v>
      </c>
      <c r="K15" s="19">
        <f>+I15*J15</f>
        <v>1062911.5014000002</v>
      </c>
      <c r="L15" s="8"/>
      <c r="M15" s="5"/>
    </row>
    <row r="16" spans="1:14" ht="30" customHeight="1">
      <c r="A16" s="5"/>
      <c r="B16" s="7"/>
      <c r="C16" s="71">
        <v>2</v>
      </c>
      <c r="D16" s="437">
        <v>4.5999999999999996</v>
      </c>
      <c r="E16" s="207" t="s">
        <v>108</v>
      </c>
      <c r="F16" s="205" t="s">
        <v>104</v>
      </c>
      <c r="G16" s="203" t="s">
        <v>97</v>
      </c>
      <c r="H16" s="32" t="s">
        <v>95</v>
      </c>
      <c r="I16" s="17">
        <v>45.39</v>
      </c>
      <c r="J16" s="18">
        <f>'PRESUPUESTO OFICIAL TOTAL'!J16</f>
        <v>1082856.74</v>
      </c>
      <c r="K16" s="19">
        <f t="shared" ref="K16:K19" si="0">+I16*J16</f>
        <v>49150867.428599998</v>
      </c>
      <c r="L16" s="8"/>
      <c r="M16" s="5"/>
      <c r="N16" s="1" t="s">
        <v>111</v>
      </c>
    </row>
    <row r="17" spans="1:13" ht="30" customHeight="1">
      <c r="A17" s="5"/>
      <c r="B17" s="7"/>
      <c r="C17" s="71">
        <v>3</v>
      </c>
      <c r="D17" s="437">
        <v>4.25</v>
      </c>
      <c r="E17" s="207" t="s">
        <v>108</v>
      </c>
      <c r="F17" s="205" t="s">
        <v>105</v>
      </c>
      <c r="G17" s="202" t="s">
        <v>98</v>
      </c>
      <c r="H17" s="32" t="s">
        <v>95</v>
      </c>
      <c r="I17" s="17">
        <v>31.42</v>
      </c>
      <c r="J17" s="18">
        <f>'PRESUPUESTO OFICIAL TOTAL'!J17</f>
        <v>743068.34000000008</v>
      </c>
      <c r="K17" s="19">
        <f t="shared" si="0"/>
        <v>23347207.242800005</v>
      </c>
      <c r="L17" s="8"/>
      <c r="M17" s="5"/>
    </row>
    <row r="18" spans="1:13" s="5" customFormat="1" ht="30" customHeight="1">
      <c r="B18" s="7"/>
      <c r="C18" s="71">
        <v>4</v>
      </c>
      <c r="D18" s="437">
        <v>4.21</v>
      </c>
      <c r="E18" s="207" t="s">
        <v>109</v>
      </c>
      <c r="F18" s="205">
        <v>671.1</v>
      </c>
      <c r="G18" s="202" t="s">
        <v>99</v>
      </c>
      <c r="H18" s="32" t="s">
        <v>95</v>
      </c>
      <c r="I18" s="17">
        <v>27.93</v>
      </c>
      <c r="J18" s="18">
        <f>'PRESUPUESTO OFICIAL TOTAL'!J18</f>
        <v>892592.26</v>
      </c>
      <c r="K18" s="19">
        <f t="shared" si="0"/>
        <v>24930101.821800001</v>
      </c>
      <c r="L18" s="8"/>
    </row>
    <row r="19" spans="1:13" ht="30" customHeight="1">
      <c r="A19" s="5"/>
      <c r="B19" s="7"/>
      <c r="C19" s="71">
        <v>5</v>
      </c>
      <c r="D19" s="437">
        <v>4.5199999999999996</v>
      </c>
      <c r="E19" s="207" t="s">
        <v>110</v>
      </c>
      <c r="F19" s="205" t="s">
        <v>106</v>
      </c>
      <c r="G19" s="202" t="s">
        <v>100</v>
      </c>
      <c r="H19" s="32" t="s">
        <v>101</v>
      </c>
      <c r="I19" s="17">
        <v>4738.0200000000004</v>
      </c>
      <c r="J19" s="18">
        <f>'PRESUPUESTO OFICIAL TOTAL'!J19</f>
        <v>10871.42</v>
      </c>
      <c r="K19" s="19">
        <f t="shared" si="0"/>
        <v>51509005.388400003</v>
      </c>
      <c r="L19" s="8"/>
      <c r="M19" s="5"/>
    </row>
    <row r="20" spans="1:13" ht="30" customHeight="1" thickBot="1">
      <c r="A20" s="5"/>
      <c r="B20" s="7"/>
      <c r="C20" s="215" t="s">
        <v>16</v>
      </c>
      <c r="D20" s="216"/>
      <c r="E20" s="216"/>
      <c r="F20" s="216"/>
      <c r="G20" s="217"/>
      <c r="H20" s="216"/>
      <c r="I20" s="17"/>
      <c r="J20" s="38"/>
      <c r="K20" s="39">
        <f>K15+K16+K17+K18+K19</f>
        <v>150000093.38300002</v>
      </c>
      <c r="L20" s="8"/>
      <c r="M20" s="5"/>
    </row>
    <row r="21" spans="1:13" s="221" customFormat="1" ht="30" customHeight="1" thickBot="1">
      <c r="A21" s="178"/>
      <c r="B21" s="218"/>
      <c r="C21" s="305" t="s">
        <v>17</v>
      </c>
      <c r="D21" s="306"/>
      <c r="E21" s="306"/>
      <c r="F21" s="306"/>
      <c r="G21" s="306"/>
      <c r="H21" s="306"/>
      <c r="I21" s="306"/>
      <c r="J21" s="307"/>
      <c r="K21" s="219">
        <f>K20</f>
        <v>150000093.38300002</v>
      </c>
      <c r="L21" s="220"/>
      <c r="M21" s="178"/>
    </row>
    <row r="22" spans="1:13" s="221" customFormat="1" ht="16.2" thickBot="1">
      <c r="A22" s="178"/>
      <c r="B22" s="218"/>
      <c r="C22" s="176"/>
      <c r="D22" s="176"/>
      <c r="E22" s="176"/>
      <c r="F22" s="176"/>
      <c r="G22" s="176"/>
      <c r="H22" s="176"/>
      <c r="I22" s="176"/>
      <c r="J22" s="176"/>
      <c r="K22" s="177"/>
      <c r="L22" s="220"/>
      <c r="M22" s="178"/>
    </row>
    <row r="23" spans="1:13" s="221" customFormat="1" ht="30" customHeight="1">
      <c r="A23" s="178"/>
      <c r="B23" s="218"/>
      <c r="C23" s="178"/>
      <c r="D23" s="179"/>
      <c r="E23" s="178"/>
      <c r="F23" s="178"/>
      <c r="G23" s="289"/>
      <c r="H23" s="290"/>
      <c r="I23" s="291"/>
      <c r="J23" s="52"/>
      <c r="K23" s="53"/>
      <c r="L23" s="220"/>
      <c r="M23" s="178"/>
    </row>
    <row r="24" spans="1:13" s="221" customFormat="1" ht="30" customHeight="1">
      <c r="A24" s="178"/>
      <c r="B24" s="218"/>
      <c r="C24" s="178"/>
      <c r="D24" s="179"/>
      <c r="E24" s="178"/>
      <c r="F24" s="178"/>
      <c r="G24" s="47"/>
      <c r="H24" s="54"/>
      <c r="I24" s="55"/>
      <c r="J24" s="56"/>
      <c r="K24" s="57"/>
      <c r="L24" s="220"/>
      <c r="M24" s="178"/>
    </row>
    <row r="25" spans="1:13" s="221" customFormat="1" ht="30" customHeight="1">
      <c r="A25" s="178"/>
      <c r="B25" s="218"/>
      <c r="C25" s="178"/>
      <c r="D25" s="180"/>
      <c r="E25" s="180"/>
      <c r="F25" s="180"/>
      <c r="G25" s="47"/>
      <c r="H25" s="58"/>
      <c r="I25" s="59"/>
      <c r="J25" s="60"/>
      <c r="K25" s="57"/>
      <c r="L25" s="220"/>
      <c r="M25" s="178"/>
    </row>
    <row r="26" spans="1:13" s="221" customFormat="1" ht="30" customHeight="1">
      <c r="A26" s="178"/>
      <c r="B26" s="218"/>
      <c r="C26" s="178"/>
      <c r="D26" s="180"/>
      <c r="E26" s="180"/>
      <c r="F26" s="180"/>
      <c r="G26" s="61" t="s">
        <v>18</v>
      </c>
      <c r="H26" s="58"/>
      <c r="I26" s="59"/>
      <c r="J26" s="60"/>
      <c r="K26" s="62">
        <f>K21</f>
        <v>150000093.38300002</v>
      </c>
      <c r="L26" s="220"/>
      <c r="M26" s="178"/>
    </row>
    <row r="27" spans="1:13" s="221" customFormat="1" ht="30" customHeight="1" thickBot="1">
      <c r="A27" s="178"/>
      <c r="B27" s="218"/>
      <c r="C27" s="178"/>
      <c r="D27" s="179"/>
      <c r="E27" s="178"/>
      <c r="F27" s="178"/>
      <c r="G27" s="70" t="s">
        <v>112</v>
      </c>
      <c r="H27" s="58"/>
      <c r="I27" s="59"/>
      <c r="J27" s="63"/>
      <c r="K27" s="57">
        <v>-93.38</v>
      </c>
      <c r="L27" s="220"/>
      <c r="M27" s="178"/>
    </row>
    <row r="28" spans="1:13" s="221" customFormat="1" ht="30" customHeight="1" thickBot="1">
      <c r="A28" s="178"/>
      <c r="B28" s="218"/>
      <c r="C28" s="178"/>
      <c r="D28" s="179"/>
      <c r="E28" s="178"/>
      <c r="F28" s="178"/>
      <c r="G28" s="64" t="s">
        <v>19</v>
      </c>
      <c r="H28" s="65"/>
      <c r="I28" s="66"/>
      <c r="J28" s="67"/>
      <c r="K28" s="219">
        <f>+K26+K27</f>
        <v>150000000.00300002</v>
      </c>
      <c r="L28" s="220"/>
      <c r="M28" s="178"/>
    </row>
    <row r="29" spans="1:13" s="221" customFormat="1" ht="16.2" thickBot="1">
      <c r="A29" s="178"/>
      <c r="B29" s="218"/>
      <c r="C29" s="178"/>
      <c r="D29" s="179"/>
      <c r="E29" s="179"/>
      <c r="F29" s="179"/>
      <c r="G29" s="178"/>
      <c r="H29" s="178"/>
      <c r="I29" s="181"/>
      <c r="J29" s="182"/>
      <c r="K29" s="183"/>
      <c r="L29" s="220"/>
      <c r="M29" s="178"/>
    </row>
    <row r="30" spans="1:13" s="221" customFormat="1" ht="15.6">
      <c r="A30" s="178"/>
      <c r="B30" s="218"/>
      <c r="C30" s="222"/>
      <c r="D30" s="308"/>
      <c r="E30" s="308"/>
      <c r="F30" s="308"/>
      <c r="G30" s="308"/>
      <c r="H30" s="308"/>
      <c r="I30" s="308"/>
      <c r="J30" s="308"/>
      <c r="K30" s="309"/>
      <c r="L30" s="223"/>
      <c r="M30" s="178"/>
    </row>
    <row r="31" spans="1:13" s="221" customFormat="1" ht="46.5" customHeight="1">
      <c r="A31" s="178"/>
      <c r="B31" s="218"/>
      <c r="C31" s="250" t="s">
        <v>20</v>
      </c>
      <c r="D31" s="251"/>
      <c r="E31" s="251"/>
      <c r="F31" s="251"/>
      <c r="G31" s="251"/>
      <c r="H31" s="270" t="s">
        <v>9</v>
      </c>
      <c r="I31" s="270"/>
      <c r="J31" s="270"/>
      <c r="K31" s="150" t="s">
        <v>21</v>
      </c>
      <c r="L31" s="224"/>
      <c r="M31" s="178"/>
    </row>
    <row r="32" spans="1:13" s="221" customFormat="1" ht="32.25" customHeight="1">
      <c r="A32" s="178"/>
      <c r="B32" s="218"/>
      <c r="C32" s="292" t="s">
        <v>102</v>
      </c>
      <c r="D32" s="293"/>
      <c r="E32" s="293"/>
      <c r="F32" s="293"/>
      <c r="G32" s="293"/>
      <c r="H32" s="252" t="s">
        <v>23</v>
      </c>
      <c r="I32" s="252"/>
      <c r="J32" s="151" t="s">
        <v>24</v>
      </c>
      <c r="K32" s="149">
        <v>0.25</v>
      </c>
      <c r="L32" s="224"/>
      <c r="M32" s="178"/>
    </row>
    <row r="33" spans="1:13" s="221" customFormat="1" ht="30" customHeight="1">
      <c r="A33" s="178"/>
      <c r="B33" s="218"/>
      <c r="C33" s="250" t="s">
        <v>25</v>
      </c>
      <c r="D33" s="251"/>
      <c r="E33" s="251"/>
      <c r="F33" s="251"/>
      <c r="G33" s="251"/>
      <c r="H33" s="271" t="s">
        <v>26</v>
      </c>
      <c r="I33" s="272"/>
      <c r="J33" s="151" t="s">
        <v>27</v>
      </c>
      <c r="K33" s="149">
        <v>0.03</v>
      </c>
      <c r="L33" s="224"/>
      <c r="M33" s="178"/>
    </row>
    <row r="34" spans="1:13" s="225" customFormat="1" ht="58.5" customHeight="1">
      <c r="A34" s="178"/>
      <c r="B34" s="218"/>
      <c r="C34" s="273"/>
      <c r="D34" s="274"/>
      <c r="E34" s="274"/>
      <c r="F34" s="274"/>
      <c r="G34" s="275"/>
      <c r="H34" s="282" t="s">
        <v>28</v>
      </c>
      <c r="I34" s="252"/>
      <c r="J34" s="151" t="s">
        <v>29</v>
      </c>
      <c r="K34" s="149">
        <v>0.05</v>
      </c>
      <c r="L34" s="220"/>
      <c r="M34" s="178"/>
    </row>
    <row r="35" spans="1:13" ht="39" customHeight="1">
      <c r="A35" s="5"/>
      <c r="B35" s="7"/>
      <c r="C35" s="276"/>
      <c r="D35" s="277"/>
      <c r="E35" s="277"/>
      <c r="F35" s="277"/>
      <c r="G35" s="278"/>
      <c r="H35" s="252" t="s">
        <v>30</v>
      </c>
      <c r="I35" s="252"/>
      <c r="J35" s="151" t="s">
        <v>31</v>
      </c>
      <c r="K35" s="149">
        <v>0.33</v>
      </c>
      <c r="L35" s="8"/>
      <c r="M35" s="5"/>
    </row>
    <row r="36" spans="1:13" ht="47.25" customHeight="1" thickBot="1">
      <c r="A36" s="5"/>
      <c r="B36" s="7"/>
      <c r="C36" s="279"/>
      <c r="D36" s="280"/>
      <c r="E36" s="280"/>
      <c r="F36" s="280"/>
      <c r="G36" s="281"/>
      <c r="H36" s="283"/>
      <c r="I36" s="283"/>
      <c r="J36" s="283"/>
      <c r="K36" s="284"/>
      <c r="L36" s="8"/>
      <c r="M36" s="5"/>
    </row>
    <row r="37" spans="1:13" ht="16.2" thickBot="1">
      <c r="A37" s="5"/>
      <c r="B37" s="226"/>
      <c r="C37" s="185"/>
      <c r="D37" s="185"/>
      <c r="E37" s="186"/>
      <c r="F37" s="185"/>
      <c r="G37" s="187"/>
      <c r="H37" s="185"/>
      <c r="I37" s="185"/>
      <c r="J37" s="185"/>
      <c r="K37" s="185"/>
      <c r="L37" s="188"/>
      <c r="M37" s="5"/>
    </row>
    <row r="38" spans="1:13" ht="16.2" thickTop="1">
      <c r="A38" s="5"/>
      <c r="B38" s="5"/>
      <c r="C38" s="5"/>
      <c r="D38" s="5"/>
      <c r="E38" s="6"/>
      <c r="F38" s="5"/>
      <c r="G38" s="5"/>
      <c r="H38" s="5"/>
      <c r="I38" s="5"/>
      <c r="J38" s="5"/>
      <c r="K38" s="5"/>
      <c r="L38" s="5"/>
      <c r="M38" s="5"/>
    </row>
  </sheetData>
  <mergeCells count="28">
    <mergeCell ref="C33:G33"/>
    <mergeCell ref="H33:I33"/>
    <mergeCell ref="C34:G36"/>
    <mergeCell ref="H34:I34"/>
    <mergeCell ref="H35:I35"/>
    <mergeCell ref="H36:K36"/>
    <mergeCell ref="C32:G32"/>
    <mergeCell ref="H32:I32"/>
    <mergeCell ref="C11:K11"/>
    <mergeCell ref="C12:C13"/>
    <mergeCell ref="D12:D13"/>
    <mergeCell ref="E12:F12"/>
    <mergeCell ref="G12:G13"/>
    <mergeCell ref="H12:H13"/>
    <mergeCell ref="I12:I13"/>
    <mergeCell ref="J12:J13"/>
    <mergeCell ref="K12:K13"/>
    <mergeCell ref="C21:J21"/>
    <mergeCell ref="G23:I23"/>
    <mergeCell ref="D30:K30"/>
    <mergeCell ref="C31:G31"/>
    <mergeCell ref="H31:J31"/>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3" zoomScale="85" zoomScaleNormal="100" zoomScaleSheetLayoutView="85"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36"/>
      <c r="C2" s="237"/>
      <c r="D2" s="237"/>
      <c r="E2" s="237"/>
      <c r="F2" s="237"/>
      <c r="G2" s="237"/>
      <c r="H2" s="237"/>
      <c r="I2" s="237"/>
      <c r="J2" s="237"/>
      <c r="K2" s="237"/>
      <c r="L2" s="238"/>
      <c r="M2" s="5"/>
    </row>
    <row r="3" spans="1:13" ht="33" customHeight="1">
      <c r="A3" s="5"/>
      <c r="B3" s="7"/>
      <c r="C3" s="313" t="s">
        <v>91</v>
      </c>
      <c r="D3" s="314"/>
      <c r="E3" s="314"/>
      <c r="F3" s="315"/>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310" t="s">
        <v>3</v>
      </c>
      <c r="D6" s="311"/>
      <c r="E6" s="311"/>
      <c r="F6" s="311"/>
      <c r="G6" s="311"/>
      <c r="H6" s="311"/>
      <c r="I6" s="311"/>
      <c r="J6" s="311"/>
      <c r="K6" s="312"/>
      <c r="L6" s="8"/>
      <c r="M6" s="5"/>
    </row>
    <row r="7" spans="1:13" ht="15.6">
      <c r="A7" s="5"/>
      <c r="B7" s="7"/>
      <c r="C7" s="316" t="s">
        <v>32</v>
      </c>
      <c r="D7" s="317"/>
      <c r="E7" s="317"/>
      <c r="F7" s="317"/>
      <c r="G7" s="317"/>
      <c r="H7" s="317"/>
      <c r="I7" s="317"/>
      <c r="J7" s="317"/>
      <c r="K7" s="318"/>
      <c r="L7" s="8"/>
      <c r="M7" s="5"/>
    </row>
    <row r="8" spans="1:13" s="147" customFormat="1" ht="15.6">
      <c r="A8" s="145"/>
      <c r="B8" s="146"/>
      <c r="C8" s="319" t="s">
        <v>93</v>
      </c>
      <c r="D8" s="319"/>
      <c r="E8" s="319"/>
      <c r="F8" s="319"/>
      <c r="G8" s="319"/>
      <c r="H8" s="319"/>
      <c r="I8" s="319"/>
      <c r="J8" s="319"/>
      <c r="K8" s="319"/>
      <c r="L8" s="148"/>
      <c r="M8" s="145"/>
    </row>
    <row r="9" spans="1:13" ht="55.5" customHeight="1">
      <c r="A9" s="5"/>
      <c r="B9" s="7"/>
      <c r="C9" s="319"/>
      <c r="D9" s="319"/>
      <c r="E9" s="319"/>
      <c r="F9" s="319"/>
      <c r="G9" s="319"/>
      <c r="H9" s="319"/>
      <c r="I9" s="319"/>
      <c r="J9" s="319"/>
      <c r="K9" s="319"/>
      <c r="L9" s="8"/>
      <c r="M9" s="5"/>
    </row>
    <row r="10" spans="1:13" ht="34.5" customHeight="1">
      <c r="A10" s="5"/>
      <c r="B10" s="7"/>
      <c r="C10" s="320" t="s">
        <v>33</v>
      </c>
      <c r="D10" s="321"/>
      <c r="E10" s="321"/>
      <c r="F10" s="321"/>
      <c r="G10" s="321"/>
      <c r="H10" s="321"/>
      <c r="I10" s="321"/>
      <c r="J10" s="321"/>
      <c r="K10" s="322"/>
      <c r="L10" s="8"/>
      <c r="M10" s="5"/>
    </row>
    <row r="11" spans="1:13" ht="30" customHeight="1" thickBot="1">
      <c r="A11" s="5"/>
      <c r="B11" s="7"/>
      <c r="C11" s="285"/>
      <c r="D11" s="286"/>
      <c r="E11" s="286"/>
      <c r="F11" s="286"/>
      <c r="G11" s="286"/>
      <c r="H11" s="286"/>
      <c r="I11" s="286"/>
      <c r="J11" s="286"/>
      <c r="K11" s="287"/>
      <c r="L11" s="8"/>
      <c r="M11" s="5"/>
    </row>
    <row r="12" spans="1:13" ht="30" customHeight="1">
      <c r="A12" s="5"/>
      <c r="B12" s="7"/>
      <c r="C12" s="256" t="s">
        <v>6</v>
      </c>
      <c r="D12" s="258" t="s">
        <v>7</v>
      </c>
      <c r="E12" s="260" t="s">
        <v>8</v>
      </c>
      <c r="F12" s="260"/>
      <c r="G12" s="256" t="s">
        <v>9</v>
      </c>
      <c r="H12" s="258" t="s">
        <v>10</v>
      </c>
      <c r="I12" s="258" t="s">
        <v>11</v>
      </c>
      <c r="J12" s="261" t="s">
        <v>12</v>
      </c>
      <c r="K12" s="263" t="s">
        <v>13</v>
      </c>
      <c r="L12" s="8"/>
      <c r="M12" s="5"/>
    </row>
    <row r="13" spans="1:13" ht="30" customHeight="1" thickBot="1">
      <c r="A13" s="5"/>
      <c r="B13" s="7"/>
      <c r="C13" s="257"/>
      <c r="D13" s="259"/>
      <c r="E13" s="9" t="s">
        <v>14</v>
      </c>
      <c r="F13" s="9" t="s">
        <v>15</v>
      </c>
      <c r="G13" s="257"/>
      <c r="H13" s="259"/>
      <c r="I13" s="259"/>
      <c r="J13" s="262"/>
      <c r="K13" s="26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65" t="s">
        <v>17</v>
      </c>
      <c r="D41" s="266"/>
      <c r="E41" s="266"/>
      <c r="F41" s="266"/>
      <c r="G41" s="266"/>
      <c r="H41" s="266"/>
      <c r="I41" s="266"/>
      <c r="J41" s="288"/>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89"/>
      <c r="H43" s="290"/>
      <c r="I43" s="291"/>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68"/>
      <c r="E52" s="268"/>
      <c r="F52" s="268"/>
      <c r="G52" s="268"/>
      <c r="H52" s="268"/>
      <c r="I52" s="268"/>
      <c r="J52" s="268"/>
      <c r="K52" s="269"/>
      <c r="L52" s="49"/>
      <c r="M52" s="42"/>
    </row>
    <row r="53" spans="1:13" s="3" customFormat="1" ht="46.5" customHeight="1">
      <c r="A53" s="42"/>
      <c r="B53" s="43"/>
      <c r="C53" s="250" t="s">
        <v>20</v>
      </c>
      <c r="D53" s="251"/>
      <c r="E53" s="251"/>
      <c r="F53" s="251"/>
      <c r="G53" s="251"/>
      <c r="H53" s="270" t="s">
        <v>9</v>
      </c>
      <c r="I53" s="270"/>
      <c r="J53" s="270"/>
      <c r="K53" s="150" t="s">
        <v>21</v>
      </c>
      <c r="L53" s="50"/>
      <c r="M53" s="42"/>
    </row>
    <row r="54" spans="1:13" s="3" customFormat="1" ht="32.25" customHeight="1">
      <c r="A54" s="42"/>
      <c r="B54" s="43"/>
      <c r="C54" s="250" t="s">
        <v>22</v>
      </c>
      <c r="D54" s="251"/>
      <c r="E54" s="251"/>
      <c r="F54" s="251"/>
      <c r="G54" s="251"/>
      <c r="H54" s="252" t="s">
        <v>23</v>
      </c>
      <c r="I54" s="252"/>
      <c r="J54" s="151" t="s">
        <v>24</v>
      </c>
      <c r="K54" s="149" t="s">
        <v>34</v>
      </c>
      <c r="L54" s="50"/>
      <c r="M54" s="42"/>
    </row>
    <row r="55" spans="1:13" s="3" customFormat="1" ht="30" customHeight="1">
      <c r="A55" s="42"/>
      <c r="B55" s="43"/>
      <c r="C55" s="250" t="s">
        <v>25</v>
      </c>
      <c r="D55" s="251"/>
      <c r="E55" s="251"/>
      <c r="F55" s="251"/>
      <c r="G55" s="251"/>
      <c r="H55" s="271" t="s">
        <v>26</v>
      </c>
      <c r="I55" s="272"/>
      <c r="J55" s="151" t="s">
        <v>27</v>
      </c>
      <c r="K55" s="149" t="s">
        <v>34</v>
      </c>
      <c r="L55" s="50"/>
      <c r="M55" s="42"/>
    </row>
    <row r="56" spans="1:13" s="4" customFormat="1" ht="58.5" customHeight="1">
      <c r="A56" s="42"/>
      <c r="B56" s="43"/>
      <c r="C56" s="273"/>
      <c r="D56" s="274"/>
      <c r="E56" s="274"/>
      <c r="F56" s="274"/>
      <c r="G56" s="275"/>
      <c r="H56" s="282" t="s">
        <v>28</v>
      </c>
      <c r="I56" s="252"/>
      <c r="J56" s="151" t="s">
        <v>29</v>
      </c>
      <c r="K56" s="149" t="s">
        <v>34</v>
      </c>
      <c r="L56" s="45"/>
      <c r="M56" s="42"/>
    </row>
    <row r="57" spans="1:13" ht="39" customHeight="1">
      <c r="A57" s="5"/>
      <c r="B57" s="7"/>
      <c r="C57" s="276"/>
      <c r="D57" s="277"/>
      <c r="E57" s="277"/>
      <c r="F57" s="277"/>
      <c r="G57" s="278"/>
      <c r="H57" s="252" t="s">
        <v>30</v>
      </c>
      <c r="I57" s="252"/>
      <c r="J57" s="151" t="s">
        <v>31</v>
      </c>
      <c r="K57" s="149" t="s">
        <v>34</v>
      </c>
      <c r="L57" s="8"/>
      <c r="M57" s="5"/>
    </row>
    <row r="58" spans="1:13" ht="47.25" customHeight="1" thickBot="1">
      <c r="A58" s="5"/>
      <c r="B58" s="7"/>
      <c r="C58" s="279"/>
      <c r="D58" s="280"/>
      <c r="E58" s="280"/>
      <c r="F58" s="280"/>
      <c r="G58" s="281"/>
      <c r="H58" s="283"/>
      <c r="I58" s="283"/>
      <c r="J58" s="283"/>
      <c r="K58" s="284"/>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414"/>
      <c r="C2" s="415"/>
      <c r="D2" s="415"/>
      <c r="E2" s="415"/>
      <c r="F2" s="415"/>
      <c r="G2" s="415"/>
      <c r="H2" s="415"/>
      <c r="I2" s="415"/>
      <c r="J2" s="415"/>
      <c r="K2" s="415"/>
      <c r="L2" s="415"/>
      <c r="M2" s="415"/>
      <c r="N2" s="415"/>
      <c r="O2" s="415"/>
      <c r="P2" s="416"/>
    </row>
    <row r="3" spans="2:16" ht="25.5" customHeight="1">
      <c r="B3" s="194"/>
      <c r="C3" s="411" t="s">
        <v>94</v>
      </c>
      <c r="D3" s="412"/>
      <c r="E3" s="412"/>
      <c r="F3" s="413"/>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31" t="s">
        <v>36</v>
      </c>
      <c r="D6" s="331"/>
      <c r="E6" s="331"/>
      <c r="F6" s="331"/>
      <c r="G6" s="331"/>
      <c r="H6" s="331"/>
      <c r="I6" s="331"/>
      <c r="J6" s="331"/>
      <c r="K6" s="331"/>
      <c r="L6" s="331"/>
      <c r="M6" s="331"/>
      <c r="N6" s="331"/>
      <c r="O6" s="331"/>
      <c r="P6" s="162"/>
    </row>
    <row r="7" spans="2:16" ht="14.4" thickBot="1">
      <c r="B7" s="161"/>
      <c r="P7" s="162"/>
    </row>
    <row r="8" spans="2:16">
      <c r="B8" s="161"/>
      <c r="C8" s="360"/>
      <c r="D8" s="362"/>
      <c r="E8" s="363"/>
      <c r="F8" s="363"/>
      <c r="G8" s="363"/>
      <c r="H8" s="363"/>
      <c r="I8" s="363"/>
      <c r="J8" s="363"/>
      <c r="K8" s="364"/>
      <c r="L8" s="374"/>
      <c r="M8" s="375"/>
      <c r="N8" s="375"/>
      <c r="O8" s="376"/>
      <c r="P8" s="162"/>
    </row>
    <row r="9" spans="2:16">
      <c r="B9" s="161"/>
      <c r="C9" s="361"/>
      <c r="D9" s="334" t="s">
        <v>37</v>
      </c>
      <c r="E9" s="335"/>
      <c r="F9" s="335"/>
      <c r="G9" s="335"/>
      <c r="H9" s="335"/>
      <c r="I9" s="335"/>
      <c r="J9" s="335"/>
      <c r="K9" s="336"/>
      <c r="L9" s="377"/>
      <c r="M9" s="378"/>
      <c r="N9" s="378"/>
      <c r="O9" s="379"/>
      <c r="P9" s="162"/>
    </row>
    <row r="10" spans="2:16">
      <c r="B10" s="161"/>
      <c r="C10" s="361"/>
      <c r="D10" s="365"/>
      <c r="E10" s="366"/>
      <c r="F10" s="366"/>
      <c r="G10" s="366"/>
      <c r="H10" s="366"/>
      <c r="I10" s="366"/>
      <c r="J10" s="366"/>
      <c r="K10" s="367"/>
      <c r="L10" s="332" t="s">
        <v>38</v>
      </c>
      <c r="M10" s="380"/>
      <c r="N10" s="381"/>
      <c r="O10" s="382"/>
      <c r="P10" s="162"/>
    </row>
    <row r="11" spans="2:16">
      <c r="B11" s="161"/>
      <c r="C11" s="361"/>
      <c r="D11" s="334" t="s">
        <v>39</v>
      </c>
      <c r="E11" s="335"/>
      <c r="F11" s="335"/>
      <c r="G11" s="335"/>
      <c r="H11" s="335"/>
      <c r="I11" s="335"/>
      <c r="J11" s="335"/>
      <c r="K11" s="336"/>
      <c r="L11" s="368"/>
      <c r="M11" s="383"/>
      <c r="N11" s="384"/>
      <c r="O11" s="385"/>
      <c r="P11" s="162"/>
    </row>
    <row r="12" spans="2:16" ht="12.75" customHeight="1">
      <c r="B12" s="161"/>
      <c r="C12" s="361"/>
      <c r="D12" s="337"/>
      <c r="E12" s="338"/>
      <c r="F12" s="338"/>
      <c r="G12" s="338"/>
      <c r="H12" s="338"/>
      <c r="I12" s="338"/>
      <c r="J12" s="338"/>
      <c r="K12" s="339"/>
      <c r="L12" s="332" t="s">
        <v>40</v>
      </c>
      <c r="M12" s="332">
        <v>1</v>
      </c>
      <c r="N12" s="332" t="s">
        <v>41</v>
      </c>
      <c r="O12" s="372">
        <v>1</v>
      </c>
      <c r="P12" s="162"/>
    </row>
    <row r="13" spans="2:16">
      <c r="B13" s="161"/>
      <c r="C13" s="361"/>
      <c r="D13" s="337"/>
      <c r="E13" s="338"/>
      <c r="F13" s="338"/>
      <c r="G13" s="338"/>
      <c r="H13" s="338"/>
      <c r="I13" s="338"/>
      <c r="J13" s="338"/>
      <c r="K13" s="339"/>
      <c r="L13" s="333"/>
      <c r="M13" s="333"/>
      <c r="N13" s="333"/>
      <c r="O13" s="373"/>
      <c r="P13" s="162"/>
    </row>
    <row r="14" spans="2:16">
      <c r="B14" s="161"/>
      <c r="C14" s="361"/>
      <c r="D14" s="334" t="s">
        <v>42</v>
      </c>
      <c r="E14" s="335"/>
      <c r="F14" s="335"/>
      <c r="G14" s="335"/>
      <c r="H14" s="335"/>
      <c r="I14" s="335"/>
      <c r="J14" s="335"/>
      <c r="K14" s="336"/>
      <c r="L14" s="333"/>
      <c r="M14" s="333"/>
      <c r="N14" s="333"/>
      <c r="O14" s="373"/>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423" t="s">
        <v>47</v>
      </c>
      <c r="D18" s="424"/>
      <c r="E18" s="424"/>
      <c r="F18" s="424"/>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342" t="s">
        <v>49</v>
      </c>
      <c r="D22" s="343"/>
      <c r="E22" s="343"/>
      <c r="F22" s="343"/>
      <c r="G22" s="343"/>
      <c r="H22" s="343"/>
      <c r="I22" s="343"/>
      <c r="J22" s="343"/>
      <c r="K22" s="343"/>
      <c r="L22" s="343"/>
      <c r="M22" s="343"/>
      <c r="N22" s="343"/>
      <c r="O22" s="344"/>
      <c r="P22" s="162"/>
    </row>
    <row r="23" spans="2:16" ht="14.4" thickBot="1">
      <c r="B23" s="161"/>
      <c r="C23" s="79"/>
      <c r="O23" s="78"/>
      <c r="P23" s="162"/>
    </row>
    <row r="24" spans="2:16">
      <c r="B24" s="161"/>
      <c r="C24" s="189" t="s">
        <v>50</v>
      </c>
      <c r="D24" s="369" t="s">
        <v>51</v>
      </c>
      <c r="E24" s="370"/>
      <c r="F24" s="370"/>
      <c r="G24" s="370"/>
      <c r="H24" s="370"/>
      <c r="I24" s="370"/>
      <c r="J24" s="370"/>
      <c r="K24" s="370"/>
      <c r="L24" s="371"/>
      <c r="M24" s="340" t="s">
        <v>52</v>
      </c>
      <c r="N24" s="341"/>
      <c r="O24" s="189" t="s">
        <v>11</v>
      </c>
      <c r="P24" s="162"/>
    </row>
    <row r="25" spans="2:16" ht="14.4" thickBot="1">
      <c r="B25" s="161"/>
      <c r="C25" s="128"/>
      <c r="D25" s="325"/>
      <c r="E25" s="395"/>
      <c r="F25" s="395"/>
      <c r="G25" s="395"/>
      <c r="H25" s="395"/>
      <c r="I25" s="395"/>
      <c r="J25" s="395"/>
      <c r="K25" s="395"/>
      <c r="L25" s="326"/>
      <c r="M25" s="325"/>
      <c r="N25" s="326"/>
      <c r="O25" s="127"/>
      <c r="P25" s="162"/>
    </row>
    <row r="26" spans="2:16">
      <c r="B26" s="161"/>
      <c r="C26" s="351" t="s">
        <v>53</v>
      </c>
      <c r="D26" s="352"/>
      <c r="E26" s="352"/>
      <c r="F26" s="352"/>
      <c r="G26" s="352"/>
      <c r="H26" s="352"/>
      <c r="I26" s="352"/>
      <c r="J26" s="352"/>
      <c r="K26" s="352"/>
      <c r="L26" s="352"/>
      <c r="M26" s="352"/>
      <c r="N26" s="352"/>
      <c r="O26" s="353"/>
      <c r="P26" s="162"/>
    </row>
    <row r="27" spans="2:16">
      <c r="B27" s="161"/>
      <c r="C27" s="354"/>
      <c r="D27" s="355"/>
      <c r="E27" s="355"/>
      <c r="F27" s="355"/>
      <c r="G27" s="355"/>
      <c r="H27" s="355"/>
      <c r="I27" s="355"/>
      <c r="J27" s="355"/>
      <c r="K27" s="355"/>
      <c r="L27" s="355"/>
      <c r="M27" s="355"/>
      <c r="N27" s="355"/>
      <c r="O27" s="356"/>
      <c r="P27" s="162"/>
    </row>
    <row r="28" spans="2:16" ht="14.4" thickBot="1">
      <c r="B28" s="161"/>
      <c r="C28" s="357"/>
      <c r="D28" s="358"/>
      <c r="E28" s="358"/>
      <c r="F28" s="358"/>
      <c r="G28" s="358"/>
      <c r="H28" s="358"/>
      <c r="I28" s="358"/>
      <c r="J28" s="358"/>
      <c r="K28" s="358"/>
      <c r="L28" s="358"/>
      <c r="M28" s="358"/>
      <c r="N28" s="358"/>
      <c r="O28" s="359"/>
      <c r="P28" s="162"/>
    </row>
    <row r="29" spans="2:16">
      <c r="B29" s="161"/>
      <c r="C29" s="327" t="s">
        <v>51</v>
      </c>
      <c r="D29" s="328"/>
      <c r="E29" s="328"/>
      <c r="F29" s="328"/>
      <c r="G29" s="329"/>
      <c r="H29" s="330" t="s">
        <v>54</v>
      </c>
      <c r="I29" s="328"/>
      <c r="J29" s="393" t="s">
        <v>55</v>
      </c>
      <c r="K29" s="394"/>
      <c r="L29" s="113" t="s">
        <v>56</v>
      </c>
      <c r="M29" s="330" t="s">
        <v>57</v>
      </c>
      <c r="N29" s="387"/>
      <c r="O29" s="118" t="s">
        <v>58</v>
      </c>
      <c r="P29" s="162"/>
    </row>
    <row r="30" spans="2:16">
      <c r="B30" s="161"/>
      <c r="C30" s="345"/>
      <c r="D30" s="346"/>
      <c r="E30" s="346"/>
      <c r="F30" s="346"/>
      <c r="G30" s="347"/>
      <c r="H30" s="348"/>
      <c r="I30" s="347"/>
      <c r="J30" s="348"/>
      <c r="K30" s="347"/>
      <c r="L30" s="124"/>
      <c r="M30" s="349"/>
      <c r="N30" s="350"/>
      <c r="O30" s="115"/>
      <c r="P30" s="162"/>
    </row>
    <row r="31" spans="2:16">
      <c r="B31" s="161"/>
      <c r="C31" s="99"/>
      <c r="D31" s="80"/>
      <c r="E31" s="80"/>
      <c r="F31" s="80"/>
      <c r="G31" s="125"/>
      <c r="H31" s="126"/>
      <c r="I31" s="125"/>
      <c r="J31" s="126"/>
      <c r="K31" s="125"/>
      <c r="L31" s="124"/>
      <c r="M31" s="349"/>
      <c r="N31" s="350"/>
      <c r="O31" s="115"/>
      <c r="P31" s="162"/>
    </row>
    <row r="32" spans="2:16" ht="14.4" thickBot="1">
      <c r="B32" s="161"/>
      <c r="C32" s="396"/>
      <c r="D32" s="397"/>
      <c r="E32" s="397"/>
      <c r="F32" s="397"/>
      <c r="G32" s="398"/>
      <c r="H32" s="399"/>
      <c r="I32" s="398"/>
      <c r="J32" s="399"/>
      <c r="K32" s="398"/>
      <c r="L32" s="123"/>
      <c r="M32" s="400"/>
      <c r="N32" s="401"/>
      <c r="O32" s="115"/>
      <c r="P32" s="162"/>
    </row>
    <row r="33" spans="2:16" ht="14.4" thickBot="1">
      <c r="B33" s="161"/>
      <c r="C33" s="388" t="s">
        <v>59</v>
      </c>
      <c r="D33" s="389"/>
      <c r="E33" s="389"/>
      <c r="F33" s="389"/>
      <c r="G33" s="389"/>
      <c r="H33" s="389"/>
      <c r="I33" s="389"/>
      <c r="J33" s="389"/>
      <c r="K33" s="389"/>
      <c r="L33" s="389"/>
      <c r="M33" s="389"/>
      <c r="N33" s="390"/>
      <c r="O33" s="114"/>
      <c r="P33" s="162"/>
    </row>
    <row r="34" spans="2:16" ht="13.5" customHeight="1">
      <c r="B34" s="161"/>
      <c r="C34" s="351" t="s">
        <v>60</v>
      </c>
      <c r="D34" s="352"/>
      <c r="E34" s="352"/>
      <c r="F34" s="352"/>
      <c r="G34" s="352"/>
      <c r="H34" s="352"/>
      <c r="I34" s="352"/>
      <c r="J34" s="352"/>
      <c r="K34" s="352"/>
      <c r="L34" s="352"/>
      <c r="M34" s="352"/>
      <c r="N34" s="352"/>
      <c r="O34" s="353"/>
      <c r="P34" s="162"/>
    </row>
    <row r="35" spans="2:16">
      <c r="B35" s="161"/>
      <c r="C35" s="354"/>
      <c r="D35" s="355"/>
      <c r="E35" s="355"/>
      <c r="F35" s="355"/>
      <c r="G35" s="355"/>
      <c r="H35" s="355"/>
      <c r="I35" s="355"/>
      <c r="J35" s="355"/>
      <c r="K35" s="355"/>
      <c r="L35" s="355"/>
      <c r="M35" s="355"/>
      <c r="N35" s="355"/>
      <c r="O35" s="356"/>
      <c r="P35" s="162"/>
    </row>
    <row r="36" spans="2:16" ht="14.4" thickBot="1">
      <c r="B36" s="161"/>
      <c r="C36" s="357"/>
      <c r="D36" s="358"/>
      <c r="E36" s="358"/>
      <c r="F36" s="358"/>
      <c r="G36" s="358"/>
      <c r="H36" s="358"/>
      <c r="I36" s="358"/>
      <c r="J36" s="358"/>
      <c r="K36" s="358"/>
      <c r="L36" s="358"/>
      <c r="M36" s="358"/>
      <c r="N36" s="358"/>
      <c r="O36" s="359"/>
      <c r="P36" s="162"/>
    </row>
    <row r="37" spans="2:16">
      <c r="B37" s="161"/>
      <c r="C37" s="327" t="s">
        <v>51</v>
      </c>
      <c r="D37" s="386"/>
      <c r="E37" s="386"/>
      <c r="F37" s="386"/>
      <c r="G37" s="386"/>
      <c r="H37" s="386"/>
      <c r="I37" s="386"/>
      <c r="J37" s="387"/>
      <c r="K37" s="160" t="s">
        <v>52</v>
      </c>
      <c r="L37" s="113" t="s">
        <v>11</v>
      </c>
      <c r="M37" s="330" t="s">
        <v>61</v>
      </c>
      <c r="N37" s="387"/>
      <c r="O37" s="118" t="s">
        <v>58</v>
      </c>
      <c r="P37" s="162"/>
    </row>
    <row r="38" spans="2:16">
      <c r="B38" s="161"/>
      <c r="C38" s="345"/>
      <c r="D38" s="346"/>
      <c r="E38" s="346"/>
      <c r="F38" s="346"/>
      <c r="G38" s="346"/>
      <c r="H38" s="346"/>
      <c r="I38" s="346"/>
      <c r="J38" s="347"/>
      <c r="K38" s="157"/>
      <c r="L38" s="122"/>
      <c r="M38" s="323"/>
      <c r="N38" s="324"/>
      <c r="O38" s="115"/>
      <c r="P38" s="162"/>
    </row>
    <row r="39" spans="2:16" ht="14.4" thickBot="1">
      <c r="B39" s="161"/>
      <c r="C39" s="396"/>
      <c r="D39" s="397"/>
      <c r="E39" s="397"/>
      <c r="F39" s="397"/>
      <c r="G39" s="397"/>
      <c r="H39" s="397"/>
      <c r="I39" s="397"/>
      <c r="J39" s="398"/>
      <c r="K39" s="80"/>
      <c r="L39" s="121"/>
      <c r="M39" s="402"/>
      <c r="N39" s="403"/>
      <c r="O39" s="120"/>
      <c r="P39" s="162"/>
    </row>
    <row r="40" spans="2:16" ht="14.4" thickBot="1">
      <c r="B40" s="161"/>
      <c r="C40" s="388" t="s">
        <v>59</v>
      </c>
      <c r="D40" s="389"/>
      <c r="E40" s="389"/>
      <c r="F40" s="389"/>
      <c r="G40" s="389"/>
      <c r="H40" s="389"/>
      <c r="I40" s="389"/>
      <c r="J40" s="389"/>
      <c r="K40" s="389"/>
      <c r="L40" s="389"/>
      <c r="M40" s="389"/>
      <c r="N40" s="390"/>
      <c r="O40" s="103">
        <v>0</v>
      </c>
      <c r="P40" s="162"/>
    </row>
    <row r="41" spans="2:16">
      <c r="B41" s="161"/>
      <c r="C41" s="351" t="s">
        <v>62</v>
      </c>
      <c r="D41" s="352"/>
      <c r="E41" s="352"/>
      <c r="F41" s="352"/>
      <c r="G41" s="352"/>
      <c r="H41" s="352"/>
      <c r="I41" s="352"/>
      <c r="J41" s="352"/>
      <c r="K41" s="352"/>
      <c r="L41" s="352"/>
      <c r="M41" s="352"/>
      <c r="N41" s="352"/>
      <c r="O41" s="353"/>
      <c r="P41" s="162"/>
    </row>
    <row r="42" spans="2:16">
      <c r="B42" s="161"/>
      <c r="C42" s="354"/>
      <c r="D42" s="355"/>
      <c r="E42" s="355"/>
      <c r="F42" s="355"/>
      <c r="G42" s="355"/>
      <c r="H42" s="355"/>
      <c r="I42" s="355"/>
      <c r="J42" s="355"/>
      <c r="K42" s="355"/>
      <c r="L42" s="355"/>
      <c r="M42" s="355"/>
      <c r="N42" s="355"/>
      <c r="O42" s="356"/>
      <c r="P42" s="162"/>
    </row>
    <row r="43" spans="2:16" ht="14.4" thickBot="1">
      <c r="B43" s="161"/>
      <c r="C43" s="357"/>
      <c r="D43" s="358"/>
      <c r="E43" s="358"/>
      <c r="F43" s="358"/>
      <c r="G43" s="358"/>
      <c r="H43" s="358"/>
      <c r="I43" s="358"/>
      <c r="J43" s="358"/>
      <c r="K43" s="358"/>
      <c r="L43" s="358"/>
      <c r="M43" s="358"/>
      <c r="N43" s="358"/>
      <c r="O43" s="359"/>
      <c r="P43" s="162"/>
    </row>
    <row r="44" spans="2:16">
      <c r="B44" s="161"/>
      <c r="C44" s="327" t="s">
        <v>63</v>
      </c>
      <c r="D44" s="386"/>
      <c r="E44" s="386"/>
      <c r="F44" s="386"/>
      <c r="G44" s="386"/>
      <c r="H44" s="386"/>
      <c r="I44" s="386"/>
      <c r="J44" s="113" t="s">
        <v>64</v>
      </c>
      <c r="K44" s="158" t="s">
        <v>65</v>
      </c>
      <c r="L44" s="119" t="s">
        <v>66</v>
      </c>
      <c r="M44" s="330" t="s">
        <v>67</v>
      </c>
      <c r="N44" s="387"/>
      <c r="O44" s="118" t="s">
        <v>58</v>
      </c>
      <c r="P44" s="162"/>
    </row>
    <row r="45" spans="2:16">
      <c r="B45" s="161"/>
      <c r="C45" s="345"/>
      <c r="D45" s="346"/>
      <c r="E45" s="346"/>
      <c r="F45" s="346"/>
      <c r="G45" s="346"/>
      <c r="H45" s="346"/>
      <c r="I45" s="346"/>
      <c r="J45" s="116"/>
      <c r="K45" s="117"/>
      <c r="L45" s="116"/>
      <c r="M45" s="409"/>
      <c r="N45" s="410"/>
      <c r="O45" s="115"/>
      <c r="P45" s="162"/>
    </row>
    <row r="46" spans="2:16" ht="14.4" thickBot="1">
      <c r="B46" s="161"/>
      <c r="C46" s="396"/>
      <c r="D46" s="397"/>
      <c r="E46" s="397"/>
      <c r="F46" s="397"/>
      <c r="G46" s="397"/>
      <c r="H46" s="397"/>
      <c r="I46" s="397"/>
      <c r="J46" s="105"/>
      <c r="K46" s="74"/>
      <c r="L46" s="105"/>
      <c r="M46" s="402"/>
      <c r="N46" s="403"/>
      <c r="O46" s="104"/>
      <c r="P46" s="162"/>
    </row>
    <row r="47" spans="2:16" ht="14.4" thickBot="1">
      <c r="B47" s="161"/>
      <c r="C47" s="388" t="s">
        <v>59</v>
      </c>
      <c r="D47" s="389"/>
      <c r="E47" s="389"/>
      <c r="F47" s="389"/>
      <c r="G47" s="389"/>
      <c r="H47" s="389"/>
      <c r="I47" s="389"/>
      <c r="J47" s="389"/>
      <c r="K47" s="389"/>
      <c r="L47" s="389"/>
      <c r="M47" s="389"/>
      <c r="N47" s="390"/>
      <c r="O47" s="114"/>
      <c r="P47" s="162"/>
    </row>
    <row r="48" spans="2:16">
      <c r="B48" s="161"/>
      <c r="C48" s="351" t="s">
        <v>68</v>
      </c>
      <c r="D48" s="352"/>
      <c r="E48" s="352"/>
      <c r="F48" s="352"/>
      <c r="G48" s="352"/>
      <c r="H48" s="352"/>
      <c r="I48" s="352"/>
      <c r="J48" s="352"/>
      <c r="K48" s="352"/>
      <c r="L48" s="352"/>
      <c r="M48" s="352"/>
      <c r="N48" s="352"/>
      <c r="O48" s="353"/>
      <c r="P48" s="162"/>
    </row>
    <row r="49" spans="2:16">
      <c r="B49" s="161"/>
      <c r="C49" s="354"/>
      <c r="D49" s="355"/>
      <c r="E49" s="355"/>
      <c r="F49" s="355"/>
      <c r="G49" s="355"/>
      <c r="H49" s="355"/>
      <c r="I49" s="355"/>
      <c r="J49" s="355"/>
      <c r="K49" s="355"/>
      <c r="L49" s="355"/>
      <c r="M49" s="355"/>
      <c r="N49" s="355"/>
      <c r="O49" s="356"/>
      <c r="P49" s="162"/>
    </row>
    <row r="50" spans="2:16" ht="14.4" thickBot="1">
      <c r="B50" s="161"/>
      <c r="C50" s="357"/>
      <c r="D50" s="358"/>
      <c r="E50" s="358"/>
      <c r="F50" s="358"/>
      <c r="G50" s="358"/>
      <c r="H50" s="358"/>
      <c r="I50" s="358"/>
      <c r="J50" s="358"/>
      <c r="K50" s="358"/>
      <c r="L50" s="358"/>
      <c r="M50" s="358"/>
      <c r="N50" s="358"/>
      <c r="O50" s="359"/>
      <c r="P50" s="162"/>
    </row>
    <row r="51" spans="2:16">
      <c r="B51" s="161"/>
      <c r="C51" s="327" t="s">
        <v>69</v>
      </c>
      <c r="D51" s="386"/>
      <c r="E51" s="386"/>
      <c r="F51" s="386"/>
      <c r="G51" s="386"/>
      <c r="H51" s="386"/>
      <c r="I51" s="386"/>
      <c r="J51" s="113" t="s">
        <v>70</v>
      </c>
      <c r="K51" s="112" t="s">
        <v>71</v>
      </c>
      <c r="L51" s="101" t="s">
        <v>72</v>
      </c>
      <c r="M51" s="407" t="s">
        <v>57</v>
      </c>
      <c r="N51" s="408"/>
      <c r="O51" s="100" t="s">
        <v>58</v>
      </c>
      <c r="P51" s="162"/>
    </row>
    <row r="52" spans="2:16">
      <c r="B52" s="161"/>
      <c r="C52" s="111"/>
      <c r="D52" s="110"/>
      <c r="E52" s="110"/>
      <c r="F52" s="110"/>
      <c r="G52" s="110"/>
      <c r="H52" s="110"/>
      <c r="I52" s="110"/>
      <c r="J52" s="109"/>
      <c r="K52" s="108"/>
      <c r="L52" s="107"/>
      <c r="M52" s="391"/>
      <c r="N52" s="392"/>
      <c r="O52" s="106"/>
      <c r="P52" s="162"/>
    </row>
    <row r="53" spans="2:16">
      <c r="B53" s="161"/>
      <c r="C53" s="111"/>
      <c r="D53" s="110"/>
      <c r="E53" s="110"/>
      <c r="F53" s="110"/>
      <c r="G53" s="110"/>
      <c r="H53" s="110"/>
      <c r="I53" s="110"/>
      <c r="J53" s="109"/>
      <c r="K53" s="108"/>
      <c r="L53" s="107"/>
      <c r="M53" s="391"/>
      <c r="N53" s="392"/>
      <c r="O53" s="106"/>
      <c r="P53" s="162"/>
    </row>
    <row r="54" spans="2:16">
      <c r="B54" s="161"/>
      <c r="C54" s="111"/>
      <c r="D54" s="110"/>
      <c r="E54" s="110"/>
      <c r="F54" s="110"/>
      <c r="G54" s="110"/>
      <c r="H54" s="110"/>
      <c r="I54" s="110"/>
      <c r="J54" s="109"/>
      <c r="K54" s="108"/>
      <c r="L54" s="107"/>
      <c r="M54" s="409"/>
      <c r="N54" s="410"/>
      <c r="O54" s="106"/>
      <c r="P54" s="162"/>
    </row>
    <row r="55" spans="2:16" ht="14.4" thickBot="1">
      <c r="B55" s="161"/>
      <c r="C55" s="396"/>
      <c r="D55" s="397"/>
      <c r="E55" s="397"/>
      <c r="F55" s="397"/>
      <c r="G55" s="397"/>
      <c r="H55" s="397"/>
      <c r="I55" s="397"/>
      <c r="J55" s="105"/>
      <c r="K55" s="74"/>
      <c r="L55" s="105"/>
      <c r="M55" s="402"/>
      <c r="N55" s="403"/>
      <c r="O55" s="104"/>
      <c r="P55" s="162"/>
    </row>
    <row r="56" spans="2:16" ht="14.4" thickBot="1">
      <c r="B56" s="161"/>
      <c r="C56" s="388" t="s">
        <v>59</v>
      </c>
      <c r="D56" s="389"/>
      <c r="E56" s="389"/>
      <c r="F56" s="389"/>
      <c r="G56" s="389"/>
      <c r="H56" s="389"/>
      <c r="I56" s="389"/>
      <c r="J56" s="389"/>
      <c r="K56" s="389"/>
      <c r="L56" s="389"/>
      <c r="M56" s="389"/>
      <c r="N56" s="390"/>
      <c r="O56" s="103"/>
      <c r="P56" s="162"/>
    </row>
    <row r="57" spans="2:16" ht="14.4" thickBot="1">
      <c r="B57" s="161"/>
      <c r="C57" s="79"/>
      <c r="O57" s="78"/>
      <c r="P57" s="162"/>
    </row>
    <row r="58" spans="2:16" ht="14.4" thickBot="1">
      <c r="B58" s="161"/>
      <c r="C58" s="404" t="s">
        <v>73</v>
      </c>
      <c r="D58" s="405"/>
      <c r="E58" s="405"/>
      <c r="F58" s="405"/>
      <c r="G58" s="405"/>
      <c r="H58" s="405"/>
      <c r="I58" s="405"/>
      <c r="J58" s="405"/>
      <c r="K58" s="405"/>
      <c r="L58" s="405"/>
      <c r="M58" s="405"/>
      <c r="N58" s="406"/>
      <c r="O58" s="102"/>
      <c r="P58" s="162"/>
    </row>
    <row r="59" spans="2:16">
      <c r="B59" s="161"/>
      <c r="C59" s="351" t="s">
        <v>74</v>
      </c>
      <c r="D59" s="352"/>
      <c r="E59" s="352"/>
      <c r="F59" s="352"/>
      <c r="G59" s="352"/>
      <c r="H59" s="352"/>
      <c r="I59" s="352"/>
      <c r="J59" s="352"/>
      <c r="K59" s="352"/>
      <c r="L59" s="352"/>
      <c r="M59" s="352"/>
      <c r="N59" s="352"/>
      <c r="O59" s="353"/>
      <c r="P59" s="162"/>
    </row>
    <row r="60" spans="2:16">
      <c r="B60" s="161"/>
      <c r="C60" s="354"/>
      <c r="D60" s="355"/>
      <c r="E60" s="355"/>
      <c r="F60" s="355"/>
      <c r="G60" s="355"/>
      <c r="H60" s="355"/>
      <c r="I60" s="355"/>
      <c r="J60" s="355"/>
      <c r="K60" s="355"/>
      <c r="L60" s="355"/>
      <c r="M60" s="355"/>
      <c r="N60" s="355"/>
      <c r="O60" s="356"/>
      <c r="P60" s="162"/>
    </row>
    <row r="61" spans="2:16" ht="14.4" thickBot="1">
      <c r="B61" s="161"/>
      <c r="C61" s="357"/>
      <c r="D61" s="358"/>
      <c r="E61" s="358"/>
      <c r="F61" s="358"/>
      <c r="G61" s="358"/>
      <c r="H61" s="358"/>
      <c r="I61" s="358"/>
      <c r="J61" s="358"/>
      <c r="K61" s="358"/>
      <c r="L61" s="358"/>
      <c r="M61" s="358"/>
      <c r="N61" s="358"/>
      <c r="O61" s="359"/>
      <c r="P61" s="162"/>
    </row>
    <row r="62" spans="2:16">
      <c r="B62" s="161"/>
      <c r="C62" s="327" t="s">
        <v>75</v>
      </c>
      <c r="D62" s="386"/>
      <c r="E62" s="386"/>
      <c r="F62" s="386"/>
      <c r="G62" s="386"/>
      <c r="H62" s="386"/>
      <c r="I62" s="386"/>
      <c r="J62" s="158"/>
      <c r="K62" s="159"/>
      <c r="L62" s="101" t="s">
        <v>76</v>
      </c>
      <c r="M62" s="407" t="s">
        <v>77</v>
      </c>
      <c r="N62" s="408"/>
      <c r="O62" s="100"/>
      <c r="P62" s="162"/>
    </row>
    <row r="63" spans="2:16">
      <c r="B63" s="161"/>
      <c r="C63" s="345" t="s">
        <v>23</v>
      </c>
      <c r="D63" s="346"/>
      <c r="E63" s="346"/>
      <c r="F63" s="346"/>
      <c r="G63" s="346"/>
      <c r="H63" s="346"/>
      <c r="I63" s="346"/>
      <c r="J63" s="98"/>
      <c r="K63" s="97"/>
      <c r="L63" s="94"/>
      <c r="M63" s="431"/>
      <c r="N63" s="432"/>
      <c r="O63" s="93"/>
      <c r="P63" s="162"/>
    </row>
    <row r="64" spans="2:16">
      <c r="B64" s="161"/>
      <c r="C64" s="99" t="s">
        <v>78</v>
      </c>
      <c r="D64" s="80"/>
      <c r="E64" s="80"/>
      <c r="F64" s="80"/>
      <c r="G64" s="80"/>
      <c r="H64" s="80"/>
      <c r="I64" s="80"/>
      <c r="J64" s="98"/>
      <c r="K64" s="97"/>
      <c r="L64" s="94"/>
      <c r="M64" s="431"/>
      <c r="N64" s="432"/>
      <c r="O64" s="93"/>
      <c r="P64" s="162"/>
    </row>
    <row r="65" spans="2:16" ht="14.4" thickBot="1">
      <c r="B65" s="161"/>
      <c r="C65" s="155" t="s">
        <v>79</v>
      </c>
      <c r="D65" s="156"/>
      <c r="E65" s="156"/>
      <c r="F65" s="156"/>
      <c r="G65" s="156"/>
      <c r="H65" s="156"/>
      <c r="I65" s="156"/>
      <c r="J65" s="96"/>
      <c r="K65" s="95"/>
      <c r="L65" s="94"/>
      <c r="M65" s="433"/>
      <c r="N65" s="434"/>
      <c r="O65" s="93"/>
      <c r="P65" s="162"/>
    </row>
    <row r="66" spans="2:16" ht="14.4" thickBot="1">
      <c r="B66" s="161"/>
      <c r="C66" s="388" t="s">
        <v>59</v>
      </c>
      <c r="D66" s="389"/>
      <c r="E66" s="389"/>
      <c r="F66" s="389"/>
      <c r="G66" s="389"/>
      <c r="H66" s="389"/>
      <c r="I66" s="389"/>
      <c r="J66" s="389"/>
      <c r="K66" s="389"/>
      <c r="L66" s="389"/>
      <c r="M66" s="389"/>
      <c r="N66" s="390"/>
      <c r="O66" s="92"/>
      <c r="P66" s="162"/>
    </row>
    <row r="67" spans="2:16" ht="14.4" thickBot="1">
      <c r="B67" s="161"/>
      <c r="C67" s="79"/>
      <c r="O67" s="78"/>
      <c r="P67" s="162"/>
    </row>
    <row r="68" spans="2:16" ht="14.4" thickBot="1">
      <c r="B68" s="161"/>
      <c r="C68" s="404" t="s">
        <v>80</v>
      </c>
      <c r="D68" s="405"/>
      <c r="E68" s="405"/>
      <c r="F68" s="405"/>
      <c r="G68" s="405"/>
      <c r="H68" s="405"/>
      <c r="I68" s="405"/>
      <c r="J68" s="405"/>
      <c r="K68" s="405"/>
      <c r="L68" s="405"/>
      <c r="M68" s="405"/>
      <c r="N68" s="406"/>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428"/>
      <c r="D78" s="429"/>
      <c r="E78" s="429"/>
      <c r="F78" s="429"/>
      <c r="G78" s="429"/>
      <c r="H78" s="429"/>
      <c r="I78" s="429"/>
      <c r="J78" s="429"/>
      <c r="K78" s="429"/>
      <c r="L78" s="429"/>
      <c r="M78" s="429"/>
      <c r="N78" s="429"/>
      <c r="O78" s="430"/>
      <c r="P78" s="162"/>
    </row>
    <row r="79" spans="2:16">
      <c r="B79" s="161"/>
      <c r="C79" s="428"/>
      <c r="D79" s="429"/>
      <c r="E79" s="429"/>
      <c r="F79" s="429"/>
      <c r="G79" s="429"/>
      <c r="H79" s="429"/>
      <c r="I79" s="429"/>
      <c r="J79" s="429"/>
      <c r="K79" s="429"/>
      <c r="L79" s="429"/>
      <c r="M79" s="429"/>
      <c r="N79" s="429"/>
      <c r="O79" s="430"/>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25" t="s">
        <v>88</v>
      </c>
      <c r="D82" s="426"/>
      <c r="E82" s="426"/>
      <c r="F82" s="426"/>
      <c r="G82" s="426"/>
      <c r="H82" s="426"/>
      <c r="I82" s="426"/>
      <c r="J82" s="426"/>
      <c r="K82" s="426"/>
      <c r="L82" s="426"/>
      <c r="M82" s="426"/>
      <c r="N82" s="426"/>
      <c r="O82" s="427"/>
      <c r="P82" s="162"/>
    </row>
    <row r="83" spans="2:16">
      <c r="B83" s="161"/>
      <c r="C83" s="425"/>
      <c r="D83" s="426"/>
      <c r="E83" s="426"/>
      <c r="F83" s="426"/>
      <c r="G83" s="426"/>
      <c r="H83" s="426"/>
      <c r="I83" s="426"/>
      <c r="J83" s="426"/>
      <c r="K83" s="426"/>
      <c r="L83" s="426"/>
      <c r="M83" s="426"/>
      <c r="N83" s="426"/>
      <c r="O83" s="427"/>
      <c r="P83" s="162"/>
    </row>
    <row r="84" spans="2:16" ht="12.9" customHeight="1">
      <c r="B84" s="161"/>
      <c r="C84" s="425" t="s">
        <v>89</v>
      </c>
      <c r="D84" s="426"/>
      <c r="E84" s="426"/>
      <c r="F84" s="426"/>
      <c r="G84" s="426"/>
      <c r="H84" s="426"/>
      <c r="I84" s="426"/>
      <c r="J84" s="426"/>
      <c r="K84" s="426"/>
      <c r="L84" s="426"/>
      <c r="M84" s="426"/>
      <c r="N84" s="426"/>
      <c r="O84" s="427"/>
      <c r="P84" s="162"/>
    </row>
    <row r="85" spans="2:16">
      <c r="B85" s="161"/>
      <c r="C85" s="425"/>
      <c r="D85" s="426"/>
      <c r="E85" s="426"/>
      <c r="F85" s="426"/>
      <c r="G85" s="426"/>
      <c r="H85" s="426"/>
      <c r="I85" s="426"/>
      <c r="J85" s="426"/>
      <c r="K85" s="426"/>
      <c r="L85" s="426"/>
      <c r="M85" s="426"/>
      <c r="N85" s="426"/>
      <c r="O85" s="427"/>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417"/>
      <c r="L91" s="417"/>
      <c r="M91" s="417"/>
      <c r="N91" s="417"/>
      <c r="O91" s="418"/>
      <c r="P91" s="162"/>
    </row>
    <row r="92" spans="2:16" ht="18.75" customHeight="1" thickBot="1">
      <c r="B92" s="161"/>
      <c r="C92" s="421"/>
      <c r="D92" s="422"/>
      <c r="E92" s="422"/>
      <c r="F92" s="74"/>
      <c r="G92" s="74"/>
      <c r="H92" s="74"/>
      <c r="I92" s="74"/>
      <c r="J92" s="74"/>
      <c r="K92" s="419"/>
      <c r="L92" s="419"/>
      <c r="M92" s="419"/>
      <c r="N92" s="419"/>
      <c r="O92" s="420"/>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openxmlformats.org/package/2006/metadata/core-properties"/>
    <ds:schemaRef ds:uri="9d85dbaf-23eb-4e57-a637-93dcacc8b1a1"/>
    <ds:schemaRef ds:uri="http://schemas.microsoft.com/office/2006/metadata/properties"/>
    <ds:schemaRef ds:uri="http://www.w3.org/XML/1998/namespace"/>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a6cb9e4b-f1d1-4245-83ec-6cad768d538a"/>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PRESUPUESTO OFICIAL TOTAL</vt:lpstr>
      <vt:lpstr>V. san antonio-heliconias</vt:lpstr>
      <vt:lpstr>V san antonio-marino</vt:lpstr>
      <vt:lpstr>PROPUESTA ECONOMICA(Proponente)</vt:lpstr>
      <vt:lpstr>INDICAR CÓDIGO DEL ITEM DE PAGO</vt:lpstr>
      <vt:lpstr>_GoBack</vt:lpstr>
      <vt:lpstr>'INDICAR CÓDIGO DEL ITEM DE PAGO'!Área_de_impresión</vt:lpstr>
      <vt:lpstr>'PRESUPUESTO OFICIAL TOTAL'!Área_de_impresión</vt:lpstr>
      <vt:lpstr>'PROPUESTA ECONOMICA(Proponente)'!Área_de_impresión</vt:lpstr>
      <vt:lpstr>'V san antonio-marino'!Área_de_impresión</vt:lpstr>
      <vt:lpstr>'V. san antonio-heliconias'!Área_de_impresión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JENNY ALEJANDRA ZAMBRANO CRUZ</cp:lastModifiedBy>
  <cp:revision/>
  <cp:lastPrinted>2020-02-14T22:15:33Z</cp:lastPrinted>
  <dcterms:created xsi:type="dcterms:W3CDTF">2006-06-27T16:47:25Z</dcterms:created>
  <dcterms:modified xsi:type="dcterms:W3CDTF">2025-10-08T00:59:44Z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