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06"/>
  <workbookPr codeName="ThisWorkbook" defaultThemeVersion="166925"/>
  <mc:AlternateContent xmlns:mc="http://schemas.openxmlformats.org/markup-compatibility/2006">
    <mc:Choice Requires="x15">
      <x15ac:absPath xmlns:x15ac="http://schemas.microsoft.com/office/spreadsheetml/2010/11/ac" url="C:\Users\GUSTAVO\Documents\Documents\SENA Villeta 2025\Octubre\Pruebas de aptitud LFQAA\"/>
    </mc:Choice>
  </mc:AlternateContent>
  <xr:revisionPtr revIDLastSave="6" documentId="13_ncr:1_{3F02213B-EBFE-4708-AE41-4281411D6533}" xr6:coauthVersionLast="47" xr6:coauthVersionMax="47" xr10:uidLastSave="{32F63B9A-23B8-4A47-B840-C7E072CEF905}"/>
  <bookViews>
    <workbookView xWindow="-120" yWindow="-120" windowWidth="29040" windowHeight="15720" xr2:uid="{3A5BFE3F-E2FF-424C-87B3-A543A987B533}"/>
  </bookViews>
  <sheets>
    <sheet name="ANALISIS INICIAL " sheetId="12" r:id="rId1"/>
    <sheet name="SUGERENCIA" sheetId="20" state="hidden" r:id="rId2"/>
    <sheet name="karen" sheetId="14" state="hidden" r:id="rId3"/>
  </sheets>
  <definedNames>
    <definedName name="_xlnm._FilterDatabase" localSheetId="0" hidden="1">'ANALISIS INICIAL '!$A$7:$S$7</definedName>
    <definedName name="_xlnm._FilterDatabase" localSheetId="2" hidden="1">karen!$A$7:$Q$265</definedName>
    <definedName name="_xlnm.Print_Area" localSheetId="0">'ANALISIS INICIAL '!$A$1:$R$22</definedName>
    <definedName name="_xlnm.Print_Area" localSheetId="2">karen!$A$1:$Q$272</definedName>
    <definedName name="_xlnm.Print_Area" localSheetId="1">SUGERENCIA!$C$6:$M$61</definedName>
    <definedName name="_xlnm.Print_Titles" localSheetId="0">'ANALISIS INICIAL '!$1:$7</definedName>
    <definedName name="_xlnm.Print_Titles" localSheetId="2">karen!$1:$7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2" i="12" l="1"/>
  <c r="O13" i="12"/>
  <c r="O10" i="12"/>
  <c r="O14" i="12"/>
  <c r="R14" i="12" s="1"/>
  <c r="O8" i="12"/>
  <c r="O11" i="12"/>
  <c r="O9" i="12"/>
  <c r="R11" i="12" l="1"/>
  <c r="S11" i="12"/>
  <c r="T11" i="12"/>
  <c r="R12" i="12"/>
  <c r="S12" i="12"/>
  <c r="T12" i="12" s="1"/>
  <c r="R9" i="12"/>
  <c r="S9" i="12"/>
  <c r="T9" i="12" s="1"/>
  <c r="S14" i="12"/>
  <c r="S13" i="12"/>
  <c r="T13" i="12" s="1"/>
  <c r="T14" i="12"/>
  <c r="R10" i="12"/>
  <c r="S10" i="12"/>
  <c r="T10" i="12" s="1"/>
  <c r="R8" i="12"/>
  <c r="R13" i="12"/>
  <c r="S8" i="12"/>
  <c r="T8" i="12" s="1"/>
  <c r="R15" i="12" l="1"/>
  <c r="H8" i="12"/>
  <c r="H9" i="12"/>
  <c r="H10" i="12"/>
  <c r="H11" i="12"/>
  <c r="H12" i="12"/>
  <c r="H13" i="12"/>
  <c r="H14" i="12"/>
  <c r="L11" i="12"/>
  <c r="L13" i="12"/>
  <c r="L14" i="12"/>
  <c r="L8" i="12"/>
  <c r="Q14" i="12" l="1"/>
  <c r="Q13" i="12"/>
  <c r="Q11" i="12"/>
  <c r="Q8" i="12"/>
  <c r="R16" i="12"/>
  <c r="L12" i="12"/>
  <c r="Q12" i="12" s="1"/>
  <c r="L10" i="12"/>
  <c r="Q10" i="12" s="1"/>
  <c r="L9" i="12"/>
  <c r="Q9" i="12" s="1"/>
  <c r="R17" i="12" l="1"/>
  <c r="K61" i="20"/>
  <c r="M12" i="20"/>
  <c r="M16" i="20"/>
  <c r="M20" i="20"/>
  <c r="M24" i="20"/>
  <c r="M28" i="20"/>
  <c r="M32" i="20"/>
  <c r="M36" i="20"/>
  <c r="M40" i="20"/>
  <c r="M44" i="20"/>
  <c r="M48" i="20"/>
  <c r="M52" i="20"/>
  <c r="M56" i="20"/>
  <c r="M60" i="20"/>
  <c r="J8" i="20"/>
  <c r="M8" i="20" s="1"/>
  <c r="J9" i="20"/>
  <c r="M9" i="20" s="1"/>
  <c r="J10" i="20"/>
  <c r="M10" i="20" s="1"/>
  <c r="J11" i="20"/>
  <c r="M11" i="20" s="1"/>
  <c r="J12" i="20"/>
  <c r="J13" i="20"/>
  <c r="M13" i="20" s="1"/>
  <c r="J14" i="20"/>
  <c r="M14" i="20" s="1"/>
  <c r="J15" i="20"/>
  <c r="M15" i="20" s="1"/>
  <c r="J16" i="20"/>
  <c r="J17" i="20"/>
  <c r="M17" i="20" s="1"/>
  <c r="J18" i="20"/>
  <c r="M18" i="20" s="1"/>
  <c r="J19" i="20"/>
  <c r="M19" i="20" s="1"/>
  <c r="J20" i="20"/>
  <c r="J21" i="20"/>
  <c r="M21" i="20" s="1"/>
  <c r="J22" i="20"/>
  <c r="M22" i="20" s="1"/>
  <c r="J23" i="20"/>
  <c r="M23" i="20" s="1"/>
  <c r="J24" i="20"/>
  <c r="J25" i="20"/>
  <c r="M25" i="20" s="1"/>
  <c r="J26" i="20"/>
  <c r="M26" i="20" s="1"/>
  <c r="J27" i="20"/>
  <c r="M27" i="20" s="1"/>
  <c r="J28" i="20"/>
  <c r="J29" i="20"/>
  <c r="M29" i="20" s="1"/>
  <c r="J30" i="20"/>
  <c r="M30" i="20" s="1"/>
  <c r="J31" i="20"/>
  <c r="M31" i="20" s="1"/>
  <c r="J32" i="20"/>
  <c r="J33" i="20"/>
  <c r="M33" i="20" s="1"/>
  <c r="J34" i="20"/>
  <c r="M34" i="20" s="1"/>
  <c r="J35" i="20"/>
  <c r="M35" i="20" s="1"/>
  <c r="J36" i="20"/>
  <c r="J37" i="20"/>
  <c r="M37" i="20" s="1"/>
  <c r="J38" i="20"/>
  <c r="M38" i="20" s="1"/>
  <c r="J39" i="20"/>
  <c r="M39" i="20" s="1"/>
  <c r="J40" i="20"/>
  <c r="J41" i="20"/>
  <c r="M41" i="20" s="1"/>
  <c r="J42" i="20"/>
  <c r="M42" i="20" s="1"/>
  <c r="J43" i="20"/>
  <c r="M43" i="20" s="1"/>
  <c r="J44" i="20"/>
  <c r="J45" i="20"/>
  <c r="M45" i="20" s="1"/>
  <c r="J46" i="20"/>
  <c r="M46" i="20" s="1"/>
  <c r="J47" i="20"/>
  <c r="M47" i="20" s="1"/>
  <c r="J48" i="20"/>
  <c r="J49" i="20"/>
  <c r="M49" i="20" s="1"/>
  <c r="J50" i="20"/>
  <c r="M50" i="20" s="1"/>
  <c r="J51" i="20"/>
  <c r="M51" i="20" s="1"/>
  <c r="J52" i="20"/>
  <c r="J53" i="20"/>
  <c r="M53" i="20" s="1"/>
  <c r="J54" i="20"/>
  <c r="M54" i="20" s="1"/>
  <c r="J55" i="20"/>
  <c r="M55" i="20" s="1"/>
  <c r="J56" i="20"/>
  <c r="J57" i="20"/>
  <c r="M57" i="20" s="1"/>
  <c r="J58" i="20"/>
  <c r="M58" i="20" s="1"/>
  <c r="J59" i="20"/>
  <c r="M59" i="20" s="1"/>
  <c r="J60" i="20"/>
  <c r="J61" i="20" l="1"/>
  <c r="L61" i="20" l="1"/>
  <c r="M61" i="20"/>
  <c r="N265" i="14"/>
  <c r="L265" i="14"/>
  <c r="J265" i="14"/>
  <c r="H265" i="14"/>
  <c r="P264" i="14"/>
  <c r="M264" i="14"/>
  <c r="G264" i="14"/>
  <c r="I264" i="14" s="1"/>
  <c r="Q263" i="14"/>
  <c r="P263" i="14"/>
  <c r="M263" i="14"/>
  <c r="K263" i="14"/>
  <c r="G263" i="14"/>
  <c r="O263" i="14" s="1"/>
  <c r="P262" i="14"/>
  <c r="Q262" i="14" s="1"/>
  <c r="K262" i="14"/>
  <c r="I262" i="14"/>
  <c r="G262" i="14"/>
  <c r="M262" i="14" s="1"/>
  <c r="P261" i="14"/>
  <c r="G261" i="14"/>
  <c r="P260" i="14"/>
  <c r="M260" i="14"/>
  <c r="G260" i="14"/>
  <c r="I260" i="14" s="1"/>
  <c r="Q259" i="14"/>
  <c r="P259" i="14"/>
  <c r="M259" i="14"/>
  <c r="K259" i="14"/>
  <c r="I259" i="14"/>
  <c r="G259" i="14"/>
  <c r="O259" i="14" s="1"/>
  <c r="P258" i="14"/>
  <c r="Q258" i="14" s="1"/>
  <c r="K258" i="14"/>
  <c r="I258" i="14"/>
  <c r="G258" i="14"/>
  <c r="M258" i="14" s="1"/>
  <c r="P257" i="14"/>
  <c r="G257" i="14"/>
  <c r="P256" i="14"/>
  <c r="M256" i="14"/>
  <c r="G256" i="14"/>
  <c r="I256" i="14" s="1"/>
  <c r="Q255" i="14"/>
  <c r="P255" i="14"/>
  <c r="M255" i="14"/>
  <c r="K255" i="14"/>
  <c r="I255" i="14"/>
  <c r="G255" i="14"/>
  <c r="O255" i="14" s="1"/>
  <c r="P254" i="14"/>
  <c r="Q254" i="14" s="1"/>
  <c r="K254" i="14"/>
  <c r="I254" i="14"/>
  <c r="G254" i="14"/>
  <c r="M254" i="14" s="1"/>
  <c r="P253" i="14"/>
  <c r="G253" i="14"/>
  <c r="P252" i="14"/>
  <c r="M252" i="14"/>
  <c r="G252" i="14"/>
  <c r="I252" i="14" s="1"/>
  <c r="Q251" i="14"/>
  <c r="P251" i="14"/>
  <c r="M251" i="14"/>
  <c r="K251" i="14"/>
  <c r="I251" i="14"/>
  <c r="G251" i="14"/>
  <c r="O251" i="14" s="1"/>
  <c r="P250" i="14"/>
  <c r="Q250" i="14" s="1"/>
  <c r="K250" i="14"/>
  <c r="I250" i="14"/>
  <c r="G250" i="14"/>
  <c r="M250" i="14" s="1"/>
  <c r="P249" i="14"/>
  <c r="G249" i="14"/>
  <c r="P248" i="14"/>
  <c r="M248" i="14"/>
  <c r="G248" i="14"/>
  <c r="I248" i="14" s="1"/>
  <c r="Q247" i="14"/>
  <c r="P247" i="14"/>
  <c r="M247" i="14"/>
  <c r="K247" i="14"/>
  <c r="I247" i="14"/>
  <c r="G247" i="14"/>
  <c r="O247" i="14" s="1"/>
  <c r="P246" i="14"/>
  <c r="Q246" i="14" s="1"/>
  <c r="K246" i="14"/>
  <c r="I246" i="14"/>
  <c r="G246" i="14"/>
  <c r="M246" i="14" s="1"/>
  <c r="P245" i="14"/>
  <c r="G245" i="14"/>
  <c r="P244" i="14"/>
  <c r="M244" i="14"/>
  <c r="G244" i="14"/>
  <c r="I244" i="14" s="1"/>
  <c r="Q243" i="14"/>
  <c r="P243" i="14"/>
  <c r="M243" i="14"/>
  <c r="K243" i="14"/>
  <c r="I243" i="14"/>
  <c r="G243" i="14"/>
  <c r="O243" i="14" s="1"/>
  <c r="P242" i="14"/>
  <c r="K242" i="14"/>
  <c r="I242" i="14"/>
  <c r="G242" i="14"/>
  <c r="M242" i="14" s="1"/>
  <c r="P241" i="14"/>
  <c r="G241" i="14"/>
  <c r="P240" i="14"/>
  <c r="M240" i="14"/>
  <c r="G240" i="14"/>
  <c r="I240" i="14" s="1"/>
  <c r="Q239" i="14"/>
  <c r="P239" i="14"/>
  <c r="M239" i="14"/>
  <c r="K239" i="14"/>
  <c r="G239" i="14"/>
  <c r="O239" i="14" s="1"/>
  <c r="P238" i="14"/>
  <c r="K238" i="14"/>
  <c r="I238" i="14"/>
  <c r="G238" i="14"/>
  <c r="M238" i="14" s="1"/>
  <c r="P237" i="14"/>
  <c r="G237" i="14"/>
  <c r="P236" i="14"/>
  <c r="M236" i="14"/>
  <c r="G236" i="14"/>
  <c r="I236" i="14" s="1"/>
  <c r="Q235" i="14"/>
  <c r="P235" i="14"/>
  <c r="K235" i="14"/>
  <c r="G235" i="14"/>
  <c r="O235" i="14" s="1"/>
  <c r="P234" i="14"/>
  <c r="I234" i="14"/>
  <c r="G234" i="14"/>
  <c r="M234" i="14" s="1"/>
  <c r="P233" i="14"/>
  <c r="G233" i="14"/>
  <c r="P232" i="14"/>
  <c r="M232" i="14"/>
  <c r="G232" i="14"/>
  <c r="I232" i="14" s="1"/>
  <c r="Q231" i="14"/>
  <c r="P231" i="14"/>
  <c r="K231" i="14"/>
  <c r="I231" i="14"/>
  <c r="G231" i="14"/>
  <c r="O231" i="14" s="1"/>
  <c r="P230" i="14"/>
  <c r="I230" i="14"/>
  <c r="G230" i="14"/>
  <c r="M230" i="14" s="1"/>
  <c r="P229" i="14"/>
  <c r="O229" i="14"/>
  <c r="G229" i="14"/>
  <c r="P228" i="14"/>
  <c r="M228" i="14"/>
  <c r="G228" i="14"/>
  <c r="I228" i="14" s="1"/>
  <c r="Q227" i="14"/>
  <c r="P227" i="14"/>
  <c r="M227" i="14"/>
  <c r="K227" i="14"/>
  <c r="I227" i="14"/>
  <c r="G227" i="14"/>
  <c r="O227" i="14" s="1"/>
  <c r="P226" i="14"/>
  <c r="I226" i="14"/>
  <c r="G226" i="14"/>
  <c r="M226" i="14" s="1"/>
  <c r="P225" i="14"/>
  <c r="G225" i="14"/>
  <c r="P224" i="14"/>
  <c r="M224" i="14"/>
  <c r="G224" i="14"/>
  <c r="I224" i="14" s="1"/>
  <c r="Q223" i="14"/>
  <c r="P223" i="14"/>
  <c r="M223" i="14"/>
  <c r="K223" i="14"/>
  <c r="I223" i="14"/>
  <c r="G223" i="14"/>
  <c r="O223" i="14" s="1"/>
  <c r="P222" i="14"/>
  <c r="I222" i="14"/>
  <c r="G222" i="14"/>
  <c r="M222" i="14" s="1"/>
  <c r="P221" i="14"/>
  <c r="G221" i="14"/>
  <c r="Q220" i="14"/>
  <c r="P220" i="14"/>
  <c r="M220" i="14"/>
  <c r="K220" i="14"/>
  <c r="G220" i="14"/>
  <c r="I220" i="14" s="1"/>
  <c r="Q219" i="14"/>
  <c r="P219" i="14"/>
  <c r="M219" i="14"/>
  <c r="K219" i="14"/>
  <c r="I219" i="14"/>
  <c r="G219" i="14"/>
  <c r="O219" i="14" s="1"/>
  <c r="P218" i="14"/>
  <c r="I218" i="14"/>
  <c r="G218" i="14"/>
  <c r="M218" i="14" s="1"/>
  <c r="P217" i="14"/>
  <c r="G217" i="14"/>
  <c r="Q216" i="14"/>
  <c r="P216" i="14"/>
  <c r="M216" i="14"/>
  <c r="K216" i="14"/>
  <c r="G216" i="14"/>
  <c r="I216" i="14" s="1"/>
  <c r="Q215" i="14"/>
  <c r="P215" i="14"/>
  <c r="K215" i="14"/>
  <c r="I215" i="14"/>
  <c r="G215" i="14"/>
  <c r="O215" i="14" s="1"/>
  <c r="P214" i="14"/>
  <c r="I214" i="14"/>
  <c r="G214" i="14"/>
  <c r="M214" i="14" s="1"/>
  <c r="P213" i="14"/>
  <c r="G213" i="14"/>
  <c r="Q212" i="14"/>
  <c r="P212" i="14"/>
  <c r="M212" i="14"/>
  <c r="K212" i="14"/>
  <c r="G212" i="14"/>
  <c r="I212" i="14" s="1"/>
  <c r="Q211" i="14"/>
  <c r="P211" i="14"/>
  <c r="M211" i="14"/>
  <c r="K211" i="14"/>
  <c r="I211" i="14"/>
  <c r="G211" i="14"/>
  <c r="O211" i="14" s="1"/>
  <c r="P210" i="14"/>
  <c r="I210" i="14"/>
  <c r="G210" i="14"/>
  <c r="M210" i="14" s="1"/>
  <c r="P209" i="14"/>
  <c r="O209" i="14"/>
  <c r="G209" i="14"/>
  <c r="Q208" i="14"/>
  <c r="P208" i="14"/>
  <c r="M208" i="14"/>
  <c r="K208" i="14"/>
  <c r="G208" i="14"/>
  <c r="I208" i="14" s="1"/>
  <c r="Q207" i="14"/>
  <c r="P207" i="14"/>
  <c r="K207" i="14"/>
  <c r="I207" i="14"/>
  <c r="G207" i="14"/>
  <c r="O207" i="14" s="1"/>
  <c r="P206" i="14"/>
  <c r="I206" i="14"/>
  <c r="G206" i="14"/>
  <c r="M206" i="14" s="1"/>
  <c r="P205" i="14"/>
  <c r="O205" i="14"/>
  <c r="G205" i="14"/>
  <c r="Q204" i="14"/>
  <c r="P204" i="14"/>
  <c r="M204" i="14"/>
  <c r="K204" i="14"/>
  <c r="I204" i="14"/>
  <c r="G204" i="14"/>
  <c r="O204" i="14" s="1"/>
  <c r="Q203" i="14"/>
  <c r="P203" i="14"/>
  <c r="K203" i="14"/>
  <c r="I203" i="14"/>
  <c r="G203" i="14"/>
  <c r="O203" i="14" s="1"/>
  <c r="P202" i="14"/>
  <c r="I202" i="14"/>
  <c r="G202" i="14"/>
  <c r="M202" i="14" s="1"/>
  <c r="P201" i="14"/>
  <c r="O201" i="14"/>
  <c r="G201" i="14"/>
  <c r="Q200" i="14"/>
  <c r="P200" i="14"/>
  <c r="M200" i="14"/>
  <c r="K200" i="14"/>
  <c r="I200" i="14"/>
  <c r="G200" i="14"/>
  <c r="O200" i="14" s="1"/>
  <c r="Q199" i="14"/>
  <c r="P199" i="14"/>
  <c r="K199" i="14"/>
  <c r="I199" i="14"/>
  <c r="G199" i="14"/>
  <c r="O199" i="14" s="1"/>
  <c r="P198" i="14"/>
  <c r="O198" i="14"/>
  <c r="I198" i="14"/>
  <c r="G198" i="14"/>
  <c r="P197" i="14"/>
  <c r="O197" i="14"/>
  <c r="M197" i="14"/>
  <c r="K197" i="14"/>
  <c r="G197" i="14"/>
  <c r="P196" i="14"/>
  <c r="Q196" i="14" s="1"/>
  <c r="M196" i="14"/>
  <c r="K196" i="14"/>
  <c r="I196" i="14"/>
  <c r="G196" i="14"/>
  <c r="O196" i="14" s="1"/>
  <c r="P195" i="14"/>
  <c r="G195" i="14"/>
  <c r="Q194" i="14"/>
  <c r="P194" i="14"/>
  <c r="M194" i="14"/>
  <c r="K194" i="14"/>
  <c r="I194" i="14"/>
  <c r="G194" i="14"/>
  <c r="O194" i="14" s="1"/>
  <c r="P193" i="14"/>
  <c r="Q193" i="14" s="1"/>
  <c r="K193" i="14"/>
  <c r="I193" i="14"/>
  <c r="G193" i="14"/>
  <c r="O193" i="14" s="1"/>
  <c r="P192" i="14"/>
  <c r="O192" i="14"/>
  <c r="G192" i="14"/>
  <c r="P191" i="14"/>
  <c r="O191" i="14"/>
  <c r="G191" i="14"/>
  <c r="Q190" i="14"/>
  <c r="P190" i="14"/>
  <c r="M190" i="14"/>
  <c r="K190" i="14"/>
  <c r="I190" i="14"/>
  <c r="G190" i="14"/>
  <c r="O190" i="14" s="1"/>
  <c r="P189" i="14"/>
  <c r="Q189" i="14" s="1"/>
  <c r="K189" i="14"/>
  <c r="I189" i="14"/>
  <c r="G189" i="14"/>
  <c r="O189" i="14" s="1"/>
  <c r="P188" i="14"/>
  <c r="O188" i="14"/>
  <c r="I188" i="14"/>
  <c r="G188" i="14"/>
  <c r="P187" i="14"/>
  <c r="O187" i="14"/>
  <c r="M187" i="14"/>
  <c r="G187" i="14"/>
  <c r="Q186" i="14"/>
  <c r="P186" i="14"/>
  <c r="M186" i="14"/>
  <c r="K186" i="14"/>
  <c r="I186" i="14"/>
  <c r="G186" i="14"/>
  <c r="O186" i="14" s="1"/>
  <c r="Q185" i="14"/>
  <c r="P185" i="14"/>
  <c r="K185" i="14"/>
  <c r="I185" i="14"/>
  <c r="G185" i="14"/>
  <c r="O185" i="14" s="1"/>
  <c r="P184" i="14"/>
  <c r="G184" i="14"/>
  <c r="P183" i="14"/>
  <c r="G183" i="14"/>
  <c r="Q182" i="14"/>
  <c r="P182" i="14"/>
  <c r="M182" i="14"/>
  <c r="K182" i="14"/>
  <c r="I182" i="14"/>
  <c r="G182" i="14"/>
  <c r="O182" i="14" s="1"/>
  <c r="P181" i="14"/>
  <c r="Q181" i="14" s="1"/>
  <c r="K181" i="14"/>
  <c r="I181" i="14"/>
  <c r="G181" i="14"/>
  <c r="O181" i="14" s="1"/>
  <c r="P180" i="14"/>
  <c r="G180" i="14"/>
  <c r="P179" i="14"/>
  <c r="G179" i="14"/>
  <c r="Q178" i="14"/>
  <c r="P178" i="14"/>
  <c r="M178" i="14"/>
  <c r="K178" i="14"/>
  <c r="I178" i="14"/>
  <c r="G178" i="14"/>
  <c r="O178" i="14" s="1"/>
  <c r="P177" i="14"/>
  <c r="Q177" i="14" s="1"/>
  <c r="K177" i="14"/>
  <c r="I177" i="14"/>
  <c r="G177" i="14"/>
  <c r="O177" i="14" s="1"/>
  <c r="P176" i="14"/>
  <c r="O176" i="14"/>
  <c r="G176" i="14"/>
  <c r="P175" i="14"/>
  <c r="O175" i="14"/>
  <c r="G175" i="14"/>
  <c r="Q174" i="14"/>
  <c r="P174" i="14"/>
  <c r="M174" i="14"/>
  <c r="K174" i="14"/>
  <c r="I174" i="14"/>
  <c r="G174" i="14"/>
  <c r="O174" i="14" s="1"/>
  <c r="P173" i="14"/>
  <c r="Q173" i="14" s="1"/>
  <c r="K173" i="14"/>
  <c r="I173" i="14"/>
  <c r="G173" i="14"/>
  <c r="O173" i="14" s="1"/>
  <c r="P172" i="14"/>
  <c r="O172" i="14"/>
  <c r="I172" i="14"/>
  <c r="G172" i="14"/>
  <c r="P171" i="14"/>
  <c r="O171" i="14"/>
  <c r="M171" i="14"/>
  <c r="G171" i="14"/>
  <c r="Q170" i="14"/>
  <c r="P170" i="14"/>
  <c r="M170" i="14"/>
  <c r="K170" i="14"/>
  <c r="I170" i="14"/>
  <c r="G170" i="14"/>
  <c r="O170" i="14" s="1"/>
  <c r="Q169" i="14"/>
  <c r="P169" i="14"/>
  <c r="K169" i="14"/>
  <c r="I169" i="14"/>
  <c r="G169" i="14"/>
  <c r="O169" i="14" s="1"/>
  <c r="P168" i="14"/>
  <c r="G168" i="14"/>
  <c r="P167" i="14"/>
  <c r="G167" i="14"/>
  <c r="Q166" i="14"/>
  <c r="P166" i="14"/>
  <c r="M166" i="14"/>
  <c r="K166" i="14"/>
  <c r="I166" i="14"/>
  <c r="G166" i="14"/>
  <c r="O166" i="14" s="1"/>
  <c r="P165" i="14"/>
  <c r="Q165" i="14" s="1"/>
  <c r="K165" i="14"/>
  <c r="I165" i="14"/>
  <c r="G165" i="14"/>
  <c r="O165" i="14" s="1"/>
  <c r="P164" i="14"/>
  <c r="G164" i="14"/>
  <c r="P163" i="14"/>
  <c r="G163" i="14"/>
  <c r="Q162" i="14"/>
  <c r="P162" i="14"/>
  <c r="M162" i="14"/>
  <c r="K162" i="14"/>
  <c r="I162" i="14"/>
  <c r="G162" i="14"/>
  <c r="O162" i="14" s="1"/>
  <c r="P161" i="14"/>
  <c r="Q161" i="14" s="1"/>
  <c r="K161" i="14"/>
  <c r="I161" i="14"/>
  <c r="G161" i="14"/>
  <c r="O161" i="14" s="1"/>
  <c r="P160" i="14"/>
  <c r="O160" i="14"/>
  <c r="G160" i="14"/>
  <c r="P159" i="14"/>
  <c r="O159" i="14"/>
  <c r="G159" i="14"/>
  <c r="Q158" i="14"/>
  <c r="P158" i="14"/>
  <c r="M158" i="14"/>
  <c r="K158" i="14"/>
  <c r="I158" i="14"/>
  <c r="G158" i="14"/>
  <c r="O158" i="14" s="1"/>
  <c r="P157" i="14"/>
  <c r="Q157" i="14" s="1"/>
  <c r="K157" i="14"/>
  <c r="I157" i="14"/>
  <c r="G157" i="14"/>
  <c r="O157" i="14" s="1"/>
  <c r="P156" i="14"/>
  <c r="O156" i="14"/>
  <c r="I156" i="14"/>
  <c r="G156" i="14"/>
  <c r="P155" i="14"/>
  <c r="O155" i="14"/>
  <c r="M155" i="14"/>
  <c r="G155" i="14"/>
  <c r="Q154" i="14"/>
  <c r="P154" i="14"/>
  <c r="M154" i="14"/>
  <c r="K154" i="14"/>
  <c r="I154" i="14"/>
  <c r="G154" i="14"/>
  <c r="O154" i="14" s="1"/>
  <c r="Q153" i="14"/>
  <c r="P153" i="14"/>
  <c r="K153" i="14"/>
  <c r="I153" i="14"/>
  <c r="G153" i="14"/>
  <c r="O153" i="14" s="1"/>
  <c r="P152" i="14"/>
  <c r="G152" i="14"/>
  <c r="P151" i="14"/>
  <c r="G151" i="14"/>
  <c r="Q150" i="14"/>
  <c r="P150" i="14"/>
  <c r="M150" i="14"/>
  <c r="K150" i="14"/>
  <c r="I150" i="14"/>
  <c r="G150" i="14"/>
  <c r="O150" i="14" s="1"/>
  <c r="P149" i="14"/>
  <c r="Q149" i="14" s="1"/>
  <c r="K149" i="14"/>
  <c r="I149" i="14"/>
  <c r="G149" i="14"/>
  <c r="O149" i="14" s="1"/>
  <c r="P148" i="14"/>
  <c r="G148" i="14"/>
  <c r="P147" i="14"/>
  <c r="G147" i="14"/>
  <c r="Q146" i="14"/>
  <c r="P146" i="14"/>
  <c r="G146" i="14"/>
  <c r="P145" i="14"/>
  <c r="Q145" i="14" s="1"/>
  <c r="M145" i="14"/>
  <c r="K145" i="14"/>
  <c r="I145" i="14"/>
  <c r="G145" i="14"/>
  <c r="O145" i="14" s="1"/>
  <c r="P144" i="14"/>
  <c r="G144" i="14"/>
  <c r="P143" i="14"/>
  <c r="O143" i="14"/>
  <c r="M143" i="14"/>
  <c r="I143" i="14"/>
  <c r="G143" i="14"/>
  <c r="P142" i="14"/>
  <c r="O142" i="14"/>
  <c r="G142" i="14"/>
  <c r="I142" i="14" s="1"/>
  <c r="Q141" i="14"/>
  <c r="P141" i="14"/>
  <c r="M141" i="14"/>
  <c r="K141" i="14"/>
  <c r="I141" i="14"/>
  <c r="G141" i="14"/>
  <c r="O141" i="14" s="1"/>
  <c r="P140" i="14"/>
  <c r="O140" i="14"/>
  <c r="G140" i="14"/>
  <c r="M140" i="14" s="1"/>
  <c r="P139" i="14"/>
  <c r="G139" i="14"/>
  <c r="P138" i="14"/>
  <c r="O138" i="14"/>
  <c r="M138" i="14"/>
  <c r="G138" i="14"/>
  <c r="I138" i="14" s="1"/>
  <c r="P137" i="14"/>
  <c r="Q137" i="14" s="1"/>
  <c r="M137" i="14"/>
  <c r="K137" i="14"/>
  <c r="I137" i="14"/>
  <c r="G137" i="14"/>
  <c r="O137" i="14" s="1"/>
  <c r="P136" i="14"/>
  <c r="O136" i="14"/>
  <c r="K136" i="14"/>
  <c r="G136" i="14"/>
  <c r="M136" i="14" s="1"/>
  <c r="P135" i="14"/>
  <c r="O135" i="14"/>
  <c r="G135" i="14"/>
  <c r="Q134" i="14"/>
  <c r="P134" i="14"/>
  <c r="O134" i="14"/>
  <c r="M134" i="14"/>
  <c r="K134" i="14"/>
  <c r="G134" i="14"/>
  <c r="I134" i="14" s="1"/>
  <c r="P133" i="14"/>
  <c r="Q133" i="14" s="1"/>
  <c r="M133" i="14"/>
  <c r="K133" i="14"/>
  <c r="I133" i="14"/>
  <c r="G133" i="14"/>
  <c r="O133" i="14" s="1"/>
  <c r="Q132" i="14"/>
  <c r="P132" i="14"/>
  <c r="O132" i="14"/>
  <c r="K132" i="14"/>
  <c r="I132" i="14"/>
  <c r="G132" i="14"/>
  <c r="M132" i="14" s="1"/>
  <c r="P131" i="14"/>
  <c r="O131" i="14"/>
  <c r="M131" i="14"/>
  <c r="G131" i="14"/>
  <c r="P130" i="14"/>
  <c r="G130" i="14"/>
  <c r="P129" i="14"/>
  <c r="Q129" i="14" s="1"/>
  <c r="M129" i="14"/>
  <c r="K129" i="14"/>
  <c r="I129" i="14"/>
  <c r="G129" i="14"/>
  <c r="O129" i="14" s="1"/>
  <c r="P128" i="14"/>
  <c r="G128" i="14"/>
  <c r="P127" i="14"/>
  <c r="O127" i="14"/>
  <c r="M127" i="14"/>
  <c r="I127" i="14"/>
  <c r="G127" i="14"/>
  <c r="P126" i="14"/>
  <c r="O126" i="14"/>
  <c r="G126" i="14"/>
  <c r="I126" i="14" s="1"/>
  <c r="Q125" i="14"/>
  <c r="P125" i="14"/>
  <c r="M125" i="14"/>
  <c r="K125" i="14"/>
  <c r="I125" i="14"/>
  <c r="G125" i="14"/>
  <c r="O125" i="14" s="1"/>
  <c r="P124" i="14"/>
  <c r="O124" i="14"/>
  <c r="G124" i="14"/>
  <c r="M124" i="14" s="1"/>
  <c r="P123" i="14"/>
  <c r="G123" i="14"/>
  <c r="P122" i="14"/>
  <c r="O122" i="14"/>
  <c r="M122" i="14"/>
  <c r="G122" i="14"/>
  <c r="I122" i="14" s="1"/>
  <c r="P121" i="14"/>
  <c r="Q121" i="14" s="1"/>
  <c r="M121" i="14"/>
  <c r="K121" i="14"/>
  <c r="I121" i="14"/>
  <c r="G121" i="14"/>
  <c r="O121" i="14" s="1"/>
  <c r="P120" i="14"/>
  <c r="O120" i="14"/>
  <c r="K120" i="14"/>
  <c r="G120" i="14"/>
  <c r="M120" i="14" s="1"/>
  <c r="P119" i="14"/>
  <c r="O119" i="14"/>
  <c r="G119" i="14"/>
  <c r="Q118" i="14"/>
  <c r="P118" i="14"/>
  <c r="O118" i="14"/>
  <c r="M118" i="14"/>
  <c r="K118" i="14"/>
  <c r="G118" i="14"/>
  <c r="I118" i="14" s="1"/>
  <c r="P117" i="14"/>
  <c r="Q117" i="14" s="1"/>
  <c r="M117" i="14"/>
  <c r="K117" i="14"/>
  <c r="I117" i="14"/>
  <c r="G117" i="14"/>
  <c r="O117" i="14" s="1"/>
  <c r="Q116" i="14"/>
  <c r="P116" i="14"/>
  <c r="O116" i="14"/>
  <c r="K116" i="14"/>
  <c r="I116" i="14"/>
  <c r="G116" i="14"/>
  <c r="M116" i="14" s="1"/>
  <c r="P115" i="14"/>
  <c r="O115" i="14"/>
  <c r="M115" i="14"/>
  <c r="G115" i="14"/>
  <c r="P114" i="14"/>
  <c r="G114" i="14"/>
  <c r="P113" i="14"/>
  <c r="Q113" i="14" s="1"/>
  <c r="M113" i="14"/>
  <c r="K113" i="14"/>
  <c r="I113" i="14"/>
  <c r="G113" i="14"/>
  <c r="O113" i="14" s="1"/>
  <c r="P112" i="14"/>
  <c r="G112" i="14"/>
  <c r="P111" i="14"/>
  <c r="O111" i="14"/>
  <c r="M111" i="14"/>
  <c r="I111" i="14"/>
  <c r="G111" i="14"/>
  <c r="P110" i="14"/>
  <c r="O110" i="14"/>
  <c r="G110" i="14"/>
  <c r="I110" i="14" s="1"/>
  <c r="Q109" i="14"/>
  <c r="P109" i="14"/>
  <c r="M109" i="14"/>
  <c r="K109" i="14"/>
  <c r="I109" i="14"/>
  <c r="G109" i="14"/>
  <c r="O109" i="14" s="1"/>
  <c r="P108" i="14"/>
  <c r="O108" i="14"/>
  <c r="G108" i="14"/>
  <c r="M108" i="14" s="1"/>
  <c r="P107" i="14"/>
  <c r="G107" i="14"/>
  <c r="P106" i="14"/>
  <c r="O106" i="14"/>
  <c r="M106" i="14"/>
  <c r="G106" i="14"/>
  <c r="I106" i="14" s="1"/>
  <c r="P105" i="14"/>
  <c r="Q105" i="14" s="1"/>
  <c r="M105" i="14"/>
  <c r="K105" i="14"/>
  <c r="I105" i="14"/>
  <c r="G105" i="14"/>
  <c r="O105" i="14" s="1"/>
  <c r="P104" i="14"/>
  <c r="O104" i="14"/>
  <c r="K104" i="14"/>
  <c r="G104" i="14"/>
  <c r="M104" i="14" s="1"/>
  <c r="P103" i="14"/>
  <c r="O103" i="14"/>
  <c r="G103" i="14"/>
  <c r="Q102" i="14"/>
  <c r="P102" i="14"/>
  <c r="O102" i="14"/>
  <c r="M102" i="14"/>
  <c r="K102" i="14"/>
  <c r="G102" i="14"/>
  <c r="I102" i="14" s="1"/>
  <c r="P101" i="14"/>
  <c r="Q101" i="14" s="1"/>
  <c r="M101" i="14"/>
  <c r="K101" i="14"/>
  <c r="I101" i="14"/>
  <c r="G101" i="14"/>
  <c r="O101" i="14" s="1"/>
  <c r="Q100" i="14"/>
  <c r="P100" i="14"/>
  <c r="O100" i="14"/>
  <c r="K100" i="14"/>
  <c r="I100" i="14"/>
  <c r="G100" i="14"/>
  <c r="M100" i="14" s="1"/>
  <c r="P99" i="14"/>
  <c r="O99" i="14"/>
  <c r="M99" i="14"/>
  <c r="G99" i="14"/>
  <c r="P98" i="14"/>
  <c r="G98" i="14"/>
  <c r="P97" i="14"/>
  <c r="Q97" i="14" s="1"/>
  <c r="M97" i="14"/>
  <c r="K97" i="14"/>
  <c r="I97" i="14"/>
  <c r="G97" i="14"/>
  <c r="O97" i="14" s="1"/>
  <c r="P96" i="14"/>
  <c r="G96" i="14"/>
  <c r="P95" i="14"/>
  <c r="O95" i="14"/>
  <c r="M95" i="14"/>
  <c r="I95" i="14"/>
  <c r="G95" i="14"/>
  <c r="P94" i="14"/>
  <c r="O94" i="14"/>
  <c r="G94" i="14"/>
  <c r="I94" i="14" s="1"/>
  <c r="Q93" i="14"/>
  <c r="P93" i="14"/>
  <c r="M93" i="14"/>
  <c r="K93" i="14"/>
  <c r="I93" i="14"/>
  <c r="G93" i="14"/>
  <c r="O93" i="14" s="1"/>
  <c r="P92" i="14"/>
  <c r="O92" i="14"/>
  <c r="G92" i="14"/>
  <c r="M92" i="14" s="1"/>
  <c r="P91" i="14"/>
  <c r="G91" i="14"/>
  <c r="P90" i="14"/>
  <c r="O90" i="14"/>
  <c r="M90" i="14"/>
  <c r="G90" i="14"/>
  <c r="I90" i="14" s="1"/>
  <c r="P89" i="14"/>
  <c r="Q89" i="14" s="1"/>
  <c r="M89" i="14"/>
  <c r="K89" i="14"/>
  <c r="I89" i="14"/>
  <c r="G89" i="14"/>
  <c r="O89" i="14" s="1"/>
  <c r="P88" i="14"/>
  <c r="O88" i="14"/>
  <c r="K88" i="14"/>
  <c r="G88" i="14"/>
  <c r="M88" i="14" s="1"/>
  <c r="P87" i="14"/>
  <c r="O87" i="14"/>
  <c r="G87" i="14"/>
  <c r="Q86" i="14"/>
  <c r="P86" i="14"/>
  <c r="O86" i="14"/>
  <c r="M86" i="14"/>
  <c r="K86" i="14"/>
  <c r="G86" i="14"/>
  <c r="I86" i="14" s="1"/>
  <c r="P85" i="14"/>
  <c r="Q85" i="14" s="1"/>
  <c r="M85" i="14"/>
  <c r="K85" i="14"/>
  <c r="I85" i="14"/>
  <c r="G85" i="14"/>
  <c r="O85" i="14" s="1"/>
  <c r="Q84" i="14"/>
  <c r="P84" i="14"/>
  <c r="O84" i="14"/>
  <c r="K84" i="14"/>
  <c r="I84" i="14"/>
  <c r="G84" i="14"/>
  <c r="M84" i="14" s="1"/>
  <c r="P83" i="14"/>
  <c r="O83" i="14"/>
  <c r="M83" i="14"/>
  <c r="G83" i="14"/>
  <c r="P82" i="14"/>
  <c r="G82" i="14"/>
  <c r="P81" i="14"/>
  <c r="Q81" i="14" s="1"/>
  <c r="M81" i="14"/>
  <c r="K81" i="14"/>
  <c r="I81" i="14"/>
  <c r="G81" i="14"/>
  <c r="O81" i="14" s="1"/>
  <c r="P80" i="14"/>
  <c r="G80" i="14"/>
  <c r="P79" i="14"/>
  <c r="O79" i="14"/>
  <c r="M79" i="14"/>
  <c r="I79" i="14"/>
  <c r="G79" i="14"/>
  <c r="P78" i="14"/>
  <c r="G78" i="14"/>
  <c r="Q77" i="14"/>
  <c r="P77" i="14"/>
  <c r="M77" i="14"/>
  <c r="K77" i="14"/>
  <c r="I77" i="14"/>
  <c r="G77" i="14"/>
  <c r="O77" i="14" s="1"/>
  <c r="P76" i="14"/>
  <c r="O76" i="14"/>
  <c r="G76" i="14"/>
  <c r="P75" i="14"/>
  <c r="G75" i="14"/>
  <c r="P74" i="14"/>
  <c r="O74" i="14"/>
  <c r="M74" i="14"/>
  <c r="G74" i="14"/>
  <c r="I74" i="14" s="1"/>
  <c r="P73" i="14"/>
  <c r="Q73" i="14" s="1"/>
  <c r="M73" i="14"/>
  <c r="K73" i="14"/>
  <c r="I73" i="14"/>
  <c r="G73" i="14"/>
  <c r="O73" i="14" s="1"/>
  <c r="P72" i="14"/>
  <c r="O72" i="14"/>
  <c r="K72" i="14"/>
  <c r="G72" i="14"/>
  <c r="M72" i="14" s="1"/>
  <c r="P71" i="14"/>
  <c r="O71" i="14"/>
  <c r="G71" i="14"/>
  <c r="Q70" i="14"/>
  <c r="P70" i="14"/>
  <c r="O70" i="14"/>
  <c r="M70" i="14"/>
  <c r="K70" i="14"/>
  <c r="G70" i="14"/>
  <c r="I70" i="14" s="1"/>
  <c r="P69" i="14"/>
  <c r="Q69" i="14" s="1"/>
  <c r="M69" i="14"/>
  <c r="K69" i="14"/>
  <c r="I69" i="14"/>
  <c r="G69" i="14"/>
  <c r="O69" i="14" s="1"/>
  <c r="Q68" i="14"/>
  <c r="P68" i="14"/>
  <c r="O68" i="14"/>
  <c r="K68" i="14"/>
  <c r="I68" i="14"/>
  <c r="G68" i="14"/>
  <c r="M68" i="14" s="1"/>
  <c r="P67" i="14"/>
  <c r="O67" i="14"/>
  <c r="M67" i="14"/>
  <c r="G67" i="14"/>
  <c r="Q66" i="14"/>
  <c r="P66" i="14"/>
  <c r="G66" i="14"/>
  <c r="P65" i="14"/>
  <c r="Q65" i="14" s="1"/>
  <c r="M65" i="14"/>
  <c r="K65" i="14"/>
  <c r="I65" i="14"/>
  <c r="G65" i="14"/>
  <c r="O65" i="14" s="1"/>
  <c r="Q64" i="14"/>
  <c r="P64" i="14"/>
  <c r="G64" i="14"/>
  <c r="P63" i="14"/>
  <c r="O63" i="14"/>
  <c r="M63" i="14"/>
  <c r="I63" i="14"/>
  <c r="G63" i="14"/>
  <c r="P62" i="14"/>
  <c r="G62" i="14"/>
  <c r="Q61" i="14"/>
  <c r="P61" i="14"/>
  <c r="M61" i="14"/>
  <c r="K61" i="14"/>
  <c r="I61" i="14"/>
  <c r="G61" i="14"/>
  <c r="O61" i="14" s="1"/>
  <c r="P60" i="14"/>
  <c r="G60" i="14"/>
  <c r="P59" i="14"/>
  <c r="G59" i="14"/>
  <c r="P58" i="14"/>
  <c r="O58" i="14"/>
  <c r="M58" i="14"/>
  <c r="G58" i="14"/>
  <c r="I58" i="14" s="1"/>
  <c r="Q57" i="14"/>
  <c r="P57" i="14"/>
  <c r="M57" i="14"/>
  <c r="K57" i="14"/>
  <c r="I57" i="14"/>
  <c r="G57" i="14"/>
  <c r="O57" i="14" s="1"/>
  <c r="P56" i="14"/>
  <c r="O56" i="14"/>
  <c r="K56" i="14"/>
  <c r="G56" i="14"/>
  <c r="M56" i="14" s="1"/>
  <c r="P55" i="14"/>
  <c r="G55" i="14"/>
  <c r="Q54" i="14"/>
  <c r="P54" i="14"/>
  <c r="O54" i="14"/>
  <c r="M54" i="14"/>
  <c r="K54" i="14"/>
  <c r="G54" i="14"/>
  <c r="I54" i="14" s="1"/>
  <c r="P53" i="14"/>
  <c r="Q53" i="14" s="1"/>
  <c r="M53" i="14"/>
  <c r="K53" i="14"/>
  <c r="I53" i="14"/>
  <c r="G53" i="14"/>
  <c r="O53" i="14" s="1"/>
  <c r="Q52" i="14"/>
  <c r="P52" i="14"/>
  <c r="O52" i="14"/>
  <c r="K52" i="14"/>
  <c r="I52" i="14"/>
  <c r="G52" i="14"/>
  <c r="M52" i="14" s="1"/>
  <c r="P51" i="14"/>
  <c r="O51" i="14"/>
  <c r="I51" i="14"/>
  <c r="G51" i="14"/>
  <c r="P50" i="14"/>
  <c r="O50" i="14"/>
  <c r="M50" i="14"/>
  <c r="G50" i="14"/>
  <c r="Q49" i="14"/>
  <c r="P49" i="14"/>
  <c r="M49" i="14"/>
  <c r="K49" i="14"/>
  <c r="G49" i="14"/>
  <c r="I49" i="14" s="1"/>
  <c r="P48" i="14"/>
  <c r="Q48" i="14" s="1"/>
  <c r="M48" i="14"/>
  <c r="K48" i="14"/>
  <c r="I48" i="14"/>
  <c r="G48" i="14"/>
  <c r="O48" i="14" s="1"/>
  <c r="P47" i="14"/>
  <c r="G47" i="14"/>
  <c r="P46" i="14"/>
  <c r="G46" i="14"/>
  <c r="P45" i="14"/>
  <c r="M45" i="14"/>
  <c r="K45" i="14"/>
  <c r="G45" i="14"/>
  <c r="P44" i="14"/>
  <c r="Q44" i="14" s="1"/>
  <c r="M44" i="14"/>
  <c r="K44" i="14"/>
  <c r="I44" i="14"/>
  <c r="G44" i="14"/>
  <c r="O44" i="14" s="1"/>
  <c r="Q43" i="14"/>
  <c r="P43" i="14"/>
  <c r="O43" i="14"/>
  <c r="K43" i="14"/>
  <c r="I43" i="14"/>
  <c r="G43" i="14"/>
  <c r="M43" i="14" s="1"/>
  <c r="P42" i="14"/>
  <c r="O42" i="14"/>
  <c r="M42" i="14"/>
  <c r="G42" i="14"/>
  <c r="P41" i="14"/>
  <c r="G41" i="14"/>
  <c r="I41" i="14" s="1"/>
  <c r="P40" i="14"/>
  <c r="Q40" i="14" s="1"/>
  <c r="M40" i="14"/>
  <c r="K40" i="14"/>
  <c r="I40" i="14"/>
  <c r="G40" i="14"/>
  <c r="O40" i="14" s="1"/>
  <c r="P39" i="14"/>
  <c r="G39" i="14"/>
  <c r="M39" i="14" s="1"/>
  <c r="P38" i="14"/>
  <c r="O38" i="14"/>
  <c r="M38" i="14"/>
  <c r="I38" i="14"/>
  <c r="G38" i="14"/>
  <c r="P37" i="14"/>
  <c r="G37" i="14"/>
  <c r="M37" i="14" s="1"/>
  <c r="P36" i="14"/>
  <c r="M36" i="14"/>
  <c r="G36" i="14"/>
  <c r="Q36" i="14" s="1"/>
  <c r="Q35" i="14"/>
  <c r="P35" i="14"/>
  <c r="K35" i="14"/>
  <c r="G35" i="14"/>
  <c r="I35" i="14" s="1"/>
  <c r="P34" i="14"/>
  <c r="Q34" i="14" s="1"/>
  <c r="M34" i="14"/>
  <c r="K34" i="14"/>
  <c r="I34" i="14"/>
  <c r="G34" i="14"/>
  <c r="O34" i="14" s="1"/>
  <c r="P33" i="14"/>
  <c r="G33" i="14"/>
  <c r="M33" i="14" s="1"/>
  <c r="P32" i="14"/>
  <c r="M32" i="14"/>
  <c r="G32" i="14"/>
  <c r="Q32" i="14" s="1"/>
  <c r="Q31" i="14"/>
  <c r="P31" i="14"/>
  <c r="K31" i="14"/>
  <c r="G31" i="14"/>
  <c r="I31" i="14" s="1"/>
  <c r="P30" i="14"/>
  <c r="Q30" i="14" s="1"/>
  <c r="M30" i="14"/>
  <c r="K30" i="14"/>
  <c r="I30" i="14"/>
  <c r="G30" i="14"/>
  <c r="O30" i="14" s="1"/>
  <c r="P29" i="14"/>
  <c r="G29" i="14"/>
  <c r="M29" i="14" s="1"/>
  <c r="P28" i="14"/>
  <c r="M28" i="14"/>
  <c r="G28" i="14"/>
  <c r="Q28" i="14" s="1"/>
  <c r="Q27" i="14"/>
  <c r="P27" i="14"/>
  <c r="K27" i="14"/>
  <c r="G27" i="14"/>
  <c r="I27" i="14" s="1"/>
  <c r="P26" i="14"/>
  <c r="Q26" i="14" s="1"/>
  <c r="M26" i="14"/>
  <c r="K26" i="14"/>
  <c r="I26" i="14"/>
  <c r="G26" i="14"/>
  <c r="O26" i="14" s="1"/>
  <c r="P25" i="14"/>
  <c r="G25" i="14"/>
  <c r="M25" i="14" s="1"/>
  <c r="P24" i="14"/>
  <c r="M24" i="14"/>
  <c r="G24" i="14"/>
  <c r="Q24" i="14" s="1"/>
  <c r="Q23" i="14"/>
  <c r="P23" i="14"/>
  <c r="K23" i="14"/>
  <c r="G23" i="14"/>
  <c r="I23" i="14" s="1"/>
  <c r="P22" i="14"/>
  <c r="Q22" i="14" s="1"/>
  <c r="M22" i="14"/>
  <c r="K22" i="14"/>
  <c r="I22" i="14"/>
  <c r="G22" i="14"/>
  <c r="O22" i="14" s="1"/>
  <c r="P21" i="14"/>
  <c r="G21" i="14"/>
  <c r="M21" i="14" s="1"/>
  <c r="P20" i="14"/>
  <c r="M20" i="14"/>
  <c r="I20" i="14"/>
  <c r="G20" i="14"/>
  <c r="Q20" i="14" s="1"/>
  <c r="Q19" i="14"/>
  <c r="P19" i="14"/>
  <c r="K19" i="14"/>
  <c r="G19" i="14"/>
  <c r="I19" i="14" s="1"/>
  <c r="P18" i="14"/>
  <c r="Q18" i="14" s="1"/>
  <c r="M18" i="14"/>
  <c r="K18" i="14"/>
  <c r="I18" i="14"/>
  <c r="G18" i="14"/>
  <c r="O18" i="14" s="1"/>
  <c r="P17" i="14"/>
  <c r="G17" i="14"/>
  <c r="M17" i="14" s="1"/>
  <c r="P16" i="14"/>
  <c r="M16" i="14"/>
  <c r="I16" i="14"/>
  <c r="G16" i="14"/>
  <c r="Q16" i="14" s="1"/>
  <c r="Q15" i="14"/>
  <c r="P15" i="14"/>
  <c r="K15" i="14"/>
  <c r="G15" i="14"/>
  <c r="I15" i="14" s="1"/>
  <c r="P14" i="14"/>
  <c r="Q14" i="14" s="1"/>
  <c r="M14" i="14"/>
  <c r="K14" i="14"/>
  <c r="I14" i="14"/>
  <c r="G14" i="14"/>
  <c r="O14" i="14" s="1"/>
  <c r="P13" i="14"/>
  <c r="G13" i="14"/>
  <c r="M13" i="14" s="1"/>
  <c r="P12" i="14"/>
  <c r="M12" i="14"/>
  <c r="I12" i="14"/>
  <c r="G12" i="14"/>
  <c r="Q12" i="14" s="1"/>
  <c r="Q11" i="14"/>
  <c r="P11" i="14"/>
  <c r="K11" i="14"/>
  <c r="G11" i="14"/>
  <c r="I11" i="14" s="1"/>
  <c r="P10" i="14"/>
  <c r="Q10" i="14" s="1"/>
  <c r="M10" i="14"/>
  <c r="K10" i="14"/>
  <c r="I10" i="14"/>
  <c r="G10" i="14"/>
  <c r="O10" i="14" s="1"/>
  <c r="P9" i="14"/>
  <c r="G9" i="14"/>
  <c r="M9" i="14" s="1"/>
  <c r="P8" i="14"/>
  <c r="M8" i="14"/>
  <c r="G8" i="14"/>
  <c r="O17" i="14" l="1"/>
  <c r="O33" i="14"/>
  <c r="O37" i="14"/>
  <c r="Q46" i="14"/>
  <c r="K46" i="14"/>
  <c r="I46" i="14"/>
  <c r="M47" i="14"/>
  <c r="Q47" i="14"/>
  <c r="K47" i="14"/>
  <c r="Q55" i="14"/>
  <c r="K55" i="14"/>
  <c r="M55" i="14"/>
  <c r="I55" i="14"/>
  <c r="M60" i="14"/>
  <c r="K60" i="14"/>
  <c r="Q60" i="14"/>
  <c r="I60" i="14"/>
  <c r="Q75" i="14"/>
  <c r="K75" i="14"/>
  <c r="O75" i="14"/>
  <c r="M75" i="14"/>
  <c r="I78" i="14"/>
  <c r="M78" i="14"/>
  <c r="Q78" i="14"/>
  <c r="K78" i="14"/>
  <c r="M80" i="14"/>
  <c r="O80" i="14"/>
  <c r="K80" i="14"/>
  <c r="Q80" i="14"/>
  <c r="I80" i="14"/>
  <c r="I98" i="14"/>
  <c r="O98" i="14"/>
  <c r="M98" i="14"/>
  <c r="Q98" i="14"/>
  <c r="K98" i="14"/>
  <c r="Q123" i="14"/>
  <c r="K123" i="14"/>
  <c r="O123" i="14"/>
  <c r="M123" i="14"/>
  <c r="I123" i="14"/>
  <c r="M144" i="14"/>
  <c r="O144" i="14"/>
  <c r="K144" i="14"/>
  <c r="Q144" i="14"/>
  <c r="I144" i="14"/>
  <c r="Q151" i="14"/>
  <c r="K151" i="14"/>
  <c r="I151" i="14"/>
  <c r="O151" i="14"/>
  <c r="M151" i="14"/>
  <c r="M184" i="14"/>
  <c r="Q184" i="14"/>
  <c r="K184" i="14"/>
  <c r="O184" i="14"/>
  <c r="I184" i="14"/>
  <c r="O13" i="14"/>
  <c r="O21" i="14"/>
  <c r="G265" i="14"/>
  <c r="O8" i="14"/>
  <c r="I9" i="14"/>
  <c r="M11" i="14"/>
  <c r="M265" i="14" s="1"/>
  <c r="O12" i="14"/>
  <c r="I13" i="14"/>
  <c r="M15" i="14"/>
  <c r="O16" i="14"/>
  <c r="I17" i="14"/>
  <c r="M19" i="14"/>
  <c r="O20" i="14"/>
  <c r="I21" i="14"/>
  <c r="M23" i="14"/>
  <c r="O24" i="14"/>
  <c r="I25" i="14"/>
  <c r="M27" i="14"/>
  <c r="O28" i="14"/>
  <c r="I29" i="14"/>
  <c r="M31" i="14"/>
  <c r="O32" i="14"/>
  <c r="I33" i="14"/>
  <c r="M35" i="14"/>
  <c r="O36" i="14"/>
  <c r="I37" i="14"/>
  <c r="I39" i="14"/>
  <c r="Q39" i="14"/>
  <c r="K41" i="14"/>
  <c r="Q41" i="14"/>
  <c r="M46" i="14"/>
  <c r="I47" i="14"/>
  <c r="O55" i="14"/>
  <c r="Q59" i="14"/>
  <c r="K59" i="14"/>
  <c r="O59" i="14"/>
  <c r="M59" i="14"/>
  <c r="O60" i="14"/>
  <c r="I62" i="14"/>
  <c r="M62" i="14"/>
  <c r="Q62" i="14"/>
  <c r="K62" i="14"/>
  <c r="M64" i="14"/>
  <c r="O64" i="14"/>
  <c r="K64" i="14"/>
  <c r="I75" i="14"/>
  <c r="O78" i="14"/>
  <c r="M96" i="14"/>
  <c r="O96" i="14"/>
  <c r="K96" i="14"/>
  <c r="Q96" i="14"/>
  <c r="I96" i="14"/>
  <c r="I114" i="14"/>
  <c r="O114" i="14"/>
  <c r="M114" i="14"/>
  <c r="Q114" i="14"/>
  <c r="K114" i="14"/>
  <c r="Q139" i="14"/>
  <c r="K139" i="14"/>
  <c r="O139" i="14"/>
  <c r="M139" i="14"/>
  <c r="I139" i="14"/>
  <c r="M168" i="14"/>
  <c r="Q168" i="14"/>
  <c r="K168" i="14"/>
  <c r="O168" i="14"/>
  <c r="I168" i="14"/>
  <c r="Q225" i="14"/>
  <c r="K225" i="14"/>
  <c r="I225" i="14"/>
  <c r="M225" i="14"/>
  <c r="O225" i="14"/>
  <c r="O29" i="14"/>
  <c r="I8" i="14"/>
  <c r="K9" i="14"/>
  <c r="O11" i="14"/>
  <c r="K13" i="14"/>
  <c r="Q13" i="14"/>
  <c r="O15" i="14"/>
  <c r="K17" i="14"/>
  <c r="Q17" i="14"/>
  <c r="O19" i="14"/>
  <c r="K21" i="14"/>
  <c r="Q21" i="14"/>
  <c r="O23" i="14"/>
  <c r="I24" i="14"/>
  <c r="K25" i="14"/>
  <c r="Q25" i="14"/>
  <c r="O27" i="14"/>
  <c r="I28" i="14"/>
  <c r="K29" i="14"/>
  <c r="Q29" i="14"/>
  <c r="O31" i="14"/>
  <c r="I32" i="14"/>
  <c r="K33" i="14"/>
  <c r="Q33" i="14"/>
  <c r="O35" i="14"/>
  <c r="I36" i="14"/>
  <c r="K37" i="14"/>
  <c r="Q37" i="14"/>
  <c r="K39" i="14"/>
  <c r="M41" i="14"/>
  <c r="Q42" i="14"/>
  <c r="K42" i="14"/>
  <c r="O46" i="14"/>
  <c r="O47" i="14"/>
  <c r="I59" i="14"/>
  <c r="O62" i="14"/>
  <c r="I64" i="14"/>
  <c r="I66" i="14"/>
  <c r="O66" i="14"/>
  <c r="M66" i="14"/>
  <c r="Q91" i="14"/>
  <c r="K91" i="14"/>
  <c r="O91" i="14"/>
  <c r="M91" i="14"/>
  <c r="I91" i="14"/>
  <c r="M112" i="14"/>
  <c r="O112" i="14"/>
  <c r="K112" i="14"/>
  <c r="Q112" i="14"/>
  <c r="I112" i="14"/>
  <c r="I130" i="14"/>
  <c r="O130" i="14"/>
  <c r="M130" i="14"/>
  <c r="Q130" i="14"/>
  <c r="K130" i="14"/>
  <c r="M152" i="14"/>
  <c r="Q152" i="14"/>
  <c r="K152" i="14"/>
  <c r="O152" i="14"/>
  <c r="I152" i="14"/>
  <c r="Q183" i="14"/>
  <c r="K183" i="14"/>
  <c r="I183" i="14"/>
  <c r="O183" i="14"/>
  <c r="M183" i="14"/>
  <c r="O9" i="14"/>
  <c r="O25" i="14"/>
  <c r="P265" i="14"/>
  <c r="Q9" i="14"/>
  <c r="K8" i="14"/>
  <c r="Q8" i="14"/>
  <c r="K12" i="14"/>
  <c r="K16" i="14"/>
  <c r="K20" i="14"/>
  <c r="K24" i="14"/>
  <c r="K28" i="14"/>
  <c r="K32" i="14"/>
  <c r="K36" i="14"/>
  <c r="Q38" i="14"/>
  <c r="K38" i="14"/>
  <c r="O39" i="14"/>
  <c r="O41" i="14"/>
  <c r="I42" i="14"/>
  <c r="I45" i="14"/>
  <c r="O45" i="14"/>
  <c r="Q45" i="14"/>
  <c r="Q50" i="14"/>
  <c r="K50" i="14"/>
  <c r="I50" i="14"/>
  <c r="M51" i="14"/>
  <c r="Q51" i="14"/>
  <c r="K51" i="14"/>
  <c r="K66" i="14"/>
  <c r="Q71" i="14"/>
  <c r="K71" i="14"/>
  <c r="M71" i="14"/>
  <c r="I71" i="14"/>
  <c r="M76" i="14"/>
  <c r="K76" i="14"/>
  <c r="Q76" i="14"/>
  <c r="I76" i="14"/>
  <c r="I82" i="14"/>
  <c r="O82" i="14"/>
  <c r="M82" i="14"/>
  <c r="Q82" i="14"/>
  <c r="K82" i="14"/>
  <c r="Q107" i="14"/>
  <c r="K107" i="14"/>
  <c r="O107" i="14"/>
  <c r="M107" i="14"/>
  <c r="I107" i="14"/>
  <c r="M128" i="14"/>
  <c r="O128" i="14"/>
  <c r="K128" i="14"/>
  <c r="Q128" i="14"/>
  <c r="I128" i="14"/>
  <c r="I146" i="14"/>
  <c r="O146" i="14"/>
  <c r="M146" i="14"/>
  <c r="K146" i="14"/>
  <c r="Q167" i="14"/>
  <c r="K167" i="14"/>
  <c r="I167" i="14"/>
  <c r="O167" i="14"/>
  <c r="M167" i="14"/>
  <c r="Q253" i="14"/>
  <c r="K253" i="14"/>
  <c r="I253" i="14"/>
  <c r="M253" i="14"/>
  <c r="O253" i="14"/>
  <c r="Q87" i="14"/>
  <c r="K87" i="14"/>
  <c r="Q103" i="14"/>
  <c r="K103" i="14"/>
  <c r="Q119" i="14"/>
  <c r="K119" i="14"/>
  <c r="Q135" i="14"/>
  <c r="K135" i="14"/>
  <c r="Q147" i="14"/>
  <c r="K147" i="14"/>
  <c r="I147" i="14"/>
  <c r="M148" i="14"/>
  <c r="Q148" i="14"/>
  <c r="K148" i="14"/>
  <c r="Q163" i="14"/>
  <c r="K163" i="14"/>
  <c r="I163" i="14"/>
  <c r="M164" i="14"/>
  <c r="Q164" i="14"/>
  <c r="K164" i="14"/>
  <c r="Q179" i="14"/>
  <c r="K179" i="14"/>
  <c r="I179" i="14"/>
  <c r="M180" i="14"/>
  <c r="Q180" i="14"/>
  <c r="K180" i="14"/>
  <c r="Q195" i="14"/>
  <c r="K195" i="14"/>
  <c r="I195" i="14"/>
  <c r="Q213" i="14"/>
  <c r="K213" i="14"/>
  <c r="I213" i="14"/>
  <c r="M213" i="14"/>
  <c r="Q217" i="14"/>
  <c r="K217" i="14"/>
  <c r="I217" i="14"/>
  <c r="M217" i="14"/>
  <c r="Q233" i="14"/>
  <c r="K233" i="14"/>
  <c r="I233" i="14"/>
  <c r="M233" i="14"/>
  <c r="O233" i="14"/>
  <c r="Q249" i="14"/>
  <c r="K249" i="14"/>
  <c r="I249" i="14"/>
  <c r="M249" i="14"/>
  <c r="O249" i="14"/>
  <c r="O49" i="14"/>
  <c r="Q67" i="14"/>
  <c r="K67" i="14"/>
  <c r="Q83" i="14"/>
  <c r="K83" i="14"/>
  <c r="I87" i="14"/>
  <c r="I92" i="14"/>
  <c r="Q92" i="14"/>
  <c r="K94" i="14"/>
  <c r="Q94" i="14"/>
  <c r="Q99" i="14"/>
  <c r="K99" i="14"/>
  <c r="I103" i="14"/>
  <c r="I108" i="14"/>
  <c r="Q108" i="14"/>
  <c r="K110" i="14"/>
  <c r="Q110" i="14"/>
  <c r="Q115" i="14"/>
  <c r="K115" i="14"/>
  <c r="I119" i="14"/>
  <c r="I124" i="14"/>
  <c r="Q124" i="14"/>
  <c r="K126" i="14"/>
  <c r="Q126" i="14"/>
  <c r="Q131" i="14"/>
  <c r="K131" i="14"/>
  <c r="I135" i="14"/>
  <c r="I140" i="14"/>
  <c r="Q140" i="14"/>
  <c r="K142" i="14"/>
  <c r="Q142" i="14"/>
  <c r="M147" i="14"/>
  <c r="I148" i="14"/>
  <c r="Q159" i="14"/>
  <c r="K159" i="14"/>
  <c r="I159" i="14"/>
  <c r="M160" i="14"/>
  <c r="Q160" i="14"/>
  <c r="K160" i="14"/>
  <c r="M163" i="14"/>
  <c r="I164" i="14"/>
  <c r="Q175" i="14"/>
  <c r="K175" i="14"/>
  <c r="I175" i="14"/>
  <c r="M176" i="14"/>
  <c r="Q176" i="14"/>
  <c r="K176" i="14"/>
  <c r="M179" i="14"/>
  <c r="I180" i="14"/>
  <c r="Q191" i="14"/>
  <c r="K191" i="14"/>
  <c r="I191" i="14"/>
  <c r="M192" i="14"/>
  <c r="Q192" i="14"/>
  <c r="K192" i="14"/>
  <c r="M195" i="14"/>
  <c r="O213" i="14"/>
  <c r="O217" i="14"/>
  <c r="Q221" i="14"/>
  <c r="K221" i="14"/>
  <c r="I221" i="14"/>
  <c r="M221" i="14"/>
  <c r="O221" i="14"/>
  <c r="Q245" i="14"/>
  <c r="K245" i="14"/>
  <c r="I245" i="14"/>
  <c r="M245" i="14"/>
  <c r="O245" i="14"/>
  <c r="I56" i="14"/>
  <c r="Q56" i="14"/>
  <c r="K58" i="14"/>
  <c r="Q58" i="14"/>
  <c r="Q63" i="14"/>
  <c r="K63" i="14"/>
  <c r="I67" i="14"/>
  <c r="I72" i="14"/>
  <c r="Q72" i="14"/>
  <c r="K74" i="14"/>
  <c r="Q74" i="14"/>
  <c r="Q79" i="14"/>
  <c r="K79" i="14"/>
  <c r="I83" i="14"/>
  <c r="M87" i="14"/>
  <c r="I88" i="14"/>
  <c r="Q88" i="14"/>
  <c r="K90" i="14"/>
  <c r="Q90" i="14"/>
  <c r="K92" i="14"/>
  <c r="M94" i="14"/>
  <c r="Q95" i="14"/>
  <c r="K95" i="14"/>
  <c r="I99" i="14"/>
  <c r="M103" i="14"/>
  <c r="I104" i="14"/>
  <c r="Q104" i="14"/>
  <c r="K106" i="14"/>
  <c r="Q106" i="14"/>
  <c r="K108" i="14"/>
  <c r="M110" i="14"/>
  <c r="Q111" i="14"/>
  <c r="K111" i="14"/>
  <c r="I115" i="14"/>
  <c r="M119" i="14"/>
  <c r="I120" i="14"/>
  <c r="Q120" i="14"/>
  <c r="K122" i="14"/>
  <c r="Q122" i="14"/>
  <c r="K124" i="14"/>
  <c r="M126" i="14"/>
  <c r="Q127" i="14"/>
  <c r="K127" i="14"/>
  <c r="I131" i="14"/>
  <c r="M135" i="14"/>
  <c r="I136" i="14"/>
  <c r="Q136" i="14"/>
  <c r="K138" i="14"/>
  <c r="Q138" i="14"/>
  <c r="K140" i="14"/>
  <c r="M142" i="14"/>
  <c r="Q143" i="14"/>
  <c r="K143" i="14"/>
  <c r="O147" i="14"/>
  <c r="O148" i="14"/>
  <c r="Q155" i="14"/>
  <c r="K155" i="14"/>
  <c r="I155" i="14"/>
  <c r="M156" i="14"/>
  <c r="Q156" i="14"/>
  <c r="K156" i="14"/>
  <c r="M159" i="14"/>
  <c r="I160" i="14"/>
  <c r="O163" i="14"/>
  <c r="O164" i="14"/>
  <c r="Q171" i="14"/>
  <c r="K171" i="14"/>
  <c r="I171" i="14"/>
  <c r="M172" i="14"/>
  <c r="Q172" i="14"/>
  <c r="K172" i="14"/>
  <c r="M175" i="14"/>
  <c r="I176" i="14"/>
  <c r="O179" i="14"/>
  <c r="O180" i="14"/>
  <c r="Q187" i="14"/>
  <c r="K187" i="14"/>
  <c r="I187" i="14"/>
  <c r="M188" i="14"/>
  <c r="Q188" i="14"/>
  <c r="K188" i="14"/>
  <c r="M191" i="14"/>
  <c r="I192" i="14"/>
  <c r="O195" i="14"/>
  <c r="Q241" i="14"/>
  <c r="K241" i="14"/>
  <c r="I241" i="14"/>
  <c r="M241" i="14"/>
  <c r="O241" i="14"/>
  <c r="Q257" i="14"/>
  <c r="K257" i="14"/>
  <c r="I257" i="14"/>
  <c r="M257" i="14"/>
  <c r="O257" i="14"/>
  <c r="Q261" i="14"/>
  <c r="K261" i="14"/>
  <c r="I261" i="14"/>
  <c r="M261" i="14"/>
  <c r="M149" i="14"/>
  <c r="M153" i="14"/>
  <c r="M157" i="14"/>
  <c r="M161" i="14"/>
  <c r="M165" i="14"/>
  <c r="M169" i="14"/>
  <c r="M173" i="14"/>
  <c r="M177" i="14"/>
  <c r="M181" i="14"/>
  <c r="M185" i="14"/>
  <c r="M189" i="14"/>
  <c r="M193" i="14"/>
  <c r="Q197" i="14"/>
  <c r="I197" i="14"/>
  <c r="Q201" i="14"/>
  <c r="K201" i="14"/>
  <c r="I201" i="14"/>
  <c r="M201" i="14"/>
  <c r="Q237" i="14"/>
  <c r="K237" i="14"/>
  <c r="I237" i="14"/>
  <c r="M237" i="14"/>
  <c r="O261" i="14"/>
  <c r="M198" i="14"/>
  <c r="Q198" i="14"/>
  <c r="K198" i="14"/>
  <c r="Q205" i="14"/>
  <c r="K205" i="14"/>
  <c r="I205" i="14"/>
  <c r="M205" i="14"/>
  <c r="Q209" i="14"/>
  <c r="K209" i="14"/>
  <c r="I209" i="14"/>
  <c r="M209" i="14"/>
  <c r="Q229" i="14"/>
  <c r="K229" i="14"/>
  <c r="I229" i="14"/>
  <c r="M229" i="14"/>
  <c r="O237" i="14"/>
  <c r="O202" i="14"/>
  <c r="O206" i="14"/>
  <c r="O210" i="14"/>
  <c r="O214" i="14"/>
  <c r="O218" i="14"/>
  <c r="O222" i="14"/>
  <c r="K224" i="14"/>
  <c r="Q224" i="14"/>
  <c r="O226" i="14"/>
  <c r="K228" i="14"/>
  <c r="Q228" i="14"/>
  <c r="O230" i="14"/>
  <c r="K232" i="14"/>
  <c r="Q232" i="14"/>
  <c r="O234" i="14"/>
  <c r="I235" i="14"/>
  <c r="K236" i="14"/>
  <c r="Q236" i="14"/>
  <c r="O238" i="14"/>
  <c r="I239" i="14"/>
  <c r="K240" i="14"/>
  <c r="Q240" i="14"/>
  <c r="O242" i="14"/>
  <c r="K244" i="14"/>
  <c r="Q244" i="14"/>
  <c r="O246" i="14"/>
  <c r="K248" i="14"/>
  <c r="Q248" i="14"/>
  <c r="O250" i="14"/>
  <c r="K252" i="14"/>
  <c r="Q252" i="14"/>
  <c r="O254" i="14"/>
  <c r="K256" i="14"/>
  <c r="Q256" i="14"/>
  <c r="O258" i="14"/>
  <c r="K260" i="14"/>
  <c r="Q260" i="14"/>
  <c r="O262" i="14"/>
  <c r="I263" i="14"/>
  <c r="K264" i="14"/>
  <c r="Q264" i="14"/>
  <c r="M199" i="14"/>
  <c r="K202" i="14"/>
  <c r="Q202" i="14"/>
  <c r="M203" i="14"/>
  <c r="K206" i="14"/>
  <c r="Q206" i="14"/>
  <c r="M207" i="14"/>
  <c r="O208" i="14"/>
  <c r="K210" i="14"/>
  <c r="Q210" i="14"/>
  <c r="O212" i="14"/>
  <c r="K214" i="14"/>
  <c r="Q214" i="14"/>
  <c r="M215" i="14"/>
  <c r="O216" i="14"/>
  <c r="K218" i="14"/>
  <c r="Q218" i="14"/>
  <c r="O220" i="14"/>
  <c r="K222" i="14"/>
  <c r="Q222" i="14"/>
  <c r="O224" i="14"/>
  <c r="K226" i="14"/>
  <c r="Q226" i="14"/>
  <c r="O228" i="14"/>
  <c r="K230" i="14"/>
  <c r="Q230" i="14"/>
  <c r="M231" i="14"/>
  <c r="O232" i="14"/>
  <c r="K234" i="14"/>
  <c r="Q234" i="14"/>
  <c r="M235" i="14"/>
  <c r="O236" i="14"/>
  <c r="Q238" i="14"/>
  <c r="O240" i="14"/>
  <c r="Q242" i="14"/>
  <c r="O244" i="14"/>
  <c r="O248" i="14"/>
  <c r="O252" i="14"/>
  <c r="O256" i="14"/>
  <c r="O260" i="14"/>
  <c r="O264" i="14"/>
  <c r="O265" i="14" l="1"/>
  <c r="Q265" i="14"/>
  <c r="K265" i="14"/>
  <c r="I265" i="14"/>
</calcChain>
</file>

<file path=xl/sharedStrings.xml><?xml version="1.0" encoding="utf-8"?>
<sst xmlns="http://schemas.openxmlformats.org/spreadsheetml/2006/main" count="716" uniqueCount="460">
  <si>
    <t xml:space="preserve">ANEXO 3 ESTUDIO DE MERCADO </t>
  </si>
  <si>
    <t>DATOS PARA PLIEGO ELECTRONICO</t>
  </si>
  <si>
    <t>REGIONAL CUNDINAMARCA</t>
  </si>
  <si>
    <t>CENTRO DE DESARROLLO AGROINDUSTRIAL Y EMPRESARIAL</t>
  </si>
  <si>
    <r>
      <rPr>
        <b/>
        <sz val="10"/>
        <color theme="0"/>
        <rFont val="Calibri"/>
        <family val="2"/>
        <scheme val="minor"/>
      </rPr>
      <t>OBJETO:</t>
    </r>
    <r>
      <rPr>
        <sz val="10"/>
        <color theme="0"/>
        <rFont val="Calibri"/>
        <family val="2"/>
        <scheme val="minor"/>
      </rPr>
      <t xml:space="preserve"> Contratar el servicio de pruebas interlaboratorio para la matriz de alimentos en análisis fisicoquímicos, con destino al Laboratorio Fisicoquímico de Alimentos y Análisis Ambiental del Centro de Desarrollo Agroindustrial y Empresarial - Regional Cundinamarca</t>
    </r>
  </si>
  <si>
    <t>SERVICIO NACIONAL DE APRENDIZAJE SENA</t>
  </si>
  <si>
    <t>DESCRIPCION</t>
  </si>
  <si>
    <t>COTIZACIÓN 1: Expertquim SAS 
NIT: 900.468.703-3</t>
  </si>
  <si>
    <t>COTIZACIÓN 2: SMV SAS 
NIT: 899.999.034</t>
  </si>
  <si>
    <t>PROMEDIO</t>
  </si>
  <si>
    <t>VALOR TOTAL ANTES DE IVA</t>
  </si>
  <si>
    <t>VALOR DE IVA</t>
  </si>
  <si>
    <t xml:space="preserve">VALOR UNITARIO INLUIDO IVA </t>
  </si>
  <si>
    <t>ITEM</t>
  </si>
  <si>
    <t>CODIGO UNSPSC</t>
  </si>
  <si>
    <t>PRODUCTO</t>
  </si>
  <si>
    <t xml:space="preserve">DESCRIPCION </t>
  </si>
  <si>
    <t>CANTIDAD TOTAL</t>
  </si>
  <si>
    <t>VALOR UNITARIO ANTES DE IVA</t>
  </si>
  <si>
    <t>%IVA</t>
  </si>
  <si>
    <t>Muestra prueba interlaboratorio (muestra de azúcar sin refinar y melazas) parámetro humedad por laboratorio acreditado en la NTC-ISO/IEC 17043 y emisión de calificación de ítem de ensayo según NTC-ISO/IEC 17043</t>
  </si>
  <si>
    <t>Muestra prueba interlaboratorio muestra de azúcar sin refinar y melazas) parámetro cenizas por laboratorio acreditado en la NTC-ISO/IEC 17043 y emisión de calificación de ítem de ensayo según NTC-ISO/IEC 17043.</t>
  </si>
  <si>
    <t>Muestra prueba interlaboratorio (muestra de azúcar sin refinar y melazas) parámetro azúcares reductores por laboratorio acreditado en la NTC-ISO/IEC 17043 y emisión de calificación de ítem de ensayo según NTC-ISO/IEC 17043</t>
  </si>
  <si>
    <t>Muestra prueba interlaboratorio (muestra de azúcar sin refinar y melazas) parámetro azúcares totales por laboratorio acreditado en la NTC-ISO/IEC 17043 y emisión de calificación de ítem de ensayo según NTC-ISO/IEC 17043</t>
  </si>
  <si>
    <t>Muestra prueba interlaboratorio (muestra de azúcar sin refinar y melazas) parámetro pH por laboratorio acreditado en la NTC-ISO/IEC 17043 y emisión de calificación de ítem de ensayo según NTC-ISO/IEC 17043</t>
  </si>
  <si>
    <t>Muestra prueba interlaboratorio (muestra de azúcar de caña sin refinar) parámetros Color por laboratorio acreditado en la NTC-ISO/IEC 17043 y emisión de calificación de ítem de ensayo según NTC-ISO/IEC 17043</t>
  </si>
  <si>
    <t>Muestra prueba interlaboratorio muestra de azúcar sin refinar y melazas) parámetro Sacarosa por laboratorio acreditado en la NTC-ISO/IEC 17043 y emisión de calificación de ítem de ensayo según NTC-ISO/IEC 17043</t>
  </si>
  <si>
    <t>SUBTOTAL</t>
  </si>
  <si>
    <t>VALOR IVA +++%</t>
  </si>
  <si>
    <t xml:space="preserve">TOTAL </t>
  </si>
  <si>
    <t xml:space="preserve">Proyectó: </t>
  </si>
  <si>
    <t>Gustavo Elberto Epalza Sánchez - Dinamizador de innovación y competitividad</t>
  </si>
  <si>
    <t xml:space="preserve">Revisó: </t>
  </si>
  <si>
    <t>Alexandra Beltran</t>
  </si>
  <si>
    <r>
      <rPr>
        <b/>
        <sz val="12"/>
        <rFont val="Calibri"/>
        <family val="2"/>
        <scheme val="minor"/>
      </rPr>
      <t>NOTA:</t>
    </r>
    <r>
      <rPr>
        <sz val="12"/>
        <rFont val="Calibri"/>
        <family val="2"/>
        <scheme val="minor"/>
      </rPr>
      <t xml:space="preserve"> 1. En caso de aplicar diferentes % de IVA a los items, el VALOR IVA deberá ser discriminado en tastas filas sea necesario.
            2. En caso que se supere el presupuesto asigando, siendo necesario reducción de cantidades, se debe duplicar el presente cuadro con los ajustes respectivos  en la hoja "ESTUDIO DE MERCADO FINAL"
            3. Para los proceso que no contemplen diferentes programas o rubros, deberá eliminarse las columnas respectivas.</t>
    </r>
  </si>
  <si>
    <t>VALOR UNITARIO INCLUYE IVA  Y DEMAS IMPUESTOS</t>
  </si>
  <si>
    <t>DESPLAZADOS</t>
  </si>
  <si>
    <t>VALOR TOTAL DE LA CANTIDAD AJUSTADA</t>
  </si>
  <si>
    <t>COTIZACIÓN 1: COMERCIALIZADORA TECNOLOGY LIVE NIT: 1032416457-6</t>
  </si>
  <si>
    <t>COTIZACIÓN 2: REPRESENTACIONES SAS NIT: 900585417-2</t>
  </si>
  <si>
    <t>COTIZACIÓN 3: JAVIER PULIDO CRISTANCHO: CC : 79.856.342</t>
  </si>
  <si>
    <t>CANT INICIAL</t>
  </si>
  <si>
    <t>CANT AJUSTADA</t>
  </si>
  <si>
    <t>Aceites vegetales o  de planta comestibles</t>
  </si>
  <si>
    <t>Aceite Cocina Refinado 
Envase Plástico X1000 ml</t>
  </si>
  <si>
    <t>Cereza maraschino en lata o en frasco</t>
  </si>
  <si>
    <t>Cereza Marrasquino                                                 (500 grs) Frasco 500 gr</t>
  </si>
  <si>
    <t>Pollo, mínimamente procesado sin aditivos</t>
  </si>
  <si>
    <t>Pechuga De Pollo Blanca Congelada X Kilo</t>
  </si>
  <si>
    <t>Cerdo, procesado con aditivos</t>
  </si>
  <si>
    <t xml:space="preserve"> Jamón Tajado De Cerdo Empacado Al Vacío En Presentación X 500 gramos</t>
  </si>
  <si>
    <t>Queso natural</t>
  </si>
  <si>
    <t>Queso Doble Crema Und Bloque X 2500 gr</t>
  </si>
  <si>
    <t>Semillas de ajonjolí</t>
  </si>
  <si>
    <t>Ajonjoli X libra</t>
  </si>
  <si>
    <t>Breva conadria</t>
  </si>
  <si>
    <t>Brevas En Almibar Frasco X 600 gr</t>
  </si>
  <si>
    <t>Durazno clásica en lata o en frasco</t>
  </si>
  <si>
    <t>Duraznos En Lata, Unidad Lata De 820 gr</t>
  </si>
  <si>
    <t>Grano de cereal</t>
  </si>
  <si>
    <t>Arroz Blanco Bolsa libra</t>
  </si>
  <si>
    <t>Almidón o harina comestible</t>
  </si>
  <si>
    <t>Fecula De Maíz Bolsa libra</t>
  </si>
  <si>
    <t xml:space="preserve">Azucares naturales o productos endulzantes </t>
  </si>
  <si>
    <t>Azucar Refinada Bolsa X libra</t>
  </si>
  <si>
    <t>Productos de leche o mantequilla frescos</t>
  </si>
  <si>
    <t>Crema De Leche Uth Bolsa Unidad * 900 ml</t>
  </si>
  <si>
    <t>Leche Condensada X Galon</t>
  </si>
  <si>
    <t>Leche Liquida Uth Bolsa X 1000 ml</t>
  </si>
  <si>
    <t>Leche en polvo</t>
  </si>
  <si>
    <t>Leche En Polvo Bolsa X libra</t>
  </si>
  <si>
    <t>Grasas saturadas de vegetales o plantas comestibles</t>
  </si>
  <si>
    <t>Mantequilla Origen Animal X libra</t>
  </si>
  <si>
    <t>Margarina (Repostería)Caja X 15 Kilos</t>
  </si>
  <si>
    <t>Harina</t>
  </si>
  <si>
    <t>Harina De Trigo (Empaque Fibra) Bulto Por 25 libras</t>
  </si>
  <si>
    <t>Huevos en la cascara de gallina</t>
  </si>
  <si>
    <t>Huevos Tipo AA En Bandeja X 30 Unidades</t>
  </si>
  <si>
    <t>Maní español</t>
  </si>
  <si>
    <t>Mani Seco Sin Sal Bolsa libra</t>
  </si>
  <si>
    <t>Gelatina real procesada</t>
  </si>
  <si>
    <t>Gelatina Sin Sabor Bolsa X Kilo</t>
  </si>
  <si>
    <t>Queso procesado</t>
  </si>
  <si>
    <t>Queso Costeño Bolsa X Kilo</t>
  </si>
  <si>
    <t>Sal de mesa</t>
  </si>
  <si>
    <t>Sal Bolsa X libra</t>
  </si>
  <si>
    <t>Azúcar o sustituto de azúcar, confite</t>
  </si>
  <si>
    <t>Bocadillo De Guayaba Lonja X 300gr</t>
  </si>
  <si>
    <t>Productos de leche o mantequilla de estante</t>
  </si>
  <si>
    <t>Arequipe Milhoja Matera X Kilo</t>
  </si>
  <si>
    <t>Arequipe Duro Matera X Kilo</t>
  </si>
  <si>
    <t>Azucar Pulverizada Bolsa X libra</t>
  </si>
  <si>
    <t>Crema De Chantilly En Polvo Bolsa X Kilo</t>
  </si>
  <si>
    <t>Suministros para hornear</t>
  </si>
  <si>
    <t>Levadura De Cerveza Seca X  libra</t>
  </si>
  <si>
    <t>Chocolate o sustituto de chocolate, confite</t>
  </si>
  <si>
    <t>Chocolate Para Cobertura Blanca Bolsa, Etalizada X Kilo</t>
  </si>
  <si>
    <t>Coco</t>
  </si>
  <si>
    <t>Coco Rallado Con Dulce Bolsa X Kilo</t>
  </si>
  <si>
    <t>Coco Sin Dulce Bolsa X Kilo</t>
  </si>
  <si>
    <t>Margarina Para Hojaldre X libra</t>
  </si>
  <si>
    <t>Nueces y semillas sin cascara</t>
  </si>
  <si>
    <t>Nueces Bolsa X libra</t>
  </si>
  <si>
    <t>Queso Campesino Al Vacio X Kilo</t>
  </si>
  <si>
    <t>Queso Para Untar, Esparcible Tarro X 400 gr</t>
  </si>
  <si>
    <t xml:space="preserve"> sabores o extractos</t>
  </si>
  <si>
    <t>Escencia De Vainilla Frasco X 500 ml</t>
  </si>
  <si>
    <t>Café instantáneo</t>
  </si>
  <si>
    <t>Café Instantáneo Bolsa Aluminada (Sachet Refil) Por 50 gramos</t>
  </si>
  <si>
    <t>Moldes para ponqués o pies para uso doméstico</t>
  </si>
  <si>
    <t>Capacillo No. 3 Papel Glasinne  Paquete X1000 Und,</t>
  </si>
  <si>
    <t>Tinturas</t>
  </si>
  <si>
    <t>Color Caramelo, Es Un Aditivo Alimenticio, Tipo Colorante Para Las Tortas Frasco X 500 ml</t>
  </si>
  <si>
    <t>Especies o extractos</t>
  </si>
  <si>
    <t>Esencia De Coco, X Presentación Frasco *500Cc</t>
  </si>
  <si>
    <t>Esencia De Mantequilla Producto Líquido* 500Cc</t>
  </si>
  <si>
    <t>Mantequilla Barra Por libra</t>
  </si>
  <si>
    <t>Mezclas para hornear</t>
  </si>
  <si>
    <t>Polvo De Hornear Paquete X libra</t>
  </si>
  <si>
    <t>Arandanos bog</t>
  </si>
  <si>
    <t>Arándanos Bolsa Plástica X 500 gramos</t>
  </si>
  <si>
    <t>Champiñón blanco</t>
  </si>
  <si>
    <t>Champiñones Frasco De Vidrio X 500 gramos</t>
  </si>
  <si>
    <t>Chocolate Cobertura Negra Bolsa Aluminada X 1000 gramos</t>
  </si>
  <si>
    <t>Colorantes naturales</t>
  </si>
  <si>
    <t>Colorantes Para Alimentos Frasco Plástico X 0.75 Oz (21 gramos)</t>
  </si>
  <si>
    <t>Crema Chantilly Liquida Empaque Tetra Pack Por 1000 ml</t>
  </si>
  <si>
    <t>Galletas de dulce</t>
  </si>
  <si>
    <t>Galletas Flavored Crackers (Tipo Ducales) Paquete Plástico Por 294 gramos</t>
  </si>
  <si>
    <t>Gelatina Con Sabor Bolsa Plástica Por 500 gramos</t>
  </si>
  <si>
    <t>Mermeladas o preservativos de fruta</t>
  </si>
  <si>
    <t>Mermelada Rellena Funda X 1000 gramos</t>
  </si>
  <si>
    <t>Vino</t>
  </si>
  <si>
    <t>Vino (Dulce Marsala) Botella De Vidrio X 750 ml</t>
  </si>
  <si>
    <t>TOTAL</t>
  </si>
  <si>
    <t xml:space="preserve">ANALISIS DE PRECIOS INICIAL LOTE COCINA </t>
  </si>
  <si>
    <r>
      <rPr>
        <b/>
        <sz val="10"/>
        <color theme="0"/>
        <rFont val="Calibri"/>
        <family val="2"/>
        <scheme val="minor"/>
      </rPr>
      <t>OBJETO:</t>
    </r>
    <r>
      <rPr>
        <sz val="10"/>
        <color theme="0"/>
        <rFont val="Calibri"/>
        <family val="2"/>
        <scheme val="minor"/>
      </rPr>
      <t xml:space="preserve"> Contratar el suministro de materiales para Producción de Centro y materiales de formación del área de Cocina de los programas de Desplazados, Articulación con la Media, Regular CampeSENA y Regular del Centro de Desarrollo Agroindustrial y Empresarial de Villeta, regional Cundinamarca</t>
    </r>
  </si>
  <si>
    <t xml:space="preserve">REGULAR </t>
  </si>
  <si>
    <t>PRODUCCION DE CENTRO</t>
  </si>
  <si>
    <t xml:space="preserve">ARTICULACIÓN </t>
  </si>
  <si>
    <t>CANT TOTAL</t>
  </si>
  <si>
    <t>VALOR TOTAL INCLUYE IVA Y DEMAS IMPUESTOS</t>
  </si>
  <si>
    <t>CANT</t>
  </si>
  <si>
    <t>VALOR TOTAL</t>
  </si>
  <si>
    <t>Salsas para ensaladas o dips</t>
  </si>
  <si>
    <t>Salsa Picante 
Botella 155 ml</t>
  </si>
  <si>
    <t>Aceite Refinado De Oliva
Presentación X Litro (1000 ml).</t>
  </si>
  <si>
    <t>Aceitunas  atlanta en lata o en frasco</t>
  </si>
  <si>
    <t>Aceitunas Negra
(500 grs) Frasco 500 gr</t>
  </si>
  <si>
    <t>Aceitunas Verdes
(500 grs) Frasco 500 gr</t>
  </si>
  <si>
    <t>Maíz  miel dulce enlatado o envasado</t>
  </si>
  <si>
    <t>Maiz Dulce Lata X 900 gr</t>
  </si>
  <si>
    <t>Lima limón tahitian</t>
  </si>
  <si>
    <t>Limón Tahití libras</t>
  </si>
  <si>
    <t>Carne, mínimamente procesada sin aditivos</t>
  </si>
  <si>
    <t>Cola De Res Al Vacío X Kilo</t>
  </si>
  <si>
    <t>Lomo De Res Fino X
Unidad Peso Promedio De 1500 A 1750 gr</t>
  </si>
  <si>
    <t>Manzana gala</t>
  </si>
  <si>
    <t>Manzana Roja X libra</t>
  </si>
  <si>
    <t>Manzana greening</t>
  </si>
  <si>
    <t>Manzana Verde X libra</t>
  </si>
  <si>
    <t>Naranja valencia</t>
  </si>
  <si>
    <t>Naranja Tangelo X libras</t>
  </si>
  <si>
    <t xml:space="preserve">Apio </t>
  </si>
  <si>
    <t>Apio Fresco X libras</t>
  </si>
  <si>
    <t>Mariscos congelados</t>
  </si>
  <si>
    <t>Almeja Sin Concha Al Vacio X Kilo</t>
  </si>
  <si>
    <t>Almejas Con Concha Al Vacio X Kilo</t>
  </si>
  <si>
    <t>Invertebrados acuáticos congelados</t>
  </si>
  <si>
    <t>Anillos De Calamar Congelado X Kilo</t>
  </si>
  <si>
    <t>Calamar Congelado X Kilo</t>
  </si>
  <si>
    <t>Cangrejos Congelado X Kilo</t>
  </si>
  <si>
    <t>Pescado: Capaz Congelado X Kilo</t>
  </si>
  <si>
    <t>Caracol de tierra, procesado sin aditivos</t>
  </si>
  <si>
    <t>Caracol Congelado Al Vacio X Kilo</t>
  </si>
  <si>
    <t>Carne Molida De Res X Kilo</t>
  </si>
  <si>
    <t>Ternera, mínimamente procesado sin aditivos</t>
  </si>
  <si>
    <t>Carne De Ternera Molida X Kilo</t>
  </si>
  <si>
    <t>Cerdo, mínimamente procesado sin aditivos</t>
  </si>
  <si>
    <t>Lomo De Cerdo Limpio X Kilo</t>
  </si>
  <si>
    <t>Carne Pulpa De Ternera X Kilo</t>
  </si>
  <si>
    <t>Tren De Chatas Al Vacío X Kilo</t>
  </si>
  <si>
    <t>Capon Res Al Vacío X Unidad</t>
  </si>
  <si>
    <t>Costilla De Res Al Vacío X Kilo</t>
  </si>
  <si>
    <t>Carne De Bovino Callo Vicera De Res X Kilo</t>
  </si>
  <si>
    <t>Carne De Bovino _ Libro (Viscera De Res) X Kilo</t>
  </si>
  <si>
    <t>Carne De Bovino _ Murillo (Res) X Kilo</t>
  </si>
  <si>
    <t>Carne De Bovino _ Mano De Res X Unidad</t>
  </si>
  <si>
    <t>Carne De Bovino _ Sobrebarriga (Res  X Kilo</t>
  </si>
  <si>
    <t>Carne De Bovino _ Pierna De Res X Kilo</t>
  </si>
  <si>
    <t>Carne De Bovino _ Lengua De Res X Unidad</t>
  </si>
  <si>
    <t>Chivo. procesado sin aditivos</t>
  </si>
  <si>
    <t>Carne De Cordero Pierna De Cordero Al Vacio X Unidad</t>
  </si>
  <si>
    <t>Cerdo, procesado sin aditivos</t>
  </si>
  <si>
    <t>Carne De Cerdo Pierna X Kilo</t>
  </si>
  <si>
    <t>Pescado congelado</t>
  </si>
  <si>
    <t>Filete De Robalo Congelado X Kilo</t>
  </si>
  <si>
    <t>Filete De Trucha Congelado X Kilo</t>
  </si>
  <si>
    <t>Pescado: Mojarra Roja Congelada X Kilo</t>
  </si>
  <si>
    <t>Camaron Tigre Congelado X Kilo</t>
  </si>
  <si>
    <t>Camaron Crudo Congelado X Kilo</t>
  </si>
  <si>
    <t>Pollo Entero Piel Blanca X Unidad - Bolsa Individual Sin Viseras Con Un Promedio De 1500 A 1800 gr C/U</t>
  </si>
  <si>
    <t>Alitas De Pollo Sin Costilla Blanca X Kilo</t>
  </si>
  <si>
    <t>Pernil De Pollo Blanca X Kilo</t>
  </si>
  <si>
    <t>Colombinas De Pollo (Pierna) Blanca X Kilo</t>
  </si>
  <si>
    <t>Conejo, procesado sin aditivos</t>
  </si>
  <si>
    <t>Conejos Al Vacio X Und</t>
  </si>
  <si>
    <t>Pato procesado sin aditivos</t>
  </si>
  <si>
    <t>Pato Al Vacio X Und</t>
  </si>
  <si>
    <t>Tocineta Al Vacio libra</t>
  </si>
  <si>
    <t>Queso Parmesano Rayado X libra</t>
  </si>
  <si>
    <t>Ajo guardado largo seco</t>
  </si>
  <si>
    <t>Ajo Fresco X Kilo</t>
  </si>
  <si>
    <t>Zanahoria berlicum orgánica</t>
  </si>
  <si>
    <t>Zanahoria Fresca X Kilo</t>
  </si>
  <si>
    <t>Pimentón campana</t>
  </si>
  <si>
    <t>Pimenton Rojo Fresco X Kilo</t>
  </si>
  <si>
    <t>Pimenton Verde Fresco X Kilo</t>
  </si>
  <si>
    <t>Pimentón chile amarillo</t>
  </si>
  <si>
    <t>Pimenton Amarillo Fresco X Kilo</t>
  </si>
  <si>
    <t>Cebolla mercado kyoto</t>
  </si>
  <si>
    <t>Cebolla Larga Fresca, Limpia X Kilo</t>
  </si>
  <si>
    <t>Lechuga romana</t>
  </si>
  <si>
    <t>Lechuga Batavia Fresca Unidad</t>
  </si>
  <si>
    <t>Lechuga hoja roja</t>
  </si>
  <si>
    <t>Lechuga Crespa Morada Fresca X Unidad</t>
  </si>
  <si>
    <t>Lechuga hoja verde</t>
  </si>
  <si>
    <t>Leguga Crespa Verde Fresca Xunidad</t>
  </si>
  <si>
    <t>Tomates uva</t>
  </si>
  <si>
    <t>Tomate Cherry Fresco X Kilo</t>
  </si>
  <si>
    <t>Espárragos connovers colosal enlatados o envasados</t>
  </si>
  <si>
    <t>Esparrago En Conserva X Frasco 500 gr</t>
  </si>
  <si>
    <t>Paprika</t>
  </si>
  <si>
    <t>Paprika X Kilo</t>
  </si>
  <si>
    <t>Orégano seco</t>
  </si>
  <si>
    <t>Oregano Seco X Kilo</t>
  </si>
  <si>
    <t>Romero seco</t>
  </si>
  <si>
    <t>Romero (Condimento Elaborado) X Kilo</t>
  </si>
  <si>
    <t>Lechuga Rugula Fresca X Kilo</t>
  </si>
  <si>
    <t>Condimento</t>
  </si>
  <si>
    <t>Curry (Condimento Elaborado) X Kilo</t>
  </si>
  <si>
    <t>Pimienta En Pepa X libra</t>
  </si>
  <si>
    <t>Pimenta Verde X libra</t>
  </si>
  <si>
    <t>Pimienta Roja X libra</t>
  </si>
  <si>
    <t>Calabaza zucchini</t>
  </si>
  <si>
    <t>Calabacin - Sukini Fresco X Kilo</t>
  </si>
  <si>
    <t>Repollo - Col De Brúcelas Fresco X Kilo</t>
  </si>
  <si>
    <t>Pepinos</t>
  </si>
  <si>
    <t>Pepino De Guiso Fresco Bolsa X Kilo</t>
  </si>
  <si>
    <t>Cocombro atena</t>
  </si>
  <si>
    <t>Pepino Cohombro Fresco X Kilo</t>
  </si>
  <si>
    <t>Mango tomy atkin</t>
  </si>
  <si>
    <t>Mango Tomy Fresco X Kilo</t>
  </si>
  <si>
    <t>Mora</t>
  </si>
  <si>
    <t>Mora Congelada X Kilo</t>
  </si>
  <si>
    <t>Maracuyá sandia</t>
  </si>
  <si>
    <t>Maracuya Pulpa X Kilo</t>
  </si>
  <si>
    <t>Guayaba piña</t>
  </si>
  <si>
    <t>Guayaba Fresca X Kilo</t>
  </si>
  <si>
    <t>Agras duque</t>
  </si>
  <si>
    <t>Agraz Fresco X Kilo</t>
  </si>
  <si>
    <t>Ciruela ámbar negro</t>
  </si>
  <si>
    <t>Ciruela Pasa En Bolsa X Kilo</t>
  </si>
  <si>
    <t>Frambuesa americana roja</t>
  </si>
  <si>
    <t>Fambruesas Frescas X Kilo</t>
  </si>
  <si>
    <t>Papaya maradol</t>
  </si>
  <si>
    <t>Papaya Verde Pintona X Kilo</t>
  </si>
  <si>
    <t>Melón sprite</t>
  </si>
  <si>
    <t>Melón Fresco X Kilo</t>
  </si>
  <si>
    <t>Araza</t>
  </si>
  <si>
    <t>Araza Fresco X Kilo</t>
  </si>
  <si>
    <t>Miel</t>
  </si>
  <si>
    <t>Miel De Abejas Botella X 750 ml</t>
  </si>
  <si>
    <t>Guanabana</t>
  </si>
  <si>
    <t>Pulpa De Guanabana Congelada X Kilo</t>
  </si>
  <si>
    <t>Filete De Lenguado Congelado X Kilo</t>
  </si>
  <si>
    <t>Langosta Cola Congelada X Kilo</t>
  </si>
  <si>
    <t>Palmitos De Cangrejo Al Vacio Congelado X Kilo</t>
  </si>
  <si>
    <t>Langosta Congelada X Kilo</t>
  </si>
  <si>
    <t>Filete De Salmon Xcongelado Al Vacio X Kilo</t>
  </si>
  <si>
    <t>Mero En Filete Congelado X Kilo</t>
  </si>
  <si>
    <t>Toyo En Filete Congelado X Kilo</t>
  </si>
  <si>
    <t>Carne De Pescado Bagre En Postas X Kilo</t>
  </si>
  <si>
    <t>Carne De Pescado Cabeza De Bagre X Kilo</t>
  </si>
  <si>
    <t>Fresa chandler</t>
  </si>
  <si>
    <t>Fresa Fresca Pinyona X Kilo</t>
  </si>
  <si>
    <t>Mandarinas clementinas</t>
  </si>
  <si>
    <t>Mandarinas Verdes X Kilo</t>
  </si>
  <si>
    <t>Arracacha</t>
  </si>
  <si>
    <t>Arracacha Fresca X Kilo</t>
  </si>
  <si>
    <t>Fruta de kiwi blake</t>
  </si>
  <si>
    <t>Kiwi Fresco X Kilo</t>
  </si>
  <si>
    <t>Aguacate bacon</t>
  </si>
  <si>
    <t>Aguacate Común Verde X Kilo</t>
  </si>
  <si>
    <t>Ciruelas Pasas X Kilo</t>
  </si>
  <si>
    <t>Uva alicante</t>
  </si>
  <si>
    <t>Uvas Chilenas Bolsa X Kilo</t>
  </si>
  <si>
    <t xml:space="preserve">Cebolla bulbo </t>
  </si>
  <si>
    <t>Cebolla Morada Limpia, Bolsa X Kilo</t>
  </si>
  <si>
    <t>Cebolla Cabezona Blanca Limpia, Bolsa X Kilo</t>
  </si>
  <si>
    <t>Tomates alicante</t>
  </si>
  <si>
    <t>Tomate Milano, Fresco, Bolsa X Kilo</t>
  </si>
  <si>
    <t>Platano</t>
  </si>
  <si>
    <t>Platano Verde Bolsa X Kilo</t>
  </si>
  <si>
    <t>Auyama queso</t>
  </si>
  <si>
    <t>Ahuyama Bolsa X Kilo</t>
  </si>
  <si>
    <t>Coliflor bola de nieve</t>
  </si>
  <si>
    <t>Coliflor Fresco Bolsa X Kilo</t>
  </si>
  <si>
    <t>Acelga volcán</t>
  </si>
  <si>
    <t>Acelga Fresca Bolsa X Kilo</t>
  </si>
  <si>
    <t>Espinaca americana</t>
  </si>
  <si>
    <t>Espinaca Fresca, Bolsa X Kilo</t>
  </si>
  <si>
    <t>Cilantro</t>
  </si>
  <si>
    <t>Cilantro Fresco X Atado</t>
  </si>
  <si>
    <t>Semillas o plántulas de perejil</t>
  </si>
  <si>
    <t>Perejil (Crespo), Fresco X Atado</t>
  </si>
  <si>
    <t>Laurel</t>
  </si>
  <si>
    <t>Laurel X Atado</t>
  </si>
  <si>
    <t>Yuca</t>
  </si>
  <si>
    <t>Yuca Bolsa X Kilo</t>
  </si>
  <si>
    <t xml:space="preserve">Habichuelas vert de mer </t>
  </si>
  <si>
    <t>Habichuela Bolsa X Kilo</t>
  </si>
  <si>
    <t>Papa amarilla</t>
  </si>
  <si>
    <t>Papa Criolla Bolsa X Kilo</t>
  </si>
  <si>
    <t>Papa redonda roja</t>
  </si>
  <si>
    <t>Papa Roja Bolsa X (libras)</t>
  </si>
  <si>
    <t>Papa redonda blanca</t>
  </si>
  <si>
    <t xml:space="preserve"> Papa Parda X Bulto</t>
  </si>
  <si>
    <t>Alverja verde hurst shaft</t>
  </si>
  <si>
    <t>Arveja Fresca Bolsa X Kilo</t>
  </si>
  <si>
    <t>Garbanzo</t>
  </si>
  <si>
    <t>Garbanzo Bolsa X Kilo</t>
  </si>
  <si>
    <t>Harina De Maiz Precocida Bolsa X libra</t>
  </si>
  <si>
    <t>Salsa soya</t>
  </si>
  <si>
    <t>Salsa De Soya X Galón</t>
  </si>
  <si>
    <t>Salsas o condimentos o cremas de untar o marinados</t>
  </si>
  <si>
    <t>Salsa Inglesa X Galón</t>
  </si>
  <si>
    <t>Salsa De Tomate X Galón</t>
  </si>
  <si>
    <t>Salsa Mostaza X Galón</t>
  </si>
  <si>
    <t>Vinagres</t>
  </si>
  <si>
    <t>Vinagre Blanco X Galón</t>
  </si>
  <si>
    <t>Papel plástico para envolver alimentos</t>
  </si>
  <si>
    <t>Papel Vinipel Rollo X 500 Mts</t>
  </si>
  <si>
    <t>Papel aluminio para envolver alimentos</t>
  </si>
  <si>
    <t>Papel Aluminio Rollo X 500 Mts</t>
  </si>
  <si>
    <t>Vino Tinto Para Cocina Caja X 1 Litro</t>
  </si>
  <si>
    <t>Vino Blanco Para Cocina Caja X  1 Litro</t>
  </si>
  <si>
    <t xml:space="preserve">Champiñón </t>
  </si>
  <si>
    <t>Champiñones Fresco X libra</t>
  </si>
  <si>
    <t>Coco X Unidad</t>
  </si>
  <si>
    <t xml:space="preserve">Uvas sultana </t>
  </si>
  <si>
    <t>Uvas Pasas libra</t>
  </si>
  <si>
    <t>Cajas o dispensadores de guantes médicos</t>
  </si>
  <si>
    <t>Guantes De Nitrilo Largos Negros Caja X 100 Unidades</t>
  </si>
  <si>
    <t>Polvo De Hornear Bolsa X Kilo</t>
  </si>
  <si>
    <t>Piña en lata o frasco</t>
  </si>
  <si>
    <t>Piña (En Trocitos) Bolsa X Kilo</t>
  </si>
  <si>
    <t>Gelatina Con Sabor Bolsa X Kilo</t>
  </si>
  <si>
    <t>Queso Mozarella Al Vacio X Kilo</t>
  </si>
  <si>
    <t>Almendra Bolsa X Kilo</t>
  </si>
  <si>
    <t>Carne De Cerdo _ Costilla X Kilo</t>
  </si>
  <si>
    <t>Carne De Cerdo _Chuleta X Kilo</t>
  </si>
  <si>
    <t>Licor destilado</t>
  </si>
  <si>
    <t>Brandy Botella X 750 ml</t>
  </si>
  <si>
    <t>Amaretto Botella X 750 ml</t>
  </si>
  <si>
    <t>Arroz Parbolizado Bolsa X 1000 gr</t>
  </si>
  <si>
    <t>Arroz Arborio Rissoto Frasco X 907 gr</t>
  </si>
  <si>
    <t>Tanque o cilindro de gas licuado</t>
  </si>
  <si>
    <t>Tanque O Cilindro De Gas Licuado X 100 libras</t>
  </si>
  <si>
    <t>Analizadores de calcio</t>
  </si>
  <si>
    <t>Acidímetro, Pipeteador Plástico, Indicador De Acidez Para Leche, Acidímetro Escala Por Unidad</t>
  </si>
  <si>
    <t>Ácido ascórbico</t>
  </si>
  <si>
    <t>Ácido Ascórbico, grado Alimentario Presentación Bolsa* Kilo</t>
  </si>
  <si>
    <t>Almidón De Yuca, Agrio Presentación Bolsa*libra</t>
  </si>
  <si>
    <t>Azúcar Morena, granulada, En Bolsa De Polietileno X libra</t>
  </si>
  <si>
    <t>Bandejas de horno para uso doméstico</t>
  </si>
  <si>
    <t>Bandeja Molde Rectagular Para Pan 27.2 X 15.2X6. 7Cm Press</t>
  </si>
  <si>
    <t>Batidoras de alambre de cocina para uso doméstico</t>
  </si>
  <si>
    <t>Batidores, De Globo Para Repostería De 8 Varillas Y 25 Cm De Long. Unidad</t>
  </si>
  <si>
    <t>Contenedores intermedios a granel</t>
  </si>
  <si>
    <t>Beaker De Plástico De 1000ml X Unidad</t>
  </si>
  <si>
    <t>Beaker De Plástico De 500ml X Unidad</t>
  </si>
  <si>
    <t>Preservativos de alimentos</t>
  </si>
  <si>
    <t>Benzoato De Sodio En Polvo En Bolsa Plástica Por Kilogramo</t>
  </si>
  <si>
    <t>Bolsas plásticas</t>
  </si>
  <si>
    <t>Bolsa Celofán, Con Adhesivo En La Solapa Para Empaque De Gomas Y Chocolates. Decoradas Y Transparentes. Dimensiones 7,5X17 Cm; 8,5 X 19 Cm; 10.5X 23 Cm. Paquete * 1000 Unidades</t>
  </si>
  <si>
    <t>Moldes para asar para uso doméstico</t>
  </si>
  <si>
    <t>Bowl, Profesional En Acero Inoxidable, Capacidad De 2,8 Litros. X Unidad</t>
  </si>
  <si>
    <t>Semillas o plántulas de canela</t>
  </si>
  <si>
    <t>Canela   Molida Paquete X 500 gramos</t>
  </si>
  <si>
    <t>Agentes gelificantes naturales</t>
  </si>
  <si>
    <t>Carboximetilcelulosa, Cmc, Aditivo Para Alimentos, Conservante Y Espesante De Color</t>
  </si>
  <si>
    <t>Chocolate o sustituto de chocolate</t>
  </si>
  <si>
    <t>Cbs. Cbr Cocoa Butter Substitutes, Sustituto Manteca De Cacao grasas Vegetales. Presentación Bolsa * Kilogramo</t>
  </si>
  <si>
    <t>Chips De Chocolate, Decoración Alimentos Presentación Bolsa X libra</t>
  </si>
  <si>
    <t>Cobertura De Chocolate Al 55% Contenido De Licor De Cacao Presentación Bolsa X Kilogramo</t>
  </si>
  <si>
    <t>Cobertura De Chocolate Al 70% Contenido De Licor De Cacao Presentación Bolsa X Kilogramo</t>
  </si>
  <si>
    <t>Cobertura De Chocolate Con Leche Al 36% Contenido De Licor De Cacao Presentación Bolsa X Kilogramo</t>
  </si>
  <si>
    <t>Cocoa, No Alcalina, Sin Azúcar, Instantánea Presentación Bolsa * libra</t>
  </si>
  <si>
    <t>Colador de malla</t>
  </si>
  <si>
    <t>Colador, Plástico grande, Diámetro 25 Cm X Unidad</t>
  </si>
  <si>
    <t>Colorante Amarillo, Liquido Natural X Presentación Frasco * 250 ml</t>
  </si>
  <si>
    <t>Colorante Artificial Rojo Fresa, Polvo, Caja De Cartón Impresa En Frasco De 370 ml.</t>
  </si>
  <si>
    <t>Colorante grado Alimentario En Polvo Para Aplicación Con Pincel, Frasco X 25 gr, Para Chocolatería Y Repostería.</t>
  </si>
  <si>
    <t>Colorante Rojo Fresa, Liquido Natural Presentación Frasco * 250ml</t>
  </si>
  <si>
    <t>Ingredientes o aditivos de medio para schizosaccharomyces pombe</t>
  </si>
  <si>
    <t>Colorante Rojo, Mora Frasco X 250 ml</t>
  </si>
  <si>
    <t>Cortadores de galletas</t>
  </si>
  <si>
    <t>Cortapastas En Acero Inoxidable, Juego Praline De 18 Piezas Para Pastelería</t>
  </si>
  <si>
    <t>Agentes gelificantes sintéticos</t>
  </si>
  <si>
    <t>Cremor Tartaro X Kilo</t>
  </si>
  <si>
    <t>Escencia De Almendra X 500 Cc</t>
  </si>
  <si>
    <t>Escencia Arequipe X 500 Cc</t>
  </si>
  <si>
    <t>Escencia De Hinojo X 500N Cc</t>
  </si>
  <si>
    <t>Escencia De Naranja X 500 Cc</t>
  </si>
  <si>
    <t>Escencia Leche Condensada X 500 Cc</t>
  </si>
  <si>
    <t>Esencia De Ron Con Pasas Presentación Frasco X 500 Cc</t>
  </si>
  <si>
    <t>Esencia De Banano, Presentación Frasco * Frasco X 500 Cc</t>
  </si>
  <si>
    <t>Gelatina</t>
  </si>
  <si>
    <t>Gelatina Sin Sabor Paquete De Kilo</t>
  </si>
  <si>
    <t>Gelatina Sin Sabor, Tipo A, Bolsa X Kilo</t>
  </si>
  <si>
    <t>Gelatina Sin Sabor, Tipo C, Bolsa X Kilo</t>
  </si>
  <si>
    <t>Complementos de postres</t>
  </si>
  <si>
    <t>Glaseado De Fruta, Fresa Presentación Bolsa X Kilogramo</t>
  </si>
  <si>
    <t>Glaseado De Fruta, Sabor Kiwi Bolsa X Kilogramo</t>
  </si>
  <si>
    <t>Glucosa, Jarabe De 60 Ed Por Galon</t>
  </si>
  <si>
    <t>Agar-agar</t>
  </si>
  <si>
    <t>Goma Agar-Agar, grado Alimentario, Estabilizante En Polvo Presentación Bolsa * Kilogramo</t>
  </si>
  <si>
    <t>Harina vegetal</t>
  </si>
  <si>
    <t>Harina De Almendra X Kilo</t>
  </si>
  <si>
    <t>Boquillas de rociado</t>
  </si>
  <si>
    <t>Kit De Pastelería 464Pcs Repostería Boquillas Moldes Muffin</t>
  </si>
  <si>
    <t>Leche De Coco Empacada En Tarro *350 gramos</t>
  </si>
  <si>
    <t>Cristales de gelatina o mermelada</t>
  </si>
  <si>
    <t>Lecitina De Soya E322 (Emulsionante) Presentación Bolsa * Kilo</t>
  </si>
  <si>
    <t>Licor Aguardiente Nacional, Empacado En Botella De Vidrio Botella*750ml</t>
  </si>
  <si>
    <t>Licor De Amareto Presentación Botella De 750ml</t>
  </si>
  <si>
    <t>Licor De Café Presentación Botella De 750ml</t>
  </si>
  <si>
    <t>Licor Ron Añejo O Viejo, Con 35º Alcohol Botella*750ml</t>
  </si>
  <si>
    <t>Licor Ron Jamaica 70% De Alcohol Botella * 750 ml Para Chocolatería</t>
  </si>
  <si>
    <t>Moldes para uso comercial</t>
  </si>
  <si>
    <t>Manga Pastelera Silicona Repostería Reutilizable 29,5 Cm</t>
  </si>
  <si>
    <t>Manteca De Cacao Presentación Bolsa * libra</t>
  </si>
  <si>
    <t>Margarina, Industrial Tipo Extra, Presentación * libra</t>
  </si>
  <si>
    <t>Tazones para mezclar para uso comercial</t>
  </si>
  <si>
    <t>Molde De Silicona Rizado Para Pie Postres 24X3 Cm Press</t>
  </si>
  <si>
    <t>Espátulas plásticas para uso comercial</t>
  </si>
  <si>
    <t>Espatulas De Silicona Largo Total 27 Cm (Mango 17 Cm)</t>
  </si>
  <si>
    <t>Pistachos Sin Cascara, Frutos Secos Presentación Bolsa X Kilo</t>
  </si>
  <si>
    <t>Salsa De Chocolate * 1,89 Litros</t>
  </si>
  <si>
    <t>Semilla De Amapola X libra</t>
  </si>
  <si>
    <t>Rodillos de amasar para uso comercial</t>
  </si>
  <si>
    <t>Rodillo De Amasar De 60 Cm De Largo Total, Largo Del Mango 10 Cm</t>
  </si>
  <si>
    <t>Equipos o moldes para decorar ponqués</t>
  </si>
  <si>
    <t>Tapete Silicona Silpat Profesional 40 X 30 Cm Para Horno</t>
  </si>
  <si>
    <t>Colorante grado Alimentario En Spray Metalizado, Para Chocolateria En Frasco De 42 A 55 gr Aprox</t>
  </si>
  <si>
    <t>VALOR TOTAL ESTUDIO DE MERCADO</t>
  </si>
  <si>
    <r>
      <rPr>
        <b/>
        <sz val="11"/>
        <rFont val="Calibri"/>
        <family val="2"/>
        <scheme val="minor"/>
      </rPr>
      <t xml:space="preserve">Proyectó: </t>
    </r>
    <r>
      <rPr>
        <sz val="11"/>
        <rFont val="Calibri"/>
        <family val="2"/>
        <scheme val="minor"/>
      </rPr>
      <t>Karen Lorena Figueredo Rojas/ Apoyo a la coordinación administrativa.</t>
    </r>
  </si>
  <si>
    <r>
      <rPr>
        <b/>
        <sz val="11"/>
        <rFont val="Calibri"/>
        <family val="2"/>
        <scheme val="minor"/>
      </rPr>
      <t>Revisó</t>
    </r>
    <r>
      <rPr>
        <sz val="11"/>
        <rFont val="Calibri"/>
        <family val="2"/>
        <scheme val="minor"/>
      </rPr>
      <t>:</t>
    </r>
  </si>
  <si>
    <r>
      <rPr>
        <b/>
        <sz val="11"/>
        <rFont val="Calibri"/>
        <family val="2"/>
        <scheme val="minor"/>
      </rPr>
      <t>Revisó:</t>
    </r>
    <r>
      <rPr>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</si>
</sst>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quot;$&quot;\ #,##0"/>
    <numFmt numFmtId="169" formatCode="_-&quot;$&quot;\ * #,##0.0_-;\-&quot;$&quot;\ * #,##0.0_-;_-&quot;$&quot;\ * &quot;-&quot;_-;_-@_-"/>
    <numFmt numFmtId="170" formatCode="_-&quot;$&quot;\ * #,##0.00_-;\-&quot;$&quot;\ * #,##0.00_-;_-&quot;$&quot;\ * &quot;-&quot;_-;_-@_-"/>
  </numFmts>
  <fonts count="23">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u/>
      <sz val="11"/>
      <color theme="1"/>
      <name val="Calibri"/>
      <family val="2"/>
      <scheme val="minor"/>
    </font>
    <font>
      <b/>
      <sz val="10"/>
      <color theme="1"/>
      <name val="Calibri"/>
      <family val="2"/>
      <scheme val="minor"/>
    </font>
    <font>
      <b/>
      <sz val="18"/>
      <color theme="1"/>
      <name val="Segoe UI"/>
      <family val="2"/>
    </font>
    <font>
      <sz val="10"/>
      <color theme="0"/>
      <name val="Calibri"/>
      <family val="2"/>
      <scheme val="minor"/>
    </font>
    <font>
      <b/>
      <sz val="10"/>
      <color theme="0"/>
      <name val="Calibri"/>
      <family val="2"/>
      <scheme val="minor"/>
    </font>
    <font>
      <sz val="11"/>
      <name val="Calibri"/>
      <family val="2"/>
      <scheme val="minor"/>
    </font>
    <font>
      <b/>
      <sz val="11"/>
      <name val="Calibri"/>
      <family val="2"/>
      <scheme val="minor"/>
    </font>
    <font>
      <b/>
      <sz val="10"/>
      <name val="Calibri"/>
      <family val="2"/>
      <scheme val="minor"/>
    </font>
    <font>
      <b/>
      <sz val="9"/>
      <name val="Calibri"/>
      <family val="2"/>
      <scheme val="minor"/>
    </font>
    <font>
      <b/>
      <u/>
      <sz val="9"/>
      <name val="Calibri"/>
      <family val="2"/>
      <scheme val="minor"/>
    </font>
    <font>
      <sz val="9"/>
      <name val="Calibri"/>
      <family val="2"/>
    </font>
    <font>
      <sz val="9"/>
      <name val="Calibri"/>
      <family val="2"/>
      <scheme val="minor"/>
    </font>
    <font>
      <sz val="11"/>
      <color theme="0"/>
      <name val="Calibri"/>
      <family val="2"/>
      <scheme val="minor"/>
    </font>
    <font>
      <sz val="12"/>
      <name val="Calibri"/>
      <family val="2"/>
      <scheme val="minor"/>
    </font>
    <font>
      <b/>
      <sz val="12"/>
      <name val="Calibri"/>
      <family val="2"/>
      <scheme val="minor"/>
    </font>
    <font>
      <sz val="11"/>
      <color theme="1"/>
      <name val="Calibri"/>
      <family val="2"/>
    </font>
    <font>
      <sz val="10"/>
      <color theme="1"/>
      <name val="Tahoma"/>
      <family val="2"/>
    </font>
    <font>
      <sz val="10"/>
      <name val="Tahoma"/>
      <family val="2"/>
    </font>
    <font>
      <sz val="10"/>
      <color rgb="FF000000"/>
      <name val="Calibri"/>
      <family val="2"/>
    </font>
  </fonts>
  <fills count="13">
    <fill>
      <patternFill patternType="none"/>
    </fill>
    <fill>
      <patternFill patternType="gray125"/>
    </fill>
    <fill>
      <patternFill patternType="solid">
        <fgColor theme="9" tint="0.79998168889431442"/>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indexed="64"/>
      </bottom>
      <diagonal/>
    </border>
    <border>
      <left/>
      <right style="medium">
        <color rgb="FF000000"/>
      </right>
      <top/>
      <bottom style="medium">
        <color rgb="FF000000"/>
      </bottom>
      <diagonal/>
    </border>
  </borders>
  <cellStyleXfs count="4">
    <xf numFmtId="0" fontId="0" fillId="0" borderId="0"/>
    <xf numFmtId="167"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cellStyleXfs>
  <cellXfs count="229">
    <xf numFmtId="0" fontId="0" fillId="0" borderId="0" xfId="0"/>
    <xf numFmtId="0" fontId="0" fillId="0" borderId="0" xfId="0" applyAlignment="1">
      <alignment horizontal="center" vertical="center"/>
    </xf>
    <xf numFmtId="0" fontId="0" fillId="2" borderId="0" xfId="0" applyFill="1"/>
    <xf numFmtId="0" fontId="0" fillId="0" borderId="0" xfId="0" applyAlignment="1">
      <alignment vertical="center"/>
    </xf>
    <xf numFmtId="165" fontId="3" fillId="0" borderId="1" xfId="1" applyNumberFormat="1" applyFont="1" applyFill="1" applyBorder="1" applyAlignment="1">
      <alignment horizontal="right" vertical="center"/>
    </xf>
    <xf numFmtId="0" fontId="4" fillId="0" borderId="0" xfId="0" applyFont="1"/>
    <xf numFmtId="0" fontId="0" fillId="0" borderId="0" xfId="0" applyAlignment="1">
      <alignment horizontal="center"/>
    </xf>
    <xf numFmtId="164" fontId="3" fillId="0" borderId="2" xfId="0" applyNumberFormat="1" applyFont="1" applyBorder="1" applyAlignment="1">
      <alignment horizontal="right" vertical="center"/>
    </xf>
    <xf numFmtId="1" fontId="3" fillId="0" borderId="2" xfId="0" applyNumberFormat="1" applyFont="1" applyBorder="1" applyAlignment="1">
      <alignment horizontal="center" vertical="center"/>
    </xf>
    <xf numFmtId="0" fontId="7" fillId="3" borderId="0" xfId="0" applyFont="1" applyFill="1" applyAlignment="1">
      <alignment horizontal="center" vertical="center" wrapText="1"/>
    </xf>
    <xf numFmtId="0" fontId="8" fillId="3" borderId="16" xfId="0" applyFont="1" applyFill="1" applyBorder="1" applyAlignment="1">
      <alignment horizontal="center" vertical="center"/>
    </xf>
    <xf numFmtId="0" fontId="7" fillId="3" borderId="11" xfId="0" applyFont="1" applyFill="1" applyBorder="1" applyAlignment="1">
      <alignment horizontal="center"/>
    </xf>
    <xf numFmtId="0" fontId="7" fillId="3" borderId="11" xfId="0" applyFont="1" applyFill="1" applyBorder="1"/>
    <xf numFmtId="0" fontId="7" fillId="3" borderId="12" xfId="0" applyFont="1" applyFill="1" applyBorder="1"/>
    <xf numFmtId="0" fontId="7" fillId="3" borderId="0" xfId="0" applyFont="1" applyFill="1" applyAlignment="1">
      <alignment horizontal="center"/>
    </xf>
    <xf numFmtId="0" fontId="7" fillId="3" borderId="0" xfId="0" applyFont="1" applyFill="1"/>
    <xf numFmtId="0" fontId="7" fillId="3" borderId="14" xfId="0" applyFont="1" applyFill="1" applyBorder="1"/>
    <xf numFmtId="0" fontId="7" fillId="3" borderId="0" xfId="0" applyFont="1" applyFill="1" applyAlignment="1">
      <alignment vertical="center" wrapText="1"/>
    </xf>
    <xf numFmtId="0" fontId="7" fillId="3" borderId="14" xfId="0" applyFont="1" applyFill="1" applyBorder="1" applyAlignment="1">
      <alignment vertical="center" wrapText="1"/>
    </xf>
    <xf numFmtId="0" fontId="8" fillId="3" borderId="16" xfId="0" applyFont="1" applyFill="1" applyBorder="1" applyAlignment="1">
      <alignment vertical="center"/>
    </xf>
    <xf numFmtId="0" fontId="8" fillId="3" borderId="17" xfId="0" applyFont="1" applyFill="1" applyBorder="1" applyAlignment="1">
      <alignment vertical="center"/>
    </xf>
    <xf numFmtId="1" fontId="3" fillId="0" borderId="2" xfId="0" applyNumberFormat="1" applyFont="1" applyBorder="1" applyAlignment="1">
      <alignment horizontal="right" vertical="center"/>
    </xf>
    <xf numFmtId="1" fontId="3" fillId="0" borderId="1" xfId="0" applyNumberFormat="1" applyFont="1" applyBorder="1" applyAlignment="1">
      <alignment horizontal="right" vertical="center"/>
    </xf>
    <xf numFmtId="0" fontId="9" fillId="4" borderId="10" xfId="0" applyFont="1" applyFill="1" applyBorder="1" applyAlignment="1">
      <alignment vertical="center"/>
    </xf>
    <xf numFmtId="0" fontId="9" fillId="4" borderId="11" xfId="0" applyFont="1" applyFill="1" applyBorder="1" applyAlignment="1">
      <alignment vertical="center"/>
    </xf>
    <xf numFmtId="0" fontId="9" fillId="4" borderId="11" xfId="0" applyFont="1" applyFill="1" applyBorder="1" applyAlignment="1">
      <alignment horizontal="center" vertical="center"/>
    </xf>
    <xf numFmtId="0" fontId="9" fillId="4" borderId="12" xfId="0" applyFont="1" applyFill="1" applyBorder="1" applyAlignment="1">
      <alignment vertical="center"/>
    </xf>
    <xf numFmtId="0" fontId="9" fillId="4" borderId="13" xfId="0" applyFont="1" applyFill="1" applyBorder="1" applyAlignment="1">
      <alignment vertical="center"/>
    </xf>
    <xf numFmtId="0" fontId="9" fillId="4" borderId="14" xfId="0" applyFont="1" applyFill="1" applyBorder="1" applyAlignment="1">
      <alignment vertical="center"/>
    </xf>
    <xf numFmtId="0" fontId="9" fillId="0" borderId="0" xfId="0" applyFont="1" applyAlignment="1">
      <alignment vertical="center"/>
    </xf>
    <xf numFmtId="0" fontId="9" fillId="0" borderId="0" xfId="0" applyFont="1" applyAlignment="1">
      <alignment horizontal="center" vertical="center"/>
    </xf>
    <xf numFmtId="0" fontId="9" fillId="0" borderId="0" xfId="0" applyFont="1"/>
    <xf numFmtId="0" fontId="9" fillId="3" borderId="10" xfId="0" applyFont="1" applyFill="1" applyBorder="1"/>
    <xf numFmtId="0" fontId="9" fillId="3" borderId="13" xfId="0" applyFont="1" applyFill="1" applyBorder="1"/>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center" vertical="center"/>
    </xf>
    <xf numFmtId="0" fontId="3" fillId="0" borderId="2" xfId="0" applyFont="1" applyBorder="1" applyAlignment="1">
      <alignment horizontal="right" vertical="center"/>
    </xf>
    <xf numFmtId="0" fontId="3" fillId="0" borderId="1" xfId="0" applyFont="1" applyBorder="1" applyAlignment="1">
      <alignment horizontal="right" vertical="center"/>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1" xfId="0" applyFont="1" applyFill="1" applyBorder="1" applyAlignment="1">
      <alignment vertical="center"/>
    </xf>
    <xf numFmtId="0" fontId="7" fillId="3" borderId="0" xfId="0" applyFont="1" applyFill="1" applyAlignment="1">
      <alignment vertical="center"/>
    </xf>
    <xf numFmtId="0" fontId="5" fillId="5" borderId="22" xfId="0" applyFont="1" applyFill="1" applyBorder="1" applyAlignment="1">
      <alignment horizontal="center" vertical="center"/>
    </xf>
    <xf numFmtId="0" fontId="9" fillId="3" borderId="11" xfId="0" applyFont="1" applyFill="1" applyBorder="1"/>
    <xf numFmtId="0" fontId="9" fillId="3" borderId="0" xfId="0" applyFont="1" applyFill="1"/>
    <xf numFmtId="0" fontId="12" fillId="6" borderId="2" xfId="0" applyFont="1" applyFill="1" applyBorder="1" applyAlignment="1">
      <alignment horizontal="center" vertical="center"/>
    </xf>
    <xf numFmtId="0" fontId="12" fillId="6" borderId="1" xfId="0" applyFont="1" applyFill="1" applyBorder="1" applyAlignment="1">
      <alignment horizontal="center" vertical="center"/>
    </xf>
    <xf numFmtId="0" fontId="12" fillId="6" borderId="9" xfId="0" applyFont="1" applyFill="1" applyBorder="1" applyAlignment="1">
      <alignment horizontal="center" vertical="center"/>
    </xf>
    <xf numFmtId="0" fontId="9" fillId="3" borderId="15" xfId="0" applyFont="1" applyFill="1" applyBorder="1"/>
    <xf numFmtId="0" fontId="9" fillId="3" borderId="16" xfId="0" applyFont="1" applyFill="1" applyBorder="1"/>
    <xf numFmtId="0" fontId="7" fillId="3" borderId="16" xfId="0" applyFont="1" applyFill="1" applyBorder="1"/>
    <xf numFmtId="0" fontId="14" fillId="0" borderId="2" xfId="0" applyFont="1" applyBorder="1" applyAlignment="1">
      <alignment horizontal="center" vertical="center" wrapText="1"/>
    </xf>
    <xf numFmtId="0" fontId="9" fillId="4" borderId="0" xfId="0" applyFont="1" applyFill="1" applyAlignment="1">
      <alignment vertical="center"/>
    </xf>
    <xf numFmtId="0" fontId="9" fillId="4" borderId="0" xfId="0" applyFont="1" applyFill="1" applyAlignment="1">
      <alignment horizontal="center" vertical="center"/>
    </xf>
    <xf numFmtId="0" fontId="9" fillId="4" borderId="15" xfId="0" applyFont="1" applyFill="1" applyBorder="1" applyAlignment="1">
      <alignment vertical="center"/>
    </xf>
    <xf numFmtId="0" fontId="9" fillId="4" borderId="16" xfId="0" applyFont="1" applyFill="1" applyBorder="1" applyAlignment="1">
      <alignment vertical="center"/>
    </xf>
    <xf numFmtId="0" fontId="9" fillId="4" borderId="16" xfId="0" applyFont="1" applyFill="1" applyBorder="1" applyAlignment="1">
      <alignment horizontal="center" vertical="center"/>
    </xf>
    <xf numFmtId="0" fontId="9" fillId="4" borderId="17" xfId="0" applyFont="1" applyFill="1" applyBorder="1" applyAlignment="1">
      <alignment vertical="center"/>
    </xf>
    <xf numFmtId="9" fontId="0" fillId="0" borderId="0" xfId="2" applyFont="1"/>
    <xf numFmtId="168" fontId="11" fillId="5" borderId="22" xfId="0" applyNumberFormat="1" applyFont="1" applyFill="1" applyBorder="1" applyAlignment="1">
      <alignment horizontal="center" vertical="center" wrapText="1"/>
    </xf>
    <xf numFmtId="168" fontId="0" fillId="0" borderId="0" xfId="0" applyNumberFormat="1"/>
    <xf numFmtId="168" fontId="11" fillId="5" borderId="22" xfId="1" applyNumberFormat="1" applyFont="1" applyFill="1" applyBorder="1" applyAlignment="1">
      <alignment horizontal="center" wrapText="1"/>
    </xf>
    <xf numFmtId="168" fontId="15" fillId="0" borderId="2" xfId="1" applyNumberFormat="1" applyFont="1" applyFill="1" applyBorder="1" applyAlignment="1">
      <alignment horizontal="right"/>
    </xf>
    <xf numFmtId="168" fontId="15" fillId="0" borderId="1" xfId="1" applyNumberFormat="1" applyFont="1" applyFill="1" applyBorder="1" applyAlignment="1">
      <alignment horizontal="right"/>
    </xf>
    <xf numFmtId="168" fontId="0" fillId="0" borderId="0" xfId="1" applyNumberFormat="1" applyFont="1" applyAlignment="1"/>
    <xf numFmtId="168" fontId="6" fillId="0" borderId="0" xfId="0" applyNumberFormat="1" applyFont="1"/>
    <xf numFmtId="168" fontId="9" fillId="4" borderId="11" xfId="1" applyNumberFormat="1" applyFont="1" applyFill="1" applyBorder="1" applyAlignment="1"/>
    <xf numFmtId="168" fontId="9" fillId="4" borderId="11" xfId="0" applyNumberFormat="1" applyFont="1" applyFill="1" applyBorder="1"/>
    <xf numFmtId="168" fontId="9" fillId="4" borderId="0" xfId="1" applyNumberFormat="1" applyFont="1" applyFill="1" applyAlignment="1"/>
    <xf numFmtId="168" fontId="9" fillId="4" borderId="0" xfId="0" applyNumberFormat="1" applyFont="1" applyFill="1"/>
    <xf numFmtId="168" fontId="9" fillId="4" borderId="16" xfId="1" applyNumberFormat="1" applyFont="1" applyFill="1" applyBorder="1" applyAlignment="1"/>
    <xf numFmtId="168" fontId="9" fillId="4" borderId="16" xfId="0" applyNumberFormat="1" applyFont="1" applyFill="1" applyBorder="1"/>
    <xf numFmtId="168" fontId="3" fillId="0" borderId="2" xfId="1" applyNumberFormat="1" applyFont="1" applyFill="1" applyBorder="1" applyAlignment="1">
      <alignment horizontal="right" vertical="center"/>
    </xf>
    <xf numFmtId="0" fontId="12" fillId="0" borderId="28" xfId="0" applyFont="1" applyBorder="1" applyAlignment="1">
      <alignment horizontal="center" vertical="center"/>
    </xf>
    <xf numFmtId="0" fontId="15" fillId="0" borderId="28" xfId="0" applyFont="1" applyBorder="1" applyAlignment="1">
      <alignment horizontal="center" vertical="center" wrapText="1"/>
    </xf>
    <xf numFmtId="0" fontId="14" fillId="0" borderId="28" xfId="0" applyFont="1" applyBorder="1" applyAlignment="1">
      <alignment horizontal="center" vertical="center" wrapText="1"/>
    </xf>
    <xf numFmtId="168" fontId="15" fillId="0" borderId="28" xfId="1" applyNumberFormat="1" applyFont="1" applyFill="1" applyBorder="1" applyAlignment="1">
      <alignment horizontal="right"/>
    </xf>
    <xf numFmtId="164" fontId="3" fillId="0" borderId="9" xfId="0" applyNumberFormat="1" applyFont="1" applyBorder="1" applyAlignment="1">
      <alignment horizontal="right" vertical="center"/>
    </xf>
    <xf numFmtId="1" fontId="3" fillId="0" borderId="28" xfId="0" applyNumberFormat="1" applyFont="1" applyBorder="1" applyAlignment="1">
      <alignment horizontal="right" vertical="center"/>
    </xf>
    <xf numFmtId="0" fontId="3" fillId="0" borderId="28" xfId="0" applyFont="1" applyBorder="1" applyAlignment="1">
      <alignment horizontal="right" vertical="center"/>
    </xf>
    <xf numFmtId="1" fontId="3" fillId="0" borderId="9" xfId="0" applyNumberFormat="1" applyFont="1" applyBorder="1" applyAlignment="1">
      <alignment horizontal="center" vertical="center"/>
    </xf>
    <xf numFmtId="168" fontId="3" fillId="0" borderId="9" xfId="1" applyNumberFormat="1" applyFont="1" applyFill="1" applyBorder="1" applyAlignment="1">
      <alignment horizontal="right" vertical="center"/>
    </xf>
    <xf numFmtId="164" fontId="11" fillId="6" borderId="31" xfId="0" applyNumberFormat="1" applyFont="1" applyFill="1" applyBorder="1" applyAlignment="1">
      <alignment vertical="center"/>
    </xf>
    <xf numFmtId="164" fontId="11" fillId="6" borderId="31" xfId="0" applyNumberFormat="1" applyFont="1" applyFill="1" applyBorder="1" applyAlignment="1">
      <alignment horizontal="center" vertical="center"/>
    </xf>
    <xf numFmtId="168" fontId="11" fillId="6" borderId="6" xfId="0" applyNumberFormat="1" applyFont="1" applyFill="1" applyBorder="1"/>
    <xf numFmtId="164" fontId="5" fillId="0" borderId="0" xfId="0" applyNumberFormat="1" applyFont="1" applyAlignment="1">
      <alignment horizontal="center" vertical="center"/>
    </xf>
    <xf numFmtId="1" fontId="11" fillId="6" borderId="31" xfId="0" applyNumberFormat="1" applyFont="1" applyFill="1" applyBorder="1" applyAlignment="1">
      <alignment horizontal="center" vertical="center"/>
    </xf>
    <xf numFmtId="0" fontId="14" fillId="7" borderId="1" xfId="0" applyFont="1" applyFill="1" applyBorder="1" applyAlignment="1">
      <alignment horizontal="center" vertical="center" wrapText="1"/>
    </xf>
    <xf numFmtId="0" fontId="5" fillId="8" borderId="22" xfId="0" applyFont="1" applyFill="1" applyBorder="1" applyAlignment="1">
      <alignment horizontal="center" vertical="center"/>
    </xf>
    <xf numFmtId="0" fontId="5" fillId="9" borderId="22" xfId="0" applyFont="1" applyFill="1" applyBorder="1" applyAlignment="1">
      <alignment horizontal="center" vertical="center"/>
    </xf>
    <xf numFmtId="0" fontId="2" fillId="0" borderId="0" xfId="0" applyFont="1"/>
    <xf numFmtId="164" fontId="3" fillId="0" borderId="2" xfId="0" applyNumberFormat="1" applyFont="1" applyBorder="1" applyAlignment="1">
      <alignment horizontal="center" vertical="center"/>
    </xf>
    <xf numFmtId="0" fontId="3" fillId="0" borderId="1" xfId="0" applyFont="1" applyBorder="1" applyAlignment="1">
      <alignment horizontal="center" vertical="center"/>
    </xf>
    <xf numFmtId="168" fontId="3" fillId="0" borderId="2" xfId="1" applyNumberFormat="1" applyFont="1" applyFill="1" applyBorder="1" applyAlignment="1">
      <alignment horizontal="center" vertical="center"/>
    </xf>
    <xf numFmtId="164" fontId="3" fillId="0" borderId="1" xfId="0" applyNumberFormat="1" applyFont="1" applyBorder="1" applyAlignment="1">
      <alignment horizontal="center" vertical="center"/>
    </xf>
    <xf numFmtId="168" fontId="3" fillId="0" borderId="1" xfId="1" applyNumberFormat="1" applyFont="1" applyFill="1" applyBorder="1" applyAlignment="1">
      <alignment horizontal="center" vertical="center"/>
    </xf>
    <xf numFmtId="168" fontId="11" fillId="5" borderId="22" xfId="1" applyNumberFormat="1" applyFont="1" applyFill="1" applyBorder="1" applyAlignment="1">
      <alignment horizontal="center" vertical="center" wrapText="1"/>
    </xf>
    <xf numFmtId="168" fontId="15" fillId="0" borderId="1" xfId="1" applyNumberFormat="1" applyFont="1" applyFill="1" applyBorder="1" applyAlignment="1">
      <alignment horizontal="center" vertical="center"/>
    </xf>
    <xf numFmtId="168" fontId="15" fillId="0" borderId="2" xfId="1" applyNumberFormat="1" applyFont="1" applyFill="1" applyBorder="1" applyAlignment="1">
      <alignment horizontal="center" vertical="center"/>
    </xf>
    <xf numFmtId="0" fontId="0" fillId="0" borderId="1" xfId="0" applyBorder="1" applyAlignment="1">
      <alignment horizontal="center" vertical="center"/>
    </xf>
    <xf numFmtId="164" fontId="2" fillId="10" borderId="1" xfId="0" applyNumberFormat="1" applyFont="1" applyFill="1" applyBorder="1" applyAlignment="1">
      <alignment horizontal="center" vertical="center"/>
    </xf>
    <xf numFmtId="0" fontId="2" fillId="10" borderId="1" xfId="0" applyFont="1" applyFill="1" applyBorder="1" applyAlignment="1">
      <alignment horizontal="center" vertical="center"/>
    </xf>
    <xf numFmtId="0" fontId="11" fillId="5" borderId="18" xfId="0" applyFont="1" applyFill="1" applyBorder="1" applyAlignment="1">
      <alignment horizontal="center" vertical="center"/>
    </xf>
    <xf numFmtId="0" fontId="11" fillId="5" borderId="22" xfId="0" applyFont="1" applyFill="1" applyBorder="1" applyAlignment="1">
      <alignment horizontal="center" vertical="center"/>
    </xf>
    <xf numFmtId="0" fontId="11" fillId="5" borderId="3" xfId="0" applyFont="1" applyFill="1" applyBorder="1" applyAlignment="1">
      <alignment horizontal="center" vertical="center" wrapText="1"/>
    </xf>
    <xf numFmtId="0" fontId="11" fillId="5" borderId="33" xfId="0" applyFont="1" applyFill="1" applyBorder="1" applyAlignment="1">
      <alignment horizontal="center" vertical="center" wrapText="1"/>
    </xf>
    <xf numFmtId="0" fontId="11" fillId="5" borderId="34"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11" borderId="0" xfId="0" applyFill="1"/>
    <xf numFmtId="0" fontId="0" fillId="11" borderId="0" xfId="0" applyFill="1" applyAlignment="1">
      <alignment vertical="center"/>
    </xf>
    <xf numFmtId="168" fontId="9" fillId="11" borderId="0" xfId="1" applyNumberFormat="1" applyFont="1" applyFill="1" applyBorder="1" applyAlignment="1"/>
    <xf numFmtId="0" fontId="9" fillId="11" borderId="0" xfId="0" applyFont="1" applyFill="1" applyAlignment="1">
      <alignment vertical="center"/>
    </xf>
    <xf numFmtId="0" fontId="9" fillId="11" borderId="34" xfId="0" applyFont="1" applyFill="1" applyBorder="1" applyAlignment="1">
      <alignment vertical="center"/>
    </xf>
    <xf numFmtId="0" fontId="9" fillId="11" borderId="0" xfId="0" applyFont="1" applyFill="1" applyAlignment="1">
      <alignment horizontal="center" vertical="center"/>
    </xf>
    <xf numFmtId="0" fontId="9" fillId="11" borderId="33" xfId="0" applyFont="1" applyFill="1" applyBorder="1" applyAlignment="1">
      <alignment vertical="center"/>
    </xf>
    <xf numFmtId="168" fontId="9" fillId="11" borderId="0" xfId="0" applyNumberFormat="1" applyFont="1" applyFill="1"/>
    <xf numFmtId="0" fontId="9" fillId="11" borderId="33" xfId="0" applyFont="1" applyFill="1" applyBorder="1" applyAlignment="1">
      <alignment horizontal="center" vertical="center"/>
    </xf>
    <xf numFmtId="168" fontId="9" fillId="11" borderId="33" xfId="1" applyNumberFormat="1" applyFont="1" applyFill="1" applyBorder="1" applyAlignment="1"/>
    <xf numFmtId="168" fontId="9" fillId="11" borderId="33" xfId="0" applyNumberFormat="1" applyFont="1" applyFill="1" applyBorder="1"/>
    <xf numFmtId="0" fontId="11" fillId="11" borderId="0" xfId="0" applyFont="1" applyFill="1" applyAlignment="1">
      <alignment horizontal="left" vertical="center"/>
    </xf>
    <xf numFmtId="0" fontId="11" fillId="11" borderId="36" xfId="0" applyFont="1" applyFill="1" applyBorder="1" applyAlignment="1">
      <alignment horizontal="left" vertical="center"/>
    </xf>
    <xf numFmtId="0" fontId="11" fillId="11" borderId="38" xfId="0" applyFont="1" applyFill="1" applyBorder="1" applyAlignment="1">
      <alignment horizontal="left" vertical="center"/>
    </xf>
    <xf numFmtId="0" fontId="11" fillId="11" borderId="37" xfId="0" applyFont="1" applyFill="1" applyBorder="1" applyAlignment="1">
      <alignment horizontal="left" vertical="center"/>
    </xf>
    <xf numFmtId="0" fontId="8" fillId="3" borderId="0" xfId="0" applyFont="1" applyFill="1" applyAlignment="1">
      <alignment horizontal="center" vertical="center"/>
    </xf>
    <xf numFmtId="0" fontId="11" fillId="5" borderId="3" xfId="0" applyFont="1" applyFill="1" applyBorder="1" applyAlignment="1">
      <alignment vertical="center"/>
    </xf>
    <xf numFmtId="166" fontId="11" fillId="5" borderId="22" xfId="3" applyFont="1" applyFill="1" applyBorder="1" applyAlignment="1">
      <alignment horizontal="center" vertical="center" wrapText="1"/>
    </xf>
    <xf numFmtId="166" fontId="11" fillId="4" borderId="21" xfId="3" applyFont="1" applyFill="1" applyBorder="1" applyAlignment="1">
      <alignment horizontal="center" vertical="center"/>
    </xf>
    <xf numFmtId="166" fontId="9" fillId="11" borderId="0" xfId="3" applyFont="1" applyFill="1" applyBorder="1" applyAlignment="1">
      <alignment vertical="center"/>
    </xf>
    <xf numFmtId="166" fontId="9" fillId="11" borderId="33" xfId="3" applyFont="1" applyFill="1" applyBorder="1" applyAlignment="1">
      <alignment vertical="center"/>
    </xf>
    <xf numFmtId="166" fontId="0" fillId="0" borderId="0" xfId="3" applyFont="1"/>
    <xf numFmtId="166" fontId="7" fillId="3" borderId="12" xfId="3" applyFont="1" applyFill="1" applyBorder="1"/>
    <xf numFmtId="166" fontId="7" fillId="3" borderId="14" xfId="3" applyFont="1" applyFill="1" applyBorder="1"/>
    <xf numFmtId="166" fontId="7" fillId="3" borderId="14" xfId="3" applyFont="1" applyFill="1" applyBorder="1" applyAlignment="1">
      <alignment vertical="center" wrapText="1"/>
    </xf>
    <xf numFmtId="166" fontId="8" fillId="3" borderId="17" xfId="3" applyFont="1" applyFill="1" applyBorder="1" applyAlignment="1">
      <alignment vertical="center"/>
    </xf>
    <xf numFmtId="166" fontId="3" fillId="0" borderId="2" xfId="3" applyFont="1" applyFill="1" applyBorder="1" applyAlignment="1">
      <alignment horizontal="right" vertical="center"/>
    </xf>
    <xf numFmtId="166" fontId="9" fillId="11" borderId="27" xfId="3" applyFont="1" applyFill="1" applyBorder="1" applyAlignment="1">
      <alignment vertical="center"/>
    </xf>
    <xf numFmtId="166" fontId="9" fillId="11" borderId="35" xfId="3" applyFont="1" applyFill="1" applyBorder="1" applyAlignment="1">
      <alignment vertical="center"/>
    </xf>
    <xf numFmtId="166" fontId="15" fillId="0" borderId="2" xfId="3" applyFont="1" applyFill="1" applyBorder="1" applyAlignment="1">
      <alignment horizontal="right"/>
    </xf>
    <xf numFmtId="166" fontId="11" fillId="11" borderId="38" xfId="3" applyFont="1" applyFill="1" applyBorder="1" applyAlignment="1">
      <alignment horizontal="left" vertical="center"/>
    </xf>
    <xf numFmtId="166" fontId="11" fillId="11" borderId="0" xfId="3" applyFont="1" applyFill="1" applyBorder="1" applyAlignment="1">
      <alignment horizontal="left" vertical="center"/>
    </xf>
    <xf numFmtId="9" fontId="11" fillId="5" borderId="22" xfId="2" applyFont="1" applyFill="1" applyBorder="1" applyAlignment="1">
      <alignment horizontal="center" vertical="center" wrapText="1"/>
    </xf>
    <xf numFmtId="9" fontId="15" fillId="0" borderId="2" xfId="2" applyFont="1" applyFill="1" applyBorder="1" applyAlignment="1">
      <alignment horizontal="right"/>
    </xf>
    <xf numFmtId="9" fontId="11" fillId="11" borderId="38" xfId="2" applyFont="1" applyFill="1" applyBorder="1" applyAlignment="1">
      <alignment horizontal="left" vertical="center"/>
    </xf>
    <xf numFmtId="9" fontId="11" fillId="11" borderId="0" xfId="2" applyFont="1" applyFill="1" applyBorder="1" applyAlignment="1">
      <alignment horizontal="left" vertical="center"/>
    </xf>
    <xf numFmtId="9" fontId="9" fillId="11" borderId="0" xfId="2" applyFont="1" applyFill="1" applyBorder="1" applyAlignment="1"/>
    <xf numFmtId="9" fontId="9" fillId="11" borderId="33" xfId="2" applyFont="1" applyFill="1" applyBorder="1" applyAlignment="1"/>
    <xf numFmtId="9" fontId="0" fillId="0" borderId="0" xfId="2" applyFont="1" applyAlignment="1"/>
    <xf numFmtId="9" fontId="9" fillId="11" borderId="0" xfId="2" applyFont="1" applyFill="1" applyBorder="1"/>
    <xf numFmtId="9" fontId="9" fillId="11" borderId="33" xfId="2" applyFont="1" applyFill="1" applyBorder="1"/>
    <xf numFmtId="166" fontId="9" fillId="11" borderId="0" xfId="3" applyFont="1" applyFill="1" applyBorder="1"/>
    <xf numFmtId="166" fontId="9" fillId="11" borderId="33" xfId="3" applyFont="1" applyFill="1" applyBorder="1"/>
    <xf numFmtId="166" fontId="0" fillId="0" borderId="1" xfId="0" applyNumberFormat="1" applyBorder="1"/>
    <xf numFmtId="0" fontId="10" fillId="11" borderId="37" xfId="0" applyFont="1" applyFill="1" applyBorder="1" applyAlignment="1">
      <alignment vertical="center"/>
    </xf>
    <xf numFmtId="1" fontId="20" fillId="0" borderId="1" xfId="1" applyNumberFormat="1" applyFont="1" applyBorder="1" applyAlignment="1">
      <alignment horizontal="center" vertical="center" shrinkToFit="1"/>
    </xf>
    <xf numFmtId="1" fontId="21" fillId="0" borderId="40" xfId="1" applyNumberFormat="1" applyFont="1" applyBorder="1" applyAlignment="1">
      <alignment horizontal="center" vertical="center" wrapText="1"/>
    </xf>
    <xf numFmtId="0" fontId="21" fillId="0" borderId="40" xfId="0" applyFont="1" applyBorder="1" applyAlignment="1">
      <alignment horizontal="center" vertical="top" wrapText="1"/>
    </xf>
    <xf numFmtId="167" fontId="19" fillId="12" borderId="1" xfId="1" applyFont="1" applyFill="1" applyBorder="1"/>
    <xf numFmtId="167" fontId="19" fillId="12" borderId="1" xfId="1" applyFont="1" applyFill="1" applyBorder="1" applyAlignment="1">
      <alignment horizontal="center" vertical="center"/>
    </xf>
    <xf numFmtId="168" fontId="3" fillId="0" borderId="2" xfId="3" applyNumberFormat="1" applyFont="1" applyBorder="1" applyAlignment="1">
      <alignment horizontal="right" vertical="center"/>
    </xf>
    <xf numFmtId="169" fontId="11" fillId="4" borderId="21" xfId="3" applyNumberFormat="1" applyFont="1" applyFill="1" applyBorder="1" applyAlignment="1">
      <alignment horizontal="center" vertical="center"/>
    </xf>
    <xf numFmtId="170" fontId="11" fillId="4" borderId="21" xfId="3" applyNumberFormat="1" applyFont="1" applyFill="1" applyBorder="1" applyAlignment="1">
      <alignment horizontal="center" vertical="center"/>
    </xf>
    <xf numFmtId="170" fontId="0" fillId="0" borderId="1" xfId="0" applyNumberFormat="1" applyBorder="1"/>
    <xf numFmtId="167" fontId="0" fillId="0" borderId="0" xfId="0" applyNumberFormat="1"/>
    <xf numFmtId="0" fontId="22" fillId="0" borderId="41"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42" xfId="0" applyFont="1" applyBorder="1" applyAlignment="1">
      <alignment horizontal="center" vertical="center" wrapText="1"/>
    </xf>
    <xf numFmtId="0" fontId="17" fillId="0" borderId="0" xfId="0" applyFont="1" applyAlignment="1">
      <alignment horizontal="left" vertical="top" wrapText="1"/>
    </xf>
    <xf numFmtId="0" fontId="17" fillId="0" borderId="0" xfId="0" applyFont="1" applyAlignment="1">
      <alignment horizontal="left" vertical="top"/>
    </xf>
    <xf numFmtId="0" fontId="11" fillId="5" borderId="13" xfId="0" applyFont="1" applyFill="1" applyBorder="1" applyAlignment="1">
      <alignment horizontal="center" vertical="center"/>
    </xf>
    <xf numFmtId="0" fontId="11" fillId="5" borderId="0" xfId="0" applyFont="1" applyFill="1" applyAlignment="1">
      <alignment horizontal="center" vertical="center"/>
    </xf>
    <xf numFmtId="0" fontId="11" fillId="5" borderId="27" xfId="0" applyFont="1" applyFill="1" applyBorder="1" applyAlignment="1">
      <alignment horizontal="center" vertical="center"/>
    </xf>
    <xf numFmtId="166" fontId="5" fillId="5" borderId="4" xfId="3" applyFont="1" applyFill="1" applyBorder="1" applyAlignment="1">
      <alignment horizontal="center" vertical="center" wrapText="1"/>
    </xf>
    <xf numFmtId="166" fontId="5" fillId="5" borderId="5" xfId="3" applyFont="1" applyFill="1" applyBorder="1" applyAlignment="1">
      <alignment horizontal="center" vertical="center" wrapText="1"/>
    </xf>
    <xf numFmtId="0" fontId="8" fillId="3" borderId="11" xfId="0" applyFont="1" applyFill="1" applyBorder="1" applyAlignment="1">
      <alignment horizontal="center" vertical="center"/>
    </xf>
    <xf numFmtId="0" fontId="7" fillId="3" borderId="0" xfId="0" applyFont="1" applyFill="1" applyAlignment="1">
      <alignment horizontal="center" vertical="top" wrapText="1"/>
    </xf>
    <xf numFmtId="0" fontId="7" fillId="3" borderId="0" xfId="0" applyFont="1" applyFill="1" applyAlignment="1">
      <alignment horizontal="center" vertical="center" wrapText="1"/>
    </xf>
    <xf numFmtId="0" fontId="7" fillId="3" borderId="0" xfId="0" applyFont="1" applyFill="1" applyAlignment="1">
      <alignment horizontal="center" vertical="center"/>
    </xf>
    <xf numFmtId="0" fontId="8" fillId="3" borderId="0" xfId="0" applyFont="1" applyFill="1" applyAlignment="1">
      <alignment horizontal="center" vertical="center"/>
    </xf>
    <xf numFmtId="0" fontId="8" fillId="3" borderId="16" xfId="0" applyFont="1" applyFill="1" applyBorder="1" applyAlignment="1">
      <alignment horizontal="center" vertical="center"/>
    </xf>
    <xf numFmtId="0" fontId="5" fillId="5" borderId="19"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7" fillId="3" borderId="0" xfId="0" applyFont="1" applyFill="1" applyAlignment="1">
      <alignment horizontal="center" vertical="top"/>
    </xf>
    <xf numFmtId="0" fontId="11" fillId="5" borderId="1" xfId="0" applyFont="1" applyFill="1" applyBorder="1" applyAlignment="1">
      <alignment horizontal="center" vertical="center" wrapText="1"/>
    </xf>
    <xf numFmtId="168" fontId="11" fillId="5" borderId="28" xfId="1" applyNumberFormat="1" applyFont="1" applyFill="1" applyBorder="1" applyAlignment="1">
      <alignment horizontal="center" vertical="center" wrapText="1"/>
    </xf>
    <xf numFmtId="168" fontId="11" fillId="5" borderId="9" xfId="1" applyNumberFormat="1" applyFont="1" applyFill="1" applyBorder="1" applyAlignment="1">
      <alignment horizontal="center" vertical="center" wrapText="1"/>
    </xf>
    <xf numFmtId="166" fontId="5" fillId="5" borderId="39" xfId="3" applyFont="1" applyFill="1" applyBorder="1" applyAlignment="1">
      <alignment horizontal="center" vertical="center" wrapText="1"/>
    </xf>
    <xf numFmtId="169" fontId="5" fillId="5" borderId="4" xfId="3" applyNumberFormat="1" applyFont="1" applyFill="1" applyBorder="1" applyAlignment="1">
      <alignment horizontal="center" vertical="center" wrapText="1"/>
    </xf>
    <xf numFmtId="169" fontId="5" fillId="5" borderId="39" xfId="3" applyNumberFormat="1" applyFont="1" applyFill="1" applyBorder="1" applyAlignment="1">
      <alignment horizontal="center" vertical="center" wrapText="1"/>
    </xf>
    <xf numFmtId="0" fontId="16" fillId="3" borderId="13" xfId="0" applyFont="1" applyFill="1" applyBorder="1" applyAlignment="1">
      <alignment horizontal="center" vertical="center"/>
    </xf>
    <xf numFmtId="0" fontId="16" fillId="3" borderId="0" xfId="0" applyFont="1" applyFill="1" applyAlignment="1">
      <alignment horizontal="center" vertical="center"/>
    </xf>
    <xf numFmtId="0" fontId="16" fillId="3" borderId="15" xfId="0" applyFont="1" applyFill="1" applyBorder="1" applyAlignment="1">
      <alignment horizontal="center" vertical="center"/>
    </xf>
    <xf numFmtId="0" fontId="16" fillId="3" borderId="16" xfId="0" applyFont="1" applyFill="1" applyBorder="1" applyAlignment="1">
      <alignment horizontal="center" vertical="center"/>
    </xf>
    <xf numFmtId="0" fontId="11" fillId="6" borderId="7" xfId="0" applyFont="1" applyFill="1" applyBorder="1" applyAlignment="1">
      <alignment horizontal="left" vertical="center"/>
    </xf>
    <xf numFmtId="0" fontId="11" fillId="6" borderId="29" xfId="0" applyFont="1" applyFill="1" applyBorder="1" applyAlignment="1">
      <alignment horizontal="left" vertical="center"/>
    </xf>
    <xf numFmtId="0" fontId="11" fillId="6" borderId="10" xfId="0" applyFont="1" applyFill="1" applyBorder="1" applyAlignment="1">
      <alignment horizontal="left" vertical="center"/>
    </xf>
    <xf numFmtId="0" fontId="11" fillId="6" borderId="11" xfId="0" applyFont="1" applyFill="1" applyBorder="1" applyAlignment="1">
      <alignment horizontal="left" vertical="center"/>
    </xf>
    <xf numFmtId="0" fontId="5" fillId="5" borderId="19" xfId="0" applyFont="1" applyFill="1" applyBorder="1" applyAlignment="1">
      <alignment horizontal="center" vertical="center"/>
    </xf>
    <xf numFmtId="0" fontId="5" fillId="5" borderId="32" xfId="0" applyFont="1" applyFill="1" applyBorder="1" applyAlignment="1">
      <alignment horizontal="center" vertical="center"/>
    </xf>
    <xf numFmtId="0" fontId="5" fillId="5" borderId="20" xfId="0" applyFont="1" applyFill="1" applyBorder="1" applyAlignment="1">
      <alignment horizontal="center" vertical="center"/>
    </xf>
    <xf numFmtId="0" fontId="11" fillId="6" borderId="30" xfId="0" applyFont="1" applyFill="1" applyBorder="1" applyAlignment="1">
      <alignment horizontal="left" vertical="center"/>
    </xf>
    <xf numFmtId="0" fontId="2" fillId="10" borderId="24" xfId="0" applyFont="1" applyFill="1" applyBorder="1" applyAlignment="1">
      <alignment horizontal="center" vertical="center"/>
    </xf>
    <xf numFmtId="0" fontId="2" fillId="10" borderId="25" xfId="0" applyFont="1" applyFill="1" applyBorder="1" applyAlignment="1">
      <alignment horizontal="center" vertical="center"/>
    </xf>
    <xf numFmtId="0" fontId="2" fillId="10" borderId="26" xfId="0" applyFont="1" applyFill="1" applyBorder="1" applyAlignment="1">
      <alignment horizontal="center" vertical="center"/>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11" fillId="5" borderId="8" xfId="0" applyFont="1" applyFill="1" applyBorder="1" applyAlignment="1">
      <alignment horizontal="center" vertical="center"/>
    </xf>
    <xf numFmtId="0" fontId="11" fillId="5" borderId="3" xfId="0" applyFont="1" applyFill="1" applyBorder="1" applyAlignment="1">
      <alignment horizontal="center" vertical="center"/>
    </xf>
    <xf numFmtId="0" fontId="11" fillId="5" borderId="8"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1" fillId="5" borderId="18" xfId="0" applyFont="1" applyFill="1" applyBorder="1" applyAlignment="1">
      <alignment horizontal="center" vertical="center"/>
    </xf>
    <xf numFmtId="0" fontId="11" fillId="5" borderId="22" xfId="0" applyFont="1" applyFill="1" applyBorder="1" applyAlignment="1">
      <alignment horizontal="center" vertical="center"/>
    </xf>
    <xf numFmtId="0" fontId="11" fillId="5" borderId="19" xfId="0" applyFont="1" applyFill="1" applyBorder="1" applyAlignment="1">
      <alignment horizontal="center" vertical="center" wrapText="1"/>
    </xf>
    <xf numFmtId="0" fontId="11" fillId="5" borderId="32"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5" fillId="5" borderId="18" xfId="0" applyFont="1" applyFill="1" applyBorder="1" applyAlignment="1">
      <alignment horizontal="center" vertical="center"/>
    </xf>
    <xf numFmtId="0" fontId="5" fillId="5" borderId="22" xfId="0" applyFont="1" applyFill="1" applyBorder="1" applyAlignment="1">
      <alignment horizontal="center" vertical="center"/>
    </xf>
    <xf numFmtId="0" fontId="11" fillId="6" borderId="7" xfId="0" applyFont="1" applyFill="1" applyBorder="1" applyAlignment="1">
      <alignment horizontal="center" vertical="center"/>
    </xf>
    <xf numFmtId="0" fontId="11" fillId="6" borderId="29" xfId="0" applyFont="1" applyFill="1" applyBorder="1" applyAlignment="1">
      <alignment horizontal="center" vertical="center"/>
    </xf>
    <xf numFmtId="0" fontId="11" fillId="6" borderId="30" xfId="0" applyFont="1" applyFill="1" applyBorder="1" applyAlignment="1">
      <alignment horizontal="center" vertical="center"/>
    </xf>
    <xf numFmtId="0" fontId="5" fillId="5" borderId="21" xfId="0" applyFont="1" applyFill="1" applyBorder="1" applyAlignment="1">
      <alignment horizontal="center" vertical="center" wrapText="1"/>
    </xf>
    <xf numFmtId="0" fontId="5" fillId="5" borderId="23" xfId="0" applyFont="1" applyFill="1" applyBorder="1" applyAlignment="1">
      <alignment horizontal="center" vertical="center" wrapText="1"/>
    </xf>
    <xf numFmtId="0" fontId="11" fillId="5" borderId="18" xfId="0" applyFont="1" applyFill="1" applyBorder="1" applyAlignment="1">
      <alignment horizontal="center" vertical="center" wrapText="1"/>
    </xf>
    <xf numFmtId="0" fontId="7" fillId="3" borderId="16" xfId="0" applyFont="1" applyFill="1" applyBorder="1" applyAlignment="1">
      <alignment horizontal="center" vertical="center"/>
    </xf>
    <xf numFmtId="166" fontId="11" fillId="0" borderId="38" xfId="3" applyFont="1" applyFill="1" applyBorder="1" applyAlignment="1">
      <alignment horizontal="left" vertical="center"/>
    </xf>
    <xf numFmtId="170" fontId="11" fillId="0" borderId="21" xfId="3" applyNumberFormat="1" applyFont="1" applyFill="1" applyBorder="1" applyAlignment="1">
      <alignment horizontal="center" vertical="center"/>
    </xf>
    <xf numFmtId="0" fontId="0" fillId="0" borderId="0" xfId="0" applyFill="1"/>
    <xf numFmtId="166" fontId="11" fillId="0" borderId="0" xfId="3" applyFont="1" applyFill="1" applyBorder="1" applyAlignment="1">
      <alignment horizontal="left" vertical="center"/>
    </xf>
    <xf numFmtId="166" fontId="0" fillId="0" borderId="27" xfId="3" applyFont="1" applyFill="1" applyBorder="1"/>
  </cellXfs>
  <cellStyles count="4">
    <cellStyle name="Normale" xfId="0" builtinId="0"/>
    <cellStyle name="Percentuale" xfId="2" builtinId="5"/>
    <cellStyle name="Valuta" xfId="1" builtinId="4"/>
    <cellStyle name="Valuta [0]" xfId="3" builtinId="7"/>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435769</xdr:colOff>
      <xdr:row>0</xdr:row>
      <xdr:rowOff>142875</xdr:rowOff>
    </xdr:from>
    <xdr:to>
      <xdr:col>2</xdr:col>
      <xdr:colOff>1504950</xdr:colOff>
      <xdr:row>3</xdr:row>
      <xdr:rowOff>534666</xdr:rowOff>
    </xdr:to>
    <xdr:pic>
      <xdr:nvPicPr>
        <xdr:cNvPr id="2" name="Imagen 1">
          <a:extLst>
            <a:ext uri="{FF2B5EF4-FFF2-40B4-BE49-F238E27FC236}">
              <a16:creationId xmlns:a16="http://schemas.microsoft.com/office/drawing/2014/main" id="{4B51A2B6-9F0A-4D50-8A9C-22245B00ACE0}"/>
            </a:ext>
          </a:extLst>
        </xdr:cNvPr>
        <xdr:cNvPicPr>
          <a:picLocks noChangeAspect="1"/>
        </xdr:cNvPicPr>
      </xdr:nvPicPr>
      <xdr:blipFill>
        <a:blip xmlns:r="http://schemas.openxmlformats.org/officeDocument/2006/relationships" r:embed="rId1"/>
        <a:stretch>
          <a:fillRect/>
        </a:stretch>
      </xdr:blipFill>
      <xdr:spPr>
        <a:xfrm>
          <a:off x="1540669" y="142875"/>
          <a:ext cx="1069181" cy="10490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435769</xdr:colOff>
      <xdr:row>0</xdr:row>
      <xdr:rowOff>142875</xdr:rowOff>
    </xdr:from>
    <xdr:to>
      <xdr:col>2</xdr:col>
      <xdr:colOff>1504950</xdr:colOff>
      <xdr:row>3</xdr:row>
      <xdr:rowOff>534666</xdr:rowOff>
    </xdr:to>
    <xdr:pic>
      <xdr:nvPicPr>
        <xdr:cNvPr id="2" name="Imagen 1">
          <a:extLst>
            <a:ext uri="{FF2B5EF4-FFF2-40B4-BE49-F238E27FC236}">
              <a16:creationId xmlns:a16="http://schemas.microsoft.com/office/drawing/2014/main" id="{C4580294-C286-48BA-8A1A-DE0879C9801E}"/>
            </a:ext>
          </a:extLst>
        </xdr:cNvPr>
        <xdr:cNvPicPr>
          <a:picLocks noChangeAspect="1"/>
        </xdr:cNvPicPr>
      </xdr:nvPicPr>
      <xdr:blipFill>
        <a:blip xmlns:r="http://schemas.openxmlformats.org/officeDocument/2006/relationships" r:embed="rId1"/>
        <a:stretch>
          <a:fillRect/>
        </a:stretch>
      </xdr:blipFill>
      <xdr:spPr>
        <a:xfrm>
          <a:off x="1540669" y="142875"/>
          <a:ext cx="1069181" cy="104901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3CDB4-7049-4745-8D71-8F38E5427C3B}">
  <sheetPr>
    <pageSetUpPr fitToPage="1"/>
  </sheetPr>
  <dimension ref="A1:U977"/>
  <sheetViews>
    <sheetView tabSelected="1" showRuler="0" zoomScale="110" zoomScaleNormal="110" zoomScalePageLayoutView="70" workbookViewId="0">
      <pane ySplit="7" topLeftCell="A9" activePane="bottomLeft" state="frozen"/>
      <selection pane="bottomLeft" activeCell="B22" sqref="B22"/>
      <selection activeCell="E286" sqref="E286"/>
    </sheetView>
  </sheetViews>
  <sheetFormatPr defaultColWidth="11.42578125" defaultRowHeight="15"/>
  <cols>
    <col min="1" max="1" width="5.140625" style="31" customWidth="1"/>
    <col min="2" max="2" width="11.42578125" style="31" customWidth="1"/>
    <col min="3" max="3" width="32" style="3" customWidth="1"/>
    <col min="4" max="5" width="37.42578125" style="6" customWidth="1"/>
    <col min="6" max="6" width="25" style="65" customWidth="1"/>
    <col min="7" max="7" width="10.28515625" style="147" customWidth="1"/>
    <col min="8" max="8" width="18.7109375" style="65" customWidth="1"/>
    <col min="9" max="9" width="3.85546875" style="65" customWidth="1"/>
    <col min="10" max="10" width="25" style="61" customWidth="1"/>
    <col min="11" max="11" width="11.42578125" style="59" customWidth="1"/>
    <col min="12" max="12" width="25" style="61" customWidth="1"/>
    <col min="13" max="13" width="3.85546875" style="61" customWidth="1"/>
    <col min="14" max="14" width="4.5703125" style="61" customWidth="1"/>
    <col min="15" max="15" width="16.5703125" style="130" customWidth="1"/>
    <col min="16" max="16" width="16.5703125" style="59" customWidth="1"/>
    <col min="17" max="17" width="16" style="130" customWidth="1"/>
    <col min="18" max="18" width="23" style="130" customWidth="1"/>
    <col min="19" max="19" width="23" customWidth="1"/>
    <col min="20" max="21" width="15.28515625" bestFit="1" customWidth="1"/>
  </cols>
  <sheetData>
    <row r="1" spans="1:21" ht="24.75" customHeight="1">
      <c r="A1" s="32"/>
      <c r="B1" s="44"/>
      <c r="C1" s="41"/>
      <c r="D1" s="11"/>
      <c r="E1" s="11"/>
      <c r="F1" s="174" t="s">
        <v>0</v>
      </c>
      <c r="G1" s="174"/>
      <c r="H1" s="174"/>
      <c r="I1" s="174"/>
      <c r="J1" s="174"/>
      <c r="K1" s="174"/>
      <c r="L1" s="174"/>
      <c r="M1" s="174"/>
      <c r="N1" s="174"/>
      <c r="O1" s="174"/>
      <c r="P1" s="174"/>
      <c r="Q1" s="174"/>
      <c r="R1" s="131"/>
      <c r="S1" s="189" t="s">
        <v>1</v>
      </c>
      <c r="T1" s="190"/>
    </row>
    <row r="2" spans="1:21" ht="13.5" customHeight="1">
      <c r="A2" s="33"/>
      <c r="B2" s="45"/>
      <c r="C2" s="42"/>
      <c r="D2" s="14"/>
      <c r="E2" s="14"/>
      <c r="F2" s="182" t="s">
        <v>2</v>
      </c>
      <c r="G2" s="182"/>
      <c r="H2" s="182"/>
      <c r="I2" s="182"/>
      <c r="J2" s="182"/>
      <c r="K2" s="182"/>
      <c r="L2" s="182"/>
      <c r="M2" s="182"/>
      <c r="N2" s="182"/>
      <c r="O2" s="182"/>
      <c r="P2" s="182"/>
      <c r="Q2" s="182"/>
      <c r="R2" s="132"/>
      <c r="S2" s="189"/>
      <c r="T2" s="190"/>
    </row>
    <row r="3" spans="1:21" ht="13.5" customHeight="1">
      <c r="A3" s="33"/>
      <c r="B3" s="45"/>
      <c r="C3" s="17"/>
      <c r="D3" s="9"/>
      <c r="E3" s="9"/>
      <c r="F3" s="175" t="s">
        <v>3</v>
      </c>
      <c r="G3" s="175"/>
      <c r="H3" s="175"/>
      <c r="I3" s="175"/>
      <c r="J3" s="175"/>
      <c r="K3" s="175"/>
      <c r="L3" s="175"/>
      <c r="M3" s="175"/>
      <c r="N3" s="175"/>
      <c r="O3" s="175"/>
      <c r="P3" s="175"/>
      <c r="Q3" s="175"/>
      <c r="R3" s="133"/>
      <c r="S3" s="189"/>
      <c r="T3" s="190"/>
    </row>
    <row r="4" spans="1:21" ht="48" customHeight="1">
      <c r="A4" s="33"/>
      <c r="B4" s="45"/>
      <c r="C4" s="17"/>
      <c r="D4" s="9"/>
      <c r="E4" s="9"/>
      <c r="F4" s="176" t="s">
        <v>4</v>
      </c>
      <c r="G4" s="176"/>
      <c r="H4" s="176"/>
      <c r="I4" s="176"/>
      <c r="J4" s="176"/>
      <c r="K4" s="176"/>
      <c r="L4" s="176"/>
      <c r="M4" s="176"/>
      <c r="N4" s="176"/>
      <c r="O4" s="176"/>
      <c r="P4" s="176"/>
      <c r="Q4" s="176"/>
      <c r="R4" s="133"/>
      <c r="S4" s="189"/>
      <c r="T4" s="190"/>
    </row>
    <row r="5" spans="1:21" ht="15.75" customHeight="1">
      <c r="A5" s="49"/>
      <c r="B5" s="50"/>
      <c r="C5" s="19"/>
      <c r="D5" s="10"/>
      <c r="E5" s="124"/>
      <c r="F5" s="177" t="s">
        <v>5</v>
      </c>
      <c r="G5" s="177"/>
      <c r="H5" s="177"/>
      <c r="I5" s="177"/>
      <c r="J5" s="178"/>
      <c r="K5" s="178"/>
      <c r="L5" s="178"/>
      <c r="M5" s="178"/>
      <c r="N5" s="179"/>
      <c r="O5" s="179"/>
      <c r="P5" s="179"/>
      <c r="Q5" s="179"/>
      <c r="R5" s="134"/>
      <c r="S5" s="191"/>
      <c r="T5" s="192"/>
    </row>
    <row r="6" spans="1:21" ht="33.75" customHeight="1">
      <c r="A6" s="169" t="s">
        <v>6</v>
      </c>
      <c r="B6" s="170"/>
      <c r="C6" s="170"/>
      <c r="D6" s="170"/>
      <c r="E6" s="171"/>
      <c r="F6" s="183" t="s">
        <v>7</v>
      </c>
      <c r="G6" s="183"/>
      <c r="H6" s="183"/>
      <c r="I6" s="108"/>
      <c r="J6" s="183" t="s">
        <v>8</v>
      </c>
      <c r="K6" s="183"/>
      <c r="L6" s="183"/>
      <c r="M6" s="107"/>
      <c r="N6" s="106"/>
      <c r="O6" s="197" t="s">
        <v>9</v>
      </c>
      <c r="P6" s="198"/>
      <c r="Q6" s="199"/>
      <c r="R6" s="172" t="s">
        <v>10</v>
      </c>
      <c r="S6" s="172" t="s">
        <v>11</v>
      </c>
      <c r="T6" s="187" t="s">
        <v>12</v>
      </c>
    </row>
    <row r="7" spans="1:21" s="1" customFormat="1" ht="54" customHeight="1">
      <c r="A7" s="125" t="s">
        <v>13</v>
      </c>
      <c r="B7" s="105" t="s">
        <v>14</v>
      </c>
      <c r="C7" s="103" t="s">
        <v>15</v>
      </c>
      <c r="D7" s="103" t="s">
        <v>16</v>
      </c>
      <c r="E7" s="104" t="s">
        <v>17</v>
      </c>
      <c r="F7" s="97" t="s">
        <v>18</v>
      </c>
      <c r="G7" s="141" t="s">
        <v>19</v>
      </c>
      <c r="H7" s="97" t="s">
        <v>10</v>
      </c>
      <c r="I7" s="184"/>
      <c r="J7" s="97" t="s">
        <v>18</v>
      </c>
      <c r="K7" s="141" t="s">
        <v>19</v>
      </c>
      <c r="L7" s="97" t="s">
        <v>10</v>
      </c>
      <c r="M7" s="184"/>
      <c r="N7" s="184"/>
      <c r="O7" s="126" t="s">
        <v>18</v>
      </c>
      <c r="P7" s="141" t="s">
        <v>19</v>
      </c>
      <c r="Q7" s="126" t="s">
        <v>10</v>
      </c>
      <c r="R7" s="173"/>
      <c r="S7" s="186"/>
      <c r="T7" s="188"/>
    </row>
    <row r="8" spans="1:21" ht="81">
      <c r="A8" s="46">
        <v>1</v>
      </c>
      <c r="B8" s="154">
        <v>85151508</v>
      </c>
      <c r="C8" s="164" t="s">
        <v>20</v>
      </c>
      <c r="D8" s="164" t="s">
        <v>20</v>
      </c>
      <c r="E8" s="156">
        <v>1</v>
      </c>
      <c r="F8" s="157">
        <v>840000</v>
      </c>
      <c r="G8" s="142">
        <v>0.19</v>
      </c>
      <c r="H8" s="63">
        <f>+F8*E8</f>
        <v>840000</v>
      </c>
      <c r="I8" s="185"/>
      <c r="J8" s="157">
        <v>989000</v>
      </c>
      <c r="K8" s="142">
        <v>0.19</v>
      </c>
      <c r="L8" s="63">
        <f>+J8*E8</f>
        <v>989000</v>
      </c>
      <c r="M8" s="185"/>
      <c r="N8" s="185"/>
      <c r="O8" s="138">
        <f>(ROUND(AVERAGE(F8,J8),0))</f>
        <v>914500</v>
      </c>
      <c r="P8" s="142">
        <v>0.19</v>
      </c>
      <c r="Q8" s="159">
        <f>ROUND((AVERAGE(H8,L8)),0)</f>
        <v>914500</v>
      </c>
      <c r="R8" s="135">
        <f>ROUND((+O8*E8),0.2)</f>
        <v>914500</v>
      </c>
      <c r="S8" s="152">
        <f>O8*P8</f>
        <v>173755</v>
      </c>
      <c r="T8" s="162">
        <f>ROUND((+O8+S8),0.2)</f>
        <v>1088255</v>
      </c>
      <c r="U8" s="163"/>
    </row>
    <row r="9" spans="1:21" ht="81">
      <c r="A9" s="47">
        <v>2</v>
      </c>
      <c r="B9" s="154">
        <v>85151508</v>
      </c>
      <c r="C9" s="165" t="s">
        <v>21</v>
      </c>
      <c r="D9" s="165" t="s">
        <v>21</v>
      </c>
      <c r="E9" s="156">
        <v>1</v>
      </c>
      <c r="F9" s="157">
        <v>2100000</v>
      </c>
      <c r="G9" s="142">
        <v>0.19</v>
      </c>
      <c r="H9" s="63">
        <f t="shared" ref="H9:H14" si="0">+F9*E9</f>
        <v>2100000</v>
      </c>
      <c r="I9" s="185"/>
      <c r="J9" s="157">
        <v>2250000</v>
      </c>
      <c r="K9" s="142">
        <v>0.19</v>
      </c>
      <c r="L9" s="63">
        <f t="shared" ref="L9:L14" si="1">+J9*E9</f>
        <v>2250000</v>
      </c>
      <c r="M9" s="185"/>
      <c r="N9" s="185"/>
      <c r="O9" s="138">
        <f t="shared" ref="O9:O14" si="2">(ROUND(AVERAGE(F9,J9),0))</f>
        <v>2175000</v>
      </c>
      <c r="P9" s="142">
        <v>0.19</v>
      </c>
      <c r="Q9" s="159">
        <f t="shared" ref="Q9:Q14" si="3">ROUND((AVERAGE(H9,L9)),0)</f>
        <v>2175000</v>
      </c>
      <c r="R9" s="135">
        <f t="shared" ref="R9:R14" si="4">ROUND((+O9*E9),0.2)</f>
        <v>2175000</v>
      </c>
      <c r="S9" s="152">
        <f t="shared" ref="S9:S14" si="5">O9*P9</f>
        <v>413250</v>
      </c>
      <c r="T9" s="162">
        <f>ROUND((+O9+S9),0.2)</f>
        <v>2588250</v>
      </c>
      <c r="U9" s="163"/>
    </row>
    <row r="10" spans="1:21" ht="81">
      <c r="A10" s="46">
        <v>3</v>
      </c>
      <c r="B10" s="154">
        <v>85151508</v>
      </c>
      <c r="C10" s="165" t="s">
        <v>22</v>
      </c>
      <c r="D10" s="165" t="s">
        <v>22</v>
      </c>
      <c r="E10" s="156">
        <v>1</v>
      </c>
      <c r="F10" s="158">
        <v>840000</v>
      </c>
      <c r="G10" s="142">
        <v>0.19</v>
      </c>
      <c r="H10" s="63">
        <f t="shared" si="0"/>
        <v>840000</v>
      </c>
      <c r="I10" s="185"/>
      <c r="J10" s="157">
        <v>989000</v>
      </c>
      <c r="K10" s="142">
        <v>0.19</v>
      </c>
      <c r="L10" s="63">
        <f t="shared" si="1"/>
        <v>989000</v>
      </c>
      <c r="M10" s="185"/>
      <c r="N10" s="185"/>
      <c r="O10" s="138">
        <f t="shared" si="2"/>
        <v>914500</v>
      </c>
      <c r="P10" s="142">
        <v>0.19</v>
      </c>
      <c r="Q10" s="159">
        <f t="shared" si="3"/>
        <v>914500</v>
      </c>
      <c r="R10" s="135">
        <f t="shared" si="4"/>
        <v>914500</v>
      </c>
      <c r="S10" s="152">
        <f t="shared" si="5"/>
        <v>173755</v>
      </c>
      <c r="T10" s="162">
        <f>ROUND((+O10+S10),0.2)</f>
        <v>1088255</v>
      </c>
      <c r="U10" s="163"/>
    </row>
    <row r="11" spans="1:21" ht="81">
      <c r="A11" s="47">
        <v>4</v>
      </c>
      <c r="B11" s="155">
        <v>85151508</v>
      </c>
      <c r="C11" s="166" t="s">
        <v>23</v>
      </c>
      <c r="D11" s="166" t="s">
        <v>23</v>
      </c>
      <c r="E11" s="156">
        <v>1</v>
      </c>
      <c r="F11" s="158">
        <v>840000</v>
      </c>
      <c r="G11" s="142">
        <v>0.19</v>
      </c>
      <c r="H11" s="63">
        <f t="shared" si="0"/>
        <v>840000</v>
      </c>
      <c r="I11" s="185"/>
      <c r="J11" s="157">
        <v>989000</v>
      </c>
      <c r="K11" s="142">
        <v>0.19</v>
      </c>
      <c r="L11" s="63">
        <f t="shared" si="1"/>
        <v>989000</v>
      </c>
      <c r="M11" s="185"/>
      <c r="N11" s="185"/>
      <c r="O11" s="138">
        <f t="shared" si="2"/>
        <v>914500</v>
      </c>
      <c r="P11" s="142">
        <v>0.19</v>
      </c>
      <c r="Q11" s="159">
        <f t="shared" si="3"/>
        <v>914500</v>
      </c>
      <c r="R11" s="135">
        <f t="shared" si="4"/>
        <v>914500</v>
      </c>
      <c r="S11" s="152">
        <f t="shared" si="5"/>
        <v>173755</v>
      </c>
      <c r="T11" s="162">
        <f>ROUND((+O11+S11),0.2)</f>
        <v>1088255</v>
      </c>
      <c r="U11" s="163"/>
    </row>
    <row r="12" spans="1:21" ht="81">
      <c r="A12" s="46">
        <v>5</v>
      </c>
      <c r="B12" s="155">
        <v>85151508</v>
      </c>
      <c r="C12" s="166" t="s">
        <v>24</v>
      </c>
      <c r="D12" s="166" t="s">
        <v>24</v>
      </c>
      <c r="E12" s="156">
        <v>1</v>
      </c>
      <c r="F12" s="158">
        <v>840000</v>
      </c>
      <c r="G12" s="142">
        <v>0.19</v>
      </c>
      <c r="H12" s="63">
        <f t="shared" si="0"/>
        <v>840000</v>
      </c>
      <c r="I12" s="185"/>
      <c r="J12" s="158">
        <v>989000</v>
      </c>
      <c r="K12" s="142">
        <v>0.19</v>
      </c>
      <c r="L12" s="63">
        <f t="shared" si="1"/>
        <v>989000</v>
      </c>
      <c r="M12" s="185"/>
      <c r="N12" s="185"/>
      <c r="O12" s="138">
        <f t="shared" si="2"/>
        <v>914500</v>
      </c>
      <c r="P12" s="142">
        <v>0.19</v>
      </c>
      <c r="Q12" s="159">
        <f t="shared" si="3"/>
        <v>914500</v>
      </c>
      <c r="R12" s="135">
        <f t="shared" si="4"/>
        <v>914500</v>
      </c>
      <c r="S12" s="152">
        <f t="shared" si="5"/>
        <v>173755</v>
      </c>
      <c r="T12" s="162">
        <f>ROUND((+O12+S12),0.2)</f>
        <v>1088255</v>
      </c>
      <c r="U12" s="163"/>
    </row>
    <row r="13" spans="1:21" ht="81">
      <c r="A13" s="47">
        <v>6</v>
      </c>
      <c r="B13" s="155">
        <v>85151508</v>
      </c>
      <c r="C13" s="166" t="s">
        <v>25</v>
      </c>
      <c r="D13" s="166" t="s">
        <v>25</v>
      </c>
      <c r="E13" s="156">
        <v>1</v>
      </c>
      <c r="F13" s="158">
        <v>2100000</v>
      </c>
      <c r="G13" s="142">
        <v>0.19</v>
      </c>
      <c r="H13" s="63">
        <f t="shared" si="0"/>
        <v>2100000</v>
      </c>
      <c r="I13" s="185"/>
      <c r="J13" s="158">
        <v>2250000</v>
      </c>
      <c r="K13" s="142">
        <v>0.19</v>
      </c>
      <c r="L13" s="63">
        <f t="shared" si="1"/>
        <v>2250000</v>
      </c>
      <c r="M13" s="185"/>
      <c r="N13" s="185"/>
      <c r="O13" s="138">
        <f t="shared" si="2"/>
        <v>2175000</v>
      </c>
      <c r="P13" s="142">
        <v>0.19</v>
      </c>
      <c r="Q13" s="159">
        <f t="shared" si="3"/>
        <v>2175000</v>
      </c>
      <c r="R13" s="135">
        <f t="shared" si="4"/>
        <v>2175000</v>
      </c>
      <c r="S13" s="152">
        <f t="shared" si="5"/>
        <v>413250</v>
      </c>
      <c r="T13" s="162">
        <f>ROUND((+O13+S13),0.2)</f>
        <v>2588250</v>
      </c>
      <c r="U13" s="163"/>
    </row>
    <row r="14" spans="1:21" ht="81">
      <c r="A14" s="46">
        <v>7</v>
      </c>
      <c r="B14" s="155">
        <v>85151508</v>
      </c>
      <c r="C14" s="166" t="s">
        <v>26</v>
      </c>
      <c r="D14" s="166" t="s">
        <v>26</v>
      </c>
      <c r="E14" s="156">
        <v>1</v>
      </c>
      <c r="F14" s="158">
        <v>840000</v>
      </c>
      <c r="G14" s="142">
        <v>0.19</v>
      </c>
      <c r="H14" s="63">
        <f t="shared" si="0"/>
        <v>840000</v>
      </c>
      <c r="I14" s="185"/>
      <c r="J14" s="158">
        <v>989000</v>
      </c>
      <c r="K14" s="142">
        <v>0.19</v>
      </c>
      <c r="L14" s="63">
        <f t="shared" si="1"/>
        <v>989000</v>
      </c>
      <c r="M14" s="185"/>
      <c r="N14" s="185"/>
      <c r="O14" s="138">
        <f t="shared" si="2"/>
        <v>914500</v>
      </c>
      <c r="P14" s="142">
        <v>0.19</v>
      </c>
      <c r="Q14" s="159">
        <f t="shared" si="3"/>
        <v>914500</v>
      </c>
      <c r="R14" s="135">
        <f t="shared" si="4"/>
        <v>914500</v>
      </c>
      <c r="S14" s="152">
        <f t="shared" si="5"/>
        <v>173755</v>
      </c>
      <c r="T14" s="162">
        <f>ROUND((+O14+S14),0.2)</f>
        <v>1088255</v>
      </c>
      <c r="U14" s="163"/>
    </row>
    <row r="15" spans="1:21" ht="28.5" customHeight="1">
      <c r="A15" s="193" t="s">
        <v>27</v>
      </c>
      <c r="B15" s="194"/>
      <c r="C15" s="194"/>
      <c r="D15" s="194"/>
      <c r="E15" s="194"/>
      <c r="F15" s="194"/>
      <c r="G15" s="194"/>
      <c r="H15" s="194"/>
      <c r="I15" s="194"/>
      <c r="J15" s="194"/>
      <c r="K15" s="194"/>
      <c r="L15" s="194"/>
      <c r="M15" s="194"/>
      <c r="N15" s="194"/>
      <c r="O15" s="194"/>
      <c r="P15" s="194"/>
      <c r="Q15" s="200"/>
      <c r="R15" s="127">
        <f>SUM(R8:R14)</f>
        <v>8922500</v>
      </c>
    </row>
    <row r="16" spans="1:21" ht="28.9" customHeight="1">
      <c r="A16" s="193" t="s">
        <v>28</v>
      </c>
      <c r="B16" s="194"/>
      <c r="C16" s="194"/>
      <c r="D16" s="194"/>
      <c r="E16" s="194"/>
      <c r="F16" s="194"/>
      <c r="G16" s="194"/>
      <c r="H16" s="194"/>
      <c r="I16" s="194"/>
      <c r="J16" s="194"/>
      <c r="K16" s="194"/>
      <c r="L16" s="194"/>
      <c r="M16" s="194"/>
      <c r="N16" s="194"/>
      <c r="O16" s="194"/>
      <c r="P16" s="194"/>
      <c r="Q16" s="194"/>
      <c r="R16" s="160">
        <f>ROUND((R15*19%),0.2)</f>
        <v>1695275</v>
      </c>
    </row>
    <row r="17" spans="1:19" ht="24" customHeight="1">
      <c r="A17" s="195" t="s">
        <v>29</v>
      </c>
      <c r="B17" s="196"/>
      <c r="C17" s="196"/>
      <c r="D17" s="196"/>
      <c r="E17" s="196"/>
      <c r="F17" s="196"/>
      <c r="G17" s="196"/>
      <c r="H17" s="196"/>
      <c r="I17" s="196"/>
      <c r="J17" s="196"/>
      <c r="K17" s="196"/>
      <c r="L17" s="196"/>
      <c r="M17" s="196"/>
      <c r="N17" s="196"/>
      <c r="O17" s="196"/>
      <c r="P17" s="196"/>
      <c r="Q17" s="196"/>
      <c r="R17" s="161">
        <f>SUM(R15:R16)</f>
        <v>10617775</v>
      </c>
    </row>
    <row r="18" spans="1:19" s="109" customFormat="1">
      <c r="A18" s="121"/>
      <c r="B18" s="122"/>
      <c r="C18" s="122"/>
      <c r="D18" s="122"/>
      <c r="E18" s="122"/>
      <c r="F18" s="122"/>
      <c r="G18" s="143"/>
      <c r="H18" s="122"/>
      <c r="I18" s="122"/>
      <c r="J18" s="122"/>
      <c r="K18" s="143"/>
      <c r="L18" s="122"/>
      <c r="M18" s="122"/>
      <c r="N18" s="122"/>
      <c r="O18" s="139"/>
      <c r="P18" s="143"/>
      <c r="Q18" s="224"/>
      <c r="R18" s="225"/>
      <c r="S18" s="226"/>
    </row>
    <row r="19" spans="1:19" s="109" customFormat="1">
      <c r="A19" s="123"/>
      <c r="B19" s="120"/>
      <c r="C19" s="120"/>
      <c r="D19" s="120"/>
      <c r="E19" s="120"/>
      <c r="F19" s="120"/>
      <c r="G19" s="144"/>
      <c r="H19" s="120"/>
      <c r="I19" s="120"/>
      <c r="J19" s="120"/>
      <c r="K19" s="144"/>
      <c r="L19" s="120"/>
      <c r="M19" s="120"/>
      <c r="N19" s="120"/>
      <c r="O19" s="140"/>
      <c r="P19" s="144"/>
      <c r="Q19" s="227"/>
      <c r="R19" s="228"/>
      <c r="S19" s="226"/>
    </row>
    <row r="20" spans="1:19" s="110" customFormat="1" ht="21" customHeight="1">
      <c r="A20" s="153" t="s">
        <v>30</v>
      </c>
      <c r="B20" s="112" t="s">
        <v>31</v>
      </c>
      <c r="C20" s="112"/>
      <c r="D20" s="114"/>
      <c r="E20" s="114"/>
      <c r="F20" s="111"/>
      <c r="G20" s="145"/>
      <c r="H20" s="111"/>
      <c r="I20" s="111"/>
      <c r="J20" s="116"/>
      <c r="K20" s="148"/>
      <c r="L20" s="116"/>
      <c r="M20" s="116"/>
      <c r="N20" s="116"/>
      <c r="O20" s="150"/>
      <c r="P20" s="148"/>
      <c r="Q20" s="128"/>
      <c r="R20" s="136"/>
    </row>
    <row r="21" spans="1:19" s="110" customFormat="1" ht="21" customHeight="1">
      <c r="A21" s="153" t="s">
        <v>32</v>
      </c>
      <c r="B21" s="112" t="s">
        <v>33</v>
      </c>
      <c r="C21" s="112"/>
      <c r="D21" s="114"/>
      <c r="E21" s="114"/>
      <c r="F21" s="111"/>
      <c r="G21" s="145"/>
      <c r="H21" s="111"/>
      <c r="I21" s="111"/>
      <c r="J21" s="116"/>
      <c r="K21" s="148"/>
      <c r="L21" s="116"/>
      <c r="M21" s="116"/>
      <c r="N21" s="116"/>
      <c r="O21" s="150"/>
      <c r="P21" s="148"/>
      <c r="Q21" s="128"/>
      <c r="R21" s="136"/>
    </row>
    <row r="22" spans="1:19" s="110" customFormat="1" ht="21" customHeight="1">
      <c r="A22" s="113"/>
      <c r="B22" s="115"/>
      <c r="C22" s="115"/>
      <c r="D22" s="117"/>
      <c r="E22" s="117"/>
      <c r="F22" s="118"/>
      <c r="G22" s="146"/>
      <c r="H22" s="118"/>
      <c r="I22" s="118"/>
      <c r="J22" s="119"/>
      <c r="K22" s="149"/>
      <c r="L22" s="119"/>
      <c r="M22" s="119"/>
      <c r="N22" s="119"/>
      <c r="O22" s="151"/>
      <c r="P22" s="149"/>
      <c r="Q22" s="129"/>
      <c r="R22" s="137"/>
    </row>
    <row r="25" spans="1:19">
      <c r="A25" s="167" t="s">
        <v>34</v>
      </c>
      <c r="B25" s="168"/>
      <c r="C25" s="168"/>
      <c r="D25" s="168"/>
      <c r="E25" s="168"/>
      <c r="F25" s="168"/>
      <c r="G25" s="168"/>
      <c r="H25" s="168"/>
      <c r="I25" s="168"/>
      <c r="J25" s="168"/>
      <c r="K25" s="168"/>
      <c r="L25" s="168"/>
      <c r="M25" s="168"/>
      <c r="N25" s="168"/>
      <c r="O25" s="168"/>
      <c r="P25" s="168"/>
      <c r="Q25" s="168"/>
      <c r="R25" s="168"/>
    </row>
    <row r="26" spans="1:19">
      <c r="A26" s="168"/>
      <c r="B26" s="168"/>
      <c r="C26" s="168"/>
      <c r="D26" s="168"/>
      <c r="E26" s="168"/>
      <c r="F26" s="168"/>
      <c r="G26" s="168"/>
      <c r="H26" s="168"/>
      <c r="I26" s="168"/>
      <c r="J26" s="168"/>
      <c r="K26" s="168"/>
      <c r="L26" s="168"/>
      <c r="M26" s="168"/>
      <c r="N26" s="168"/>
      <c r="O26" s="168"/>
      <c r="P26" s="168"/>
      <c r="Q26" s="168"/>
      <c r="R26" s="168"/>
    </row>
    <row r="27" spans="1:19">
      <c r="A27" s="168"/>
      <c r="B27" s="168"/>
      <c r="C27" s="168"/>
      <c r="D27" s="168"/>
      <c r="E27" s="168"/>
      <c r="F27" s="168"/>
      <c r="G27" s="168"/>
      <c r="H27" s="168"/>
      <c r="I27" s="168"/>
      <c r="J27" s="168"/>
      <c r="K27" s="168"/>
      <c r="L27" s="168"/>
      <c r="M27" s="168"/>
      <c r="N27" s="168"/>
      <c r="O27" s="168"/>
      <c r="P27" s="168"/>
      <c r="Q27" s="168"/>
      <c r="R27" s="168"/>
    </row>
    <row r="28" spans="1:19">
      <c r="A28" s="168"/>
      <c r="B28" s="168"/>
      <c r="C28" s="168"/>
      <c r="D28" s="168"/>
      <c r="E28" s="168"/>
      <c r="F28" s="168"/>
      <c r="G28" s="168"/>
      <c r="H28" s="168"/>
      <c r="I28" s="168"/>
      <c r="J28" s="168"/>
      <c r="K28" s="168"/>
      <c r="L28" s="168"/>
      <c r="M28" s="168"/>
      <c r="N28" s="168"/>
      <c r="O28" s="168"/>
      <c r="P28" s="168"/>
      <c r="Q28" s="168"/>
      <c r="R28" s="168"/>
    </row>
    <row r="29" spans="1:19">
      <c r="A29" s="168"/>
      <c r="B29" s="168"/>
      <c r="C29" s="168"/>
      <c r="D29" s="168"/>
      <c r="E29" s="168"/>
      <c r="F29" s="168"/>
      <c r="G29" s="168"/>
      <c r="H29" s="168"/>
      <c r="I29" s="168"/>
      <c r="J29" s="168"/>
      <c r="K29" s="168"/>
      <c r="L29" s="168"/>
      <c r="M29" s="168"/>
      <c r="N29" s="168"/>
      <c r="O29" s="168"/>
      <c r="P29" s="168"/>
      <c r="Q29" s="168"/>
      <c r="R29" s="168"/>
    </row>
    <row r="30" spans="1:19">
      <c r="A30" s="168"/>
      <c r="B30" s="168"/>
      <c r="C30" s="168"/>
      <c r="D30" s="168"/>
      <c r="E30" s="168"/>
      <c r="F30" s="168"/>
      <c r="G30" s="168"/>
      <c r="H30" s="168"/>
      <c r="I30" s="168"/>
      <c r="J30" s="168"/>
      <c r="K30" s="168"/>
      <c r="L30" s="168"/>
      <c r="M30" s="168"/>
      <c r="N30" s="168"/>
      <c r="O30" s="168"/>
      <c r="P30" s="168"/>
      <c r="Q30" s="168"/>
      <c r="R30" s="168"/>
    </row>
    <row r="31" spans="1:19" s="1" customFormat="1">
      <c r="A31" s="168"/>
      <c r="B31" s="168"/>
      <c r="C31" s="168"/>
      <c r="D31" s="168"/>
      <c r="E31" s="168"/>
      <c r="F31" s="168"/>
      <c r="G31" s="168"/>
      <c r="H31" s="168"/>
      <c r="I31" s="168"/>
      <c r="J31" s="168"/>
      <c r="K31" s="168"/>
      <c r="L31" s="168"/>
      <c r="M31" s="168"/>
      <c r="N31" s="168"/>
      <c r="O31" s="168"/>
      <c r="P31" s="168"/>
      <c r="Q31" s="168"/>
      <c r="R31" s="168"/>
    </row>
    <row r="32" spans="1:19" s="1" customFormat="1">
      <c r="A32" s="31"/>
      <c r="B32" s="31"/>
      <c r="C32" s="3"/>
      <c r="D32" s="6"/>
      <c r="E32" s="6"/>
      <c r="F32" s="65"/>
      <c r="G32" s="147"/>
      <c r="H32" s="65"/>
      <c r="I32" s="65"/>
      <c r="J32" s="61"/>
      <c r="K32" s="59"/>
      <c r="L32" s="61"/>
      <c r="M32" s="61"/>
      <c r="N32" s="61"/>
      <c r="O32" s="130"/>
      <c r="P32" s="59"/>
      <c r="Q32" s="130"/>
      <c r="R32" s="130"/>
    </row>
    <row r="33" spans="1:18" s="1" customFormat="1">
      <c r="A33" s="31"/>
      <c r="B33" s="31"/>
      <c r="C33" s="3"/>
      <c r="D33" s="6"/>
      <c r="E33" s="6"/>
      <c r="F33" s="65"/>
      <c r="G33" s="147"/>
      <c r="H33" s="65"/>
      <c r="I33" s="65"/>
      <c r="J33" s="61"/>
      <c r="K33" s="59"/>
      <c r="L33" s="61"/>
      <c r="M33" s="61"/>
      <c r="N33" s="61"/>
      <c r="O33" s="130"/>
      <c r="P33" s="59"/>
      <c r="Q33" s="130"/>
      <c r="R33" s="130"/>
    </row>
    <row r="34" spans="1:18" s="1" customFormat="1">
      <c r="A34" s="31"/>
      <c r="B34" s="31"/>
      <c r="C34" s="3"/>
      <c r="D34" s="6"/>
      <c r="E34" s="6"/>
      <c r="F34" s="65"/>
      <c r="G34" s="147"/>
      <c r="H34" s="65"/>
      <c r="I34" s="65"/>
      <c r="J34" s="61"/>
      <c r="K34" s="59"/>
      <c r="L34" s="61"/>
      <c r="M34" s="61"/>
      <c r="N34" s="61"/>
      <c r="O34" s="130"/>
      <c r="P34" s="59"/>
      <c r="Q34" s="130"/>
      <c r="R34" s="130"/>
    </row>
    <row r="35" spans="1:18" s="1" customFormat="1">
      <c r="A35" s="31"/>
      <c r="B35" s="31"/>
      <c r="C35" s="3"/>
      <c r="D35" s="6"/>
      <c r="E35" s="6"/>
      <c r="F35" s="65"/>
      <c r="G35" s="147"/>
      <c r="H35" s="65"/>
      <c r="I35" s="65"/>
      <c r="J35" s="61"/>
      <c r="K35" s="59"/>
      <c r="L35" s="61"/>
      <c r="M35" s="61"/>
      <c r="N35" s="61"/>
      <c r="O35" s="130"/>
      <c r="P35" s="59"/>
      <c r="Q35" s="130"/>
      <c r="R35" s="130"/>
    </row>
    <row r="36" spans="1:18" s="1" customFormat="1">
      <c r="A36" s="31"/>
      <c r="B36" s="31"/>
      <c r="C36" s="3"/>
      <c r="D36" s="6"/>
      <c r="E36" s="6"/>
      <c r="F36" s="65"/>
      <c r="G36" s="147"/>
      <c r="H36" s="65"/>
      <c r="I36" s="65"/>
      <c r="J36" s="61"/>
      <c r="K36" s="59"/>
      <c r="L36" s="61"/>
      <c r="M36" s="61"/>
      <c r="N36" s="61"/>
      <c r="O36" s="130"/>
      <c r="P36" s="59"/>
      <c r="Q36" s="130"/>
      <c r="R36" s="130"/>
    </row>
    <row r="37" spans="1:18" s="1" customFormat="1">
      <c r="A37" s="31"/>
      <c r="B37" s="31"/>
      <c r="C37" s="3"/>
      <c r="D37" s="6"/>
      <c r="E37" s="6"/>
      <c r="F37" s="65"/>
      <c r="G37" s="147"/>
      <c r="H37" s="65"/>
      <c r="I37" s="65"/>
      <c r="J37" s="61"/>
      <c r="K37" s="59"/>
      <c r="L37" s="61"/>
      <c r="M37" s="61"/>
      <c r="N37" s="61"/>
      <c r="O37" s="130"/>
      <c r="P37" s="59"/>
      <c r="Q37" s="130"/>
      <c r="R37" s="130"/>
    </row>
    <row r="38" spans="1:18" s="1" customFormat="1">
      <c r="A38" s="31"/>
      <c r="B38" s="31"/>
      <c r="C38" s="3"/>
      <c r="D38" s="6"/>
      <c r="E38" s="6"/>
      <c r="F38" s="65"/>
      <c r="G38" s="147"/>
      <c r="H38" s="65"/>
      <c r="I38" s="65"/>
      <c r="J38" s="61"/>
      <c r="K38" s="59"/>
      <c r="L38" s="61"/>
      <c r="M38" s="61"/>
      <c r="N38" s="61"/>
      <c r="O38" s="130"/>
      <c r="P38" s="59"/>
      <c r="Q38" s="130"/>
      <c r="R38" s="130"/>
    </row>
    <row r="39" spans="1:18" s="1" customFormat="1">
      <c r="A39" s="31"/>
      <c r="B39" s="31"/>
      <c r="C39" s="3"/>
      <c r="D39" s="6"/>
      <c r="E39" s="6"/>
      <c r="F39" s="65"/>
      <c r="G39" s="147"/>
      <c r="H39" s="65"/>
      <c r="I39" s="65"/>
      <c r="J39" s="61"/>
      <c r="K39" s="59"/>
      <c r="L39" s="61"/>
      <c r="M39" s="61"/>
      <c r="N39" s="61"/>
      <c r="O39" s="130"/>
      <c r="P39" s="59"/>
      <c r="Q39" s="130"/>
      <c r="R39" s="130"/>
    </row>
    <row r="40" spans="1:18" s="1" customFormat="1">
      <c r="A40" s="31"/>
      <c r="B40" s="31"/>
      <c r="C40" s="3"/>
      <c r="D40" s="6"/>
      <c r="E40" s="6"/>
      <c r="F40" s="65"/>
      <c r="G40" s="147"/>
      <c r="H40" s="65"/>
      <c r="I40" s="65"/>
      <c r="J40" s="61"/>
      <c r="K40" s="59"/>
      <c r="L40" s="61"/>
      <c r="M40" s="61"/>
      <c r="N40" s="61"/>
      <c r="O40" s="130"/>
      <c r="P40" s="59"/>
      <c r="Q40" s="130"/>
      <c r="R40" s="130"/>
    </row>
    <row r="41" spans="1:18" s="1" customFormat="1">
      <c r="A41" s="31"/>
      <c r="B41" s="31"/>
      <c r="C41" s="3"/>
      <c r="D41" s="6"/>
      <c r="E41" s="6"/>
      <c r="F41" s="65"/>
      <c r="G41" s="147"/>
      <c r="H41" s="65"/>
      <c r="I41" s="65"/>
      <c r="J41" s="61"/>
      <c r="K41" s="59"/>
      <c r="L41" s="61"/>
      <c r="M41" s="61"/>
      <c r="N41" s="61"/>
      <c r="O41" s="130"/>
      <c r="P41" s="59"/>
      <c r="Q41" s="130"/>
      <c r="R41" s="130"/>
    </row>
    <row r="42" spans="1:18" s="1" customFormat="1">
      <c r="A42" s="31"/>
      <c r="B42" s="31"/>
      <c r="C42" s="3"/>
      <c r="D42" s="6"/>
      <c r="E42" s="6"/>
      <c r="F42" s="65"/>
      <c r="G42" s="147"/>
      <c r="H42" s="65"/>
      <c r="I42" s="65"/>
      <c r="J42" s="61"/>
      <c r="K42" s="59"/>
      <c r="L42" s="61"/>
      <c r="M42" s="61"/>
      <c r="N42" s="61"/>
      <c r="O42" s="130"/>
      <c r="P42" s="59"/>
      <c r="Q42" s="130"/>
      <c r="R42" s="130"/>
    </row>
    <row r="43" spans="1:18" s="1" customFormat="1">
      <c r="A43" s="31"/>
      <c r="B43" s="31"/>
      <c r="C43" s="3"/>
      <c r="D43" s="6"/>
      <c r="E43" s="6"/>
      <c r="F43" s="65"/>
      <c r="G43" s="147"/>
      <c r="H43" s="65"/>
      <c r="I43" s="65"/>
      <c r="J43" s="61"/>
      <c r="K43" s="59"/>
      <c r="L43" s="61"/>
      <c r="M43" s="61"/>
      <c r="N43" s="61"/>
      <c r="O43" s="130"/>
      <c r="P43" s="59"/>
      <c r="Q43" s="130"/>
      <c r="R43" s="130"/>
    </row>
    <row r="44" spans="1:18" s="1" customFormat="1">
      <c r="A44" s="31"/>
      <c r="B44" s="31"/>
      <c r="C44" s="3"/>
      <c r="D44" s="6"/>
      <c r="E44" s="6"/>
      <c r="F44" s="65"/>
      <c r="G44" s="147"/>
      <c r="H44" s="65"/>
      <c r="I44" s="65"/>
      <c r="J44" s="61"/>
      <c r="K44" s="59"/>
      <c r="L44" s="61"/>
      <c r="M44" s="61"/>
      <c r="N44" s="61"/>
      <c r="O44" s="130"/>
      <c r="P44" s="59"/>
      <c r="Q44" s="130"/>
      <c r="R44" s="130"/>
    </row>
    <row r="45" spans="1:18" s="1" customFormat="1">
      <c r="A45" s="31"/>
      <c r="B45" s="31"/>
      <c r="C45" s="3"/>
      <c r="D45" s="6"/>
      <c r="E45" s="6"/>
      <c r="F45" s="65"/>
      <c r="G45" s="147"/>
      <c r="H45" s="65"/>
      <c r="I45" s="65"/>
      <c r="J45" s="61"/>
      <c r="K45" s="59"/>
      <c r="L45" s="61"/>
      <c r="M45" s="61"/>
      <c r="N45" s="61"/>
      <c r="O45" s="130"/>
      <c r="P45" s="59"/>
      <c r="Q45" s="130"/>
      <c r="R45" s="130"/>
    </row>
    <row r="46" spans="1:18" s="1" customFormat="1">
      <c r="A46" s="31"/>
      <c r="B46" s="31"/>
      <c r="C46" s="3"/>
      <c r="D46" s="6"/>
      <c r="E46" s="6"/>
      <c r="F46" s="65"/>
      <c r="G46" s="147"/>
      <c r="H46" s="65"/>
      <c r="I46" s="65"/>
      <c r="J46" s="61"/>
      <c r="K46" s="59"/>
      <c r="L46" s="61"/>
      <c r="M46" s="61"/>
      <c r="N46" s="61"/>
      <c r="O46" s="130"/>
      <c r="P46" s="59"/>
      <c r="Q46" s="130"/>
      <c r="R46" s="130"/>
    </row>
    <row r="47" spans="1:18" s="1" customFormat="1">
      <c r="A47" s="31"/>
      <c r="B47" s="31"/>
      <c r="C47" s="3"/>
      <c r="D47" s="6"/>
      <c r="E47" s="6"/>
      <c r="F47" s="65"/>
      <c r="G47" s="147"/>
      <c r="H47" s="65"/>
      <c r="I47" s="65"/>
      <c r="J47" s="61"/>
      <c r="K47" s="59"/>
      <c r="L47" s="61"/>
      <c r="M47" s="61"/>
      <c r="N47" s="61"/>
      <c r="O47" s="130"/>
      <c r="P47" s="59"/>
      <c r="Q47" s="130"/>
      <c r="R47" s="130"/>
    </row>
    <row r="48" spans="1:18" s="1" customFormat="1">
      <c r="A48" s="31"/>
      <c r="B48" s="31"/>
      <c r="C48" s="3"/>
      <c r="D48" s="6"/>
      <c r="E48" s="6"/>
      <c r="F48" s="65"/>
      <c r="G48" s="147"/>
      <c r="H48" s="65"/>
      <c r="I48" s="65"/>
      <c r="J48" s="61"/>
      <c r="K48" s="59"/>
      <c r="L48" s="61"/>
      <c r="M48" s="61"/>
      <c r="N48" s="61"/>
      <c r="O48" s="130"/>
      <c r="P48" s="59"/>
      <c r="Q48" s="130"/>
      <c r="R48" s="130"/>
    </row>
    <row r="49" spans="1:18" s="1" customFormat="1">
      <c r="A49" s="31"/>
      <c r="B49" s="31"/>
      <c r="C49" s="3"/>
      <c r="D49" s="6"/>
      <c r="E49" s="6"/>
      <c r="F49" s="65"/>
      <c r="G49" s="147"/>
      <c r="H49" s="65"/>
      <c r="I49" s="65"/>
      <c r="J49" s="61"/>
      <c r="K49" s="59"/>
      <c r="L49" s="61"/>
      <c r="M49" s="61"/>
      <c r="N49" s="61"/>
      <c r="O49" s="130"/>
      <c r="P49" s="59"/>
      <c r="Q49" s="130"/>
      <c r="R49" s="130"/>
    </row>
    <row r="50" spans="1:18" s="1" customFormat="1">
      <c r="A50" s="31"/>
      <c r="B50" s="31"/>
      <c r="C50" s="3"/>
      <c r="D50" s="6"/>
      <c r="E50" s="6"/>
      <c r="F50" s="65"/>
      <c r="G50" s="147"/>
      <c r="H50" s="65"/>
      <c r="I50" s="65"/>
      <c r="J50" s="61"/>
      <c r="K50" s="59"/>
      <c r="L50" s="61"/>
      <c r="M50" s="61"/>
      <c r="N50" s="61"/>
      <c r="O50" s="130"/>
      <c r="P50" s="59"/>
      <c r="Q50" s="130"/>
      <c r="R50" s="130"/>
    </row>
    <row r="51" spans="1:18" s="1" customFormat="1">
      <c r="A51" s="31"/>
      <c r="B51" s="31"/>
      <c r="C51" s="3"/>
      <c r="D51" s="6"/>
      <c r="E51" s="6"/>
      <c r="F51" s="65"/>
      <c r="G51" s="147"/>
      <c r="H51" s="65"/>
      <c r="I51" s="65"/>
      <c r="J51" s="61"/>
      <c r="K51" s="59"/>
      <c r="L51" s="61"/>
      <c r="M51" s="61"/>
      <c r="N51" s="61"/>
      <c r="O51" s="130"/>
      <c r="P51" s="59"/>
      <c r="Q51" s="130"/>
      <c r="R51" s="130"/>
    </row>
    <row r="52" spans="1:18" s="1" customFormat="1">
      <c r="A52" s="31"/>
      <c r="B52" s="31"/>
      <c r="C52" s="3"/>
      <c r="D52" s="6"/>
      <c r="E52" s="6"/>
      <c r="F52" s="65"/>
      <c r="G52" s="147"/>
      <c r="H52" s="65"/>
      <c r="I52" s="65"/>
      <c r="J52" s="61"/>
      <c r="K52" s="59"/>
      <c r="L52" s="61"/>
      <c r="M52" s="61"/>
      <c r="N52" s="61"/>
      <c r="O52" s="130"/>
      <c r="P52" s="59"/>
      <c r="Q52" s="130"/>
      <c r="R52" s="130"/>
    </row>
    <row r="53" spans="1:18" s="1" customFormat="1">
      <c r="A53" s="31"/>
      <c r="B53" s="31"/>
      <c r="C53" s="3"/>
      <c r="D53" s="6"/>
      <c r="E53" s="6"/>
      <c r="F53" s="65"/>
      <c r="G53" s="147"/>
      <c r="H53" s="65"/>
      <c r="I53" s="65"/>
      <c r="J53" s="61"/>
      <c r="K53" s="59"/>
      <c r="L53" s="61"/>
      <c r="M53" s="61"/>
      <c r="N53" s="61"/>
      <c r="O53" s="130"/>
      <c r="P53" s="59"/>
      <c r="Q53" s="130"/>
      <c r="R53" s="130"/>
    </row>
    <row r="54" spans="1:18" s="1" customFormat="1">
      <c r="A54" s="31"/>
      <c r="B54" s="31"/>
      <c r="C54" s="3"/>
      <c r="D54" s="6"/>
      <c r="E54" s="6"/>
      <c r="F54" s="65"/>
      <c r="G54" s="147"/>
      <c r="H54" s="65"/>
      <c r="I54" s="65"/>
      <c r="J54" s="61"/>
      <c r="K54" s="59"/>
      <c r="L54" s="61"/>
      <c r="M54" s="61"/>
      <c r="N54" s="61"/>
      <c r="O54" s="130"/>
      <c r="P54" s="59"/>
      <c r="Q54" s="130"/>
      <c r="R54" s="130"/>
    </row>
    <row r="55" spans="1:18" s="1" customFormat="1">
      <c r="A55" s="31"/>
      <c r="B55" s="31"/>
      <c r="C55" s="3"/>
      <c r="D55" s="6"/>
      <c r="E55" s="6"/>
      <c r="F55" s="65"/>
      <c r="G55" s="147"/>
      <c r="H55" s="65"/>
      <c r="I55" s="65"/>
      <c r="J55" s="61"/>
      <c r="K55" s="59"/>
      <c r="L55" s="61"/>
      <c r="M55" s="61"/>
      <c r="N55" s="61"/>
      <c r="O55" s="130"/>
      <c r="P55" s="59"/>
      <c r="Q55" s="130"/>
      <c r="R55" s="130"/>
    </row>
    <row r="56" spans="1:18" s="1" customFormat="1">
      <c r="A56" s="31"/>
      <c r="B56" s="31"/>
      <c r="C56" s="3"/>
      <c r="D56" s="6"/>
      <c r="E56" s="6"/>
      <c r="F56" s="65"/>
      <c r="G56" s="147"/>
      <c r="H56" s="65"/>
      <c r="I56" s="65"/>
      <c r="J56" s="61"/>
      <c r="K56" s="59"/>
      <c r="L56" s="61"/>
      <c r="M56" s="61"/>
      <c r="N56" s="61"/>
      <c r="O56" s="130"/>
      <c r="P56" s="59"/>
      <c r="Q56" s="130"/>
      <c r="R56" s="130"/>
    </row>
    <row r="57" spans="1:18" s="1" customFormat="1">
      <c r="A57" s="31"/>
      <c r="B57" s="31"/>
      <c r="C57" s="3"/>
      <c r="D57" s="6"/>
      <c r="E57" s="6"/>
      <c r="F57" s="65"/>
      <c r="G57" s="147"/>
      <c r="H57" s="65"/>
      <c r="I57" s="65"/>
      <c r="J57" s="61"/>
      <c r="K57" s="59"/>
      <c r="L57" s="61"/>
      <c r="M57" s="61"/>
      <c r="N57" s="61"/>
      <c r="O57" s="130"/>
      <c r="P57" s="59"/>
      <c r="Q57" s="130"/>
      <c r="R57" s="130"/>
    </row>
    <row r="58" spans="1:18" s="1" customFormat="1">
      <c r="A58" s="31"/>
      <c r="B58" s="31"/>
      <c r="C58" s="3"/>
      <c r="D58" s="6"/>
      <c r="E58" s="6"/>
      <c r="F58" s="65"/>
      <c r="G58" s="147"/>
      <c r="H58" s="65"/>
      <c r="I58" s="65"/>
      <c r="J58" s="61"/>
      <c r="K58" s="59"/>
      <c r="L58" s="61"/>
      <c r="M58" s="61"/>
      <c r="N58" s="61"/>
      <c r="O58" s="130"/>
      <c r="P58" s="59"/>
      <c r="Q58" s="130"/>
      <c r="R58" s="130"/>
    </row>
    <row r="59" spans="1:18" s="1" customFormat="1">
      <c r="A59" s="31"/>
      <c r="B59" s="31"/>
      <c r="C59" s="3"/>
      <c r="D59" s="6"/>
      <c r="E59" s="6"/>
      <c r="F59" s="65"/>
      <c r="G59" s="147"/>
      <c r="H59" s="65"/>
      <c r="I59" s="65"/>
      <c r="J59" s="61"/>
      <c r="K59" s="59"/>
      <c r="L59" s="61"/>
      <c r="M59" s="61"/>
      <c r="N59" s="61"/>
      <c r="O59" s="130"/>
      <c r="P59" s="59"/>
      <c r="Q59" s="130"/>
      <c r="R59" s="130"/>
    </row>
    <row r="60" spans="1:18" s="1" customFormat="1">
      <c r="A60" s="31"/>
      <c r="B60" s="31"/>
      <c r="C60" s="3"/>
      <c r="D60" s="6"/>
      <c r="E60" s="6"/>
      <c r="F60" s="65"/>
      <c r="G60" s="147"/>
      <c r="H60" s="65"/>
      <c r="I60" s="65"/>
      <c r="J60" s="61"/>
      <c r="K60" s="59"/>
      <c r="L60" s="61"/>
      <c r="M60" s="61"/>
      <c r="N60" s="61"/>
      <c r="O60" s="130"/>
      <c r="P60" s="59"/>
      <c r="Q60" s="130"/>
      <c r="R60" s="130"/>
    </row>
    <row r="61" spans="1:18" s="1" customFormat="1">
      <c r="A61" s="31"/>
      <c r="B61" s="31"/>
      <c r="C61" s="3"/>
      <c r="D61" s="6"/>
      <c r="E61" s="6"/>
      <c r="F61" s="65"/>
      <c r="G61" s="147"/>
      <c r="H61" s="65"/>
      <c r="I61" s="65"/>
      <c r="J61" s="61"/>
      <c r="K61" s="59"/>
      <c r="L61" s="61"/>
      <c r="M61" s="61"/>
      <c r="N61" s="61"/>
      <c r="O61" s="130"/>
      <c r="P61" s="59"/>
      <c r="Q61" s="130"/>
      <c r="R61" s="130"/>
    </row>
    <row r="62" spans="1:18" s="1" customFormat="1">
      <c r="A62" s="31"/>
      <c r="B62" s="31"/>
      <c r="C62" s="3"/>
      <c r="D62" s="6"/>
      <c r="E62" s="6"/>
      <c r="F62" s="65"/>
      <c r="G62" s="147"/>
      <c r="H62" s="65"/>
      <c r="I62" s="65"/>
      <c r="J62" s="61"/>
      <c r="K62" s="59"/>
      <c r="L62" s="61"/>
      <c r="M62" s="61"/>
      <c r="N62" s="61"/>
      <c r="O62" s="130"/>
      <c r="P62" s="59"/>
      <c r="Q62" s="130"/>
      <c r="R62" s="130"/>
    </row>
    <row r="63" spans="1:18" s="1" customFormat="1">
      <c r="A63" s="31"/>
      <c r="B63" s="31"/>
      <c r="C63" s="3"/>
      <c r="D63" s="6"/>
      <c r="E63" s="6"/>
      <c r="F63" s="65"/>
      <c r="G63" s="147"/>
      <c r="H63" s="65"/>
      <c r="I63" s="65"/>
      <c r="J63" s="61"/>
      <c r="K63" s="59"/>
      <c r="L63" s="61"/>
      <c r="M63" s="61"/>
      <c r="N63" s="61"/>
      <c r="O63" s="130"/>
      <c r="P63" s="59"/>
      <c r="Q63" s="130"/>
      <c r="R63" s="130"/>
    </row>
    <row r="64" spans="1:18" s="1" customFormat="1">
      <c r="A64" s="31"/>
      <c r="B64" s="31"/>
      <c r="C64" s="3"/>
      <c r="D64" s="6"/>
      <c r="E64" s="6"/>
      <c r="F64" s="65"/>
      <c r="G64" s="147"/>
      <c r="H64" s="65"/>
      <c r="I64" s="65"/>
      <c r="J64" s="61"/>
      <c r="K64" s="59"/>
      <c r="L64" s="61"/>
      <c r="M64" s="61"/>
      <c r="N64" s="61"/>
      <c r="O64" s="130"/>
      <c r="P64" s="59"/>
      <c r="Q64" s="130"/>
      <c r="R64" s="130"/>
    </row>
    <row r="65" spans="1:18" s="1" customFormat="1">
      <c r="A65" s="31"/>
      <c r="B65" s="31"/>
      <c r="C65" s="3"/>
      <c r="D65" s="6"/>
      <c r="E65" s="6"/>
      <c r="F65" s="65"/>
      <c r="G65" s="147"/>
      <c r="H65" s="65"/>
      <c r="I65" s="65"/>
      <c r="J65" s="61"/>
      <c r="K65" s="59"/>
      <c r="L65" s="61"/>
      <c r="M65" s="61"/>
      <c r="N65" s="61"/>
      <c r="O65" s="130"/>
      <c r="P65" s="59"/>
      <c r="Q65" s="130"/>
      <c r="R65" s="130"/>
    </row>
    <row r="66" spans="1:18" s="1" customFormat="1">
      <c r="A66" s="31"/>
      <c r="B66" s="31"/>
      <c r="C66" s="3"/>
      <c r="D66" s="6"/>
      <c r="E66" s="6"/>
      <c r="F66" s="65"/>
      <c r="G66" s="147"/>
      <c r="H66" s="65"/>
      <c r="I66" s="65"/>
      <c r="J66" s="61"/>
      <c r="K66" s="59"/>
      <c r="L66" s="61"/>
      <c r="M66" s="61"/>
      <c r="N66" s="61"/>
      <c r="O66" s="130"/>
      <c r="P66" s="59"/>
      <c r="Q66" s="130"/>
      <c r="R66" s="130"/>
    </row>
    <row r="67" spans="1:18" s="1" customFormat="1">
      <c r="A67" s="31"/>
      <c r="B67" s="31"/>
      <c r="C67" s="3"/>
      <c r="D67" s="6"/>
      <c r="E67" s="6"/>
      <c r="F67" s="65"/>
      <c r="G67" s="147"/>
      <c r="H67" s="65"/>
      <c r="I67" s="65"/>
      <c r="J67" s="61"/>
      <c r="K67" s="59"/>
      <c r="L67" s="61"/>
      <c r="M67" s="61"/>
      <c r="N67" s="61"/>
      <c r="O67" s="130"/>
      <c r="P67" s="59"/>
      <c r="Q67" s="130"/>
      <c r="R67" s="130"/>
    </row>
    <row r="68" spans="1:18" s="1" customFormat="1">
      <c r="A68" s="31"/>
      <c r="B68" s="31"/>
      <c r="C68" s="3"/>
      <c r="D68" s="6"/>
      <c r="E68" s="6"/>
      <c r="F68" s="65"/>
      <c r="G68" s="147"/>
      <c r="H68" s="65"/>
      <c r="I68" s="65"/>
      <c r="J68" s="61"/>
      <c r="K68" s="59"/>
      <c r="L68" s="61"/>
      <c r="M68" s="61"/>
      <c r="N68" s="61"/>
      <c r="O68" s="130"/>
      <c r="P68" s="59"/>
      <c r="Q68" s="130"/>
      <c r="R68" s="130"/>
    </row>
    <row r="69" spans="1:18" s="1" customFormat="1">
      <c r="A69" s="31"/>
      <c r="B69" s="31"/>
      <c r="C69" s="3"/>
      <c r="D69" s="6"/>
      <c r="E69" s="6"/>
      <c r="F69" s="65"/>
      <c r="G69" s="147"/>
      <c r="H69" s="65"/>
      <c r="I69" s="65"/>
      <c r="J69" s="61"/>
      <c r="K69" s="59"/>
      <c r="L69" s="61"/>
      <c r="M69" s="61"/>
      <c r="N69" s="61"/>
      <c r="O69" s="130"/>
      <c r="P69" s="59"/>
      <c r="Q69" s="130"/>
      <c r="R69" s="130"/>
    </row>
    <row r="70" spans="1:18" s="1" customFormat="1">
      <c r="A70" s="31"/>
      <c r="B70" s="31"/>
      <c r="C70" s="3"/>
      <c r="D70" s="6"/>
      <c r="E70" s="6"/>
      <c r="F70" s="65"/>
      <c r="G70" s="147"/>
      <c r="H70" s="65"/>
      <c r="I70" s="65"/>
      <c r="J70" s="61"/>
      <c r="K70" s="59"/>
      <c r="L70" s="61"/>
      <c r="M70" s="61"/>
      <c r="N70" s="61"/>
      <c r="O70" s="130"/>
      <c r="P70" s="59"/>
      <c r="Q70" s="130"/>
      <c r="R70" s="130"/>
    </row>
    <row r="71" spans="1:18" s="1" customFormat="1">
      <c r="A71" s="31"/>
      <c r="B71" s="31"/>
      <c r="C71" s="3"/>
      <c r="D71" s="6"/>
      <c r="E71" s="6"/>
      <c r="F71" s="65"/>
      <c r="G71" s="147"/>
      <c r="H71" s="65"/>
      <c r="I71" s="65"/>
      <c r="J71" s="61"/>
      <c r="K71" s="59"/>
      <c r="L71" s="61"/>
      <c r="M71" s="61"/>
      <c r="N71" s="61"/>
      <c r="O71" s="130"/>
      <c r="P71" s="59"/>
      <c r="Q71" s="130"/>
      <c r="R71" s="130"/>
    </row>
    <row r="72" spans="1:18" s="1" customFormat="1">
      <c r="A72" s="31"/>
      <c r="B72" s="31"/>
      <c r="C72" s="3"/>
      <c r="D72" s="6"/>
      <c r="E72" s="6"/>
      <c r="F72" s="65"/>
      <c r="G72" s="147"/>
      <c r="H72" s="65"/>
      <c r="I72" s="65"/>
      <c r="J72" s="61"/>
      <c r="K72" s="59"/>
      <c r="L72" s="61"/>
      <c r="M72" s="61"/>
      <c r="N72" s="61"/>
      <c r="O72" s="130"/>
      <c r="P72" s="59"/>
      <c r="Q72" s="130"/>
      <c r="R72" s="130"/>
    </row>
    <row r="73" spans="1:18" s="1" customFormat="1">
      <c r="A73" s="31"/>
      <c r="B73" s="31"/>
      <c r="C73" s="3"/>
      <c r="D73" s="6"/>
      <c r="E73" s="6"/>
      <c r="F73" s="65"/>
      <c r="G73" s="147"/>
      <c r="H73" s="65"/>
      <c r="I73" s="65"/>
      <c r="J73" s="61"/>
      <c r="K73" s="59"/>
      <c r="L73" s="61"/>
      <c r="M73" s="61"/>
      <c r="N73" s="61"/>
      <c r="O73" s="130"/>
      <c r="P73" s="59"/>
      <c r="Q73" s="130"/>
      <c r="R73" s="130"/>
    </row>
    <row r="74" spans="1:18" s="1" customFormat="1">
      <c r="A74" s="31"/>
      <c r="B74" s="31"/>
      <c r="C74" s="3"/>
      <c r="D74" s="6"/>
      <c r="E74" s="6"/>
      <c r="F74" s="65"/>
      <c r="G74" s="147"/>
      <c r="H74" s="65"/>
      <c r="I74" s="65"/>
      <c r="J74" s="61"/>
      <c r="K74" s="59"/>
      <c r="L74" s="61"/>
      <c r="M74" s="61"/>
      <c r="N74" s="61"/>
      <c r="O74" s="130"/>
      <c r="P74" s="59"/>
      <c r="Q74" s="130"/>
      <c r="R74" s="130"/>
    </row>
    <row r="75" spans="1:18" s="1" customFormat="1">
      <c r="A75" s="31"/>
      <c r="B75" s="31"/>
      <c r="C75" s="3"/>
      <c r="D75" s="6"/>
      <c r="E75" s="6"/>
      <c r="F75" s="65"/>
      <c r="G75" s="147"/>
      <c r="H75" s="65"/>
      <c r="I75" s="65"/>
      <c r="J75" s="61"/>
      <c r="K75" s="59"/>
      <c r="L75" s="61"/>
      <c r="M75" s="61"/>
      <c r="N75" s="61"/>
      <c r="O75" s="130"/>
      <c r="P75" s="59"/>
      <c r="Q75" s="130"/>
      <c r="R75" s="130"/>
    </row>
    <row r="76" spans="1:18" s="1" customFormat="1">
      <c r="A76" s="31"/>
      <c r="B76" s="31"/>
      <c r="C76" s="3"/>
      <c r="D76" s="6"/>
      <c r="E76" s="6"/>
      <c r="F76" s="65"/>
      <c r="G76" s="147"/>
      <c r="H76" s="65"/>
      <c r="I76" s="65"/>
      <c r="J76" s="61"/>
      <c r="K76" s="59"/>
      <c r="L76" s="61"/>
      <c r="M76" s="61"/>
      <c r="N76" s="61"/>
      <c r="O76" s="130"/>
      <c r="P76" s="59"/>
      <c r="Q76" s="130"/>
      <c r="R76" s="130"/>
    </row>
    <row r="77" spans="1:18" s="1" customFormat="1">
      <c r="A77" s="31"/>
      <c r="B77" s="31"/>
      <c r="C77" s="3"/>
      <c r="D77" s="6"/>
      <c r="E77" s="6"/>
      <c r="F77" s="65"/>
      <c r="G77" s="147"/>
      <c r="H77" s="65"/>
      <c r="I77" s="65"/>
      <c r="J77" s="61"/>
      <c r="K77" s="59"/>
      <c r="L77" s="61"/>
      <c r="M77" s="61"/>
      <c r="N77" s="61"/>
      <c r="O77" s="130"/>
      <c r="P77" s="59"/>
      <c r="Q77" s="130"/>
      <c r="R77" s="130"/>
    </row>
    <row r="78" spans="1:18" s="1" customFormat="1">
      <c r="A78" s="31"/>
      <c r="B78" s="31"/>
      <c r="C78" s="3"/>
      <c r="D78" s="6"/>
      <c r="E78" s="6"/>
      <c r="F78" s="65"/>
      <c r="G78" s="147"/>
      <c r="H78" s="65"/>
      <c r="I78" s="65"/>
      <c r="J78" s="61"/>
      <c r="K78" s="59"/>
      <c r="L78" s="61"/>
      <c r="M78" s="61"/>
      <c r="N78" s="61"/>
      <c r="O78" s="130"/>
      <c r="P78" s="59"/>
      <c r="Q78" s="130"/>
      <c r="R78" s="130"/>
    </row>
    <row r="79" spans="1:18" s="1" customFormat="1">
      <c r="A79" s="31"/>
      <c r="B79" s="31"/>
      <c r="C79" s="3"/>
      <c r="D79" s="6"/>
      <c r="E79" s="6"/>
      <c r="F79" s="65"/>
      <c r="G79" s="147"/>
      <c r="H79" s="65"/>
      <c r="I79" s="65"/>
      <c r="J79" s="61"/>
      <c r="K79" s="59"/>
      <c r="L79" s="61"/>
      <c r="M79" s="61"/>
      <c r="N79" s="61"/>
      <c r="O79" s="130"/>
      <c r="P79" s="59"/>
      <c r="Q79" s="130"/>
      <c r="R79" s="130"/>
    </row>
    <row r="80" spans="1:18" s="1" customFormat="1">
      <c r="A80" s="31"/>
      <c r="B80" s="31"/>
      <c r="C80" s="3"/>
      <c r="D80" s="6"/>
      <c r="E80" s="6"/>
      <c r="F80" s="65"/>
      <c r="G80" s="147"/>
      <c r="H80" s="65"/>
      <c r="I80" s="65"/>
      <c r="J80" s="61"/>
      <c r="K80" s="59"/>
      <c r="L80" s="61"/>
      <c r="M80" s="61"/>
      <c r="N80" s="61"/>
      <c r="O80" s="130"/>
      <c r="P80" s="59"/>
      <c r="Q80" s="130"/>
      <c r="R80" s="130"/>
    </row>
    <row r="81" spans="1:18" s="1" customFormat="1">
      <c r="A81" s="31"/>
      <c r="B81" s="31"/>
      <c r="C81" s="3"/>
      <c r="D81" s="6"/>
      <c r="E81" s="6"/>
      <c r="F81" s="65"/>
      <c r="G81" s="147"/>
      <c r="H81" s="65"/>
      <c r="I81" s="65"/>
      <c r="J81" s="61"/>
      <c r="K81" s="59"/>
      <c r="L81" s="61"/>
      <c r="M81" s="61"/>
      <c r="N81" s="61"/>
      <c r="O81" s="130"/>
      <c r="P81" s="59"/>
      <c r="Q81" s="130"/>
      <c r="R81" s="130"/>
    </row>
    <row r="82" spans="1:18" s="1" customFormat="1">
      <c r="A82" s="31"/>
      <c r="B82" s="31"/>
      <c r="C82" s="3"/>
      <c r="D82" s="6"/>
      <c r="E82" s="6"/>
      <c r="F82" s="65"/>
      <c r="G82" s="147"/>
      <c r="H82" s="65"/>
      <c r="I82" s="65"/>
      <c r="J82" s="61"/>
      <c r="K82" s="59"/>
      <c r="L82" s="61"/>
      <c r="M82" s="61"/>
      <c r="N82" s="61"/>
      <c r="O82" s="130"/>
      <c r="P82" s="59"/>
      <c r="Q82" s="130"/>
      <c r="R82" s="130"/>
    </row>
    <row r="83" spans="1:18" s="1" customFormat="1">
      <c r="A83" s="31"/>
      <c r="B83" s="31"/>
      <c r="C83" s="3"/>
      <c r="D83" s="6"/>
      <c r="E83" s="6"/>
      <c r="F83" s="65"/>
      <c r="G83" s="147"/>
      <c r="H83" s="65"/>
      <c r="I83" s="65"/>
      <c r="J83" s="61"/>
      <c r="K83" s="59"/>
      <c r="L83" s="61"/>
      <c r="M83" s="61"/>
      <c r="N83" s="61"/>
      <c r="O83" s="130"/>
      <c r="P83" s="59"/>
      <c r="Q83" s="130"/>
      <c r="R83" s="130"/>
    </row>
    <row r="84" spans="1:18" s="1" customFormat="1">
      <c r="A84" s="31"/>
      <c r="B84" s="31"/>
      <c r="C84" s="3"/>
      <c r="D84" s="6"/>
      <c r="E84" s="6"/>
      <c r="F84" s="65"/>
      <c r="G84" s="147"/>
      <c r="H84" s="65"/>
      <c r="I84" s="65"/>
      <c r="J84" s="61"/>
      <c r="K84" s="59"/>
      <c r="L84" s="61"/>
      <c r="M84" s="61"/>
      <c r="N84" s="61"/>
      <c r="O84" s="130"/>
      <c r="P84" s="59"/>
      <c r="Q84" s="130"/>
      <c r="R84" s="130"/>
    </row>
    <row r="85" spans="1:18" s="1" customFormat="1">
      <c r="A85" s="31"/>
      <c r="B85" s="31"/>
      <c r="C85" s="3"/>
      <c r="D85" s="6"/>
      <c r="E85" s="6"/>
      <c r="F85" s="65"/>
      <c r="G85" s="147"/>
      <c r="H85" s="65"/>
      <c r="I85" s="65"/>
      <c r="J85" s="61"/>
      <c r="K85" s="59"/>
      <c r="L85" s="61"/>
      <c r="M85" s="61"/>
      <c r="N85" s="61"/>
      <c r="O85" s="130"/>
      <c r="P85" s="59"/>
      <c r="Q85" s="130"/>
      <c r="R85" s="130"/>
    </row>
    <row r="86" spans="1:18" s="1" customFormat="1">
      <c r="A86" s="31"/>
      <c r="B86" s="31"/>
      <c r="C86" s="3"/>
      <c r="D86" s="6"/>
      <c r="E86" s="6"/>
      <c r="F86" s="65"/>
      <c r="G86" s="147"/>
      <c r="H86" s="65"/>
      <c r="I86" s="65"/>
      <c r="J86" s="61"/>
      <c r="K86" s="59"/>
      <c r="L86" s="61"/>
      <c r="M86" s="61"/>
      <c r="N86" s="61"/>
      <c r="O86" s="130"/>
      <c r="P86" s="59"/>
      <c r="Q86" s="130"/>
      <c r="R86" s="130"/>
    </row>
    <row r="87" spans="1:18" s="1" customFormat="1">
      <c r="A87" s="31"/>
      <c r="B87" s="31"/>
      <c r="C87" s="3"/>
      <c r="D87" s="6"/>
      <c r="E87" s="6"/>
      <c r="F87" s="65"/>
      <c r="G87" s="147"/>
      <c r="H87" s="65"/>
      <c r="I87" s="65"/>
      <c r="J87" s="61"/>
      <c r="K87" s="59"/>
      <c r="L87" s="61"/>
      <c r="M87" s="61"/>
      <c r="N87" s="61"/>
      <c r="O87" s="130"/>
      <c r="P87" s="59"/>
      <c r="Q87" s="130"/>
      <c r="R87" s="130"/>
    </row>
    <row r="88" spans="1:18" s="1" customFormat="1">
      <c r="A88" s="31"/>
      <c r="B88" s="31"/>
      <c r="C88" s="3"/>
      <c r="D88" s="6"/>
      <c r="E88" s="6"/>
      <c r="F88" s="65"/>
      <c r="G88" s="147"/>
      <c r="H88" s="65"/>
      <c r="I88" s="65"/>
      <c r="J88" s="61"/>
      <c r="K88" s="59"/>
      <c r="L88" s="61"/>
      <c r="M88" s="61"/>
      <c r="N88" s="61"/>
      <c r="O88" s="130"/>
      <c r="P88" s="59"/>
      <c r="Q88" s="130"/>
      <c r="R88" s="130"/>
    </row>
    <row r="89" spans="1:18" s="1" customFormat="1">
      <c r="A89" s="31"/>
      <c r="B89" s="31"/>
      <c r="C89" s="3"/>
      <c r="D89" s="6"/>
      <c r="E89" s="6"/>
      <c r="F89" s="65"/>
      <c r="G89" s="147"/>
      <c r="H89" s="65"/>
      <c r="I89" s="65"/>
      <c r="J89" s="61"/>
      <c r="K89" s="59"/>
      <c r="L89" s="61"/>
      <c r="M89" s="61"/>
      <c r="N89" s="61"/>
      <c r="O89" s="130"/>
      <c r="P89" s="59"/>
      <c r="Q89" s="130"/>
      <c r="R89" s="130"/>
    </row>
    <row r="90" spans="1:18" s="1" customFormat="1">
      <c r="A90" s="31"/>
      <c r="B90" s="31"/>
      <c r="C90" s="3"/>
      <c r="D90" s="6"/>
      <c r="E90" s="6"/>
      <c r="F90" s="65"/>
      <c r="G90" s="147"/>
      <c r="H90" s="65"/>
      <c r="I90" s="65"/>
      <c r="J90" s="61"/>
      <c r="K90" s="59"/>
      <c r="L90" s="61"/>
      <c r="M90" s="61"/>
      <c r="N90" s="61"/>
      <c r="O90" s="130"/>
      <c r="P90" s="59"/>
      <c r="Q90" s="130"/>
      <c r="R90" s="130"/>
    </row>
    <row r="91" spans="1:18" s="1" customFormat="1">
      <c r="A91" s="31"/>
      <c r="B91" s="31"/>
      <c r="C91" s="3"/>
      <c r="D91" s="6"/>
      <c r="E91" s="6"/>
      <c r="F91" s="65"/>
      <c r="G91" s="147"/>
      <c r="H91" s="65"/>
      <c r="I91" s="65"/>
      <c r="J91" s="61"/>
      <c r="K91" s="59"/>
      <c r="L91" s="61"/>
      <c r="M91" s="61"/>
      <c r="N91" s="61"/>
      <c r="O91" s="130"/>
      <c r="P91" s="59"/>
      <c r="Q91" s="130"/>
      <c r="R91" s="130"/>
    </row>
    <row r="92" spans="1:18" s="1" customFormat="1">
      <c r="A92" s="31"/>
      <c r="B92" s="31"/>
      <c r="C92" s="3"/>
      <c r="D92" s="6"/>
      <c r="E92" s="6"/>
      <c r="F92" s="65"/>
      <c r="G92" s="147"/>
      <c r="H92" s="65"/>
      <c r="I92" s="65"/>
      <c r="J92" s="61"/>
      <c r="K92" s="59"/>
      <c r="L92" s="61"/>
      <c r="M92" s="61"/>
      <c r="N92" s="61"/>
      <c r="O92" s="130"/>
      <c r="P92" s="59"/>
      <c r="Q92" s="130"/>
      <c r="R92" s="130"/>
    </row>
    <row r="93" spans="1:18" s="1" customFormat="1">
      <c r="A93" s="31"/>
      <c r="B93" s="31"/>
      <c r="C93" s="3"/>
      <c r="D93" s="6"/>
      <c r="E93" s="6"/>
      <c r="F93" s="65"/>
      <c r="G93" s="147"/>
      <c r="H93" s="65"/>
      <c r="I93" s="65"/>
      <c r="J93" s="61"/>
      <c r="K93" s="59"/>
      <c r="L93" s="61"/>
      <c r="M93" s="61"/>
      <c r="N93" s="61"/>
      <c r="O93" s="130"/>
      <c r="P93" s="59"/>
      <c r="Q93" s="130"/>
      <c r="R93" s="130"/>
    </row>
    <row r="94" spans="1:18" s="1" customFormat="1">
      <c r="A94" s="31"/>
      <c r="B94" s="31"/>
      <c r="C94" s="3"/>
      <c r="D94" s="6"/>
      <c r="E94" s="6"/>
      <c r="F94" s="65"/>
      <c r="G94" s="147"/>
      <c r="H94" s="65"/>
      <c r="I94" s="65"/>
      <c r="J94" s="61"/>
      <c r="K94" s="59"/>
      <c r="L94" s="61"/>
      <c r="M94" s="61"/>
      <c r="N94" s="61"/>
      <c r="O94" s="130"/>
      <c r="P94" s="59"/>
      <c r="Q94" s="130"/>
      <c r="R94" s="130"/>
    </row>
    <row r="95" spans="1:18" s="1" customFormat="1">
      <c r="A95" s="31"/>
      <c r="B95" s="31"/>
      <c r="C95" s="3"/>
      <c r="D95" s="6"/>
      <c r="E95" s="6"/>
      <c r="F95" s="65"/>
      <c r="G95" s="147"/>
      <c r="H95" s="65"/>
      <c r="I95" s="65"/>
      <c r="J95" s="61"/>
      <c r="K95" s="59"/>
      <c r="L95" s="61"/>
      <c r="M95" s="61"/>
      <c r="N95" s="61"/>
      <c r="O95" s="130"/>
      <c r="P95" s="59"/>
      <c r="Q95" s="130"/>
      <c r="R95" s="130"/>
    </row>
    <row r="96" spans="1:18" s="1" customFormat="1">
      <c r="A96" s="31"/>
      <c r="B96" s="31"/>
      <c r="C96" s="3"/>
      <c r="D96" s="6"/>
      <c r="E96" s="6"/>
      <c r="F96" s="65"/>
      <c r="G96" s="147"/>
      <c r="H96" s="65"/>
      <c r="I96" s="65"/>
      <c r="J96" s="61"/>
      <c r="K96" s="59"/>
      <c r="L96" s="61"/>
      <c r="M96" s="61"/>
      <c r="N96" s="61"/>
      <c r="O96" s="130"/>
      <c r="P96" s="59"/>
      <c r="Q96" s="130"/>
      <c r="R96" s="130"/>
    </row>
    <row r="97" spans="1:18" s="1" customFormat="1">
      <c r="A97" s="31"/>
      <c r="B97" s="31"/>
      <c r="C97" s="3"/>
      <c r="D97" s="6"/>
      <c r="E97" s="6"/>
      <c r="F97" s="65"/>
      <c r="G97" s="147"/>
      <c r="H97" s="65"/>
      <c r="I97" s="65"/>
      <c r="J97" s="61"/>
      <c r="K97" s="59"/>
      <c r="L97" s="61"/>
      <c r="M97" s="61"/>
      <c r="N97" s="61"/>
      <c r="O97" s="130"/>
      <c r="P97" s="59"/>
      <c r="Q97" s="130"/>
      <c r="R97" s="130"/>
    </row>
    <row r="98" spans="1:18" s="1" customFormat="1">
      <c r="A98" s="31"/>
      <c r="B98" s="31"/>
      <c r="C98" s="3"/>
      <c r="D98" s="6"/>
      <c r="E98" s="6"/>
      <c r="F98" s="65"/>
      <c r="G98" s="147"/>
      <c r="H98" s="65"/>
      <c r="I98" s="65"/>
      <c r="J98" s="61"/>
      <c r="K98" s="59"/>
      <c r="L98" s="61"/>
      <c r="M98" s="61"/>
      <c r="N98" s="61"/>
      <c r="O98" s="130"/>
      <c r="P98" s="59"/>
      <c r="Q98" s="130"/>
      <c r="R98" s="130"/>
    </row>
    <row r="99" spans="1:18" s="1" customFormat="1">
      <c r="A99" s="31"/>
      <c r="B99" s="31"/>
      <c r="C99" s="3"/>
      <c r="D99" s="6"/>
      <c r="E99" s="6"/>
      <c r="F99" s="65"/>
      <c r="G99" s="147"/>
      <c r="H99" s="65"/>
      <c r="I99" s="65"/>
      <c r="J99" s="61"/>
      <c r="K99" s="59"/>
      <c r="L99" s="61"/>
      <c r="M99" s="61"/>
      <c r="N99" s="61"/>
      <c r="O99" s="130"/>
      <c r="P99" s="59"/>
      <c r="Q99" s="130"/>
      <c r="R99" s="130"/>
    </row>
    <row r="100" spans="1:18" s="1" customFormat="1">
      <c r="A100" s="31"/>
      <c r="B100" s="31"/>
      <c r="C100" s="3"/>
      <c r="D100" s="6"/>
      <c r="E100" s="6"/>
      <c r="F100" s="65"/>
      <c r="G100" s="147"/>
      <c r="H100" s="65"/>
      <c r="I100" s="65"/>
      <c r="J100" s="61"/>
      <c r="K100" s="59"/>
      <c r="L100" s="61"/>
      <c r="M100" s="61"/>
      <c r="N100" s="61"/>
      <c r="O100" s="130"/>
      <c r="P100" s="59"/>
      <c r="Q100" s="130"/>
      <c r="R100" s="130"/>
    </row>
    <row r="101" spans="1:18" s="1" customFormat="1">
      <c r="A101" s="31"/>
      <c r="B101" s="31"/>
      <c r="C101" s="3"/>
      <c r="D101" s="6"/>
      <c r="E101" s="6"/>
      <c r="F101" s="65"/>
      <c r="G101" s="147"/>
      <c r="H101" s="65"/>
      <c r="I101" s="65"/>
      <c r="J101" s="61"/>
      <c r="K101" s="59"/>
      <c r="L101" s="61"/>
      <c r="M101" s="61"/>
      <c r="N101" s="61"/>
      <c r="O101" s="130"/>
      <c r="P101" s="59"/>
      <c r="Q101" s="130"/>
      <c r="R101" s="130"/>
    </row>
    <row r="102" spans="1:18" s="1" customFormat="1">
      <c r="A102" s="31"/>
      <c r="B102" s="31"/>
      <c r="C102" s="3"/>
      <c r="D102" s="6"/>
      <c r="E102" s="6"/>
      <c r="F102" s="65"/>
      <c r="G102" s="147"/>
      <c r="H102" s="65"/>
      <c r="I102" s="65"/>
      <c r="J102" s="61"/>
      <c r="K102" s="59"/>
      <c r="L102" s="61"/>
      <c r="M102" s="61"/>
      <c r="N102" s="61"/>
      <c r="O102" s="130"/>
      <c r="P102" s="59"/>
      <c r="Q102" s="130"/>
      <c r="R102" s="130"/>
    </row>
    <row r="103" spans="1:18" s="1" customFormat="1">
      <c r="A103" s="31"/>
      <c r="B103" s="31"/>
      <c r="C103" s="3"/>
      <c r="D103" s="6"/>
      <c r="E103" s="6"/>
      <c r="F103" s="65"/>
      <c r="G103" s="147"/>
      <c r="H103" s="65"/>
      <c r="I103" s="65"/>
      <c r="J103" s="61"/>
      <c r="K103" s="59"/>
      <c r="L103" s="61"/>
      <c r="M103" s="61"/>
      <c r="N103" s="61"/>
      <c r="O103" s="130"/>
      <c r="P103" s="59"/>
      <c r="Q103" s="130"/>
      <c r="R103" s="130"/>
    </row>
    <row r="104" spans="1:18" s="1" customFormat="1">
      <c r="A104" s="31"/>
      <c r="B104" s="31"/>
      <c r="C104" s="3"/>
      <c r="D104" s="6"/>
      <c r="E104" s="6"/>
      <c r="F104" s="65"/>
      <c r="G104" s="147"/>
      <c r="H104" s="65"/>
      <c r="I104" s="65"/>
      <c r="J104" s="61"/>
      <c r="K104" s="59"/>
      <c r="L104" s="61"/>
      <c r="M104" s="61"/>
      <c r="N104" s="61"/>
      <c r="O104" s="130"/>
      <c r="P104" s="59"/>
      <c r="Q104" s="130"/>
      <c r="R104" s="130"/>
    </row>
    <row r="105" spans="1:18" s="1" customFormat="1">
      <c r="A105" s="31"/>
      <c r="B105" s="31"/>
      <c r="C105" s="3"/>
      <c r="D105" s="6"/>
      <c r="E105" s="6"/>
      <c r="F105" s="65"/>
      <c r="G105" s="147"/>
      <c r="H105" s="65"/>
      <c r="I105" s="65"/>
      <c r="J105" s="61"/>
      <c r="K105" s="59"/>
      <c r="L105" s="61"/>
      <c r="M105" s="61"/>
      <c r="N105" s="61"/>
      <c r="O105" s="130"/>
      <c r="P105" s="59"/>
      <c r="Q105" s="130"/>
      <c r="R105" s="130"/>
    </row>
    <row r="106" spans="1:18" s="1" customFormat="1">
      <c r="A106" s="31"/>
      <c r="B106" s="31"/>
      <c r="C106" s="3"/>
      <c r="D106" s="6"/>
      <c r="E106" s="6"/>
      <c r="F106" s="65"/>
      <c r="G106" s="147"/>
      <c r="H106" s="65"/>
      <c r="I106" s="65"/>
      <c r="J106" s="61"/>
      <c r="K106" s="59"/>
      <c r="L106" s="61"/>
      <c r="M106" s="61"/>
      <c r="N106" s="61"/>
      <c r="O106" s="130"/>
      <c r="P106" s="59"/>
      <c r="Q106" s="130"/>
      <c r="R106" s="130"/>
    </row>
    <row r="107" spans="1:18" s="1" customFormat="1">
      <c r="A107" s="31"/>
      <c r="B107" s="31"/>
      <c r="C107" s="3"/>
      <c r="D107" s="6"/>
      <c r="E107" s="6"/>
      <c r="F107" s="65"/>
      <c r="G107" s="147"/>
      <c r="H107" s="65"/>
      <c r="I107" s="65"/>
      <c r="J107" s="61"/>
      <c r="K107" s="59"/>
      <c r="L107" s="61"/>
      <c r="M107" s="61"/>
      <c r="N107" s="61"/>
      <c r="O107" s="130"/>
      <c r="P107" s="59"/>
      <c r="Q107" s="130"/>
      <c r="R107" s="130"/>
    </row>
    <row r="108" spans="1:18" s="1" customFormat="1">
      <c r="A108" s="31"/>
      <c r="B108" s="31"/>
      <c r="C108" s="3"/>
      <c r="D108" s="6"/>
      <c r="E108" s="6"/>
      <c r="F108" s="65"/>
      <c r="G108" s="147"/>
      <c r="H108" s="65"/>
      <c r="I108" s="65"/>
      <c r="J108" s="61"/>
      <c r="K108" s="59"/>
      <c r="L108" s="61"/>
      <c r="M108" s="61"/>
      <c r="N108" s="61"/>
      <c r="O108" s="130"/>
      <c r="P108" s="59"/>
      <c r="Q108" s="130"/>
      <c r="R108" s="130"/>
    </row>
    <row r="109" spans="1:18" s="1" customFormat="1">
      <c r="A109" s="31"/>
      <c r="B109" s="31"/>
      <c r="C109" s="3"/>
      <c r="D109" s="6"/>
      <c r="E109" s="6"/>
      <c r="F109" s="65"/>
      <c r="G109" s="147"/>
      <c r="H109" s="65"/>
      <c r="I109" s="65"/>
      <c r="J109" s="61"/>
      <c r="K109" s="59"/>
      <c r="L109" s="61"/>
      <c r="M109" s="61"/>
      <c r="N109" s="61"/>
      <c r="O109" s="130"/>
      <c r="P109" s="59"/>
      <c r="Q109" s="130"/>
      <c r="R109" s="130"/>
    </row>
    <row r="110" spans="1:18" s="1" customFormat="1">
      <c r="A110" s="31"/>
      <c r="B110" s="31"/>
      <c r="C110" s="3"/>
      <c r="D110" s="6"/>
      <c r="E110" s="6"/>
      <c r="F110" s="65"/>
      <c r="G110" s="147"/>
      <c r="H110" s="65"/>
      <c r="I110" s="65"/>
      <c r="J110" s="61"/>
      <c r="K110" s="59"/>
      <c r="L110" s="61"/>
      <c r="M110" s="61"/>
      <c r="N110" s="61"/>
      <c r="O110" s="130"/>
      <c r="P110" s="59"/>
      <c r="Q110" s="130"/>
      <c r="R110" s="130"/>
    </row>
    <row r="111" spans="1:18" s="1" customFormat="1">
      <c r="A111" s="31"/>
      <c r="B111" s="31"/>
      <c r="C111" s="3"/>
      <c r="D111" s="6"/>
      <c r="E111" s="6"/>
      <c r="F111" s="65"/>
      <c r="G111" s="147"/>
      <c r="H111" s="65"/>
      <c r="I111" s="65"/>
      <c r="J111" s="61"/>
      <c r="K111" s="59"/>
      <c r="L111" s="61"/>
      <c r="M111" s="61"/>
      <c r="N111" s="61"/>
      <c r="O111" s="130"/>
      <c r="P111" s="59"/>
      <c r="Q111" s="130"/>
      <c r="R111" s="130"/>
    </row>
    <row r="112" spans="1:18" s="1" customFormat="1">
      <c r="A112" s="31"/>
      <c r="B112" s="31"/>
      <c r="C112" s="3"/>
      <c r="D112" s="6"/>
      <c r="E112" s="6"/>
      <c r="F112" s="65"/>
      <c r="G112" s="147"/>
      <c r="H112" s="65"/>
      <c r="I112" s="65"/>
      <c r="J112" s="61"/>
      <c r="K112" s="59"/>
      <c r="L112" s="61"/>
      <c r="M112" s="61"/>
      <c r="N112" s="61"/>
      <c r="O112" s="130"/>
      <c r="P112" s="59"/>
      <c r="Q112" s="130"/>
      <c r="R112" s="130"/>
    </row>
    <row r="113" spans="1:18" s="1" customFormat="1">
      <c r="A113" s="31"/>
      <c r="B113" s="31"/>
      <c r="C113" s="3"/>
      <c r="D113" s="6"/>
      <c r="E113" s="6"/>
      <c r="F113" s="65"/>
      <c r="G113" s="147"/>
      <c r="H113" s="65"/>
      <c r="I113" s="65"/>
      <c r="J113" s="61"/>
      <c r="K113" s="59"/>
      <c r="L113" s="61"/>
      <c r="M113" s="61"/>
      <c r="N113" s="61"/>
      <c r="O113" s="130"/>
      <c r="P113" s="59"/>
      <c r="Q113" s="130"/>
      <c r="R113" s="130"/>
    </row>
    <row r="114" spans="1:18" s="1" customFormat="1">
      <c r="A114" s="31"/>
      <c r="B114" s="31"/>
      <c r="C114" s="3"/>
      <c r="D114" s="6"/>
      <c r="E114" s="6"/>
      <c r="F114" s="65"/>
      <c r="G114" s="147"/>
      <c r="H114" s="65"/>
      <c r="I114" s="65"/>
      <c r="J114" s="61"/>
      <c r="K114" s="59"/>
      <c r="L114" s="61"/>
      <c r="M114" s="61"/>
      <c r="N114" s="61"/>
      <c r="O114" s="130"/>
      <c r="P114" s="59"/>
      <c r="Q114" s="130"/>
      <c r="R114" s="130"/>
    </row>
    <row r="115" spans="1:18" s="1" customFormat="1">
      <c r="A115" s="31"/>
      <c r="B115" s="31"/>
      <c r="C115" s="3"/>
      <c r="D115" s="6"/>
      <c r="E115" s="6"/>
      <c r="F115" s="65"/>
      <c r="G115" s="147"/>
      <c r="H115" s="65"/>
      <c r="I115" s="65"/>
      <c r="J115" s="61"/>
      <c r="K115" s="59"/>
      <c r="L115" s="61"/>
      <c r="M115" s="61"/>
      <c r="N115" s="61"/>
      <c r="O115" s="130"/>
      <c r="P115" s="59"/>
      <c r="Q115" s="130"/>
      <c r="R115" s="130"/>
    </row>
    <row r="116" spans="1:18" s="1" customFormat="1">
      <c r="A116" s="31"/>
      <c r="B116" s="31"/>
      <c r="C116" s="3"/>
      <c r="D116" s="6"/>
      <c r="E116" s="6"/>
      <c r="F116" s="65"/>
      <c r="G116" s="147"/>
      <c r="H116" s="65"/>
      <c r="I116" s="65"/>
      <c r="J116" s="61"/>
      <c r="K116" s="59"/>
      <c r="L116" s="61"/>
      <c r="M116" s="61"/>
      <c r="N116" s="61"/>
      <c r="O116" s="130"/>
      <c r="P116" s="59"/>
      <c r="Q116" s="130"/>
      <c r="R116" s="130"/>
    </row>
    <row r="117" spans="1:18" s="1" customFormat="1">
      <c r="A117" s="31"/>
      <c r="B117" s="31"/>
      <c r="C117" s="3"/>
      <c r="D117" s="6"/>
      <c r="E117" s="6"/>
      <c r="F117" s="65"/>
      <c r="G117" s="147"/>
      <c r="H117" s="65"/>
      <c r="I117" s="65"/>
      <c r="J117" s="61"/>
      <c r="K117" s="59"/>
      <c r="L117" s="61"/>
      <c r="M117" s="61"/>
      <c r="N117" s="61"/>
      <c r="O117" s="130"/>
      <c r="P117" s="59"/>
      <c r="Q117" s="130"/>
      <c r="R117" s="130"/>
    </row>
    <row r="118" spans="1:18" s="1" customFormat="1">
      <c r="A118" s="31"/>
      <c r="B118" s="31"/>
      <c r="C118" s="3"/>
      <c r="D118" s="6"/>
      <c r="E118" s="6"/>
      <c r="F118" s="65"/>
      <c r="G118" s="147"/>
      <c r="H118" s="65"/>
      <c r="I118" s="65"/>
      <c r="J118" s="61"/>
      <c r="K118" s="59"/>
      <c r="L118" s="61"/>
      <c r="M118" s="61"/>
      <c r="N118" s="61"/>
      <c r="O118" s="130"/>
      <c r="P118" s="59"/>
      <c r="Q118" s="130"/>
      <c r="R118" s="130"/>
    </row>
    <row r="119" spans="1:18" s="1" customFormat="1">
      <c r="A119" s="31"/>
      <c r="B119" s="31"/>
      <c r="C119" s="3"/>
      <c r="D119" s="6"/>
      <c r="E119" s="6"/>
      <c r="F119" s="65"/>
      <c r="G119" s="147"/>
      <c r="H119" s="65"/>
      <c r="I119" s="65"/>
      <c r="J119" s="61"/>
      <c r="K119" s="59"/>
      <c r="L119" s="61"/>
      <c r="M119" s="61"/>
      <c r="N119" s="61"/>
      <c r="O119" s="130"/>
      <c r="P119" s="59"/>
      <c r="Q119" s="130"/>
      <c r="R119" s="130"/>
    </row>
    <row r="120" spans="1:18" s="1" customFormat="1">
      <c r="A120" s="31"/>
      <c r="B120" s="31"/>
      <c r="C120" s="3"/>
      <c r="D120" s="6"/>
      <c r="E120" s="6"/>
      <c r="F120" s="65"/>
      <c r="G120" s="147"/>
      <c r="H120" s="65"/>
      <c r="I120" s="65"/>
      <c r="J120" s="61"/>
      <c r="K120" s="59"/>
      <c r="L120" s="61"/>
      <c r="M120" s="61"/>
      <c r="N120" s="61"/>
      <c r="O120" s="130"/>
      <c r="P120" s="59"/>
      <c r="Q120" s="130"/>
      <c r="R120" s="130"/>
    </row>
    <row r="121" spans="1:18" s="1" customFormat="1">
      <c r="A121" s="31"/>
      <c r="B121" s="31"/>
      <c r="C121" s="3"/>
      <c r="D121" s="6"/>
      <c r="E121" s="6"/>
      <c r="F121" s="65"/>
      <c r="G121" s="147"/>
      <c r="H121" s="65"/>
      <c r="I121" s="65"/>
      <c r="J121" s="61"/>
      <c r="K121" s="59"/>
      <c r="L121" s="61"/>
      <c r="M121" s="61"/>
      <c r="N121" s="61"/>
      <c r="O121" s="130"/>
      <c r="P121" s="59"/>
      <c r="Q121" s="130"/>
      <c r="R121" s="130"/>
    </row>
    <row r="122" spans="1:18" s="1" customFormat="1">
      <c r="A122" s="31"/>
      <c r="B122" s="31"/>
      <c r="C122" s="3"/>
      <c r="D122" s="6"/>
      <c r="E122" s="6"/>
      <c r="F122" s="65"/>
      <c r="G122" s="147"/>
      <c r="H122" s="65"/>
      <c r="I122" s="65"/>
      <c r="J122" s="61"/>
      <c r="K122" s="59"/>
      <c r="L122" s="61"/>
      <c r="M122" s="61"/>
      <c r="N122" s="61"/>
      <c r="O122" s="130"/>
      <c r="P122" s="59"/>
      <c r="Q122" s="130"/>
      <c r="R122" s="130"/>
    </row>
    <row r="123" spans="1:18" s="1" customFormat="1">
      <c r="A123" s="31"/>
      <c r="B123" s="31"/>
      <c r="C123" s="3"/>
      <c r="D123" s="6"/>
      <c r="E123" s="6"/>
      <c r="F123" s="65"/>
      <c r="G123" s="147"/>
      <c r="H123" s="65"/>
      <c r="I123" s="65"/>
      <c r="J123" s="61"/>
      <c r="K123" s="59"/>
      <c r="L123" s="61"/>
      <c r="M123" s="61"/>
      <c r="N123" s="61"/>
      <c r="O123" s="130"/>
      <c r="P123" s="59"/>
      <c r="Q123" s="130"/>
      <c r="R123" s="130"/>
    </row>
    <row r="124" spans="1:18" s="1" customFormat="1">
      <c r="A124" s="31"/>
      <c r="B124" s="31"/>
      <c r="C124" s="3"/>
      <c r="D124" s="6"/>
      <c r="E124" s="6"/>
      <c r="F124" s="65"/>
      <c r="G124" s="147"/>
      <c r="H124" s="65"/>
      <c r="I124" s="65"/>
      <c r="J124" s="61"/>
      <c r="K124" s="59"/>
      <c r="L124" s="61"/>
      <c r="M124" s="61"/>
      <c r="N124" s="61"/>
      <c r="O124" s="130"/>
      <c r="P124" s="59"/>
      <c r="Q124" s="130"/>
      <c r="R124" s="130"/>
    </row>
    <row r="125" spans="1:18" s="1" customFormat="1">
      <c r="A125" s="31"/>
      <c r="B125" s="31"/>
      <c r="C125" s="3"/>
      <c r="D125" s="6"/>
      <c r="E125" s="6"/>
      <c r="F125" s="65"/>
      <c r="G125" s="147"/>
      <c r="H125" s="65"/>
      <c r="I125" s="65"/>
      <c r="J125" s="61"/>
      <c r="K125" s="59"/>
      <c r="L125" s="61"/>
      <c r="M125" s="61"/>
      <c r="N125" s="61"/>
      <c r="O125" s="130"/>
      <c r="P125" s="59"/>
      <c r="Q125" s="130"/>
      <c r="R125" s="130"/>
    </row>
    <row r="126" spans="1:18" s="1" customFormat="1">
      <c r="A126" s="31"/>
      <c r="B126" s="31"/>
      <c r="C126" s="3"/>
      <c r="D126" s="6"/>
      <c r="E126" s="6"/>
      <c r="F126" s="65"/>
      <c r="G126" s="147"/>
      <c r="H126" s="65"/>
      <c r="I126" s="65"/>
      <c r="J126" s="61"/>
      <c r="K126" s="59"/>
      <c r="L126" s="61"/>
      <c r="M126" s="61"/>
      <c r="N126" s="61"/>
      <c r="O126" s="130"/>
      <c r="P126" s="59"/>
      <c r="Q126" s="130"/>
      <c r="R126" s="130"/>
    </row>
    <row r="127" spans="1:18" s="1" customFormat="1">
      <c r="A127" s="31"/>
      <c r="B127" s="31"/>
      <c r="C127" s="3"/>
      <c r="D127" s="6"/>
      <c r="E127" s="6"/>
      <c r="F127" s="65"/>
      <c r="G127" s="147"/>
      <c r="H127" s="65"/>
      <c r="I127" s="65"/>
      <c r="J127" s="61"/>
      <c r="K127" s="59"/>
      <c r="L127" s="61"/>
      <c r="M127" s="61"/>
      <c r="N127" s="61"/>
      <c r="O127" s="130"/>
      <c r="P127" s="59"/>
      <c r="Q127" s="130"/>
      <c r="R127" s="130"/>
    </row>
    <row r="128" spans="1:18" s="1" customFormat="1">
      <c r="A128" s="31"/>
      <c r="B128" s="31"/>
      <c r="C128" s="3"/>
      <c r="D128" s="6"/>
      <c r="E128" s="6"/>
      <c r="F128" s="65"/>
      <c r="G128" s="147"/>
      <c r="H128" s="65"/>
      <c r="I128" s="65"/>
      <c r="J128" s="61"/>
      <c r="K128" s="59"/>
      <c r="L128" s="61"/>
      <c r="M128" s="61"/>
      <c r="N128" s="61"/>
      <c r="O128" s="130"/>
      <c r="P128" s="59"/>
      <c r="Q128" s="130"/>
      <c r="R128" s="130"/>
    </row>
    <row r="129" spans="1:18" s="1" customFormat="1">
      <c r="A129" s="31"/>
      <c r="B129" s="31"/>
      <c r="C129" s="3"/>
      <c r="D129" s="6"/>
      <c r="E129" s="6"/>
      <c r="F129" s="65"/>
      <c r="G129" s="147"/>
      <c r="H129" s="65"/>
      <c r="I129" s="65"/>
      <c r="J129" s="61"/>
      <c r="K129" s="59"/>
      <c r="L129" s="61"/>
      <c r="M129" s="61"/>
      <c r="N129" s="61"/>
      <c r="O129" s="130"/>
      <c r="P129" s="59"/>
      <c r="Q129" s="130"/>
      <c r="R129" s="130"/>
    </row>
    <row r="130" spans="1:18" s="1" customFormat="1">
      <c r="A130" s="31"/>
      <c r="B130" s="31"/>
      <c r="C130" s="3"/>
      <c r="D130" s="6"/>
      <c r="E130" s="6"/>
      <c r="F130" s="65"/>
      <c r="G130" s="147"/>
      <c r="H130" s="65"/>
      <c r="I130" s="65"/>
      <c r="J130" s="61"/>
      <c r="K130" s="59"/>
      <c r="L130" s="61"/>
      <c r="M130" s="61"/>
      <c r="N130" s="61"/>
      <c r="O130" s="130"/>
      <c r="P130" s="59"/>
      <c r="Q130" s="130"/>
      <c r="R130" s="130"/>
    </row>
    <row r="131" spans="1:18" s="1" customFormat="1">
      <c r="A131" s="31"/>
      <c r="B131" s="31"/>
      <c r="C131" s="3"/>
      <c r="D131" s="6"/>
      <c r="E131" s="6"/>
      <c r="F131" s="65"/>
      <c r="G131" s="147"/>
      <c r="H131" s="65"/>
      <c r="I131" s="65"/>
      <c r="J131" s="61"/>
      <c r="K131" s="59"/>
      <c r="L131" s="61"/>
      <c r="M131" s="61"/>
      <c r="N131" s="61"/>
      <c r="O131" s="130"/>
      <c r="P131" s="59"/>
      <c r="Q131" s="130"/>
      <c r="R131" s="130"/>
    </row>
    <row r="132" spans="1:18" s="1" customFormat="1">
      <c r="A132" s="31"/>
      <c r="B132" s="31"/>
      <c r="C132" s="3"/>
      <c r="D132" s="6"/>
      <c r="E132" s="6"/>
      <c r="F132" s="65"/>
      <c r="G132" s="147"/>
      <c r="H132" s="65"/>
      <c r="I132" s="65"/>
      <c r="J132" s="61"/>
      <c r="K132" s="59"/>
      <c r="L132" s="61"/>
      <c r="M132" s="61"/>
      <c r="N132" s="61"/>
      <c r="O132" s="130"/>
      <c r="P132" s="59"/>
      <c r="Q132" s="130"/>
      <c r="R132" s="130"/>
    </row>
    <row r="133" spans="1:18" s="1" customFormat="1">
      <c r="A133" s="31"/>
      <c r="B133" s="31"/>
      <c r="C133" s="3"/>
      <c r="D133" s="6"/>
      <c r="E133" s="6"/>
      <c r="F133" s="65"/>
      <c r="G133" s="147"/>
      <c r="H133" s="65"/>
      <c r="I133" s="65"/>
      <c r="J133" s="61"/>
      <c r="K133" s="59"/>
      <c r="L133" s="61"/>
      <c r="M133" s="61"/>
      <c r="N133" s="61"/>
      <c r="O133" s="130"/>
      <c r="P133" s="59"/>
      <c r="Q133" s="130"/>
      <c r="R133" s="130"/>
    </row>
    <row r="134" spans="1:18" s="1" customFormat="1">
      <c r="A134" s="31"/>
      <c r="B134" s="31"/>
      <c r="C134" s="3"/>
      <c r="D134" s="6"/>
      <c r="E134" s="6"/>
      <c r="F134" s="65"/>
      <c r="G134" s="147"/>
      <c r="H134" s="65"/>
      <c r="I134" s="65"/>
      <c r="J134" s="61"/>
      <c r="K134" s="59"/>
      <c r="L134" s="61"/>
      <c r="M134" s="61"/>
      <c r="N134" s="61"/>
      <c r="O134" s="130"/>
      <c r="P134" s="59"/>
      <c r="Q134" s="130"/>
      <c r="R134" s="130"/>
    </row>
    <row r="135" spans="1:18" s="1" customFormat="1">
      <c r="A135" s="31"/>
      <c r="B135" s="31"/>
      <c r="C135" s="3"/>
      <c r="D135" s="6"/>
      <c r="E135" s="6"/>
      <c r="F135" s="65"/>
      <c r="G135" s="147"/>
      <c r="H135" s="65"/>
      <c r="I135" s="65"/>
      <c r="J135" s="61"/>
      <c r="K135" s="59"/>
      <c r="L135" s="61"/>
      <c r="M135" s="61"/>
      <c r="N135" s="61"/>
      <c r="O135" s="130"/>
      <c r="P135" s="59"/>
      <c r="Q135" s="130"/>
      <c r="R135" s="130"/>
    </row>
    <row r="136" spans="1:18" s="1" customFormat="1">
      <c r="A136" s="31"/>
      <c r="B136" s="31"/>
      <c r="C136" s="3"/>
      <c r="D136" s="6"/>
      <c r="E136" s="6"/>
      <c r="F136" s="65"/>
      <c r="G136" s="147"/>
      <c r="H136" s="65"/>
      <c r="I136" s="65"/>
      <c r="J136" s="61"/>
      <c r="K136" s="59"/>
      <c r="L136" s="61"/>
      <c r="M136" s="61"/>
      <c r="N136" s="61"/>
      <c r="O136" s="130"/>
      <c r="P136" s="59"/>
      <c r="Q136" s="130"/>
      <c r="R136" s="130"/>
    </row>
    <row r="137" spans="1:18" s="1" customFormat="1">
      <c r="A137" s="31"/>
      <c r="B137" s="31"/>
      <c r="C137" s="3"/>
      <c r="D137" s="6"/>
      <c r="E137" s="6"/>
      <c r="F137" s="65"/>
      <c r="G137" s="147"/>
      <c r="H137" s="65"/>
      <c r="I137" s="65"/>
      <c r="J137" s="61"/>
      <c r="K137" s="59"/>
      <c r="L137" s="61"/>
      <c r="M137" s="61"/>
      <c r="N137" s="61"/>
      <c r="O137" s="130"/>
      <c r="P137" s="59"/>
      <c r="Q137" s="130"/>
      <c r="R137" s="130"/>
    </row>
    <row r="138" spans="1:18" s="1" customFormat="1">
      <c r="A138" s="31"/>
      <c r="B138" s="31"/>
      <c r="C138" s="3"/>
      <c r="D138" s="6"/>
      <c r="E138" s="6"/>
      <c r="F138" s="65"/>
      <c r="G138" s="147"/>
      <c r="H138" s="65"/>
      <c r="I138" s="65"/>
      <c r="J138" s="61"/>
      <c r="K138" s="59"/>
      <c r="L138" s="61"/>
      <c r="M138" s="61"/>
      <c r="N138" s="61"/>
      <c r="O138" s="130"/>
      <c r="P138" s="59"/>
      <c r="Q138" s="130"/>
      <c r="R138" s="130"/>
    </row>
    <row r="139" spans="1:18" s="1" customFormat="1">
      <c r="A139" s="31"/>
      <c r="B139" s="31"/>
      <c r="C139" s="3"/>
      <c r="D139" s="6"/>
      <c r="E139" s="6"/>
      <c r="F139" s="65"/>
      <c r="G139" s="147"/>
      <c r="H139" s="65"/>
      <c r="I139" s="65"/>
      <c r="J139" s="61"/>
      <c r="K139" s="59"/>
      <c r="L139" s="61"/>
      <c r="M139" s="61"/>
      <c r="N139" s="61"/>
      <c r="O139" s="130"/>
      <c r="P139" s="59"/>
      <c r="Q139" s="130"/>
      <c r="R139" s="130"/>
    </row>
    <row r="140" spans="1:18" s="1" customFormat="1">
      <c r="A140" s="31"/>
      <c r="B140" s="31"/>
      <c r="C140" s="3"/>
      <c r="D140" s="6"/>
      <c r="E140" s="6"/>
      <c r="F140" s="65"/>
      <c r="G140" s="147"/>
      <c r="H140" s="65"/>
      <c r="I140" s="65"/>
      <c r="J140" s="61"/>
      <c r="K140" s="59"/>
      <c r="L140" s="61"/>
      <c r="M140" s="61"/>
      <c r="N140" s="61"/>
      <c r="O140" s="130"/>
      <c r="P140" s="59"/>
      <c r="Q140" s="130"/>
      <c r="R140" s="130"/>
    </row>
    <row r="141" spans="1:18" s="1" customFormat="1">
      <c r="A141" s="31"/>
      <c r="B141" s="31"/>
      <c r="C141" s="3"/>
      <c r="D141" s="6"/>
      <c r="E141" s="6"/>
      <c r="F141" s="65"/>
      <c r="G141" s="147"/>
      <c r="H141" s="65"/>
      <c r="I141" s="65"/>
      <c r="J141" s="61"/>
      <c r="K141" s="59"/>
      <c r="L141" s="61"/>
      <c r="M141" s="61"/>
      <c r="N141" s="61"/>
      <c r="O141" s="130"/>
      <c r="P141" s="59"/>
      <c r="Q141" s="130"/>
      <c r="R141" s="130"/>
    </row>
    <row r="142" spans="1:18" s="1" customFormat="1">
      <c r="A142" s="31"/>
      <c r="B142" s="31"/>
      <c r="C142" s="3"/>
      <c r="D142" s="6"/>
      <c r="E142" s="6"/>
      <c r="F142" s="65"/>
      <c r="G142" s="147"/>
      <c r="H142" s="65"/>
      <c r="I142" s="65"/>
      <c r="J142" s="61"/>
      <c r="K142" s="59"/>
      <c r="L142" s="61"/>
      <c r="M142" s="61"/>
      <c r="N142" s="61"/>
      <c r="O142" s="130"/>
      <c r="P142" s="59"/>
      <c r="Q142" s="130"/>
      <c r="R142" s="130"/>
    </row>
    <row r="143" spans="1:18" s="1" customFormat="1">
      <c r="A143" s="31"/>
      <c r="B143" s="31"/>
      <c r="C143" s="3"/>
      <c r="D143" s="6"/>
      <c r="E143" s="6"/>
      <c r="F143" s="65"/>
      <c r="G143" s="147"/>
      <c r="H143" s="65"/>
      <c r="I143" s="65"/>
      <c r="J143" s="61"/>
      <c r="K143" s="59"/>
      <c r="L143" s="61"/>
      <c r="M143" s="61"/>
      <c r="N143" s="61"/>
      <c r="O143" s="130"/>
      <c r="P143" s="59"/>
      <c r="Q143" s="130"/>
      <c r="R143" s="130"/>
    </row>
    <row r="144" spans="1:18" s="1" customFormat="1">
      <c r="A144" s="31"/>
      <c r="B144" s="31"/>
      <c r="C144" s="3"/>
      <c r="D144" s="6"/>
      <c r="E144" s="6"/>
      <c r="F144" s="65"/>
      <c r="G144" s="147"/>
      <c r="H144" s="65"/>
      <c r="I144" s="65"/>
      <c r="J144" s="61"/>
      <c r="K144" s="59"/>
      <c r="L144" s="61"/>
      <c r="M144" s="61"/>
      <c r="N144" s="61"/>
      <c r="O144" s="130"/>
      <c r="P144" s="59"/>
      <c r="Q144" s="130"/>
      <c r="R144" s="130"/>
    </row>
    <row r="145" spans="1:18" s="1" customFormat="1">
      <c r="A145" s="31"/>
      <c r="B145" s="31"/>
      <c r="C145" s="3"/>
      <c r="D145" s="6"/>
      <c r="E145" s="6"/>
      <c r="F145" s="65"/>
      <c r="G145" s="147"/>
      <c r="H145" s="65"/>
      <c r="I145" s="65"/>
      <c r="J145" s="61"/>
      <c r="K145" s="59"/>
      <c r="L145" s="61"/>
      <c r="M145" s="61"/>
      <c r="N145" s="61"/>
      <c r="O145" s="130"/>
      <c r="P145" s="59"/>
      <c r="Q145" s="130"/>
      <c r="R145" s="130"/>
    </row>
    <row r="146" spans="1:18" s="1" customFormat="1">
      <c r="A146" s="31"/>
      <c r="B146" s="31"/>
      <c r="C146" s="3"/>
      <c r="D146" s="6"/>
      <c r="E146" s="6"/>
      <c r="F146" s="65"/>
      <c r="G146" s="147"/>
      <c r="H146" s="65"/>
      <c r="I146" s="65"/>
      <c r="J146" s="61"/>
      <c r="K146" s="59"/>
      <c r="L146" s="61"/>
      <c r="M146" s="61"/>
      <c r="N146" s="61"/>
      <c r="O146" s="130"/>
      <c r="P146" s="59"/>
      <c r="Q146" s="130"/>
      <c r="R146" s="130"/>
    </row>
    <row r="147" spans="1:18" s="1" customFormat="1">
      <c r="A147" s="31"/>
      <c r="B147" s="31"/>
      <c r="C147" s="3"/>
      <c r="D147" s="6"/>
      <c r="E147" s="6"/>
      <c r="F147" s="65"/>
      <c r="G147" s="147"/>
      <c r="H147" s="65"/>
      <c r="I147" s="65"/>
      <c r="J147" s="61"/>
      <c r="K147" s="59"/>
      <c r="L147" s="61"/>
      <c r="M147" s="61"/>
      <c r="N147" s="61"/>
      <c r="O147" s="130"/>
      <c r="P147" s="59"/>
      <c r="Q147" s="130"/>
      <c r="R147" s="130"/>
    </row>
    <row r="148" spans="1:18" s="1" customFormat="1">
      <c r="A148" s="31"/>
      <c r="B148" s="31"/>
      <c r="C148" s="3"/>
      <c r="D148" s="6"/>
      <c r="E148" s="6"/>
      <c r="F148" s="65"/>
      <c r="G148" s="147"/>
      <c r="H148" s="65"/>
      <c r="I148" s="65"/>
      <c r="J148" s="61"/>
      <c r="K148" s="59"/>
      <c r="L148" s="61"/>
      <c r="M148" s="61"/>
      <c r="N148" s="61"/>
      <c r="O148" s="130"/>
      <c r="P148" s="59"/>
      <c r="Q148" s="130"/>
      <c r="R148" s="130"/>
    </row>
    <row r="149" spans="1:18" s="1" customFormat="1">
      <c r="A149" s="31"/>
      <c r="B149" s="31"/>
      <c r="C149" s="3"/>
      <c r="D149" s="6"/>
      <c r="E149" s="6"/>
      <c r="F149" s="65"/>
      <c r="G149" s="147"/>
      <c r="H149" s="65"/>
      <c r="I149" s="65"/>
      <c r="J149" s="61"/>
      <c r="K149" s="59"/>
      <c r="L149" s="61"/>
      <c r="M149" s="61"/>
      <c r="N149" s="61"/>
      <c r="O149" s="130"/>
      <c r="P149" s="59"/>
      <c r="Q149" s="130"/>
      <c r="R149" s="130"/>
    </row>
    <row r="150" spans="1:18" s="1" customFormat="1">
      <c r="A150" s="31"/>
      <c r="B150" s="31"/>
      <c r="C150" s="3"/>
      <c r="D150" s="6"/>
      <c r="E150" s="6"/>
      <c r="F150" s="65"/>
      <c r="G150" s="147"/>
      <c r="H150" s="65"/>
      <c r="I150" s="65"/>
      <c r="J150" s="61"/>
      <c r="K150" s="59"/>
      <c r="L150" s="61"/>
      <c r="M150" s="61"/>
      <c r="N150" s="61"/>
      <c r="O150" s="130"/>
      <c r="P150" s="59"/>
      <c r="Q150" s="130"/>
      <c r="R150" s="130"/>
    </row>
    <row r="151" spans="1:18" s="1" customFormat="1">
      <c r="A151" s="31"/>
      <c r="B151" s="31"/>
      <c r="C151" s="3"/>
      <c r="D151" s="6"/>
      <c r="E151" s="6"/>
      <c r="F151" s="65"/>
      <c r="G151" s="147"/>
      <c r="H151" s="65"/>
      <c r="I151" s="65"/>
      <c r="J151" s="61"/>
      <c r="K151" s="59"/>
      <c r="L151" s="61"/>
      <c r="M151" s="61"/>
      <c r="N151" s="61"/>
      <c r="O151" s="130"/>
      <c r="P151" s="59"/>
      <c r="Q151" s="130"/>
      <c r="R151" s="130"/>
    </row>
    <row r="152" spans="1:18" s="1" customFormat="1">
      <c r="A152" s="31"/>
      <c r="B152" s="31"/>
      <c r="C152" s="3"/>
      <c r="D152" s="6"/>
      <c r="E152" s="6"/>
      <c r="F152" s="65"/>
      <c r="G152" s="147"/>
      <c r="H152" s="65"/>
      <c r="I152" s="65"/>
      <c r="J152" s="61"/>
      <c r="K152" s="59"/>
      <c r="L152" s="61"/>
      <c r="M152" s="61"/>
      <c r="N152" s="61"/>
      <c r="O152" s="130"/>
      <c r="P152" s="59"/>
      <c r="Q152" s="130"/>
      <c r="R152" s="130"/>
    </row>
    <row r="153" spans="1:18" s="1" customFormat="1">
      <c r="A153" s="31"/>
      <c r="B153" s="31"/>
      <c r="C153" s="3"/>
      <c r="D153" s="6"/>
      <c r="E153" s="6"/>
      <c r="F153" s="65"/>
      <c r="G153" s="147"/>
      <c r="H153" s="65"/>
      <c r="I153" s="65"/>
      <c r="J153" s="61"/>
      <c r="K153" s="59"/>
      <c r="L153" s="61"/>
      <c r="M153" s="61"/>
      <c r="N153" s="61"/>
      <c r="O153" s="130"/>
      <c r="P153" s="59"/>
      <c r="Q153" s="130"/>
      <c r="R153" s="130"/>
    </row>
    <row r="154" spans="1:18" s="1" customFormat="1">
      <c r="A154" s="31"/>
      <c r="B154" s="31"/>
      <c r="C154" s="3"/>
      <c r="D154" s="6"/>
      <c r="E154" s="6"/>
      <c r="F154" s="65"/>
      <c r="G154" s="147"/>
      <c r="H154" s="65"/>
      <c r="I154" s="65"/>
      <c r="J154" s="61"/>
      <c r="K154" s="59"/>
      <c r="L154" s="61"/>
      <c r="M154" s="61"/>
      <c r="N154" s="61"/>
      <c r="O154" s="130"/>
      <c r="P154" s="59"/>
      <c r="Q154" s="130"/>
      <c r="R154" s="130"/>
    </row>
    <row r="155" spans="1:18" s="1" customFormat="1">
      <c r="A155" s="31"/>
      <c r="B155" s="31"/>
      <c r="C155" s="3"/>
      <c r="D155" s="6"/>
      <c r="E155" s="6"/>
      <c r="F155" s="65"/>
      <c r="G155" s="147"/>
      <c r="H155" s="65"/>
      <c r="I155" s="65"/>
      <c r="J155" s="61"/>
      <c r="K155" s="59"/>
      <c r="L155" s="61"/>
      <c r="M155" s="61"/>
      <c r="N155" s="61"/>
      <c r="O155" s="130"/>
      <c r="P155" s="59"/>
      <c r="Q155" s="130"/>
      <c r="R155" s="130"/>
    </row>
    <row r="156" spans="1:18" s="1" customFormat="1">
      <c r="A156" s="31"/>
      <c r="B156" s="31"/>
      <c r="C156" s="3"/>
      <c r="D156" s="6"/>
      <c r="E156" s="6"/>
      <c r="F156" s="65"/>
      <c r="G156" s="147"/>
      <c r="H156" s="65"/>
      <c r="I156" s="65"/>
      <c r="J156" s="61"/>
      <c r="K156" s="59"/>
      <c r="L156" s="61"/>
      <c r="M156" s="61"/>
      <c r="N156" s="61"/>
      <c r="O156" s="130"/>
      <c r="P156" s="59"/>
      <c r="Q156" s="130"/>
      <c r="R156" s="130"/>
    </row>
    <row r="157" spans="1:18" s="1" customFormat="1">
      <c r="A157" s="31"/>
      <c r="B157" s="31"/>
      <c r="C157" s="3"/>
      <c r="D157" s="6"/>
      <c r="E157" s="6"/>
      <c r="F157" s="65"/>
      <c r="G157" s="147"/>
      <c r="H157" s="65"/>
      <c r="I157" s="65"/>
      <c r="J157" s="61"/>
      <c r="K157" s="59"/>
      <c r="L157" s="61"/>
      <c r="M157" s="61"/>
      <c r="N157" s="61"/>
      <c r="O157" s="130"/>
      <c r="P157" s="59"/>
      <c r="Q157" s="130"/>
      <c r="R157" s="130"/>
    </row>
    <row r="158" spans="1:18" s="1" customFormat="1">
      <c r="A158" s="31"/>
      <c r="B158" s="31"/>
      <c r="C158" s="3"/>
      <c r="D158" s="6"/>
      <c r="E158" s="6"/>
      <c r="F158" s="65"/>
      <c r="G158" s="147"/>
      <c r="H158" s="65"/>
      <c r="I158" s="65"/>
      <c r="J158" s="61"/>
      <c r="K158" s="59"/>
      <c r="L158" s="61"/>
      <c r="M158" s="61"/>
      <c r="N158" s="61"/>
      <c r="O158" s="130"/>
      <c r="P158" s="59"/>
      <c r="Q158" s="130"/>
      <c r="R158" s="130"/>
    </row>
    <row r="159" spans="1:18" s="1" customFormat="1">
      <c r="A159" s="31"/>
      <c r="B159" s="31"/>
      <c r="C159" s="3"/>
      <c r="D159" s="6"/>
      <c r="E159" s="6"/>
      <c r="F159" s="65"/>
      <c r="G159" s="147"/>
      <c r="H159" s="65"/>
      <c r="I159" s="65"/>
      <c r="J159" s="61"/>
      <c r="K159" s="59"/>
      <c r="L159" s="61"/>
      <c r="M159" s="61"/>
      <c r="N159" s="61"/>
      <c r="O159" s="130"/>
      <c r="P159" s="59"/>
      <c r="Q159" s="130"/>
      <c r="R159" s="130"/>
    </row>
    <row r="160" spans="1:18" s="1" customFormat="1">
      <c r="A160" s="31"/>
      <c r="B160" s="31"/>
      <c r="C160" s="3"/>
      <c r="D160" s="6"/>
      <c r="E160" s="6"/>
      <c r="F160" s="65"/>
      <c r="G160" s="147"/>
      <c r="H160" s="65"/>
      <c r="I160" s="65"/>
      <c r="J160" s="61"/>
      <c r="K160" s="59"/>
      <c r="L160" s="61"/>
      <c r="M160" s="61"/>
      <c r="N160" s="61"/>
      <c r="O160" s="130"/>
      <c r="P160" s="59"/>
      <c r="Q160" s="130"/>
      <c r="R160" s="130"/>
    </row>
    <row r="161" spans="1:18" s="1" customFormat="1">
      <c r="A161" s="31"/>
      <c r="B161" s="31"/>
      <c r="C161" s="3"/>
      <c r="D161" s="6"/>
      <c r="E161" s="6"/>
      <c r="F161" s="65"/>
      <c r="G161" s="147"/>
      <c r="H161" s="65"/>
      <c r="I161" s="65"/>
      <c r="J161" s="61"/>
      <c r="K161" s="59"/>
      <c r="L161" s="61"/>
      <c r="M161" s="61"/>
      <c r="N161" s="61"/>
      <c r="O161" s="130"/>
      <c r="P161" s="59"/>
      <c r="Q161" s="130"/>
      <c r="R161" s="130"/>
    </row>
    <row r="162" spans="1:18" s="1" customFormat="1">
      <c r="A162" s="31"/>
      <c r="B162" s="31"/>
      <c r="C162" s="3"/>
      <c r="D162" s="6"/>
      <c r="E162" s="6"/>
      <c r="F162" s="65"/>
      <c r="G162" s="147"/>
      <c r="H162" s="65"/>
      <c r="I162" s="65"/>
      <c r="J162" s="61"/>
      <c r="K162" s="59"/>
      <c r="L162" s="61"/>
      <c r="M162" s="61"/>
      <c r="N162" s="61"/>
      <c r="O162" s="130"/>
      <c r="P162" s="59"/>
      <c r="Q162" s="130"/>
      <c r="R162" s="130"/>
    </row>
    <row r="163" spans="1:18" s="1" customFormat="1">
      <c r="A163" s="31"/>
      <c r="B163" s="31"/>
      <c r="C163" s="3"/>
      <c r="D163" s="6"/>
      <c r="E163" s="6"/>
      <c r="F163" s="65"/>
      <c r="G163" s="147"/>
      <c r="H163" s="65"/>
      <c r="I163" s="65"/>
      <c r="J163" s="61"/>
      <c r="K163" s="59"/>
      <c r="L163" s="61"/>
      <c r="M163" s="61"/>
      <c r="N163" s="61"/>
      <c r="O163" s="130"/>
      <c r="P163" s="59"/>
      <c r="Q163" s="130"/>
      <c r="R163" s="130"/>
    </row>
    <row r="164" spans="1:18" s="1" customFormat="1">
      <c r="A164" s="31"/>
      <c r="B164" s="31"/>
      <c r="C164" s="3"/>
      <c r="D164" s="6"/>
      <c r="E164" s="6"/>
      <c r="F164" s="65"/>
      <c r="G164" s="147"/>
      <c r="H164" s="65"/>
      <c r="I164" s="65"/>
      <c r="J164" s="61"/>
      <c r="K164" s="59"/>
      <c r="L164" s="61"/>
      <c r="M164" s="61"/>
      <c r="N164" s="61"/>
      <c r="O164" s="130"/>
      <c r="P164" s="59"/>
      <c r="Q164" s="130"/>
      <c r="R164" s="130"/>
    </row>
    <row r="165" spans="1:18" s="1" customFormat="1">
      <c r="A165" s="31"/>
      <c r="B165" s="31"/>
      <c r="C165" s="3"/>
      <c r="D165" s="6"/>
      <c r="E165" s="6"/>
      <c r="F165" s="65"/>
      <c r="G165" s="147"/>
      <c r="H165" s="65"/>
      <c r="I165" s="65"/>
      <c r="J165" s="61"/>
      <c r="K165" s="59"/>
      <c r="L165" s="61"/>
      <c r="M165" s="61"/>
      <c r="N165" s="61"/>
      <c r="O165" s="130"/>
      <c r="P165" s="59"/>
      <c r="Q165" s="130"/>
      <c r="R165" s="130"/>
    </row>
    <row r="166" spans="1:18" s="1" customFormat="1">
      <c r="A166" s="31"/>
      <c r="B166" s="31"/>
      <c r="C166" s="3"/>
      <c r="D166" s="6"/>
      <c r="E166" s="6"/>
      <c r="F166" s="65"/>
      <c r="G166" s="147"/>
      <c r="H166" s="65"/>
      <c r="I166" s="65"/>
      <c r="J166" s="61"/>
      <c r="K166" s="59"/>
      <c r="L166" s="61"/>
      <c r="M166" s="61"/>
      <c r="N166" s="61"/>
      <c r="O166" s="130"/>
      <c r="P166" s="59"/>
      <c r="Q166" s="130"/>
      <c r="R166" s="130"/>
    </row>
    <row r="167" spans="1:18" s="1" customFormat="1">
      <c r="A167" s="31"/>
      <c r="B167" s="31"/>
      <c r="C167" s="3"/>
      <c r="D167" s="6"/>
      <c r="E167" s="6"/>
      <c r="F167" s="65"/>
      <c r="G167" s="147"/>
      <c r="H167" s="65"/>
      <c r="I167" s="65"/>
      <c r="J167" s="61"/>
      <c r="K167" s="59"/>
      <c r="L167" s="61"/>
      <c r="M167" s="61"/>
      <c r="N167" s="61"/>
      <c r="O167" s="130"/>
      <c r="P167" s="59"/>
      <c r="Q167" s="130"/>
      <c r="R167" s="130"/>
    </row>
    <row r="168" spans="1:18" s="1" customFormat="1">
      <c r="A168" s="31"/>
      <c r="B168" s="31"/>
      <c r="C168" s="3"/>
      <c r="D168" s="6"/>
      <c r="E168" s="6"/>
      <c r="F168" s="65"/>
      <c r="G168" s="147"/>
      <c r="H168" s="65"/>
      <c r="I168" s="65"/>
      <c r="J168" s="61"/>
      <c r="K168" s="59"/>
      <c r="L168" s="61"/>
      <c r="M168" s="61"/>
      <c r="N168" s="61"/>
      <c r="O168" s="130"/>
      <c r="P168" s="59"/>
      <c r="Q168" s="130"/>
      <c r="R168" s="130"/>
    </row>
    <row r="169" spans="1:18" s="1" customFormat="1">
      <c r="A169" s="31"/>
      <c r="B169" s="31"/>
      <c r="C169" s="3"/>
      <c r="D169" s="6"/>
      <c r="E169" s="6"/>
      <c r="F169" s="65"/>
      <c r="G169" s="147"/>
      <c r="H169" s="65"/>
      <c r="I169" s="65"/>
      <c r="J169" s="61"/>
      <c r="K169" s="59"/>
      <c r="L169" s="61"/>
      <c r="M169" s="61"/>
      <c r="N169" s="61"/>
      <c r="O169" s="130"/>
      <c r="P169" s="59"/>
      <c r="Q169" s="130"/>
      <c r="R169" s="130"/>
    </row>
    <row r="170" spans="1:18" s="1" customFormat="1">
      <c r="A170" s="31"/>
      <c r="B170" s="31"/>
      <c r="C170" s="3"/>
      <c r="D170" s="6"/>
      <c r="E170" s="6"/>
      <c r="F170" s="65"/>
      <c r="G170" s="147"/>
      <c r="H170" s="65"/>
      <c r="I170" s="65"/>
      <c r="J170" s="61"/>
      <c r="K170" s="59"/>
      <c r="L170" s="61"/>
      <c r="M170" s="61"/>
      <c r="N170" s="61"/>
      <c r="O170" s="130"/>
      <c r="P170" s="59"/>
      <c r="Q170" s="130"/>
      <c r="R170" s="130"/>
    </row>
    <row r="171" spans="1:18" s="1" customFormat="1">
      <c r="A171" s="31"/>
      <c r="B171" s="31"/>
      <c r="C171" s="3"/>
      <c r="D171" s="6"/>
      <c r="E171" s="6"/>
      <c r="F171" s="65"/>
      <c r="G171" s="147"/>
      <c r="H171" s="65"/>
      <c r="I171" s="65"/>
      <c r="J171" s="61"/>
      <c r="K171" s="59"/>
      <c r="L171" s="61"/>
      <c r="M171" s="61"/>
      <c r="N171" s="61"/>
      <c r="O171" s="130"/>
      <c r="P171" s="59"/>
      <c r="Q171" s="130"/>
      <c r="R171" s="130"/>
    </row>
    <row r="172" spans="1:18" s="1" customFormat="1">
      <c r="A172" s="31"/>
      <c r="B172" s="31"/>
      <c r="C172" s="3"/>
      <c r="D172" s="6"/>
      <c r="E172" s="6"/>
      <c r="F172" s="65"/>
      <c r="G172" s="147"/>
      <c r="H172" s="65"/>
      <c r="I172" s="65"/>
      <c r="J172" s="61"/>
      <c r="K172" s="59"/>
      <c r="L172" s="61"/>
      <c r="M172" s="61"/>
      <c r="N172" s="61"/>
      <c r="O172" s="130"/>
      <c r="P172" s="59"/>
      <c r="Q172" s="130"/>
      <c r="R172" s="130"/>
    </row>
    <row r="173" spans="1:18" s="1" customFormat="1">
      <c r="A173" s="31"/>
      <c r="B173" s="31"/>
      <c r="C173" s="3"/>
      <c r="D173" s="6"/>
      <c r="E173" s="6"/>
      <c r="F173" s="65"/>
      <c r="G173" s="147"/>
      <c r="H173" s="65"/>
      <c r="I173" s="65"/>
      <c r="J173" s="61"/>
      <c r="K173" s="59"/>
      <c r="L173" s="61"/>
      <c r="M173" s="61"/>
      <c r="N173" s="61"/>
      <c r="O173" s="130"/>
      <c r="P173" s="59"/>
      <c r="Q173" s="130"/>
      <c r="R173" s="130"/>
    </row>
    <row r="174" spans="1:18" s="1" customFormat="1">
      <c r="A174" s="31"/>
      <c r="B174" s="31"/>
      <c r="C174" s="3"/>
      <c r="D174" s="6"/>
      <c r="E174" s="6"/>
      <c r="F174" s="65"/>
      <c r="G174" s="147"/>
      <c r="H174" s="65"/>
      <c r="I174" s="65"/>
      <c r="J174" s="61"/>
      <c r="K174" s="59"/>
      <c r="L174" s="61"/>
      <c r="M174" s="61"/>
      <c r="N174" s="61"/>
      <c r="O174" s="130"/>
      <c r="P174" s="59"/>
      <c r="Q174" s="130"/>
      <c r="R174" s="130"/>
    </row>
    <row r="175" spans="1:18" s="1" customFormat="1">
      <c r="A175" s="31"/>
      <c r="B175" s="31"/>
      <c r="C175" s="3"/>
      <c r="D175" s="6"/>
      <c r="E175" s="6"/>
      <c r="F175" s="65"/>
      <c r="G175" s="147"/>
      <c r="H175" s="65"/>
      <c r="I175" s="65"/>
      <c r="J175" s="61"/>
      <c r="K175" s="59"/>
      <c r="L175" s="61"/>
      <c r="M175" s="61"/>
      <c r="N175" s="61"/>
      <c r="O175" s="130"/>
      <c r="P175" s="59"/>
      <c r="Q175" s="130"/>
      <c r="R175" s="130"/>
    </row>
    <row r="176" spans="1:18" s="1" customFormat="1">
      <c r="A176" s="31"/>
      <c r="B176" s="31"/>
      <c r="C176" s="3"/>
      <c r="D176" s="6"/>
      <c r="E176" s="6"/>
      <c r="F176" s="65"/>
      <c r="G176" s="147"/>
      <c r="H176" s="65"/>
      <c r="I176" s="65"/>
      <c r="J176" s="61"/>
      <c r="K176" s="59"/>
      <c r="L176" s="61"/>
      <c r="M176" s="61"/>
      <c r="N176" s="61"/>
      <c r="O176" s="130"/>
      <c r="P176" s="59"/>
      <c r="Q176" s="130"/>
      <c r="R176" s="130"/>
    </row>
    <row r="177" spans="1:18" s="1" customFormat="1">
      <c r="A177" s="31"/>
      <c r="B177" s="31"/>
      <c r="C177" s="3"/>
      <c r="D177" s="6"/>
      <c r="E177" s="6"/>
      <c r="F177" s="65"/>
      <c r="G177" s="147"/>
      <c r="H177" s="65"/>
      <c r="I177" s="65"/>
      <c r="J177" s="61"/>
      <c r="K177" s="59"/>
      <c r="L177" s="61"/>
      <c r="M177" s="61"/>
      <c r="N177" s="61"/>
      <c r="O177" s="130"/>
      <c r="P177" s="59"/>
      <c r="Q177" s="130"/>
      <c r="R177" s="130"/>
    </row>
    <row r="178" spans="1:18" s="1" customFormat="1">
      <c r="A178" s="31"/>
      <c r="B178" s="31"/>
      <c r="C178" s="3"/>
      <c r="D178" s="6"/>
      <c r="E178" s="6"/>
      <c r="F178" s="65"/>
      <c r="G178" s="147"/>
      <c r="H178" s="65"/>
      <c r="I178" s="65"/>
      <c r="J178" s="61"/>
      <c r="K178" s="59"/>
      <c r="L178" s="61"/>
      <c r="M178" s="61"/>
      <c r="N178" s="61"/>
      <c r="O178" s="130"/>
      <c r="P178" s="59"/>
      <c r="Q178" s="130"/>
      <c r="R178" s="130"/>
    </row>
    <row r="179" spans="1:18" s="1" customFormat="1">
      <c r="A179" s="31"/>
      <c r="B179" s="31"/>
      <c r="C179" s="3"/>
      <c r="D179" s="6"/>
      <c r="E179" s="6"/>
      <c r="F179" s="65"/>
      <c r="G179" s="147"/>
      <c r="H179" s="65"/>
      <c r="I179" s="65"/>
      <c r="J179" s="61"/>
      <c r="K179" s="59"/>
      <c r="L179" s="61"/>
      <c r="M179" s="61"/>
      <c r="N179" s="61"/>
      <c r="O179" s="130"/>
      <c r="P179" s="59"/>
      <c r="Q179" s="130"/>
      <c r="R179" s="130"/>
    </row>
    <row r="180" spans="1:18" s="1" customFormat="1">
      <c r="A180" s="31"/>
      <c r="B180" s="31"/>
      <c r="C180" s="3"/>
      <c r="D180" s="6"/>
      <c r="E180" s="6"/>
      <c r="F180" s="65"/>
      <c r="G180" s="147"/>
      <c r="H180" s="65"/>
      <c r="I180" s="65"/>
      <c r="J180" s="61"/>
      <c r="K180" s="59"/>
      <c r="L180" s="61"/>
      <c r="M180" s="61"/>
      <c r="N180" s="61"/>
      <c r="O180" s="130"/>
      <c r="P180" s="59"/>
      <c r="Q180" s="130"/>
      <c r="R180" s="130"/>
    </row>
    <row r="181" spans="1:18" s="1" customFormat="1">
      <c r="A181" s="31"/>
      <c r="B181" s="31"/>
      <c r="C181" s="3"/>
      <c r="D181" s="6"/>
      <c r="E181" s="6"/>
      <c r="F181" s="65"/>
      <c r="G181" s="147"/>
      <c r="H181" s="65"/>
      <c r="I181" s="65"/>
      <c r="J181" s="61"/>
      <c r="K181" s="59"/>
      <c r="L181" s="61"/>
      <c r="M181" s="61"/>
      <c r="N181" s="61"/>
      <c r="O181" s="130"/>
      <c r="P181" s="59"/>
      <c r="Q181" s="130"/>
      <c r="R181" s="130"/>
    </row>
    <row r="182" spans="1:18" s="1" customFormat="1">
      <c r="A182" s="31"/>
      <c r="B182" s="31"/>
      <c r="C182" s="3"/>
      <c r="D182" s="6"/>
      <c r="E182" s="6"/>
      <c r="F182" s="65"/>
      <c r="G182" s="147"/>
      <c r="H182" s="65"/>
      <c r="I182" s="65"/>
      <c r="J182" s="61"/>
      <c r="K182" s="59"/>
      <c r="L182" s="61"/>
      <c r="M182" s="61"/>
      <c r="N182" s="61"/>
      <c r="O182" s="130"/>
      <c r="P182" s="59"/>
      <c r="Q182" s="130"/>
      <c r="R182" s="130"/>
    </row>
    <row r="183" spans="1:18" s="1" customFormat="1">
      <c r="A183" s="31"/>
      <c r="B183" s="31"/>
      <c r="C183" s="3"/>
      <c r="D183" s="6"/>
      <c r="E183" s="6"/>
      <c r="F183" s="65"/>
      <c r="G183" s="147"/>
      <c r="H183" s="65"/>
      <c r="I183" s="65"/>
      <c r="J183" s="61"/>
      <c r="K183" s="59"/>
      <c r="L183" s="61"/>
      <c r="M183" s="61"/>
      <c r="N183" s="61"/>
      <c r="O183" s="130"/>
      <c r="P183" s="59"/>
      <c r="Q183" s="130"/>
      <c r="R183" s="130"/>
    </row>
    <row r="184" spans="1:18" s="1" customFormat="1">
      <c r="A184" s="31"/>
      <c r="B184" s="31"/>
      <c r="C184" s="3"/>
      <c r="D184" s="6"/>
      <c r="E184" s="6"/>
      <c r="F184" s="65"/>
      <c r="G184" s="147"/>
      <c r="H184" s="65"/>
      <c r="I184" s="65"/>
      <c r="J184" s="61"/>
      <c r="K184" s="59"/>
      <c r="L184" s="61"/>
      <c r="M184" s="61"/>
      <c r="N184" s="61"/>
      <c r="O184" s="130"/>
      <c r="P184" s="59"/>
      <c r="Q184" s="130"/>
      <c r="R184" s="130"/>
    </row>
    <row r="185" spans="1:18" s="1" customFormat="1">
      <c r="A185" s="31"/>
      <c r="B185" s="31"/>
      <c r="C185" s="3"/>
      <c r="D185" s="6"/>
      <c r="E185" s="6"/>
      <c r="F185" s="65"/>
      <c r="G185" s="147"/>
      <c r="H185" s="65"/>
      <c r="I185" s="65"/>
      <c r="J185" s="61"/>
      <c r="K185" s="59"/>
      <c r="L185" s="61"/>
      <c r="M185" s="61"/>
      <c r="N185" s="61"/>
      <c r="O185" s="130"/>
      <c r="P185" s="59"/>
      <c r="Q185" s="130"/>
      <c r="R185" s="130"/>
    </row>
    <row r="186" spans="1:18" s="1" customFormat="1">
      <c r="A186" s="31"/>
      <c r="B186" s="31"/>
      <c r="C186" s="3"/>
      <c r="D186" s="6"/>
      <c r="E186" s="6"/>
      <c r="F186" s="65"/>
      <c r="G186" s="147"/>
      <c r="H186" s="65"/>
      <c r="I186" s="65"/>
      <c r="J186" s="61"/>
      <c r="K186" s="59"/>
      <c r="L186" s="61"/>
      <c r="M186" s="61"/>
      <c r="N186" s="61"/>
      <c r="O186" s="130"/>
      <c r="P186" s="59"/>
      <c r="Q186" s="130"/>
      <c r="R186" s="130"/>
    </row>
    <row r="187" spans="1:18" s="1" customFormat="1">
      <c r="A187" s="31"/>
      <c r="B187" s="31"/>
      <c r="C187" s="3"/>
      <c r="D187" s="6"/>
      <c r="E187" s="6"/>
      <c r="F187" s="65"/>
      <c r="G187" s="147"/>
      <c r="H187" s="65"/>
      <c r="I187" s="65"/>
      <c r="J187" s="61"/>
      <c r="K187" s="59"/>
      <c r="L187" s="61"/>
      <c r="M187" s="61"/>
      <c r="N187" s="61"/>
      <c r="O187" s="130"/>
      <c r="P187" s="59"/>
      <c r="Q187" s="130"/>
      <c r="R187" s="130"/>
    </row>
    <row r="188" spans="1:18" s="1" customFormat="1">
      <c r="A188" s="31"/>
      <c r="B188" s="31"/>
      <c r="C188" s="3"/>
      <c r="D188" s="6"/>
      <c r="E188" s="6"/>
      <c r="F188" s="65"/>
      <c r="G188" s="147"/>
      <c r="H188" s="65"/>
      <c r="I188" s="65"/>
      <c r="J188" s="61"/>
      <c r="K188" s="59"/>
      <c r="L188" s="61"/>
      <c r="M188" s="61"/>
      <c r="N188" s="61"/>
      <c r="O188" s="130"/>
      <c r="P188" s="59"/>
      <c r="Q188" s="130"/>
      <c r="R188" s="130"/>
    </row>
    <row r="189" spans="1:18" s="1" customFormat="1">
      <c r="A189" s="31"/>
      <c r="B189" s="31"/>
      <c r="C189" s="3"/>
      <c r="D189" s="6"/>
      <c r="E189" s="6"/>
      <c r="F189" s="65"/>
      <c r="G189" s="147"/>
      <c r="H189" s="65"/>
      <c r="I189" s="65"/>
      <c r="J189" s="61"/>
      <c r="K189" s="59"/>
      <c r="L189" s="61"/>
      <c r="M189" s="61"/>
      <c r="N189" s="61"/>
      <c r="O189" s="130"/>
      <c r="P189" s="59"/>
      <c r="Q189" s="130"/>
      <c r="R189" s="130"/>
    </row>
    <row r="190" spans="1:18" s="1" customFormat="1">
      <c r="A190" s="31"/>
      <c r="B190" s="31"/>
      <c r="C190" s="3"/>
      <c r="D190" s="6"/>
      <c r="E190" s="6"/>
      <c r="F190" s="65"/>
      <c r="G190" s="147"/>
      <c r="H190" s="65"/>
      <c r="I190" s="65"/>
      <c r="J190" s="61"/>
      <c r="K190" s="59"/>
      <c r="L190" s="61"/>
      <c r="M190" s="61"/>
      <c r="N190" s="61"/>
      <c r="O190" s="130"/>
      <c r="P190" s="59"/>
      <c r="Q190" s="130"/>
      <c r="R190" s="130"/>
    </row>
    <row r="191" spans="1:18" s="1" customFormat="1">
      <c r="A191" s="31"/>
      <c r="B191" s="31"/>
      <c r="C191" s="3"/>
      <c r="D191" s="6"/>
      <c r="E191" s="6"/>
      <c r="F191" s="65"/>
      <c r="G191" s="147"/>
      <c r="H191" s="65"/>
      <c r="I191" s="65"/>
      <c r="J191" s="61"/>
      <c r="K191" s="59"/>
      <c r="L191" s="61"/>
      <c r="M191" s="61"/>
      <c r="N191" s="61"/>
      <c r="O191" s="130"/>
      <c r="P191" s="59"/>
      <c r="Q191" s="130"/>
      <c r="R191" s="130"/>
    </row>
    <row r="192" spans="1:18" s="1" customFormat="1">
      <c r="A192" s="31"/>
      <c r="B192" s="31"/>
      <c r="C192" s="3"/>
      <c r="D192" s="6"/>
      <c r="E192" s="6"/>
      <c r="F192" s="65"/>
      <c r="G192" s="147"/>
      <c r="H192" s="65"/>
      <c r="I192" s="65"/>
      <c r="J192" s="61"/>
      <c r="K192" s="59"/>
      <c r="L192" s="61"/>
      <c r="M192" s="61"/>
      <c r="N192" s="61"/>
      <c r="O192" s="130"/>
      <c r="P192" s="59"/>
      <c r="Q192" s="130"/>
      <c r="R192" s="130"/>
    </row>
    <row r="193" spans="1:18" s="1" customFormat="1">
      <c r="A193" s="31"/>
      <c r="B193" s="31"/>
      <c r="C193" s="3"/>
      <c r="D193" s="6"/>
      <c r="E193" s="6"/>
      <c r="F193" s="65"/>
      <c r="G193" s="147"/>
      <c r="H193" s="65"/>
      <c r="I193" s="65"/>
      <c r="J193" s="61"/>
      <c r="K193" s="59"/>
      <c r="L193" s="61"/>
      <c r="M193" s="61"/>
      <c r="N193" s="61"/>
      <c r="O193" s="130"/>
      <c r="P193" s="59"/>
      <c r="Q193" s="130"/>
      <c r="R193" s="130"/>
    </row>
    <row r="194" spans="1:18" s="1" customFormat="1">
      <c r="A194" s="31"/>
      <c r="B194" s="31"/>
      <c r="C194" s="3"/>
      <c r="D194" s="6"/>
      <c r="E194" s="6"/>
      <c r="F194" s="65"/>
      <c r="G194" s="147"/>
      <c r="H194" s="65"/>
      <c r="I194" s="65"/>
      <c r="J194" s="61"/>
      <c r="K194" s="59"/>
      <c r="L194" s="61"/>
      <c r="M194" s="61"/>
      <c r="N194" s="61"/>
      <c r="O194" s="130"/>
      <c r="P194" s="59"/>
      <c r="Q194" s="130"/>
      <c r="R194" s="130"/>
    </row>
    <row r="195" spans="1:18" s="1" customFormat="1">
      <c r="A195" s="31"/>
      <c r="B195" s="31"/>
      <c r="C195" s="3"/>
      <c r="D195" s="6"/>
      <c r="E195" s="6"/>
      <c r="F195" s="65"/>
      <c r="G195" s="147"/>
      <c r="H195" s="65"/>
      <c r="I195" s="65"/>
      <c r="J195" s="61"/>
      <c r="K195" s="59"/>
      <c r="L195" s="61"/>
      <c r="M195" s="61"/>
      <c r="N195" s="61"/>
      <c r="O195" s="130"/>
      <c r="P195" s="59"/>
      <c r="Q195" s="130"/>
      <c r="R195" s="130"/>
    </row>
    <row r="196" spans="1:18" s="1" customFormat="1">
      <c r="A196" s="31"/>
      <c r="B196" s="31"/>
      <c r="C196" s="3"/>
      <c r="D196" s="6"/>
      <c r="E196" s="6"/>
      <c r="F196" s="65"/>
      <c r="G196" s="147"/>
      <c r="H196" s="65"/>
      <c r="I196" s="65"/>
      <c r="J196" s="61"/>
      <c r="K196" s="59"/>
      <c r="L196" s="61"/>
      <c r="M196" s="61"/>
      <c r="N196" s="61"/>
      <c r="O196" s="130"/>
      <c r="P196" s="59"/>
      <c r="Q196" s="130"/>
      <c r="R196" s="130"/>
    </row>
    <row r="197" spans="1:18" s="1" customFormat="1">
      <c r="A197" s="31"/>
      <c r="B197" s="31"/>
      <c r="C197" s="3"/>
      <c r="D197" s="6"/>
      <c r="E197" s="6"/>
      <c r="F197" s="65"/>
      <c r="G197" s="147"/>
      <c r="H197" s="65"/>
      <c r="I197" s="65"/>
      <c r="J197" s="61"/>
      <c r="K197" s="59"/>
      <c r="L197" s="61"/>
      <c r="M197" s="61"/>
      <c r="N197" s="61"/>
      <c r="O197" s="130"/>
      <c r="P197" s="59"/>
      <c r="Q197" s="130"/>
      <c r="R197" s="130"/>
    </row>
    <row r="198" spans="1:18" s="1" customFormat="1">
      <c r="A198" s="31"/>
      <c r="B198" s="31"/>
      <c r="C198" s="3"/>
      <c r="D198" s="6"/>
      <c r="E198" s="6"/>
      <c r="F198" s="65"/>
      <c r="G198" s="147"/>
      <c r="H198" s="65"/>
      <c r="I198" s="65"/>
      <c r="J198" s="61"/>
      <c r="K198" s="59"/>
      <c r="L198" s="61"/>
      <c r="M198" s="61"/>
      <c r="N198" s="61"/>
      <c r="O198" s="130"/>
      <c r="P198" s="59"/>
      <c r="Q198" s="130"/>
      <c r="R198" s="130"/>
    </row>
    <row r="199" spans="1:18" s="1" customFormat="1">
      <c r="A199" s="31"/>
      <c r="B199" s="31"/>
      <c r="C199" s="3"/>
      <c r="D199" s="6"/>
      <c r="E199" s="6"/>
      <c r="F199" s="65"/>
      <c r="G199" s="147"/>
      <c r="H199" s="65"/>
      <c r="I199" s="65"/>
      <c r="J199" s="61"/>
      <c r="K199" s="59"/>
      <c r="L199" s="61"/>
      <c r="M199" s="61"/>
      <c r="N199" s="61"/>
      <c r="O199" s="130"/>
      <c r="P199" s="59"/>
      <c r="Q199" s="130"/>
      <c r="R199" s="130"/>
    </row>
    <row r="200" spans="1:18" s="1" customFormat="1">
      <c r="A200" s="31"/>
      <c r="B200" s="31"/>
      <c r="C200" s="3"/>
      <c r="D200" s="6"/>
      <c r="E200" s="6"/>
      <c r="F200" s="65"/>
      <c r="G200" s="147"/>
      <c r="H200" s="65"/>
      <c r="I200" s="65"/>
      <c r="J200" s="61"/>
      <c r="K200" s="59"/>
      <c r="L200" s="61"/>
      <c r="M200" s="61"/>
      <c r="N200" s="61"/>
      <c r="O200" s="130"/>
      <c r="P200" s="59"/>
      <c r="Q200" s="130"/>
      <c r="R200" s="130"/>
    </row>
    <row r="201" spans="1:18" s="1" customFormat="1">
      <c r="A201" s="31"/>
      <c r="B201" s="31"/>
      <c r="C201" s="3"/>
      <c r="D201" s="6"/>
      <c r="E201" s="6"/>
      <c r="F201" s="65"/>
      <c r="G201" s="147"/>
      <c r="H201" s="65"/>
      <c r="I201" s="65"/>
      <c r="J201" s="61"/>
      <c r="K201" s="59"/>
      <c r="L201" s="61"/>
      <c r="M201" s="61"/>
      <c r="N201" s="61"/>
      <c r="O201" s="130"/>
      <c r="P201" s="59"/>
      <c r="Q201" s="130"/>
      <c r="R201" s="130"/>
    </row>
    <row r="202" spans="1:18" s="1" customFormat="1">
      <c r="A202" s="31"/>
      <c r="B202" s="31"/>
      <c r="C202" s="3"/>
      <c r="D202" s="6"/>
      <c r="E202" s="6"/>
      <c r="F202" s="65"/>
      <c r="G202" s="147"/>
      <c r="H202" s="65"/>
      <c r="I202" s="65"/>
      <c r="J202" s="61"/>
      <c r="K202" s="59"/>
      <c r="L202" s="61"/>
      <c r="M202" s="61"/>
      <c r="N202" s="61"/>
      <c r="O202" s="130"/>
      <c r="P202" s="59"/>
      <c r="Q202" s="130"/>
      <c r="R202" s="130"/>
    </row>
    <row r="203" spans="1:18" s="1" customFormat="1">
      <c r="A203" s="31"/>
      <c r="B203" s="31"/>
      <c r="C203" s="3"/>
      <c r="D203" s="6"/>
      <c r="E203" s="6"/>
      <c r="F203" s="65"/>
      <c r="G203" s="147"/>
      <c r="H203" s="65"/>
      <c r="I203" s="65"/>
      <c r="J203" s="61"/>
      <c r="K203" s="59"/>
      <c r="L203" s="61"/>
      <c r="M203" s="61"/>
      <c r="N203" s="61"/>
      <c r="O203" s="130"/>
      <c r="P203" s="59"/>
      <c r="Q203" s="130"/>
      <c r="R203" s="130"/>
    </row>
    <row r="204" spans="1:18" s="1" customFormat="1">
      <c r="A204" s="31"/>
      <c r="B204" s="31"/>
      <c r="C204" s="3"/>
      <c r="D204" s="6"/>
      <c r="E204" s="6"/>
      <c r="F204" s="65"/>
      <c r="G204" s="147"/>
      <c r="H204" s="65"/>
      <c r="I204" s="65"/>
      <c r="J204" s="61"/>
      <c r="K204" s="59"/>
      <c r="L204" s="61"/>
      <c r="M204" s="61"/>
      <c r="N204" s="61"/>
      <c r="O204" s="130"/>
      <c r="P204" s="59"/>
      <c r="Q204" s="130"/>
      <c r="R204" s="130"/>
    </row>
    <row r="205" spans="1:18" s="1" customFormat="1">
      <c r="A205" s="31"/>
      <c r="B205" s="31"/>
      <c r="C205" s="3"/>
      <c r="D205" s="6"/>
      <c r="E205" s="6"/>
      <c r="F205" s="65"/>
      <c r="G205" s="147"/>
      <c r="H205" s="65"/>
      <c r="I205" s="65"/>
      <c r="J205" s="61"/>
      <c r="K205" s="59"/>
      <c r="L205" s="61"/>
      <c r="M205" s="61"/>
      <c r="N205" s="61"/>
      <c r="O205" s="130"/>
      <c r="P205" s="59"/>
      <c r="Q205" s="130"/>
      <c r="R205" s="130"/>
    </row>
    <row r="206" spans="1:18" s="1" customFormat="1">
      <c r="A206" s="31"/>
      <c r="B206" s="31"/>
      <c r="C206" s="3"/>
      <c r="D206" s="6"/>
      <c r="E206" s="6"/>
      <c r="F206" s="65"/>
      <c r="G206" s="147"/>
      <c r="H206" s="65"/>
      <c r="I206" s="65"/>
      <c r="J206" s="61"/>
      <c r="K206" s="59"/>
      <c r="L206" s="61"/>
      <c r="M206" s="61"/>
      <c r="N206" s="61"/>
      <c r="O206" s="130"/>
      <c r="P206" s="59"/>
      <c r="Q206" s="130"/>
      <c r="R206" s="130"/>
    </row>
    <row r="207" spans="1:18" s="1" customFormat="1">
      <c r="A207" s="31"/>
      <c r="B207" s="31"/>
      <c r="C207" s="3"/>
      <c r="D207" s="6"/>
      <c r="E207" s="6"/>
      <c r="F207" s="65"/>
      <c r="G207" s="147"/>
      <c r="H207" s="65"/>
      <c r="I207" s="65"/>
      <c r="J207" s="61"/>
      <c r="K207" s="59"/>
      <c r="L207" s="61"/>
      <c r="M207" s="61"/>
      <c r="N207" s="61"/>
      <c r="O207" s="130"/>
      <c r="P207" s="59"/>
      <c r="Q207" s="130"/>
      <c r="R207" s="130"/>
    </row>
    <row r="208" spans="1:18" s="1" customFormat="1">
      <c r="A208" s="31"/>
      <c r="B208" s="31"/>
      <c r="C208" s="3"/>
      <c r="D208" s="6"/>
      <c r="E208" s="6"/>
      <c r="F208" s="65"/>
      <c r="G208" s="147"/>
      <c r="H208" s="65"/>
      <c r="I208" s="65"/>
      <c r="J208" s="61"/>
      <c r="K208" s="59"/>
      <c r="L208" s="61"/>
      <c r="M208" s="61"/>
      <c r="N208" s="61"/>
      <c r="O208" s="130"/>
      <c r="P208" s="59"/>
      <c r="Q208" s="130"/>
      <c r="R208" s="130"/>
    </row>
    <row r="209" spans="1:18" s="1" customFormat="1">
      <c r="A209" s="31"/>
      <c r="B209" s="31"/>
      <c r="C209" s="3"/>
      <c r="D209" s="6"/>
      <c r="E209" s="6"/>
      <c r="F209" s="65"/>
      <c r="G209" s="147"/>
      <c r="H209" s="65"/>
      <c r="I209" s="65"/>
      <c r="J209" s="61"/>
      <c r="K209" s="59"/>
      <c r="L209" s="61"/>
      <c r="M209" s="61"/>
      <c r="N209" s="61"/>
      <c r="O209" s="130"/>
      <c r="P209" s="59"/>
      <c r="Q209" s="130"/>
      <c r="R209" s="130"/>
    </row>
    <row r="210" spans="1:18" s="1" customFormat="1">
      <c r="A210" s="31"/>
      <c r="B210" s="31"/>
      <c r="C210" s="3"/>
      <c r="D210" s="6"/>
      <c r="E210" s="6"/>
      <c r="F210" s="65"/>
      <c r="G210" s="147"/>
      <c r="H210" s="65"/>
      <c r="I210" s="65"/>
      <c r="J210" s="61"/>
      <c r="K210" s="59"/>
      <c r="L210" s="61"/>
      <c r="M210" s="61"/>
      <c r="N210" s="61"/>
      <c r="O210" s="130"/>
      <c r="P210" s="59"/>
      <c r="Q210" s="130"/>
      <c r="R210" s="130"/>
    </row>
    <row r="211" spans="1:18" s="1" customFormat="1">
      <c r="A211" s="31"/>
      <c r="B211" s="31"/>
      <c r="C211" s="3"/>
      <c r="D211" s="6"/>
      <c r="E211" s="6"/>
      <c r="F211" s="65"/>
      <c r="G211" s="147"/>
      <c r="H211" s="65"/>
      <c r="I211" s="65"/>
      <c r="J211" s="61"/>
      <c r="K211" s="59"/>
      <c r="L211" s="61"/>
      <c r="M211" s="61"/>
      <c r="N211" s="61"/>
      <c r="O211" s="130"/>
      <c r="P211" s="59"/>
      <c r="Q211" s="130"/>
      <c r="R211" s="130"/>
    </row>
    <row r="212" spans="1:18" s="1" customFormat="1">
      <c r="A212" s="31"/>
      <c r="B212" s="31"/>
      <c r="C212" s="3"/>
      <c r="D212" s="6"/>
      <c r="E212" s="6"/>
      <c r="F212" s="65"/>
      <c r="G212" s="147"/>
      <c r="H212" s="65"/>
      <c r="I212" s="65"/>
      <c r="J212" s="61"/>
      <c r="K212" s="59"/>
      <c r="L212" s="61"/>
      <c r="M212" s="61"/>
      <c r="N212" s="61"/>
      <c r="O212" s="130"/>
      <c r="P212" s="59"/>
      <c r="Q212" s="130"/>
      <c r="R212" s="130"/>
    </row>
    <row r="213" spans="1:18" s="1" customFormat="1">
      <c r="A213" s="31"/>
      <c r="B213" s="31"/>
      <c r="C213" s="3"/>
      <c r="D213" s="6"/>
      <c r="E213" s="6"/>
      <c r="F213" s="65"/>
      <c r="G213" s="147"/>
      <c r="H213" s="65"/>
      <c r="I213" s="65"/>
      <c r="J213" s="61"/>
      <c r="K213" s="59"/>
      <c r="L213" s="61"/>
      <c r="M213" s="61"/>
      <c r="N213" s="61"/>
      <c r="O213" s="130"/>
      <c r="P213" s="59"/>
      <c r="Q213" s="130"/>
      <c r="R213" s="130"/>
    </row>
    <row r="214" spans="1:18" s="1" customFormat="1">
      <c r="A214" s="31"/>
      <c r="B214" s="31"/>
      <c r="C214" s="3"/>
      <c r="D214" s="6"/>
      <c r="E214" s="6"/>
      <c r="F214" s="65"/>
      <c r="G214" s="147"/>
      <c r="H214" s="65"/>
      <c r="I214" s="65"/>
      <c r="J214" s="61"/>
      <c r="K214" s="59"/>
      <c r="L214" s="61"/>
      <c r="M214" s="61"/>
      <c r="N214" s="61"/>
      <c r="O214" s="130"/>
      <c r="P214" s="59"/>
      <c r="Q214" s="130"/>
      <c r="R214" s="130"/>
    </row>
    <row r="215" spans="1:18" s="1" customFormat="1">
      <c r="A215" s="31"/>
      <c r="B215" s="31"/>
      <c r="C215" s="3"/>
      <c r="D215" s="6"/>
      <c r="E215" s="6"/>
      <c r="F215" s="65"/>
      <c r="G215" s="147"/>
      <c r="H215" s="65"/>
      <c r="I215" s="65"/>
      <c r="J215" s="61"/>
      <c r="K215" s="59"/>
      <c r="L215" s="61"/>
      <c r="M215" s="61"/>
      <c r="N215" s="61"/>
      <c r="O215" s="130"/>
      <c r="P215" s="59"/>
      <c r="Q215" s="130"/>
      <c r="R215" s="130"/>
    </row>
    <row r="216" spans="1:18" s="1" customFormat="1">
      <c r="A216" s="31"/>
      <c r="B216" s="31"/>
      <c r="C216" s="3"/>
      <c r="D216" s="6"/>
      <c r="E216" s="6"/>
      <c r="F216" s="65"/>
      <c r="G216" s="147"/>
      <c r="H216" s="65"/>
      <c r="I216" s="65"/>
      <c r="J216" s="61"/>
      <c r="K216" s="59"/>
      <c r="L216" s="61"/>
      <c r="M216" s="61"/>
      <c r="N216" s="61"/>
      <c r="O216" s="130"/>
      <c r="P216" s="59"/>
      <c r="Q216" s="130"/>
      <c r="R216" s="130"/>
    </row>
    <row r="217" spans="1:18" s="1" customFormat="1">
      <c r="A217" s="31"/>
      <c r="B217" s="31"/>
      <c r="C217" s="3"/>
      <c r="D217" s="6"/>
      <c r="E217" s="6"/>
      <c r="F217" s="65"/>
      <c r="G217" s="147"/>
      <c r="H217" s="65"/>
      <c r="I217" s="65"/>
      <c r="J217" s="61"/>
      <c r="K217" s="59"/>
      <c r="L217" s="61"/>
      <c r="M217" s="61"/>
      <c r="N217" s="61"/>
      <c r="O217" s="130"/>
      <c r="P217" s="59"/>
      <c r="Q217" s="130"/>
      <c r="R217" s="130"/>
    </row>
    <row r="218" spans="1:18" s="1" customFormat="1">
      <c r="A218" s="31"/>
      <c r="B218" s="31"/>
      <c r="C218" s="3"/>
      <c r="D218" s="6"/>
      <c r="E218" s="6"/>
      <c r="F218" s="65"/>
      <c r="G218" s="147"/>
      <c r="H218" s="65"/>
      <c r="I218" s="65"/>
      <c r="J218" s="61"/>
      <c r="K218" s="59"/>
      <c r="L218" s="61"/>
      <c r="M218" s="61"/>
      <c r="N218" s="61"/>
      <c r="O218" s="130"/>
      <c r="P218" s="59"/>
      <c r="Q218" s="130"/>
      <c r="R218" s="130"/>
    </row>
    <row r="219" spans="1:18" s="1" customFormat="1">
      <c r="A219" s="31"/>
      <c r="B219" s="31"/>
      <c r="C219" s="3"/>
      <c r="D219" s="6"/>
      <c r="E219" s="6"/>
      <c r="F219" s="65"/>
      <c r="G219" s="147"/>
      <c r="H219" s="65"/>
      <c r="I219" s="65"/>
      <c r="J219" s="61"/>
      <c r="K219" s="59"/>
      <c r="L219" s="61"/>
      <c r="M219" s="61"/>
      <c r="N219" s="61"/>
      <c r="O219" s="130"/>
      <c r="P219" s="59"/>
      <c r="Q219" s="130"/>
      <c r="R219" s="130"/>
    </row>
    <row r="220" spans="1:18" s="1" customFormat="1">
      <c r="A220" s="31"/>
      <c r="B220" s="31"/>
      <c r="C220" s="3"/>
      <c r="D220" s="6"/>
      <c r="E220" s="6"/>
      <c r="F220" s="65"/>
      <c r="G220" s="147"/>
      <c r="H220" s="65"/>
      <c r="I220" s="65"/>
      <c r="J220" s="61"/>
      <c r="K220" s="59"/>
      <c r="L220" s="61"/>
      <c r="M220" s="61"/>
      <c r="N220" s="61"/>
      <c r="O220" s="130"/>
      <c r="P220" s="59"/>
      <c r="Q220" s="130"/>
      <c r="R220" s="130"/>
    </row>
    <row r="221" spans="1:18" s="1" customFormat="1">
      <c r="A221" s="31"/>
      <c r="B221" s="31"/>
      <c r="C221" s="3"/>
      <c r="D221" s="6"/>
      <c r="E221" s="6"/>
      <c r="F221" s="65"/>
      <c r="G221" s="147"/>
      <c r="H221" s="65"/>
      <c r="I221" s="65"/>
      <c r="J221" s="61"/>
      <c r="K221" s="59"/>
      <c r="L221" s="61"/>
      <c r="M221" s="61"/>
      <c r="N221" s="61"/>
      <c r="O221" s="130"/>
      <c r="P221" s="59"/>
      <c r="Q221" s="130"/>
      <c r="R221" s="130"/>
    </row>
    <row r="222" spans="1:18" s="1" customFormat="1">
      <c r="A222" s="31"/>
      <c r="B222" s="31"/>
      <c r="C222" s="3"/>
      <c r="D222" s="6"/>
      <c r="E222" s="6"/>
      <c r="F222" s="65"/>
      <c r="G222" s="147"/>
      <c r="H222" s="65"/>
      <c r="I222" s="65"/>
      <c r="J222" s="61"/>
      <c r="K222" s="59"/>
      <c r="L222" s="61"/>
      <c r="M222" s="61"/>
      <c r="N222" s="61"/>
      <c r="O222" s="130"/>
      <c r="P222" s="59"/>
      <c r="Q222" s="130"/>
      <c r="R222" s="130"/>
    </row>
    <row r="223" spans="1:18" s="1" customFormat="1">
      <c r="A223" s="31"/>
      <c r="B223" s="31"/>
      <c r="C223" s="3"/>
      <c r="D223" s="6"/>
      <c r="E223" s="6"/>
      <c r="F223" s="65"/>
      <c r="G223" s="147"/>
      <c r="H223" s="65"/>
      <c r="I223" s="65"/>
      <c r="J223" s="61"/>
      <c r="K223" s="59"/>
      <c r="L223" s="61"/>
      <c r="M223" s="61"/>
      <c r="N223" s="61"/>
      <c r="O223" s="130"/>
      <c r="P223" s="59"/>
      <c r="Q223" s="130"/>
      <c r="R223" s="130"/>
    </row>
    <row r="224" spans="1:18" s="1" customFormat="1">
      <c r="A224" s="31"/>
      <c r="B224" s="31"/>
      <c r="C224" s="3"/>
      <c r="D224" s="6"/>
      <c r="E224" s="6"/>
      <c r="F224" s="65"/>
      <c r="G224" s="147"/>
      <c r="H224" s="65"/>
      <c r="I224" s="65"/>
      <c r="J224" s="61"/>
      <c r="K224" s="59"/>
      <c r="L224" s="61"/>
      <c r="M224" s="61"/>
      <c r="N224" s="61"/>
      <c r="O224" s="130"/>
      <c r="P224" s="59"/>
      <c r="Q224" s="130"/>
      <c r="R224" s="130"/>
    </row>
    <row r="225" spans="1:18" s="1" customFormat="1">
      <c r="A225" s="31"/>
      <c r="B225" s="31"/>
      <c r="C225" s="3"/>
      <c r="D225" s="6"/>
      <c r="E225" s="6"/>
      <c r="F225" s="65"/>
      <c r="G225" s="147"/>
      <c r="H225" s="65"/>
      <c r="I225" s="65"/>
      <c r="J225" s="61"/>
      <c r="K225" s="59"/>
      <c r="L225" s="61"/>
      <c r="M225" s="61"/>
      <c r="N225" s="61"/>
      <c r="O225" s="130"/>
      <c r="P225" s="59"/>
      <c r="Q225" s="130"/>
      <c r="R225" s="130"/>
    </row>
    <row r="226" spans="1:18" s="1" customFormat="1">
      <c r="A226" s="31"/>
      <c r="B226" s="31"/>
      <c r="C226" s="3"/>
      <c r="D226" s="6"/>
      <c r="E226" s="6"/>
      <c r="F226" s="65"/>
      <c r="G226" s="147"/>
      <c r="H226" s="65"/>
      <c r="I226" s="65"/>
      <c r="J226" s="61"/>
      <c r="K226" s="59"/>
      <c r="L226" s="61"/>
      <c r="M226" s="61"/>
      <c r="N226" s="61"/>
      <c r="O226" s="130"/>
      <c r="P226" s="59"/>
      <c r="Q226" s="130"/>
      <c r="R226" s="130"/>
    </row>
    <row r="227" spans="1:18" s="1" customFormat="1">
      <c r="A227" s="31"/>
      <c r="B227" s="31"/>
      <c r="C227" s="3"/>
      <c r="D227" s="6"/>
      <c r="E227" s="6"/>
      <c r="F227" s="65"/>
      <c r="G227" s="147"/>
      <c r="H227" s="65"/>
      <c r="I227" s="65"/>
      <c r="J227" s="61"/>
      <c r="K227" s="59"/>
      <c r="L227" s="61"/>
      <c r="M227" s="61"/>
      <c r="N227" s="61"/>
      <c r="O227" s="130"/>
      <c r="P227" s="59"/>
      <c r="Q227" s="130"/>
      <c r="R227" s="130"/>
    </row>
    <row r="228" spans="1:18" s="1" customFormat="1">
      <c r="A228" s="31"/>
      <c r="B228" s="31"/>
      <c r="C228" s="3"/>
      <c r="D228" s="6"/>
      <c r="E228" s="6"/>
      <c r="F228" s="65"/>
      <c r="G228" s="147"/>
      <c r="H228" s="65"/>
      <c r="I228" s="65"/>
      <c r="J228" s="61"/>
      <c r="K228" s="59"/>
      <c r="L228" s="61"/>
      <c r="M228" s="61"/>
      <c r="N228" s="61"/>
      <c r="O228" s="130"/>
      <c r="P228" s="59"/>
      <c r="Q228" s="130"/>
      <c r="R228" s="130"/>
    </row>
    <row r="229" spans="1:18" s="1" customFormat="1">
      <c r="A229" s="31"/>
      <c r="B229" s="31"/>
      <c r="C229" s="3"/>
      <c r="D229" s="6"/>
      <c r="E229" s="6"/>
      <c r="F229" s="65"/>
      <c r="G229" s="147"/>
      <c r="H229" s="65"/>
      <c r="I229" s="65"/>
      <c r="J229" s="61"/>
      <c r="K229" s="59"/>
      <c r="L229" s="61"/>
      <c r="M229" s="61"/>
      <c r="N229" s="61"/>
      <c r="O229" s="130"/>
      <c r="P229" s="59"/>
      <c r="Q229" s="130"/>
      <c r="R229" s="130"/>
    </row>
    <row r="230" spans="1:18" s="1" customFormat="1">
      <c r="A230" s="31"/>
      <c r="B230" s="31"/>
      <c r="C230" s="3"/>
      <c r="D230" s="6"/>
      <c r="E230" s="6"/>
      <c r="F230" s="65"/>
      <c r="G230" s="147"/>
      <c r="H230" s="65"/>
      <c r="I230" s="65"/>
      <c r="J230" s="61"/>
      <c r="K230" s="59"/>
      <c r="L230" s="61"/>
      <c r="M230" s="61"/>
      <c r="N230" s="61"/>
      <c r="O230" s="130"/>
      <c r="P230" s="59"/>
      <c r="Q230" s="130"/>
      <c r="R230" s="130"/>
    </row>
    <row r="231" spans="1:18" s="1" customFormat="1">
      <c r="A231" s="31"/>
      <c r="B231" s="31"/>
      <c r="C231" s="3"/>
      <c r="D231" s="6"/>
      <c r="E231" s="6"/>
      <c r="F231" s="65"/>
      <c r="G231" s="147"/>
      <c r="H231" s="65"/>
      <c r="I231" s="65"/>
      <c r="J231" s="61"/>
      <c r="K231" s="59"/>
      <c r="L231" s="61"/>
      <c r="M231" s="61"/>
      <c r="N231" s="61"/>
      <c r="O231" s="130"/>
      <c r="P231" s="59"/>
      <c r="Q231" s="130"/>
      <c r="R231" s="130"/>
    </row>
    <row r="232" spans="1:18" s="1" customFormat="1">
      <c r="A232" s="31"/>
      <c r="B232" s="31"/>
      <c r="C232" s="3"/>
      <c r="D232" s="6"/>
      <c r="E232" s="6"/>
      <c r="F232" s="65"/>
      <c r="G232" s="147"/>
      <c r="H232" s="65"/>
      <c r="I232" s="65"/>
      <c r="J232" s="61"/>
      <c r="K232" s="59"/>
      <c r="L232" s="61"/>
      <c r="M232" s="61"/>
      <c r="N232" s="61"/>
      <c r="O232" s="130"/>
      <c r="P232" s="59"/>
      <c r="Q232" s="130"/>
      <c r="R232" s="130"/>
    </row>
    <row r="233" spans="1:18" s="1" customFormat="1">
      <c r="A233" s="31"/>
      <c r="B233" s="31"/>
      <c r="C233" s="3"/>
      <c r="D233" s="6"/>
      <c r="E233" s="6"/>
      <c r="F233" s="65"/>
      <c r="G233" s="147"/>
      <c r="H233" s="65"/>
      <c r="I233" s="65"/>
      <c r="J233" s="61"/>
      <c r="K233" s="59"/>
      <c r="L233" s="61"/>
      <c r="M233" s="61"/>
      <c r="N233" s="61"/>
      <c r="O233" s="130"/>
      <c r="P233" s="59"/>
      <c r="Q233" s="130"/>
      <c r="R233" s="130"/>
    </row>
    <row r="234" spans="1:18" s="1" customFormat="1">
      <c r="A234" s="31"/>
      <c r="B234" s="31"/>
      <c r="C234" s="3"/>
      <c r="D234" s="6"/>
      <c r="E234" s="6"/>
      <c r="F234" s="65"/>
      <c r="G234" s="147"/>
      <c r="H234" s="65"/>
      <c r="I234" s="65"/>
      <c r="J234" s="61"/>
      <c r="K234" s="59"/>
      <c r="L234" s="61"/>
      <c r="M234" s="61"/>
      <c r="N234" s="61"/>
      <c r="O234" s="130"/>
      <c r="P234" s="59"/>
      <c r="Q234" s="130"/>
      <c r="R234" s="130"/>
    </row>
    <row r="235" spans="1:18" s="1" customFormat="1">
      <c r="A235" s="31"/>
      <c r="B235" s="31"/>
      <c r="C235" s="3"/>
      <c r="D235" s="6"/>
      <c r="E235" s="6"/>
      <c r="F235" s="65"/>
      <c r="G235" s="147"/>
      <c r="H235" s="65"/>
      <c r="I235" s="65"/>
      <c r="J235" s="61"/>
      <c r="K235" s="59"/>
      <c r="L235" s="61"/>
      <c r="M235" s="61"/>
      <c r="N235" s="61"/>
      <c r="O235" s="130"/>
      <c r="P235" s="59"/>
      <c r="Q235" s="130"/>
      <c r="R235" s="130"/>
    </row>
    <row r="236" spans="1:18" s="1" customFormat="1">
      <c r="A236" s="31"/>
      <c r="B236" s="31"/>
      <c r="C236" s="3"/>
      <c r="D236" s="6"/>
      <c r="E236" s="6"/>
      <c r="F236" s="65"/>
      <c r="G236" s="147"/>
      <c r="H236" s="65"/>
      <c r="I236" s="65"/>
      <c r="J236" s="61"/>
      <c r="K236" s="59"/>
      <c r="L236" s="61"/>
      <c r="M236" s="61"/>
      <c r="N236" s="61"/>
      <c r="O236" s="130"/>
      <c r="P236" s="59"/>
      <c r="Q236" s="130"/>
      <c r="R236" s="130"/>
    </row>
    <row r="237" spans="1:18" s="1" customFormat="1">
      <c r="A237" s="31"/>
      <c r="B237" s="31"/>
      <c r="C237" s="3"/>
      <c r="D237" s="6"/>
      <c r="E237" s="6"/>
      <c r="F237" s="65"/>
      <c r="G237" s="147"/>
      <c r="H237" s="65"/>
      <c r="I237" s="65"/>
      <c r="J237" s="61"/>
      <c r="K237" s="59"/>
      <c r="L237" s="61"/>
      <c r="M237" s="61"/>
      <c r="N237" s="61"/>
      <c r="O237" s="130"/>
      <c r="P237" s="59"/>
      <c r="Q237" s="130"/>
      <c r="R237" s="130"/>
    </row>
    <row r="238" spans="1:18" s="1" customFormat="1">
      <c r="A238" s="31"/>
      <c r="B238" s="31"/>
      <c r="C238" s="3"/>
      <c r="D238" s="6"/>
      <c r="E238" s="6"/>
      <c r="F238" s="65"/>
      <c r="G238" s="147"/>
      <c r="H238" s="65"/>
      <c r="I238" s="65"/>
      <c r="J238" s="61"/>
      <c r="K238" s="59"/>
      <c r="L238" s="61"/>
      <c r="M238" s="61"/>
      <c r="N238" s="61"/>
      <c r="O238" s="130"/>
      <c r="P238" s="59"/>
      <c r="Q238" s="130"/>
      <c r="R238" s="130"/>
    </row>
    <row r="239" spans="1:18" s="1" customFormat="1">
      <c r="A239" s="31"/>
      <c r="B239" s="31"/>
      <c r="C239" s="3"/>
      <c r="D239" s="6"/>
      <c r="E239" s="6"/>
      <c r="F239" s="65"/>
      <c r="G239" s="147"/>
      <c r="H239" s="65"/>
      <c r="I239" s="65"/>
      <c r="J239" s="61"/>
      <c r="K239" s="59"/>
      <c r="L239" s="61"/>
      <c r="M239" s="61"/>
      <c r="N239" s="61"/>
      <c r="O239" s="130"/>
      <c r="P239" s="59"/>
      <c r="Q239" s="130"/>
      <c r="R239" s="130"/>
    </row>
    <row r="240" spans="1:18" s="1" customFormat="1">
      <c r="A240" s="31"/>
      <c r="B240" s="31"/>
      <c r="C240" s="3"/>
      <c r="D240" s="6"/>
      <c r="E240" s="6"/>
      <c r="F240" s="65"/>
      <c r="G240" s="147"/>
      <c r="H240" s="65"/>
      <c r="I240" s="65"/>
      <c r="J240" s="61"/>
      <c r="K240" s="59"/>
      <c r="L240" s="61"/>
      <c r="M240" s="61"/>
      <c r="N240" s="61"/>
      <c r="O240" s="130"/>
      <c r="P240" s="59"/>
      <c r="Q240" s="130"/>
      <c r="R240" s="130"/>
    </row>
    <row r="241" spans="1:18" s="1" customFormat="1">
      <c r="A241" s="31"/>
      <c r="B241" s="31"/>
      <c r="C241" s="3"/>
      <c r="D241" s="6"/>
      <c r="E241" s="6"/>
      <c r="F241" s="65"/>
      <c r="G241" s="147"/>
      <c r="H241" s="65"/>
      <c r="I241" s="65"/>
      <c r="J241" s="61"/>
      <c r="K241" s="59"/>
      <c r="L241" s="61"/>
      <c r="M241" s="61"/>
      <c r="N241" s="61"/>
      <c r="O241" s="130"/>
      <c r="P241" s="59"/>
      <c r="Q241" s="130"/>
      <c r="R241" s="130"/>
    </row>
    <row r="242" spans="1:18" s="1" customFormat="1">
      <c r="A242" s="31"/>
      <c r="B242" s="31"/>
      <c r="C242" s="3"/>
      <c r="D242" s="6"/>
      <c r="E242" s="6"/>
      <c r="F242" s="65"/>
      <c r="G242" s="147"/>
      <c r="H242" s="65"/>
      <c r="I242" s="65"/>
      <c r="J242" s="61"/>
      <c r="K242" s="59"/>
      <c r="L242" s="61"/>
      <c r="M242" s="61"/>
      <c r="N242" s="61"/>
      <c r="O242" s="130"/>
      <c r="P242" s="59"/>
      <c r="Q242" s="130"/>
      <c r="R242" s="130"/>
    </row>
    <row r="243" spans="1:18" s="1" customFormat="1">
      <c r="A243" s="31"/>
      <c r="B243" s="31"/>
      <c r="C243" s="3"/>
      <c r="D243" s="6"/>
      <c r="E243" s="6"/>
      <c r="F243" s="65"/>
      <c r="G243" s="147"/>
      <c r="H243" s="65"/>
      <c r="I243" s="65"/>
      <c r="J243" s="61"/>
      <c r="K243" s="59"/>
      <c r="L243" s="61"/>
      <c r="M243" s="61"/>
      <c r="N243" s="61"/>
      <c r="O243" s="130"/>
      <c r="P243" s="59"/>
      <c r="Q243" s="130"/>
      <c r="R243" s="130"/>
    </row>
    <row r="244" spans="1:18" s="1" customFormat="1">
      <c r="A244" s="31"/>
      <c r="B244" s="31"/>
      <c r="C244" s="3"/>
      <c r="D244" s="6"/>
      <c r="E244" s="6"/>
      <c r="F244" s="65"/>
      <c r="G244" s="147"/>
      <c r="H244" s="65"/>
      <c r="I244" s="65"/>
      <c r="J244" s="61"/>
      <c r="K244" s="59"/>
      <c r="L244" s="61"/>
      <c r="M244" s="61"/>
      <c r="N244" s="61"/>
      <c r="O244" s="130"/>
      <c r="P244" s="59"/>
      <c r="Q244" s="130"/>
      <c r="R244" s="130"/>
    </row>
    <row r="245" spans="1:18" s="1" customFormat="1">
      <c r="A245" s="31"/>
      <c r="B245" s="31"/>
      <c r="C245" s="3"/>
      <c r="D245" s="6"/>
      <c r="E245" s="6"/>
      <c r="F245" s="65"/>
      <c r="G245" s="147"/>
      <c r="H245" s="65"/>
      <c r="I245" s="65"/>
      <c r="J245" s="61"/>
      <c r="K245" s="59"/>
      <c r="L245" s="61"/>
      <c r="M245" s="61"/>
      <c r="N245" s="61"/>
      <c r="O245" s="130"/>
      <c r="P245" s="59"/>
      <c r="Q245" s="130"/>
      <c r="R245" s="130"/>
    </row>
    <row r="246" spans="1:18" s="1" customFormat="1">
      <c r="A246" s="31"/>
      <c r="B246" s="31"/>
      <c r="C246" s="3"/>
      <c r="D246" s="6"/>
      <c r="E246" s="6"/>
      <c r="F246" s="65"/>
      <c r="G246" s="147"/>
      <c r="H246" s="65"/>
      <c r="I246" s="65"/>
      <c r="J246" s="61"/>
      <c r="K246" s="59"/>
      <c r="L246" s="61"/>
      <c r="M246" s="61"/>
      <c r="N246" s="61"/>
      <c r="O246" s="130"/>
      <c r="P246" s="59"/>
      <c r="Q246" s="130"/>
      <c r="R246" s="130"/>
    </row>
    <row r="247" spans="1:18" s="1" customFormat="1">
      <c r="A247" s="31"/>
      <c r="B247" s="31"/>
      <c r="C247" s="3"/>
      <c r="D247" s="6"/>
      <c r="E247" s="6"/>
      <c r="F247" s="65"/>
      <c r="G247" s="147"/>
      <c r="H247" s="65"/>
      <c r="I247" s="65"/>
      <c r="J247" s="61"/>
      <c r="K247" s="59"/>
      <c r="L247" s="61"/>
      <c r="M247" s="61"/>
      <c r="N247" s="61"/>
      <c r="O247" s="130"/>
      <c r="P247" s="59"/>
      <c r="Q247" s="130"/>
      <c r="R247" s="130"/>
    </row>
    <row r="248" spans="1:18" s="1" customFormat="1">
      <c r="A248" s="31"/>
      <c r="B248" s="31"/>
      <c r="C248" s="3"/>
      <c r="D248" s="6"/>
      <c r="E248" s="6"/>
      <c r="F248" s="65"/>
      <c r="G248" s="147"/>
      <c r="H248" s="65"/>
      <c r="I248" s="65"/>
      <c r="J248" s="61"/>
      <c r="K248" s="59"/>
      <c r="L248" s="61"/>
      <c r="M248" s="61"/>
      <c r="N248" s="61"/>
      <c r="O248" s="130"/>
      <c r="P248" s="59"/>
      <c r="Q248" s="130"/>
      <c r="R248" s="130"/>
    </row>
    <row r="249" spans="1:18" s="1" customFormat="1">
      <c r="A249" s="31"/>
      <c r="B249" s="31"/>
      <c r="C249" s="3"/>
      <c r="D249" s="6"/>
      <c r="E249" s="6"/>
      <c r="F249" s="65"/>
      <c r="G249" s="147"/>
      <c r="H249" s="65"/>
      <c r="I249" s="65"/>
      <c r="J249" s="61"/>
      <c r="K249" s="59"/>
      <c r="L249" s="61"/>
      <c r="M249" s="61"/>
      <c r="N249" s="61"/>
      <c r="O249" s="130"/>
      <c r="P249" s="59"/>
      <c r="Q249" s="130"/>
      <c r="R249" s="130"/>
    </row>
    <row r="250" spans="1:18" s="1" customFormat="1">
      <c r="A250" s="31"/>
      <c r="B250" s="31"/>
      <c r="C250" s="3"/>
      <c r="D250" s="6"/>
      <c r="E250" s="6"/>
      <c r="F250" s="65"/>
      <c r="G250" s="147"/>
      <c r="H250" s="65"/>
      <c r="I250" s="65"/>
      <c r="J250" s="61"/>
      <c r="K250" s="59"/>
      <c r="L250" s="61"/>
      <c r="M250" s="61"/>
      <c r="N250" s="61"/>
      <c r="O250" s="130"/>
      <c r="P250" s="59"/>
      <c r="Q250" s="130"/>
      <c r="R250" s="130"/>
    </row>
    <row r="251" spans="1:18" s="1" customFormat="1">
      <c r="A251" s="31"/>
      <c r="B251" s="31"/>
      <c r="C251" s="3"/>
      <c r="D251" s="6"/>
      <c r="E251" s="6"/>
      <c r="F251" s="65"/>
      <c r="G251" s="147"/>
      <c r="H251" s="65"/>
      <c r="I251" s="65"/>
      <c r="J251" s="61"/>
      <c r="K251" s="59"/>
      <c r="L251" s="61"/>
      <c r="M251" s="61"/>
      <c r="N251" s="61"/>
      <c r="O251" s="130"/>
      <c r="P251" s="59"/>
      <c r="Q251" s="130"/>
      <c r="R251" s="130"/>
    </row>
    <row r="252" spans="1:18" s="1" customFormat="1">
      <c r="A252" s="31"/>
      <c r="B252" s="31"/>
      <c r="C252" s="3"/>
      <c r="D252" s="6"/>
      <c r="E252" s="6"/>
      <c r="F252" s="65"/>
      <c r="G252" s="147"/>
      <c r="H252" s="65"/>
      <c r="I252" s="65"/>
      <c r="J252" s="61"/>
      <c r="K252" s="59"/>
      <c r="L252" s="61"/>
      <c r="M252" s="61"/>
      <c r="N252" s="61"/>
      <c r="O252" s="130"/>
      <c r="P252" s="59"/>
      <c r="Q252" s="130"/>
      <c r="R252" s="130"/>
    </row>
    <row r="253" spans="1:18" s="1" customFormat="1">
      <c r="A253" s="31"/>
      <c r="B253" s="31"/>
      <c r="C253" s="3"/>
      <c r="D253" s="6"/>
      <c r="E253" s="6"/>
      <c r="F253" s="65"/>
      <c r="G253" s="147"/>
      <c r="H253" s="65"/>
      <c r="I253" s="65"/>
      <c r="J253" s="61"/>
      <c r="K253" s="59"/>
      <c r="L253" s="61"/>
      <c r="M253" s="61"/>
      <c r="N253" s="61"/>
      <c r="O253" s="130"/>
      <c r="P253" s="59"/>
      <c r="Q253" s="130"/>
      <c r="R253" s="130"/>
    </row>
    <row r="254" spans="1:18" s="1" customFormat="1">
      <c r="A254" s="31"/>
      <c r="B254" s="31"/>
      <c r="C254" s="3"/>
      <c r="D254" s="6"/>
      <c r="E254" s="6"/>
      <c r="F254" s="65"/>
      <c r="G254" s="147"/>
      <c r="H254" s="65"/>
      <c r="I254" s="65"/>
      <c r="J254" s="61"/>
      <c r="K254" s="59"/>
      <c r="L254" s="61"/>
      <c r="M254" s="61"/>
      <c r="N254" s="61"/>
      <c r="O254" s="130"/>
      <c r="P254" s="59"/>
      <c r="Q254" s="130"/>
      <c r="R254" s="130"/>
    </row>
    <row r="255" spans="1:18" s="1" customFormat="1">
      <c r="A255" s="31"/>
      <c r="B255" s="31"/>
      <c r="C255" s="3"/>
      <c r="D255" s="6"/>
      <c r="E255" s="6"/>
      <c r="F255" s="65"/>
      <c r="G255" s="147"/>
      <c r="H255" s="65"/>
      <c r="I255" s="65"/>
      <c r="J255" s="61"/>
      <c r="K255" s="59"/>
      <c r="L255" s="61"/>
      <c r="M255" s="61"/>
      <c r="N255" s="61"/>
      <c r="O255" s="130"/>
      <c r="P255" s="59"/>
      <c r="Q255" s="130"/>
      <c r="R255" s="130"/>
    </row>
    <row r="256" spans="1:18" s="1" customFormat="1">
      <c r="A256" s="31"/>
      <c r="B256" s="31"/>
      <c r="C256" s="3"/>
      <c r="D256" s="6"/>
      <c r="E256" s="6"/>
      <c r="F256" s="65"/>
      <c r="G256" s="147"/>
      <c r="H256" s="65"/>
      <c r="I256" s="65"/>
      <c r="J256" s="61"/>
      <c r="K256" s="59"/>
      <c r="L256" s="61"/>
      <c r="M256" s="61"/>
      <c r="N256" s="61"/>
      <c r="O256" s="130"/>
      <c r="P256" s="59"/>
      <c r="Q256" s="130"/>
      <c r="R256" s="130"/>
    </row>
    <row r="257" spans="1:18" s="1" customFormat="1">
      <c r="A257" s="31"/>
      <c r="B257" s="31"/>
      <c r="C257" s="3"/>
      <c r="D257" s="6"/>
      <c r="E257" s="6"/>
      <c r="F257" s="65"/>
      <c r="G257" s="147"/>
      <c r="H257" s="65"/>
      <c r="I257" s="65"/>
      <c r="J257" s="61"/>
      <c r="K257" s="59"/>
      <c r="L257" s="61"/>
      <c r="M257" s="61"/>
      <c r="N257" s="61"/>
      <c r="O257" s="130"/>
      <c r="P257" s="59"/>
      <c r="Q257" s="130"/>
      <c r="R257" s="130"/>
    </row>
    <row r="258" spans="1:18" s="1" customFormat="1">
      <c r="A258" s="31"/>
      <c r="B258" s="31"/>
      <c r="C258" s="3"/>
      <c r="D258" s="6"/>
      <c r="E258" s="6"/>
      <c r="F258" s="65"/>
      <c r="G258" s="147"/>
      <c r="H258" s="65"/>
      <c r="I258" s="65"/>
      <c r="J258" s="61"/>
      <c r="K258" s="59"/>
      <c r="L258" s="61"/>
      <c r="M258" s="61"/>
      <c r="N258" s="61"/>
      <c r="O258" s="130"/>
      <c r="P258" s="59"/>
      <c r="Q258" s="130"/>
      <c r="R258" s="130"/>
    </row>
    <row r="259" spans="1:18" s="1" customFormat="1">
      <c r="A259" s="31"/>
      <c r="B259" s="31"/>
      <c r="C259" s="3"/>
      <c r="D259" s="6"/>
      <c r="E259" s="6"/>
      <c r="F259" s="65"/>
      <c r="G259" s="147"/>
      <c r="H259" s="65"/>
      <c r="I259" s="65"/>
      <c r="J259" s="61"/>
      <c r="K259" s="59"/>
      <c r="L259" s="61"/>
      <c r="M259" s="61"/>
      <c r="N259" s="61"/>
      <c r="O259" s="130"/>
      <c r="P259" s="59"/>
      <c r="Q259" s="130"/>
      <c r="R259" s="130"/>
    </row>
    <row r="260" spans="1:18" s="1" customFormat="1">
      <c r="A260" s="31"/>
      <c r="B260" s="31"/>
      <c r="C260" s="3"/>
      <c r="D260" s="6"/>
      <c r="E260" s="6"/>
      <c r="F260" s="65"/>
      <c r="G260" s="147"/>
      <c r="H260" s="65"/>
      <c r="I260" s="65"/>
      <c r="J260" s="61"/>
      <c r="K260" s="59"/>
      <c r="L260" s="61"/>
      <c r="M260" s="61"/>
      <c r="N260" s="61"/>
      <c r="O260" s="130"/>
      <c r="P260" s="59"/>
      <c r="Q260" s="130"/>
      <c r="R260" s="130"/>
    </row>
    <row r="261" spans="1:18" s="1" customFormat="1">
      <c r="A261" s="31"/>
      <c r="B261" s="31"/>
      <c r="C261" s="3"/>
      <c r="D261" s="6"/>
      <c r="E261" s="6"/>
      <c r="F261" s="65"/>
      <c r="G261" s="147"/>
      <c r="H261" s="65"/>
      <c r="I261" s="65"/>
      <c r="J261" s="61"/>
      <c r="K261" s="59"/>
      <c r="L261" s="61"/>
      <c r="M261" s="61"/>
      <c r="N261" s="61"/>
      <c r="O261" s="130"/>
      <c r="P261" s="59"/>
      <c r="Q261" s="130"/>
      <c r="R261" s="130"/>
    </row>
    <row r="262" spans="1:18" s="1" customFormat="1">
      <c r="A262" s="31"/>
      <c r="B262" s="31"/>
      <c r="C262" s="3"/>
      <c r="D262" s="6"/>
      <c r="E262" s="6"/>
      <c r="F262" s="65"/>
      <c r="G262" s="147"/>
      <c r="H262" s="65"/>
      <c r="I262" s="65"/>
      <c r="J262" s="61"/>
      <c r="K262" s="59"/>
      <c r="L262" s="61"/>
      <c r="M262" s="61"/>
      <c r="N262" s="61"/>
      <c r="O262" s="130"/>
      <c r="P262" s="59"/>
      <c r="Q262" s="130"/>
      <c r="R262" s="130"/>
    </row>
    <row r="263" spans="1:18" s="1" customFormat="1">
      <c r="A263" s="31"/>
      <c r="B263" s="31"/>
      <c r="C263" s="3"/>
      <c r="D263" s="6"/>
      <c r="E263" s="6"/>
      <c r="F263" s="65"/>
      <c r="G263" s="147"/>
      <c r="H263" s="65"/>
      <c r="I263" s="65"/>
      <c r="J263" s="61"/>
      <c r="K263" s="59"/>
      <c r="L263" s="61"/>
      <c r="M263" s="61"/>
      <c r="N263" s="61"/>
      <c r="O263" s="130"/>
      <c r="P263" s="59"/>
      <c r="Q263" s="130"/>
      <c r="R263" s="130"/>
    </row>
    <row r="264" spans="1:18" s="1" customFormat="1">
      <c r="A264" s="31"/>
      <c r="B264" s="31"/>
      <c r="C264" s="3"/>
      <c r="D264" s="6"/>
      <c r="E264" s="6"/>
      <c r="F264" s="65"/>
      <c r="G264" s="147"/>
      <c r="H264" s="65"/>
      <c r="I264" s="65"/>
      <c r="J264" s="61"/>
      <c r="K264" s="59"/>
      <c r="L264" s="61"/>
      <c r="M264" s="61"/>
      <c r="N264" s="61"/>
      <c r="O264" s="130"/>
      <c r="P264" s="59"/>
      <c r="Q264" s="130"/>
      <c r="R264" s="130"/>
    </row>
    <row r="265" spans="1:18" s="1" customFormat="1">
      <c r="A265" s="31"/>
      <c r="B265" s="31"/>
      <c r="C265" s="3"/>
      <c r="D265" s="6"/>
      <c r="E265" s="6"/>
      <c r="F265" s="65"/>
      <c r="G265" s="147"/>
      <c r="H265" s="65"/>
      <c r="I265" s="65"/>
      <c r="J265" s="61"/>
      <c r="K265" s="59"/>
      <c r="L265" s="61"/>
      <c r="M265" s="61"/>
      <c r="N265" s="61"/>
      <c r="O265" s="130"/>
      <c r="P265" s="59"/>
      <c r="Q265" s="130"/>
      <c r="R265" s="130"/>
    </row>
    <row r="266" spans="1:18" s="1" customFormat="1">
      <c r="A266" s="31"/>
      <c r="B266" s="31"/>
      <c r="C266" s="3"/>
      <c r="D266" s="6"/>
      <c r="E266" s="6"/>
      <c r="F266" s="65"/>
      <c r="G266" s="147"/>
      <c r="H266" s="65"/>
      <c r="I266" s="65"/>
      <c r="J266" s="61"/>
      <c r="K266" s="59"/>
      <c r="L266" s="61"/>
      <c r="M266" s="61"/>
      <c r="N266" s="61"/>
      <c r="O266" s="130"/>
      <c r="P266" s="59"/>
      <c r="Q266" s="130"/>
      <c r="R266" s="130"/>
    </row>
    <row r="267" spans="1:18" s="1" customFormat="1">
      <c r="A267" s="31"/>
      <c r="B267" s="31"/>
      <c r="C267" s="3"/>
      <c r="D267" s="6"/>
      <c r="E267" s="6"/>
      <c r="F267" s="65"/>
      <c r="G267" s="147"/>
      <c r="H267" s="65"/>
      <c r="I267" s="65"/>
      <c r="J267" s="61"/>
      <c r="K267" s="59"/>
      <c r="L267" s="61"/>
      <c r="M267" s="61"/>
      <c r="N267" s="61"/>
      <c r="O267" s="130"/>
      <c r="P267" s="59"/>
      <c r="Q267" s="130"/>
      <c r="R267" s="130"/>
    </row>
    <row r="268" spans="1:18" s="1" customFormat="1">
      <c r="A268" s="31"/>
      <c r="B268" s="31"/>
      <c r="C268" s="3"/>
      <c r="D268" s="6"/>
      <c r="E268" s="6"/>
      <c r="F268" s="65"/>
      <c r="G268" s="147"/>
      <c r="H268" s="65"/>
      <c r="I268" s="65"/>
      <c r="J268" s="61"/>
      <c r="K268" s="59"/>
      <c r="L268" s="61"/>
      <c r="M268" s="61"/>
      <c r="N268" s="61"/>
      <c r="O268" s="130"/>
      <c r="P268" s="59"/>
      <c r="Q268" s="130"/>
      <c r="R268" s="130"/>
    </row>
    <row r="269" spans="1:18" s="1" customFormat="1">
      <c r="A269" s="31"/>
      <c r="B269" s="31"/>
      <c r="C269" s="3"/>
      <c r="D269" s="6"/>
      <c r="E269" s="6"/>
      <c r="F269" s="65"/>
      <c r="G269" s="147"/>
      <c r="H269" s="65"/>
      <c r="I269" s="65"/>
      <c r="J269" s="61"/>
      <c r="K269" s="59"/>
      <c r="L269" s="61"/>
      <c r="M269" s="61"/>
      <c r="N269" s="61"/>
      <c r="O269" s="130"/>
      <c r="P269" s="59"/>
      <c r="Q269" s="130"/>
      <c r="R269" s="130"/>
    </row>
    <row r="270" spans="1:18" s="1" customFormat="1">
      <c r="A270" s="31"/>
      <c r="B270" s="31"/>
      <c r="C270" s="3"/>
      <c r="D270" s="6"/>
      <c r="E270" s="6"/>
      <c r="F270" s="65"/>
      <c r="G270" s="147"/>
      <c r="H270" s="65"/>
      <c r="I270" s="65"/>
      <c r="J270" s="61"/>
      <c r="K270" s="59"/>
      <c r="L270" s="61"/>
      <c r="M270" s="61"/>
      <c r="N270" s="61"/>
      <c r="O270" s="130"/>
      <c r="P270" s="59"/>
      <c r="Q270" s="130"/>
      <c r="R270" s="130"/>
    </row>
    <row r="271" spans="1:18" s="1" customFormat="1">
      <c r="A271" s="31"/>
      <c r="B271" s="31"/>
      <c r="C271" s="3"/>
      <c r="D271" s="6"/>
      <c r="E271" s="6"/>
      <c r="F271" s="65"/>
      <c r="G271" s="147"/>
      <c r="H271" s="65"/>
      <c r="I271" s="65"/>
      <c r="J271" s="61"/>
      <c r="K271" s="59"/>
      <c r="L271" s="61"/>
      <c r="M271" s="61"/>
      <c r="N271" s="61"/>
      <c r="O271" s="130"/>
      <c r="P271" s="59"/>
      <c r="Q271" s="130"/>
      <c r="R271" s="130"/>
    </row>
    <row r="272" spans="1:18" s="1" customFormat="1">
      <c r="A272" s="31"/>
      <c r="B272" s="31"/>
      <c r="C272" s="3"/>
      <c r="D272" s="6"/>
      <c r="E272" s="6"/>
      <c r="F272" s="65"/>
      <c r="G272" s="147"/>
      <c r="H272" s="65"/>
      <c r="I272" s="65"/>
      <c r="J272" s="61"/>
      <c r="K272" s="59"/>
      <c r="L272" s="61"/>
      <c r="M272" s="61"/>
      <c r="N272" s="61"/>
      <c r="O272" s="130"/>
      <c r="P272" s="59"/>
      <c r="Q272" s="130"/>
      <c r="R272" s="130"/>
    </row>
    <row r="273" spans="1:18" s="1" customFormat="1">
      <c r="A273" s="31"/>
      <c r="B273" s="31"/>
      <c r="C273" s="3"/>
      <c r="D273" s="6"/>
      <c r="E273" s="6"/>
      <c r="F273" s="65"/>
      <c r="G273" s="147"/>
      <c r="H273" s="65"/>
      <c r="I273" s="65"/>
      <c r="J273" s="61"/>
      <c r="K273" s="59"/>
      <c r="L273" s="61"/>
      <c r="M273" s="61"/>
      <c r="N273" s="61"/>
      <c r="O273" s="130"/>
      <c r="P273" s="59"/>
      <c r="Q273" s="130"/>
      <c r="R273" s="130"/>
    </row>
    <row r="274" spans="1:18" s="1" customFormat="1">
      <c r="A274" s="31"/>
      <c r="B274" s="31"/>
      <c r="C274" s="3"/>
      <c r="D274" s="6"/>
      <c r="E274" s="6"/>
      <c r="F274" s="65"/>
      <c r="G274" s="147"/>
      <c r="H274" s="65"/>
      <c r="I274" s="65"/>
      <c r="J274" s="61"/>
      <c r="K274" s="59"/>
      <c r="L274" s="61"/>
      <c r="M274" s="61"/>
      <c r="N274" s="61"/>
      <c r="O274" s="130"/>
      <c r="P274" s="59"/>
      <c r="Q274" s="130"/>
      <c r="R274" s="130"/>
    </row>
    <row r="275" spans="1:18" s="1" customFormat="1">
      <c r="A275" s="31"/>
      <c r="B275" s="31"/>
      <c r="C275" s="3"/>
      <c r="D275" s="6"/>
      <c r="E275" s="6"/>
      <c r="F275" s="65"/>
      <c r="G275" s="147"/>
      <c r="H275" s="65"/>
      <c r="I275" s="65"/>
      <c r="J275" s="61"/>
      <c r="K275" s="59"/>
      <c r="L275" s="61"/>
      <c r="M275" s="61"/>
      <c r="N275" s="61"/>
      <c r="O275" s="130"/>
      <c r="P275" s="59"/>
      <c r="Q275" s="130"/>
      <c r="R275" s="130"/>
    </row>
    <row r="276" spans="1:18" s="1" customFormat="1">
      <c r="A276" s="31"/>
      <c r="B276" s="31"/>
      <c r="C276" s="3"/>
      <c r="D276" s="6"/>
      <c r="E276" s="6"/>
      <c r="F276" s="65"/>
      <c r="G276" s="147"/>
      <c r="H276" s="65"/>
      <c r="I276" s="65"/>
      <c r="J276" s="61"/>
      <c r="K276" s="59"/>
      <c r="L276" s="61"/>
      <c r="M276" s="61"/>
      <c r="N276" s="61"/>
      <c r="O276" s="130"/>
      <c r="P276" s="59"/>
      <c r="Q276" s="130"/>
      <c r="R276" s="130"/>
    </row>
    <row r="277" spans="1:18" s="1" customFormat="1">
      <c r="A277" s="31"/>
      <c r="B277" s="31"/>
      <c r="C277" s="3"/>
      <c r="D277" s="6"/>
      <c r="E277" s="6"/>
      <c r="F277" s="65"/>
      <c r="G277" s="147"/>
      <c r="H277" s="65"/>
      <c r="I277" s="65"/>
      <c r="J277" s="61"/>
      <c r="K277" s="59"/>
      <c r="L277" s="61"/>
      <c r="M277" s="61"/>
      <c r="N277" s="61"/>
      <c r="O277" s="130"/>
      <c r="P277" s="59"/>
      <c r="Q277" s="130"/>
      <c r="R277" s="130"/>
    </row>
    <row r="278" spans="1:18" s="1" customFormat="1">
      <c r="A278" s="31"/>
      <c r="B278" s="31"/>
      <c r="C278" s="3"/>
      <c r="D278" s="6"/>
      <c r="E278" s="6"/>
      <c r="F278" s="65"/>
      <c r="G278" s="147"/>
      <c r="H278" s="65"/>
      <c r="I278" s="65"/>
      <c r="J278" s="61"/>
      <c r="K278" s="59"/>
      <c r="L278" s="61"/>
      <c r="M278" s="61"/>
      <c r="N278" s="61"/>
      <c r="O278" s="130"/>
      <c r="P278" s="59"/>
      <c r="Q278" s="130"/>
      <c r="R278" s="130"/>
    </row>
    <row r="279" spans="1:18" s="1" customFormat="1">
      <c r="A279" s="31"/>
      <c r="B279" s="31"/>
      <c r="C279" s="3"/>
      <c r="D279" s="6"/>
      <c r="E279" s="6"/>
      <c r="F279" s="65"/>
      <c r="G279" s="147"/>
      <c r="H279" s="65"/>
      <c r="I279" s="65"/>
      <c r="J279" s="61"/>
      <c r="K279" s="59"/>
      <c r="L279" s="61"/>
      <c r="M279" s="61"/>
      <c r="N279" s="61"/>
      <c r="O279" s="130"/>
      <c r="P279" s="59"/>
      <c r="Q279" s="130"/>
      <c r="R279" s="130"/>
    </row>
    <row r="280" spans="1:18" s="1" customFormat="1">
      <c r="A280" s="31"/>
      <c r="B280" s="31"/>
      <c r="C280" s="3"/>
      <c r="D280" s="6"/>
      <c r="E280" s="6"/>
      <c r="F280" s="65"/>
      <c r="G280" s="147"/>
      <c r="H280" s="65"/>
      <c r="I280" s="65"/>
      <c r="J280" s="61"/>
      <c r="K280" s="59"/>
      <c r="L280" s="61"/>
      <c r="M280" s="61"/>
      <c r="N280" s="61"/>
      <c r="O280" s="130"/>
      <c r="P280" s="59"/>
      <c r="Q280" s="130"/>
      <c r="R280" s="130"/>
    </row>
    <row r="281" spans="1:18" s="1" customFormat="1">
      <c r="A281" s="31"/>
      <c r="B281" s="31"/>
      <c r="C281" s="3"/>
      <c r="D281" s="6"/>
      <c r="E281" s="6"/>
      <c r="F281" s="65"/>
      <c r="G281" s="147"/>
      <c r="H281" s="65"/>
      <c r="I281" s="65"/>
      <c r="J281" s="61"/>
      <c r="K281" s="59"/>
      <c r="L281" s="61"/>
      <c r="M281" s="61"/>
      <c r="N281" s="61"/>
      <c r="O281" s="130"/>
      <c r="P281" s="59"/>
      <c r="Q281" s="130"/>
      <c r="R281" s="130"/>
    </row>
    <row r="282" spans="1:18" s="1" customFormat="1">
      <c r="A282" s="31"/>
      <c r="B282" s="31"/>
      <c r="C282" s="3"/>
      <c r="D282" s="6"/>
      <c r="E282" s="6"/>
      <c r="F282" s="65"/>
      <c r="G282" s="147"/>
      <c r="H282" s="65"/>
      <c r="I282" s="65"/>
      <c r="J282" s="61"/>
      <c r="K282" s="59"/>
      <c r="L282" s="61"/>
      <c r="M282" s="61"/>
      <c r="N282" s="61"/>
      <c r="O282" s="130"/>
      <c r="P282" s="59"/>
      <c r="Q282" s="130"/>
      <c r="R282" s="130"/>
    </row>
    <row r="283" spans="1:18" s="1" customFormat="1">
      <c r="A283" s="31"/>
      <c r="B283" s="31"/>
      <c r="C283" s="3"/>
      <c r="D283" s="6"/>
      <c r="E283" s="6"/>
      <c r="F283" s="65"/>
      <c r="G283" s="147"/>
      <c r="H283" s="65"/>
      <c r="I283" s="65"/>
      <c r="J283" s="61"/>
      <c r="K283" s="59"/>
      <c r="L283" s="61"/>
      <c r="M283" s="61"/>
      <c r="N283" s="61"/>
      <c r="O283" s="130"/>
      <c r="P283" s="59"/>
      <c r="Q283" s="130"/>
      <c r="R283" s="130"/>
    </row>
    <row r="284" spans="1:18" s="1" customFormat="1">
      <c r="A284" s="31"/>
      <c r="B284" s="31"/>
      <c r="C284" s="3"/>
      <c r="D284" s="6"/>
      <c r="E284" s="6"/>
      <c r="F284" s="65"/>
      <c r="G284" s="147"/>
      <c r="H284" s="65"/>
      <c r="I284" s="65"/>
      <c r="J284" s="61"/>
      <c r="K284" s="59"/>
      <c r="L284" s="61"/>
      <c r="M284" s="61"/>
      <c r="N284" s="61"/>
      <c r="O284" s="130"/>
      <c r="P284" s="59"/>
      <c r="Q284" s="130"/>
      <c r="R284" s="130"/>
    </row>
    <row r="285" spans="1:18" s="1" customFormat="1">
      <c r="A285" s="31"/>
      <c r="B285" s="31"/>
      <c r="C285" s="3"/>
      <c r="D285" s="6"/>
      <c r="E285" s="6"/>
      <c r="F285" s="65"/>
      <c r="G285" s="147"/>
      <c r="H285" s="65"/>
      <c r="I285" s="65"/>
      <c r="J285" s="61"/>
      <c r="K285" s="59"/>
      <c r="L285" s="61"/>
      <c r="M285" s="61"/>
      <c r="N285" s="61"/>
      <c r="O285" s="130"/>
      <c r="P285" s="59"/>
      <c r="Q285" s="130"/>
      <c r="R285" s="130"/>
    </row>
    <row r="286" spans="1:18" s="1" customFormat="1">
      <c r="A286" s="31"/>
      <c r="B286" s="31"/>
      <c r="C286" s="3"/>
      <c r="D286" s="6"/>
      <c r="E286" s="6"/>
      <c r="F286" s="65"/>
      <c r="G286" s="147"/>
      <c r="H286" s="65"/>
      <c r="I286" s="65"/>
      <c r="J286" s="61"/>
      <c r="K286" s="59"/>
      <c r="L286" s="61"/>
      <c r="M286" s="61"/>
      <c r="N286" s="61"/>
      <c r="O286" s="130"/>
      <c r="P286" s="59"/>
      <c r="Q286" s="130"/>
      <c r="R286" s="130"/>
    </row>
    <row r="287" spans="1:18" s="1" customFormat="1">
      <c r="A287" s="31"/>
      <c r="B287" s="31"/>
      <c r="C287" s="3"/>
      <c r="D287" s="6"/>
      <c r="E287" s="6"/>
      <c r="F287" s="65"/>
      <c r="G287" s="147"/>
      <c r="H287" s="65"/>
      <c r="I287" s="65"/>
      <c r="J287" s="61"/>
      <c r="K287" s="59"/>
      <c r="L287" s="61"/>
      <c r="M287" s="61"/>
      <c r="N287" s="61"/>
      <c r="O287" s="130"/>
      <c r="P287" s="59"/>
      <c r="Q287" s="130"/>
      <c r="R287" s="130"/>
    </row>
    <row r="288" spans="1:18" s="1" customFormat="1">
      <c r="A288" s="31"/>
      <c r="B288" s="31"/>
      <c r="C288" s="3"/>
      <c r="D288" s="6"/>
      <c r="E288" s="6"/>
      <c r="F288" s="65"/>
      <c r="G288" s="147"/>
      <c r="H288" s="65"/>
      <c r="I288" s="65"/>
      <c r="J288" s="61"/>
      <c r="K288" s="59"/>
      <c r="L288" s="61"/>
      <c r="M288" s="61"/>
      <c r="N288" s="61"/>
      <c r="O288" s="130"/>
      <c r="P288" s="59"/>
      <c r="Q288" s="130"/>
      <c r="R288" s="130"/>
    </row>
    <row r="289" spans="1:18" s="1" customFormat="1">
      <c r="A289" s="31"/>
      <c r="B289" s="31"/>
      <c r="C289" s="3"/>
      <c r="D289" s="6"/>
      <c r="E289" s="6"/>
      <c r="F289" s="65"/>
      <c r="G289" s="147"/>
      <c r="H289" s="65"/>
      <c r="I289" s="65"/>
      <c r="J289" s="61"/>
      <c r="K289" s="59"/>
      <c r="L289" s="61"/>
      <c r="M289" s="61"/>
      <c r="N289" s="61"/>
      <c r="O289" s="130"/>
      <c r="P289" s="59"/>
      <c r="Q289" s="130"/>
      <c r="R289" s="130"/>
    </row>
    <row r="290" spans="1:18" s="1" customFormat="1">
      <c r="A290" s="31"/>
      <c r="B290" s="31"/>
      <c r="C290" s="3"/>
      <c r="D290" s="6"/>
      <c r="E290" s="6"/>
      <c r="F290" s="65"/>
      <c r="G290" s="147"/>
      <c r="H290" s="65"/>
      <c r="I290" s="65"/>
      <c r="J290" s="61"/>
      <c r="K290" s="59"/>
      <c r="L290" s="61"/>
      <c r="M290" s="61"/>
      <c r="N290" s="61"/>
      <c r="O290" s="130"/>
      <c r="P290" s="59"/>
      <c r="Q290" s="130"/>
      <c r="R290" s="130"/>
    </row>
    <row r="291" spans="1:18" s="1" customFormat="1">
      <c r="A291" s="31"/>
      <c r="B291" s="31"/>
      <c r="C291" s="3"/>
      <c r="D291" s="6"/>
      <c r="E291" s="6"/>
      <c r="F291" s="65"/>
      <c r="G291" s="147"/>
      <c r="H291" s="65"/>
      <c r="I291" s="65"/>
      <c r="J291" s="61"/>
      <c r="K291" s="59"/>
      <c r="L291" s="61"/>
      <c r="M291" s="61"/>
      <c r="N291" s="61"/>
      <c r="O291" s="130"/>
      <c r="P291" s="59"/>
      <c r="Q291" s="130"/>
      <c r="R291" s="130"/>
    </row>
    <row r="292" spans="1:18" s="1" customFormat="1">
      <c r="A292" s="31"/>
      <c r="B292" s="31"/>
      <c r="C292" s="3"/>
      <c r="D292" s="6"/>
      <c r="E292" s="6"/>
      <c r="F292" s="65"/>
      <c r="G292" s="147"/>
      <c r="H292" s="65"/>
      <c r="I292" s="65"/>
      <c r="J292" s="61"/>
      <c r="K292" s="59"/>
      <c r="L292" s="61"/>
      <c r="M292" s="61"/>
      <c r="N292" s="61"/>
      <c r="O292" s="130"/>
      <c r="P292" s="59"/>
      <c r="Q292" s="130"/>
      <c r="R292" s="130"/>
    </row>
    <row r="293" spans="1:18" s="1" customFormat="1">
      <c r="A293" s="31"/>
      <c r="B293" s="31"/>
      <c r="C293" s="3"/>
      <c r="D293" s="6"/>
      <c r="E293" s="6"/>
      <c r="F293" s="65"/>
      <c r="G293" s="147"/>
      <c r="H293" s="65"/>
      <c r="I293" s="65"/>
      <c r="J293" s="61"/>
      <c r="K293" s="59"/>
      <c r="L293" s="61"/>
      <c r="M293" s="61"/>
      <c r="N293" s="61"/>
      <c r="O293" s="130"/>
      <c r="P293" s="59"/>
      <c r="Q293" s="130"/>
      <c r="R293" s="130"/>
    </row>
    <row r="294" spans="1:18" s="1" customFormat="1">
      <c r="A294" s="31"/>
      <c r="B294" s="31"/>
      <c r="C294" s="3"/>
      <c r="D294" s="6"/>
      <c r="E294" s="6"/>
      <c r="F294" s="65"/>
      <c r="G294" s="147"/>
      <c r="H294" s="65"/>
      <c r="I294" s="65"/>
      <c r="J294" s="61"/>
      <c r="K294" s="59"/>
      <c r="L294" s="61"/>
      <c r="M294" s="61"/>
      <c r="N294" s="61"/>
      <c r="O294" s="130"/>
      <c r="P294" s="59"/>
      <c r="Q294" s="130"/>
      <c r="R294" s="130"/>
    </row>
    <row r="295" spans="1:18" s="1" customFormat="1">
      <c r="A295" s="31"/>
      <c r="B295" s="31"/>
      <c r="C295" s="3"/>
      <c r="D295" s="6"/>
      <c r="E295" s="6"/>
      <c r="F295" s="65"/>
      <c r="G295" s="147"/>
      <c r="H295" s="65"/>
      <c r="I295" s="65"/>
      <c r="J295" s="61"/>
      <c r="K295" s="59"/>
      <c r="L295" s="61"/>
      <c r="M295" s="61"/>
      <c r="N295" s="61"/>
      <c r="O295" s="130"/>
      <c r="P295" s="59"/>
      <c r="Q295" s="130"/>
      <c r="R295" s="130"/>
    </row>
    <row r="296" spans="1:18" s="1" customFormat="1">
      <c r="A296" s="31"/>
      <c r="B296" s="31"/>
      <c r="C296" s="3"/>
      <c r="D296" s="6"/>
      <c r="E296" s="6"/>
      <c r="F296" s="65"/>
      <c r="G296" s="147"/>
      <c r="H296" s="65"/>
      <c r="I296" s="65"/>
      <c r="J296" s="61"/>
      <c r="K296" s="59"/>
      <c r="L296" s="61"/>
      <c r="M296" s="61"/>
      <c r="N296" s="61"/>
      <c r="O296" s="130"/>
      <c r="P296" s="59"/>
      <c r="Q296" s="130"/>
      <c r="R296" s="130"/>
    </row>
    <row r="297" spans="1:18" s="1" customFormat="1">
      <c r="A297" s="31"/>
      <c r="B297" s="31"/>
      <c r="C297" s="3"/>
      <c r="D297" s="6"/>
      <c r="E297" s="6"/>
      <c r="F297" s="65"/>
      <c r="G297" s="147"/>
      <c r="H297" s="65"/>
      <c r="I297" s="65"/>
      <c r="J297" s="61"/>
      <c r="K297" s="59"/>
      <c r="L297" s="61"/>
      <c r="M297" s="61"/>
      <c r="N297" s="61"/>
      <c r="O297" s="130"/>
      <c r="P297" s="59"/>
      <c r="Q297" s="130"/>
      <c r="R297" s="130"/>
    </row>
    <row r="298" spans="1:18" s="1" customFormat="1">
      <c r="A298" s="31"/>
      <c r="B298" s="31"/>
      <c r="C298" s="3"/>
      <c r="D298" s="6"/>
      <c r="E298" s="6"/>
      <c r="F298" s="65"/>
      <c r="G298" s="147"/>
      <c r="H298" s="65"/>
      <c r="I298" s="65"/>
      <c r="J298" s="61"/>
      <c r="K298" s="59"/>
      <c r="L298" s="61"/>
      <c r="M298" s="61"/>
      <c r="N298" s="61"/>
      <c r="O298" s="130"/>
      <c r="P298" s="59"/>
      <c r="Q298" s="130"/>
      <c r="R298" s="130"/>
    </row>
    <row r="299" spans="1:18" s="1" customFormat="1">
      <c r="A299" s="31"/>
      <c r="B299" s="31"/>
      <c r="C299" s="3"/>
      <c r="D299" s="6"/>
      <c r="E299" s="6"/>
      <c r="F299" s="65"/>
      <c r="G299" s="147"/>
      <c r="H299" s="65"/>
      <c r="I299" s="65"/>
      <c r="J299" s="61"/>
      <c r="K299" s="59"/>
      <c r="L299" s="61"/>
      <c r="M299" s="61"/>
      <c r="N299" s="61"/>
      <c r="O299" s="130"/>
      <c r="P299" s="59"/>
      <c r="Q299" s="130"/>
      <c r="R299" s="130"/>
    </row>
    <row r="300" spans="1:18" s="1" customFormat="1">
      <c r="A300" s="31"/>
      <c r="B300" s="31"/>
      <c r="C300" s="3"/>
      <c r="D300" s="6"/>
      <c r="E300" s="6"/>
      <c r="F300" s="65"/>
      <c r="G300" s="147"/>
      <c r="H300" s="65"/>
      <c r="I300" s="65"/>
      <c r="J300" s="61"/>
      <c r="K300" s="59"/>
      <c r="L300" s="61"/>
      <c r="M300" s="61"/>
      <c r="N300" s="61"/>
      <c r="O300" s="130"/>
      <c r="P300" s="59"/>
      <c r="Q300" s="130"/>
      <c r="R300" s="130"/>
    </row>
    <row r="301" spans="1:18" s="1" customFormat="1">
      <c r="A301" s="31"/>
      <c r="B301" s="31"/>
      <c r="C301" s="3"/>
      <c r="D301" s="6"/>
      <c r="E301" s="6"/>
      <c r="F301" s="65"/>
      <c r="G301" s="147"/>
      <c r="H301" s="65"/>
      <c r="I301" s="65"/>
      <c r="J301" s="61"/>
      <c r="K301" s="59"/>
      <c r="L301" s="61"/>
      <c r="M301" s="61"/>
      <c r="N301" s="61"/>
      <c r="O301" s="130"/>
      <c r="P301" s="59"/>
      <c r="Q301" s="130"/>
      <c r="R301" s="130"/>
    </row>
    <row r="302" spans="1:18" s="1" customFormat="1">
      <c r="A302" s="31"/>
      <c r="B302" s="31"/>
      <c r="C302" s="3"/>
      <c r="D302" s="6"/>
      <c r="E302" s="6"/>
      <c r="F302" s="65"/>
      <c r="G302" s="147"/>
      <c r="H302" s="65"/>
      <c r="I302" s="65"/>
      <c r="J302" s="61"/>
      <c r="K302" s="59"/>
      <c r="L302" s="61"/>
      <c r="M302" s="61"/>
      <c r="N302" s="61"/>
      <c r="O302" s="130"/>
      <c r="P302" s="59"/>
      <c r="Q302" s="130"/>
      <c r="R302" s="130"/>
    </row>
    <row r="303" spans="1:18" s="1" customFormat="1">
      <c r="A303" s="31"/>
      <c r="B303" s="31"/>
      <c r="C303" s="3"/>
      <c r="D303" s="6"/>
      <c r="E303" s="6"/>
      <c r="F303" s="65"/>
      <c r="G303" s="147"/>
      <c r="H303" s="65"/>
      <c r="I303" s="65"/>
      <c r="J303" s="61"/>
      <c r="K303" s="59"/>
      <c r="L303" s="61"/>
      <c r="M303" s="61"/>
      <c r="N303" s="61"/>
      <c r="O303" s="130"/>
      <c r="P303" s="59"/>
      <c r="Q303" s="130"/>
      <c r="R303" s="130"/>
    </row>
    <row r="304" spans="1:18" s="1" customFormat="1">
      <c r="A304" s="31"/>
      <c r="B304" s="31"/>
      <c r="C304" s="3"/>
      <c r="D304" s="6"/>
      <c r="E304" s="6"/>
      <c r="F304" s="65"/>
      <c r="G304" s="147"/>
      <c r="H304" s="65"/>
      <c r="I304" s="65"/>
      <c r="J304" s="61"/>
      <c r="K304" s="59"/>
      <c r="L304" s="61"/>
      <c r="M304" s="61"/>
      <c r="N304" s="61"/>
      <c r="O304" s="130"/>
      <c r="P304" s="59"/>
      <c r="Q304" s="130"/>
      <c r="R304" s="130"/>
    </row>
    <row r="305" spans="1:18" s="1" customFormat="1">
      <c r="A305" s="31"/>
      <c r="B305" s="31"/>
      <c r="C305" s="3"/>
      <c r="D305" s="6"/>
      <c r="E305" s="6"/>
      <c r="F305" s="65"/>
      <c r="G305" s="147"/>
      <c r="H305" s="65"/>
      <c r="I305" s="65"/>
      <c r="J305" s="61"/>
      <c r="K305" s="59"/>
      <c r="L305" s="61"/>
      <c r="M305" s="61"/>
      <c r="N305" s="61"/>
      <c r="O305" s="130"/>
      <c r="P305" s="59"/>
      <c r="Q305" s="130"/>
      <c r="R305" s="130"/>
    </row>
    <row r="306" spans="1:18" s="1" customFormat="1">
      <c r="A306" s="31"/>
      <c r="B306" s="31"/>
      <c r="C306" s="3"/>
      <c r="D306" s="6"/>
      <c r="E306" s="6"/>
      <c r="F306" s="65"/>
      <c r="G306" s="147"/>
      <c r="H306" s="65"/>
      <c r="I306" s="65"/>
      <c r="J306" s="61"/>
      <c r="K306" s="59"/>
      <c r="L306" s="61"/>
      <c r="M306" s="61"/>
      <c r="N306" s="61"/>
      <c r="O306" s="130"/>
      <c r="P306" s="59"/>
      <c r="Q306" s="130"/>
      <c r="R306" s="130"/>
    </row>
    <row r="307" spans="1:18" s="1" customFormat="1">
      <c r="A307" s="31"/>
      <c r="B307" s="31"/>
      <c r="C307" s="3"/>
      <c r="D307" s="6"/>
      <c r="E307" s="6"/>
      <c r="F307" s="65"/>
      <c r="G307" s="147"/>
      <c r="H307" s="65"/>
      <c r="I307" s="65"/>
      <c r="J307" s="61"/>
      <c r="K307" s="59"/>
      <c r="L307" s="61"/>
      <c r="M307" s="61"/>
      <c r="N307" s="61"/>
      <c r="O307" s="130"/>
      <c r="P307" s="59"/>
      <c r="Q307" s="130"/>
      <c r="R307" s="130"/>
    </row>
    <row r="308" spans="1:18" s="1" customFormat="1">
      <c r="A308" s="31"/>
      <c r="B308" s="31"/>
      <c r="C308" s="3"/>
      <c r="D308" s="6"/>
      <c r="E308" s="6"/>
      <c r="F308" s="65"/>
      <c r="G308" s="147"/>
      <c r="H308" s="65"/>
      <c r="I308" s="65"/>
      <c r="J308" s="61"/>
      <c r="K308" s="59"/>
      <c r="L308" s="61"/>
      <c r="M308" s="61"/>
      <c r="N308" s="61"/>
      <c r="O308" s="130"/>
      <c r="P308" s="59"/>
      <c r="Q308" s="130"/>
      <c r="R308" s="130"/>
    </row>
    <row r="309" spans="1:18" s="1" customFormat="1">
      <c r="A309" s="31"/>
      <c r="B309" s="31"/>
      <c r="C309" s="3"/>
      <c r="D309" s="6"/>
      <c r="E309" s="6"/>
      <c r="F309" s="65"/>
      <c r="G309" s="147"/>
      <c r="H309" s="65"/>
      <c r="I309" s="65"/>
      <c r="J309" s="61"/>
      <c r="K309" s="59"/>
      <c r="L309" s="61"/>
      <c r="M309" s="61"/>
      <c r="N309" s="61"/>
      <c r="O309" s="130"/>
      <c r="P309" s="59"/>
      <c r="Q309" s="130"/>
      <c r="R309" s="130"/>
    </row>
    <row r="310" spans="1:18" s="1" customFormat="1">
      <c r="A310" s="31"/>
      <c r="B310" s="31"/>
      <c r="C310" s="3"/>
      <c r="D310" s="6"/>
      <c r="E310" s="6"/>
      <c r="F310" s="65"/>
      <c r="G310" s="147"/>
      <c r="H310" s="65"/>
      <c r="I310" s="65"/>
      <c r="J310" s="61"/>
      <c r="K310" s="59"/>
      <c r="L310" s="61"/>
      <c r="M310" s="61"/>
      <c r="N310" s="61"/>
      <c r="O310" s="130"/>
      <c r="P310" s="59"/>
      <c r="Q310" s="130"/>
      <c r="R310" s="130"/>
    </row>
    <row r="311" spans="1:18" s="1" customFormat="1">
      <c r="A311" s="31"/>
      <c r="B311" s="31"/>
      <c r="C311" s="3"/>
      <c r="D311" s="6"/>
      <c r="E311" s="6"/>
      <c r="F311" s="65"/>
      <c r="G311" s="147"/>
      <c r="H311" s="65"/>
      <c r="I311" s="65"/>
      <c r="J311" s="61"/>
      <c r="K311" s="59"/>
      <c r="L311" s="61"/>
      <c r="M311" s="61"/>
      <c r="N311" s="61"/>
      <c r="O311" s="130"/>
      <c r="P311" s="59"/>
      <c r="Q311" s="130"/>
      <c r="R311" s="130"/>
    </row>
    <row r="312" spans="1:18" s="1" customFormat="1">
      <c r="A312" s="31"/>
      <c r="B312" s="31"/>
      <c r="C312" s="3"/>
      <c r="D312" s="6"/>
      <c r="E312" s="6"/>
      <c r="F312" s="65"/>
      <c r="G312" s="147"/>
      <c r="H312" s="65"/>
      <c r="I312" s="65"/>
      <c r="J312" s="61"/>
      <c r="K312" s="59"/>
      <c r="L312" s="61"/>
      <c r="M312" s="61"/>
      <c r="N312" s="61"/>
      <c r="O312" s="130"/>
      <c r="P312" s="59"/>
      <c r="Q312" s="130"/>
      <c r="R312" s="130"/>
    </row>
    <row r="313" spans="1:18" s="1" customFormat="1">
      <c r="A313" s="31"/>
      <c r="B313" s="31"/>
      <c r="C313" s="3"/>
      <c r="D313" s="6"/>
      <c r="E313" s="6"/>
      <c r="F313" s="65"/>
      <c r="G313" s="147"/>
      <c r="H313" s="65"/>
      <c r="I313" s="65"/>
      <c r="J313" s="61"/>
      <c r="K313" s="59"/>
      <c r="L313" s="61"/>
      <c r="M313" s="61"/>
      <c r="N313" s="61"/>
      <c r="O313" s="130"/>
      <c r="P313" s="59"/>
      <c r="Q313" s="130"/>
      <c r="R313" s="130"/>
    </row>
    <row r="314" spans="1:18" s="1" customFormat="1">
      <c r="A314" s="31"/>
      <c r="B314" s="31"/>
      <c r="C314" s="3"/>
      <c r="D314" s="6"/>
      <c r="E314" s="6"/>
      <c r="F314" s="65"/>
      <c r="G314" s="147"/>
      <c r="H314" s="65"/>
      <c r="I314" s="65"/>
      <c r="J314" s="61"/>
      <c r="K314" s="59"/>
      <c r="L314" s="61"/>
      <c r="M314" s="61"/>
      <c r="N314" s="61"/>
      <c r="O314" s="130"/>
      <c r="P314" s="59"/>
      <c r="Q314" s="130"/>
      <c r="R314" s="130"/>
    </row>
    <row r="315" spans="1:18" s="1" customFormat="1">
      <c r="A315" s="31"/>
      <c r="B315" s="31"/>
      <c r="C315" s="3"/>
      <c r="D315" s="6"/>
      <c r="E315" s="6"/>
      <c r="F315" s="65"/>
      <c r="G315" s="147"/>
      <c r="H315" s="65"/>
      <c r="I315" s="65"/>
      <c r="J315" s="61"/>
      <c r="K315" s="59"/>
      <c r="L315" s="61"/>
      <c r="M315" s="61"/>
      <c r="N315" s="61"/>
      <c r="O315" s="130"/>
      <c r="P315" s="59"/>
      <c r="Q315" s="130"/>
      <c r="R315" s="130"/>
    </row>
    <row r="316" spans="1:18" s="1" customFormat="1">
      <c r="A316" s="31"/>
      <c r="B316" s="31"/>
      <c r="C316" s="3"/>
      <c r="D316" s="6"/>
      <c r="E316" s="6"/>
      <c r="F316" s="65"/>
      <c r="G316" s="147"/>
      <c r="H316" s="65"/>
      <c r="I316" s="65"/>
      <c r="J316" s="61"/>
      <c r="K316" s="59"/>
      <c r="L316" s="61"/>
      <c r="M316" s="61"/>
      <c r="N316" s="61"/>
      <c r="O316" s="130"/>
      <c r="P316" s="59"/>
      <c r="Q316" s="130"/>
      <c r="R316" s="130"/>
    </row>
    <row r="317" spans="1:18" s="1" customFormat="1">
      <c r="A317" s="31"/>
      <c r="B317" s="31"/>
      <c r="C317" s="3"/>
      <c r="D317" s="6"/>
      <c r="E317" s="6"/>
      <c r="F317" s="65"/>
      <c r="G317" s="147"/>
      <c r="H317" s="65"/>
      <c r="I317" s="65"/>
      <c r="J317" s="61"/>
      <c r="K317" s="59"/>
      <c r="L317" s="61"/>
      <c r="M317" s="61"/>
      <c r="N317" s="61"/>
      <c r="O317" s="130"/>
      <c r="P317" s="59"/>
      <c r="Q317" s="130"/>
      <c r="R317" s="130"/>
    </row>
    <row r="318" spans="1:18" s="1" customFormat="1">
      <c r="A318" s="31"/>
      <c r="B318" s="31"/>
      <c r="C318" s="3"/>
      <c r="D318" s="6"/>
      <c r="E318" s="6"/>
      <c r="F318" s="65"/>
      <c r="G318" s="147"/>
      <c r="H318" s="65"/>
      <c r="I318" s="65"/>
      <c r="J318" s="61"/>
      <c r="K318" s="59"/>
      <c r="L318" s="61"/>
      <c r="M318" s="61"/>
      <c r="N318" s="61"/>
      <c r="O318" s="130"/>
      <c r="P318" s="59"/>
      <c r="Q318" s="130"/>
      <c r="R318" s="130"/>
    </row>
    <row r="319" spans="1:18" s="1" customFormat="1">
      <c r="A319" s="31"/>
      <c r="B319" s="31"/>
      <c r="C319" s="3"/>
      <c r="D319" s="6"/>
      <c r="E319" s="6"/>
      <c r="F319" s="65"/>
      <c r="G319" s="147"/>
      <c r="H319" s="65"/>
      <c r="I319" s="65"/>
      <c r="J319" s="61"/>
      <c r="K319" s="59"/>
      <c r="L319" s="61"/>
      <c r="M319" s="61"/>
      <c r="N319" s="61"/>
      <c r="O319" s="130"/>
      <c r="P319" s="59"/>
      <c r="Q319" s="130"/>
      <c r="R319" s="130"/>
    </row>
    <row r="320" spans="1:18" s="1" customFormat="1">
      <c r="A320" s="31"/>
      <c r="B320" s="31"/>
      <c r="C320" s="3"/>
      <c r="D320" s="6"/>
      <c r="E320" s="6"/>
      <c r="F320" s="65"/>
      <c r="G320" s="147"/>
      <c r="H320" s="65"/>
      <c r="I320" s="65"/>
      <c r="J320" s="61"/>
      <c r="K320" s="59"/>
      <c r="L320" s="61"/>
      <c r="M320" s="61"/>
      <c r="N320" s="61"/>
      <c r="O320" s="130"/>
      <c r="P320" s="59"/>
      <c r="Q320" s="130"/>
      <c r="R320" s="130"/>
    </row>
    <row r="321" spans="1:18" s="1" customFormat="1">
      <c r="A321" s="31"/>
      <c r="B321" s="31"/>
      <c r="C321" s="3"/>
      <c r="D321" s="6"/>
      <c r="E321" s="6"/>
      <c r="F321" s="65"/>
      <c r="G321" s="147"/>
      <c r="H321" s="65"/>
      <c r="I321" s="65"/>
      <c r="J321" s="61"/>
      <c r="K321" s="59"/>
      <c r="L321" s="61"/>
      <c r="M321" s="61"/>
      <c r="N321" s="61"/>
      <c r="O321" s="130"/>
      <c r="P321" s="59"/>
      <c r="Q321" s="130"/>
      <c r="R321" s="130"/>
    </row>
    <row r="322" spans="1:18" s="1" customFormat="1">
      <c r="A322" s="31"/>
      <c r="B322" s="31"/>
      <c r="C322" s="3"/>
      <c r="D322" s="6"/>
      <c r="E322" s="6"/>
      <c r="F322" s="65"/>
      <c r="G322" s="147"/>
      <c r="H322" s="65"/>
      <c r="I322" s="65"/>
      <c r="J322" s="61"/>
      <c r="K322" s="59"/>
      <c r="L322" s="61"/>
      <c r="M322" s="61"/>
      <c r="N322" s="61"/>
      <c r="O322" s="130"/>
      <c r="P322" s="59"/>
      <c r="Q322" s="130"/>
      <c r="R322" s="130"/>
    </row>
    <row r="323" spans="1:18" s="1" customFormat="1">
      <c r="A323" s="31"/>
      <c r="B323" s="31"/>
      <c r="C323" s="3"/>
      <c r="D323" s="6"/>
      <c r="E323" s="6"/>
      <c r="F323" s="65"/>
      <c r="G323" s="147"/>
      <c r="H323" s="65"/>
      <c r="I323" s="65"/>
      <c r="J323" s="61"/>
      <c r="K323" s="59"/>
      <c r="L323" s="61"/>
      <c r="M323" s="61"/>
      <c r="N323" s="61"/>
      <c r="O323" s="130"/>
      <c r="P323" s="59"/>
      <c r="Q323" s="130"/>
      <c r="R323" s="130"/>
    </row>
    <row r="324" spans="1:18" s="1" customFormat="1">
      <c r="A324" s="31"/>
      <c r="B324" s="31"/>
      <c r="C324" s="3"/>
      <c r="D324" s="6"/>
      <c r="E324" s="6"/>
      <c r="F324" s="65"/>
      <c r="G324" s="147"/>
      <c r="H324" s="65"/>
      <c r="I324" s="65"/>
      <c r="J324" s="61"/>
      <c r="K324" s="59"/>
      <c r="L324" s="61"/>
      <c r="M324" s="61"/>
      <c r="N324" s="61"/>
      <c r="O324" s="130"/>
      <c r="P324" s="59"/>
      <c r="Q324" s="130"/>
      <c r="R324" s="130"/>
    </row>
    <row r="325" spans="1:18" s="1" customFormat="1">
      <c r="A325" s="31"/>
      <c r="B325" s="31"/>
      <c r="C325" s="3"/>
      <c r="D325" s="6"/>
      <c r="E325" s="6"/>
      <c r="F325" s="65"/>
      <c r="G325" s="147"/>
      <c r="H325" s="65"/>
      <c r="I325" s="65"/>
      <c r="J325" s="61"/>
      <c r="K325" s="59"/>
      <c r="L325" s="61"/>
      <c r="M325" s="61"/>
      <c r="N325" s="61"/>
      <c r="O325" s="130"/>
      <c r="P325" s="59"/>
      <c r="Q325" s="130"/>
      <c r="R325" s="130"/>
    </row>
    <row r="326" spans="1:18" s="1" customFormat="1">
      <c r="A326" s="31"/>
      <c r="B326" s="31"/>
      <c r="C326" s="3"/>
      <c r="D326" s="6"/>
      <c r="E326" s="6"/>
      <c r="F326" s="65"/>
      <c r="G326" s="147"/>
      <c r="H326" s="65"/>
      <c r="I326" s="65"/>
      <c r="J326" s="61"/>
      <c r="K326" s="59"/>
      <c r="L326" s="61"/>
      <c r="M326" s="61"/>
      <c r="N326" s="61"/>
      <c r="O326" s="130"/>
      <c r="P326" s="59"/>
      <c r="Q326" s="130"/>
      <c r="R326" s="130"/>
    </row>
    <row r="327" spans="1:18" s="1" customFormat="1">
      <c r="A327" s="31"/>
      <c r="B327" s="31"/>
      <c r="C327" s="3"/>
      <c r="D327" s="6"/>
      <c r="E327" s="6"/>
      <c r="F327" s="65"/>
      <c r="G327" s="147"/>
      <c r="H327" s="65"/>
      <c r="I327" s="65"/>
      <c r="J327" s="61"/>
      <c r="K327" s="59"/>
      <c r="L327" s="61"/>
      <c r="M327" s="61"/>
      <c r="N327" s="61"/>
      <c r="O327" s="130"/>
      <c r="P327" s="59"/>
      <c r="Q327" s="130"/>
      <c r="R327" s="130"/>
    </row>
    <row r="328" spans="1:18" s="1" customFormat="1">
      <c r="A328" s="31"/>
      <c r="B328" s="31"/>
      <c r="C328" s="3"/>
      <c r="D328" s="6"/>
      <c r="E328" s="6"/>
      <c r="F328" s="65"/>
      <c r="G328" s="147"/>
      <c r="H328" s="65"/>
      <c r="I328" s="65"/>
      <c r="J328" s="61"/>
      <c r="K328" s="59"/>
      <c r="L328" s="61"/>
      <c r="M328" s="61"/>
      <c r="N328" s="61"/>
      <c r="O328" s="130"/>
      <c r="P328" s="59"/>
      <c r="Q328" s="130"/>
      <c r="R328" s="130"/>
    </row>
    <row r="329" spans="1:18" s="1" customFormat="1">
      <c r="A329" s="31"/>
      <c r="B329" s="31"/>
      <c r="C329" s="3"/>
      <c r="D329" s="6"/>
      <c r="E329" s="6"/>
      <c r="F329" s="65"/>
      <c r="G329" s="147"/>
      <c r="H329" s="65"/>
      <c r="I329" s="65"/>
      <c r="J329" s="61"/>
      <c r="K329" s="59"/>
      <c r="L329" s="61"/>
      <c r="M329" s="61"/>
      <c r="N329" s="61"/>
      <c r="O329" s="130"/>
      <c r="P329" s="59"/>
      <c r="Q329" s="130"/>
      <c r="R329" s="130"/>
    </row>
    <row r="330" spans="1:18" s="1" customFormat="1">
      <c r="A330" s="31"/>
      <c r="B330" s="31"/>
      <c r="C330" s="3"/>
      <c r="D330" s="6"/>
      <c r="E330" s="6"/>
      <c r="F330" s="65"/>
      <c r="G330" s="147"/>
      <c r="H330" s="65"/>
      <c r="I330" s="65"/>
      <c r="J330" s="61"/>
      <c r="K330" s="59"/>
      <c r="L330" s="61"/>
      <c r="M330" s="61"/>
      <c r="N330" s="61"/>
      <c r="O330" s="130"/>
      <c r="P330" s="59"/>
      <c r="Q330" s="130"/>
      <c r="R330" s="130"/>
    </row>
    <row r="331" spans="1:18" s="1" customFormat="1">
      <c r="A331" s="31"/>
      <c r="B331" s="31"/>
      <c r="C331" s="3"/>
      <c r="D331" s="6"/>
      <c r="E331" s="6"/>
      <c r="F331" s="65"/>
      <c r="G331" s="147"/>
      <c r="H331" s="65"/>
      <c r="I331" s="65"/>
      <c r="J331" s="61"/>
      <c r="K331" s="59"/>
      <c r="L331" s="61"/>
      <c r="M331" s="61"/>
      <c r="N331" s="61"/>
      <c r="O331" s="130"/>
      <c r="P331" s="59"/>
      <c r="Q331" s="130"/>
      <c r="R331" s="130"/>
    </row>
    <row r="332" spans="1:18" s="1" customFormat="1">
      <c r="A332" s="31"/>
      <c r="B332" s="31"/>
      <c r="C332" s="3"/>
      <c r="D332" s="6"/>
      <c r="E332" s="6"/>
      <c r="F332" s="65"/>
      <c r="G332" s="147"/>
      <c r="H332" s="65"/>
      <c r="I332" s="65"/>
      <c r="J332" s="61"/>
      <c r="K332" s="59"/>
      <c r="L332" s="61"/>
      <c r="M332" s="61"/>
      <c r="N332" s="61"/>
      <c r="O332" s="130"/>
      <c r="P332" s="59"/>
      <c r="Q332" s="130"/>
      <c r="R332" s="130"/>
    </row>
    <row r="333" spans="1:18" s="1" customFormat="1">
      <c r="A333" s="31"/>
      <c r="B333" s="31"/>
      <c r="C333" s="3"/>
      <c r="D333" s="6"/>
      <c r="E333" s="6"/>
      <c r="F333" s="65"/>
      <c r="G333" s="147"/>
      <c r="H333" s="65"/>
      <c r="I333" s="65"/>
      <c r="J333" s="61"/>
      <c r="K333" s="59"/>
      <c r="L333" s="61"/>
      <c r="M333" s="61"/>
      <c r="N333" s="61"/>
      <c r="O333" s="130"/>
      <c r="P333" s="59"/>
      <c r="Q333" s="130"/>
      <c r="R333" s="130"/>
    </row>
    <row r="334" spans="1:18" s="1" customFormat="1">
      <c r="A334" s="31"/>
      <c r="B334" s="31"/>
      <c r="C334" s="3"/>
      <c r="D334" s="6"/>
      <c r="E334" s="6"/>
      <c r="F334" s="65"/>
      <c r="G334" s="147"/>
      <c r="H334" s="65"/>
      <c r="I334" s="65"/>
      <c r="J334" s="61"/>
      <c r="K334" s="59"/>
      <c r="L334" s="61"/>
      <c r="M334" s="61"/>
      <c r="N334" s="61"/>
      <c r="O334" s="130"/>
      <c r="P334" s="59"/>
      <c r="Q334" s="130"/>
      <c r="R334" s="130"/>
    </row>
    <row r="335" spans="1:18" s="1" customFormat="1">
      <c r="A335" s="31"/>
      <c r="B335" s="31"/>
      <c r="C335" s="3"/>
      <c r="D335" s="6"/>
      <c r="E335" s="6"/>
      <c r="F335" s="65"/>
      <c r="G335" s="147"/>
      <c r="H335" s="65"/>
      <c r="I335" s="65"/>
      <c r="J335" s="61"/>
      <c r="K335" s="59"/>
      <c r="L335" s="61"/>
      <c r="M335" s="61"/>
      <c r="N335" s="61"/>
      <c r="O335" s="130"/>
      <c r="P335" s="59"/>
      <c r="Q335" s="130"/>
      <c r="R335" s="130"/>
    </row>
    <row r="336" spans="1:18" s="1" customFormat="1">
      <c r="A336" s="31"/>
      <c r="B336" s="31"/>
      <c r="C336" s="3"/>
      <c r="D336" s="6"/>
      <c r="E336" s="6"/>
      <c r="F336" s="65"/>
      <c r="G336" s="147"/>
      <c r="H336" s="65"/>
      <c r="I336" s="65"/>
      <c r="J336" s="61"/>
      <c r="K336" s="59"/>
      <c r="L336" s="61"/>
      <c r="M336" s="61"/>
      <c r="N336" s="61"/>
      <c r="O336" s="130"/>
      <c r="P336" s="59"/>
      <c r="Q336" s="130"/>
      <c r="R336" s="130"/>
    </row>
    <row r="337" spans="1:18" s="1" customFormat="1">
      <c r="A337" s="31"/>
      <c r="B337" s="31"/>
      <c r="C337" s="3"/>
      <c r="D337" s="6"/>
      <c r="E337" s="6"/>
      <c r="F337" s="65"/>
      <c r="G337" s="147"/>
      <c r="H337" s="65"/>
      <c r="I337" s="65"/>
      <c r="J337" s="61"/>
      <c r="K337" s="59"/>
      <c r="L337" s="61"/>
      <c r="M337" s="61"/>
      <c r="N337" s="61"/>
      <c r="O337" s="130"/>
      <c r="P337" s="59"/>
      <c r="Q337" s="130"/>
      <c r="R337" s="130"/>
    </row>
    <row r="338" spans="1:18" s="1" customFormat="1">
      <c r="A338" s="31"/>
      <c r="B338" s="31"/>
      <c r="C338" s="3"/>
      <c r="D338" s="6"/>
      <c r="E338" s="6"/>
      <c r="F338" s="65"/>
      <c r="G338" s="147"/>
      <c r="H338" s="65"/>
      <c r="I338" s="65"/>
      <c r="J338" s="61"/>
      <c r="K338" s="59"/>
      <c r="L338" s="61"/>
      <c r="M338" s="61"/>
      <c r="N338" s="61"/>
      <c r="O338" s="130"/>
      <c r="P338" s="59"/>
      <c r="Q338" s="130"/>
      <c r="R338" s="130"/>
    </row>
    <row r="339" spans="1:18" s="1" customFormat="1">
      <c r="A339" s="31"/>
      <c r="B339" s="31"/>
      <c r="C339" s="3"/>
      <c r="D339" s="6"/>
      <c r="E339" s="6"/>
      <c r="F339" s="65"/>
      <c r="G339" s="147"/>
      <c r="H339" s="65"/>
      <c r="I339" s="65"/>
      <c r="J339" s="61"/>
      <c r="K339" s="59"/>
      <c r="L339" s="61"/>
      <c r="M339" s="61"/>
      <c r="N339" s="61"/>
      <c r="O339" s="130"/>
      <c r="P339" s="59"/>
      <c r="Q339" s="130"/>
      <c r="R339" s="130"/>
    </row>
    <row r="340" spans="1:18" s="1" customFormat="1">
      <c r="A340" s="31"/>
      <c r="B340" s="31"/>
      <c r="C340" s="3"/>
      <c r="D340" s="6"/>
      <c r="E340" s="6"/>
      <c r="F340" s="65"/>
      <c r="G340" s="147"/>
      <c r="H340" s="65"/>
      <c r="I340" s="65"/>
      <c r="J340" s="61"/>
      <c r="K340" s="59"/>
      <c r="L340" s="61"/>
      <c r="M340" s="61"/>
      <c r="N340" s="61"/>
      <c r="O340" s="130"/>
      <c r="P340" s="59"/>
      <c r="Q340" s="130"/>
      <c r="R340" s="130"/>
    </row>
    <row r="341" spans="1:18" s="1" customFormat="1">
      <c r="A341" s="31"/>
      <c r="B341" s="31"/>
      <c r="C341" s="3"/>
      <c r="D341" s="6"/>
      <c r="E341" s="6"/>
      <c r="F341" s="65"/>
      <c r="G341" s="147"/>
      <c r="H341" s="65"/>
      <c r="I341" s="65"/>
      <c r="J341" s="61"/>
      <c r="K341" s="59"/>
      <c r="L341" s="61"/>
      <c r="M341" s="61"/>
      <c r="N341" s="61"/>
      <c r="O341" s="130"/>
      <c r="P341" s="59"/>
      <c r="Q341" s="130"/>
      <c r="R341" s="130"/>
    </row>
    <row r="342" spans="1:18" s="1" customFormat="1">
      <c r="A342" s="31"/>
      <c r="B342" s="31"/>
      <c r="C342" s="3"/>
      <c r="D342" s="6"/>
      <c r="E342" s="6"/>
      <c r="F342" s="65"/>
      <c r="G342" s="147"/>
      <c r="H342" s="65"/>
      <c r="I342" s="65"/>
      <c r="J342" s="61"/>
      <c r="K342" s="59"/>
      <c r="L342" s="61"/>
      <c r="M342" s="61"/>
      <c r="N342" s="61"/>
      <c r="O342" s="130"/>
      <c r="P342" s="59"/>
      <c r="Q342" s="130"/>
      <c r="R342" s="130"/>
    </row>
    <row r="343" spans="1:18" s="1" customFormat="1">
      <c r="A343" s="31"/>
      <c r="B343" s="31"/>
      <c r="C343" s="3"/>
      <c r="D343" s="6"/>
      <c r="E343" s="6"/>
      <c r="F343" s="65"/>
      <c r="G343" s="147"/>
      <c r="H343" s="65"/>
      <c r="I343" s="65"/>
      <c r="J343" s="61"/>
      <c r="K343" s="59"/>
      <c r="L343" s="61"/>
      <c r="M343" s="61"/>
      <c r="N343" s="61"/>
      <c r="O343" s="130"/>
      <c r="P343" s="59"/>
      <c r="Q343" s="130"/>
      <c r="R343" s="130"/>
    </row>
    <row r="344" spans="1:18" s="1" customFormat="1">
      <c r="A344" s="31"/>
      <c r="B344" s="31"/>
      <c r="C344" s="3"/>
      <c r="D344" s="6"/>
      <c r="E344" s="6"/>
      <c r="F344" s="65"/>
      <c r="G344" s="147"/>
      <c r="H344" s="65"/>
      <c r="I344" s="65"/>
      <c r="J344" s="61"/>
      <c r="K344" s="59"/>
      <c r="L344" s="61"/>
      <c r="M344" s="61"/>
      <c r="N344" s="61"/>
      <c r="O344" s="130"/>
      <c r="P344" s="59"/>
      <c r="Q344" s="130"/>
      <c r="R344" s="130"/>
    </row>
    <row r="345" spans="1:18" s="1" customFormat="1">
      <c r="A345" s="31"/>
      <c r="B345" s="31"/>
      <c r="C345" s="3"/>
      <c r="D345" s="6"/>
      <c r="E345" s="6"/>
      <c r="F345" s="65"/>
      <c r="G345" s="147"/>
      <c r="H345" s="65"/>
      <c r="I345" s="65"/>
      <c r="J345" s="61"/>
      <c r="K345" s="59"/>
      <c r="L345" s="61"/>
      <c r="M345" s="61"/>
      <c r="N345" s="61"/>
      <c r="O345" s="130"/>
      <c r="P345" s="59"/>
      <c r="Q345" s="130"/>
      <c r="R345" s="130"/>
    </row>
    <row r="346" spans="1:18" s="1" customFormat="1">
      <c r="A346" s="31"/>
      <c r="B346" s="31"/>
      <c r="C346" s="3"/>
      <c r="D346" s="6"/>
      <c r="E346" s="6"/>
      <c r="F346" s="65"/>
      <c r="G346" s="147"/>
      <c r="H346" s="65"/>
      <c r="I346" s="65"/>
      <c r="J346" s="61"/>
      <c r="K346" s="59"/>
      <c r="L346" s="61"/>
      <c r="M346" s="61"/>
      <c r="N346" s="61"/>
      <c r="O346" s="130"/>
      <c r="P346" s="59"/>
      <c r="Q346" s="130"/>
      <c r="R346" s="130"/>
    </row>
    <row r="347" spans="1:18" s="1" customFormat="1">
      <c r="A347" s="31"/>
      <c r="B347" s="31"/>
      <c r="C347" s="3"/>
      <c r="D347" s="6"/>
      <c r="E347" s="6"/>
      <c r="F347" s="65"/>
      <c r="G347" s="147"/>
      <c r="H347" s="65"/>
      <c r="I347" s="65"/>
      <c r="J347" s="61"/>
      <c r="K347" s="59"/>
      <c r="L347" s="61"/>
      <c r="M347" s="61"/>
      <c r="N347" s="61"/>
      <c r="O347" s="130"/>
      <c r="P347" s="59"/>
      <c r="Q347" s="130"/>
      <c r="R347" s="130"/>
    </row>
    <row r="348" spans="1:18" s="1" customFormat="1">
      <c r="A348" s="31"/>
      <c r="B348" s="31"/>
      <c r="C348" s="3"/>
      <c r="D348" s="6"/>
      <c r="E348" s="6"/>
      <c r="F348" s="65"/>
      <c r="G348" s="147"/>
      <c r="H348" s="65"/>
      <c r="I348" s="65"/>
      <c r="J348" s="61"/>
      <c r="K348" s="59"/>
      <c r="L348" s="61"/>
      <c r="M348" s="61"/>
      <c r="N348" s="61"/>
      <c r="O348" s="130"/>
      <c r="P348" s="59"/>
      <c r="Q348" s="130"/>
      <c r="R348" s="130"/>
    </row>
    <row r="349" spans="1:18" s="1" customFormat="1">
      <c r="A349" s="31"/>
      <c r="B349" s="31"/>
      <c r="C349" s="3"/>
      <c r="D349" s="6"/>
      <c r="E349" s="6"/>
      <c r="F349" s="65"/>
      <c r="G349" s="147"/>
      <c r="H349" s="65"/>
      <c r="I349" s="65"/>
      <c r="J349" s="61"/>
      <c r="K349" s="59"/>
      <c r="L349" s="61"/>
      <c r="M349" s="61"/>
      <c r="N349" s="61"/>
      <c r="O349" s="130"/>
      <c r="P349" s="59"/>
      <c r="Q349" s="130"/>
      <c r="R349" s="130"/>
    </row>
    <row r="350" spans="1:18" s="1" customFormat="1">
      <c r="A350" s="31"/>
      <c r="B350" s="31"/>
      <c r="C350" s="3"/>
      <c r="D350" s="6"/>
      <c r="E350" s="6"/>
      <c r="F350" s="65"/>
      <c r="G350" s="147"/>
      <c r="H350" s="65"/>
      <c r="I350" s="65"/>
      <c r="J350" s="61"/>
      <c r="K350" s="59"/>
      <c r="L350" s="61"/>
      <c r="M350" s="61"/>
      <c r="N350" s="61"/>
      <c r="O350" s="130"/>
      <c r="P350" s="59"/>
      <c r="Q350" s="130"/>
      <c r="R350" s="130"/>
    </row>
    <row r="351" spans="1:18" s="1" customFormat="1">
      <c r="A351" s="31"/>
      <c r="B351" s="31"/>
      <c r="C351" s="3"/>
      <c r="D351" s="6"/>
      <c r="E351" s="6"/>
      <c r="F351" s="65"/>
      <c r="G351" s="147"/>
      <c r="H351" s="65"/>
      <c r="I351" s="65"/>
      <c r="J351" s="61"/>
      <c r="K351" s="59"/>
      <c r="L351" s="61"/>
      <c r="M351" s="61"/>
      <c r="N351" s="61"/>
      <c r="O351" s="130"/>
      <c r="P351" s="59"/>
      <c r="Q351" s="130"/>
      <c r="R351" s="130"/>
    </row>
    <row r="352" spans="1:18" s="1" customFormat="1">
      <c r="A352" s="31"/>
      <c r="B352" s="31"/>
      <c r="C352" s="3"/>
      <c r="D352" s="6"/>
      <c r="E352" s="6"/>
      <c r="F352" s="65"/>
      <c r="G352" s="147"/>
      <c r="H352" s="65"/>
      <c r="I352" s="65"/>
      <c r="J352" s="61"/>
      <c r="K352" s="59"/>
      <c r="L352" s="61"/>
      <c r="M352" s="61"/>
      <c r="N352" s="61"/>
      <c r="O352" s="130"/>
      <c r="P352" s="59"/>
      <c r="Q352" s="130"/>
      <c r="R352" s="130"/>
    </row>
    <row r="353" spans="1:18" s="1" customFormat="1">
      <c r="A353" s="31"/>
      <c r="B353" s="31"/>
      <c r="C353" s="3"/>
      <c r="D353" s="6"/>
      <c r="E353" s="6"/>
      <c r="F353" s="65"/>
      <c r="G353" s="147"/>
      <c r="H353" s="65"/>
      <c r="I353" s="65"/>
      <c r="J353" s="61"/>
      <c r="K353" s="59"/>
      <c r="L353" s="61"/>
      <c r="M353" s="61"/>
      <c r="N353" s="61"/>
      <c r="O353" s="130"/>
      <c r="P353" s="59"/>
      <c r="Q353" s="130"/>
      <c r="R353" s="130"/>
    </row>
    <row r="354" spans="1:18" s="1" customFormat="1">
      <c r="A354" s="31"/>
      <c r="B354" s="31"/>
      <c r="C354" s="3"/>
      <c r="D354" s="6"/>
      <c r="E354" s="6"/>
      <c r="F354" s="65"/>
      <c r="G354" s="147"/>
      <c r="H354" s="65"/>
      <c r="I354" s="65"/>
      <c r="J354" s="61"/>
      <c r="K354" s="59"/>
      <c r="L354" s="61"/>
      <c r="M354" s="61"/>
      <c r="N354" s="61"/>
      <c r="O354" s="130"/>
      <c r="P354" s="59"/>
      <c r="Q354" s="130"/>
      <c r="R354" s="130"/>
    </row>
    <row r="355" spans="1:18" s="1" customFormat="1">
      <c r="A355" s="31"/>
      <c r="B355" s="31"/>
      <c r="C355" s="3"/>
      <c r="D355" s="6"/>
      <c r="E355" s="6"/>
      <c r="F355" s="65"/>
      <c r="G355" s="147"/>
      <c r="H355" s="65"/>
      <c r="I355" s="65"/>
      <c r="J355" s="61"/>
      <c r="K355" s="59"/>
      <c r="L355" s="61"/>
      <c r="M355" s="61"/>
      <c r="N355" s="61"/>
      <c r="O355" s="130"/>
      <c r="P355" s="59"/>
      <c r="Q355" s="130"/>
      <c r="R355" s="130"/>
    </row>
    <row r="356" spans="1:18" s="1" customFormat="1">
      <c r="A356" s="31"/>
      <c r="B356" s="31"/>
      <c r="C356" s="3"/>
      <c r="D356" s="6"/>
      <c r="E356" s="6"/>
      <c r="F356" s="65"/>
      <c r="G356" s="147"/>
      <c r="H356" s="65"/>
      <c r="I356" s="65"/>
      <c r="J356" s="61"/>
      <c r="K356" s="59"/>
      <c r="L356" s="61"/>
      <c r="M356" s="61"/>
      <c r="N356" s="61"/>
      <c r="O356" s="130"/>
      <c r="P356" s="59"/>
      <c r="Q356" s="130"/>
      <c r="R356" s="130"/>
    </row>
    <row r="357" spans="1:18" s="1" customFormat="1">
      <c r="A357" s="31"/>
      <c r="B357" s="31"/>
      <c r="C357" s="3"/>
      <c r="D357" s="6"/>
      <c r="E357" s="6"/>
      <c r="F357" s="65"/>
      <c r="G357" s="147"/>
      <c r="H357" s="65"/>
      <c r="I357" s="65"/>
      <c r="J357" s="61"/>
      <c r="K357" s="59"/>
      <c r="L357" s="61"/>
      <c r="M357" s="61"/>
      <c r="N357" s="61"/>
      <c r="O357" s="130"/>
      <c r="P357" s="59"/>
      <c r="Q357" s="130"/>
      <c r="R357" s="130"/>
    </row>
    <row r="358" spans="1:18" s="1" customFormat="1">
      <c r="A358" s="31"/>
      <c r="B358" s="31"/>
      <c r="C358" s="3"/>
      <c r="D358" s="6"/>
      <c r="E358" s="6"/>
      <c r="F358" s="65"/>
      <c r="G358" s="147"/>
      <c r="H358" s="65"/>
      <c r="I358" s="65"/>
      <c r="J358" s="61"/>
      <c r="K358" s="59"/>
      <c r="L358" s="61"/>
      <c r="M358" s="61"/>
      <c r="N358" s="61"/>
      <c r="O358" s="130"/>
      <c r="P358" s="59"/>
      <c r="Q358" s="130"/>
      <c r="R358" s="130"/>
    </row>
    <row r="359" spans="1:18" s="1" customFormat="1">
      <c r="A359" s="31"/>
      <c r="B359" s="31"/>
      <c r="C359" s="3"/>
      <c r="D359" s="6"/>
      <c r="E359" s="6"/>
      <c r="F359" s="65"/>
      <c r="G359" s="147"/>
      <c r="H359" s="65"/>
      <c r="I359" s="65"/>
      <c r="J359" s="61"/>
      <c r="K359" s="59"/>
      <c r="L359" s="61"/>
      <c r="M359" s="61"/>
      <c r="N359" s="61"/>
      <c r="O359" s="130"/>
      <c r="P359" s="59"/>
      <c r="Q359" s="130"/>
      <c r="R359" s="130"/>
    </row>
    <row r="360" spans="1:18" s="1" customFormat="1">
      <c r="A360" s="31"/>
      <c r="B360" s="31"/>
      <c r="C360" s="3"/>
      <c r="D360" s="6"/>
      <c r="E360" s="6"/>
      <c r="F360" s="65"/>
      <c r="G360" s="147"/>
      <c r="H360" s="65"/>
      <c r="I360" s="65"/>
      <c r="J360" s="61"/>
      <c r="K360" s="59"/>
      <c r="L360" s="61"/>
      <c r="M360" s="61"/>
      <c r="N360" s="61"/>
      <c r="O360" s="130"/>
      <c r="P360" s="59"/>
      <c r="Q360" s="130"/>
      <c r="R360" s="130"/>
    </row>
    <row r="361" spans="1:18" s="1" customFormat="1">
      <c r="A361" s="31"/>
      <c r="B361" s="31"/>
      <c r="C361" s="3"/>
      <c r="D361" s="6"/>
      <c r="E361" s="6"/>
      <c r="F361" s="65"/>
      <c r="G361" s="147"/>
      <c r="H361" s="65"/>
      <c r="I361" s="65"/>
      <c r="J361" s="61"/>
      <c r="K361" s="59"/>
      <c r="L361" s="61"/>
      <c r="M361" s="61"/>
      <c r="N361" s="61"/>
      <c r="O361" s="130"/>
      <c r="P361" s="59"/>
      <c r="Q361" s="130"/>
      <c r="R361" s="130"/>
    </row>
    <row r="362" spans="1:18" s="1" customFormat="1">
      <c r="A362" s="31"/>
      <c r="B362" s="31"/>
      <c r="C362" s="3"/>
      <c r="D362" s="6"/>
      <c r="E362" s="6"/>
      <c r="F362" s="65"/>
      <c r="G362" s="147"/>
      <c r="H362" s="65"/>
      <c r="I362" s="65"/>
      <c r="J362" s="61"/>
      <c r="K362" s="59"/>
      <c r="L362" s="61"/>
      <c r="M362" s="61"/>
      <c r="N362" s="61"/>
      <c r="O362" s="130"/>
      <c r="P362" s="59"/>
      <c r="Q362" s="130"/>
      <c r="R362" s="130"/>
    </row>
    <row r="363" spans="1:18" s="1" customFormat="1">
      <c r="A363" s="31"/>
      <c r="B363" s="31"/>
      <c r="C363" s="3"/>
      <c r="D363" s="6"/>
      <c r="E363" s="6"/>
      <c r="F363" s="65"/>
      <c r="G363" s="147"/>
      <c r="H363" s="65"/>
      <c r="I363" s="65"/>
      <c r="J363" s="61"/>
      <c r="K363" s="59"/>
      <c r="L363" s="61"/>
      <c r="M363" s="61"/>
      <c r="N363" s="61"/>
      <c r="O363" s="130"/>
      <c r="P363" s="59"/>
      <c r="Q363" s="130"/>
      <c r="R363" s="130"/>
    </row>
    <row r="364" spans="1:18" s="1" customFormat="1">
      <c r="A364" s="31"/>
      <c r="B364" s="31"/>
      <c r="C364" s="3"/>
      <c r="D364" s="6"/>
      <c r="E364" s="6"/>
      <c r="F364" s="65"/>
      <c r="G364" s="147"/>
      <c r="H364" s="65"/>
      <c r="I364" s="65"/>
      <c r="J364" s="61"/>
      <c r="K364" s="59"/>
      <c r="L364" s="61"/>
      <c r="M364" s="61"/>
      <c r="N364" s="61"/>
      <c r="O364" s="130"/>
      <c r="P364" s="59"/>
      <c r="Q364" s="130"/>
      <c r="R364" s="130"/>
    </row>
    <row r="365" spans="1:18" s="1" customFormat="1">
      <c r="A365" s="31"/>
      <c r="B365" s="31"/>
      <c r="C365" s="3"/>
      <c r="D365" s="6"/>
      <c r="E365" s="6"/>
      <c r="F365" s="65"/>
      <c r="G365" s="147"/>
      <c r="H365" s="65"/>
      <c r="I365" s="65"/>
      <c r="J365" s="61"/>
      <c r="K365" s="59"/>
      <c r="L365" s="61"/>
      <c r="M365" s="61"/>
      <c r="N365" s="61"/>
      <c r="O365" s="130"/>
      <c r="P365" s="59"/>
      <c r="Q365" s="130"/>
      <c r="R365" s="130"/>
    </row>
    <row r="366" spans="1:18" s="1" customFormat="1">
      <c r="A366" s="31"/>
      <c r="B366" s="31"/>
      <c r="C366" s="3"/>
      <c r="D366" s="6"/>
      <c r="E366" s="6"/>
      <c r="F366" s="65"/>
      <c r="G366" s="147"/>
      <c r="H366" s="65"/>
      <c r="I366" s="65"/>
      <c r="J366" s="61"/>
      <c r="K366" s="59"/>
      <c r="L366" s="61"/>
      <c r="M366" s="61"/>
      <c r="N366" s="61"/>
      <c r="O366" s="130"/>
      <c r="P366" s="59"/>
      <c r="Q366" s="130"/>
      <c r="R366" s="130"/>
    </row>
    <row r="367" spans="1:18" s="1" customFormat="1">
      <c r="A367" s="31"/>
      <c r="B367" s="31"/>
      <c r="C367" s="3"/>
      <c r="D367" s="6"/>
      <c r="E367" s="6"/>
      <c r="F367" s="65"/>
      <c r="G367" s="147"/>
      <c r="H367" s="65"/>
      <c r="I367" s="65"/>
      <c r="J367" s="61"/>
      <c r="K367" s="59"/>
      <c r="L367" s="61"/>
      <c r="M367" s="61"/>
      <c r="N367" s="61"/>
      <c r="O367" s="130"/>
      <c r="P367" s="59"/>
      <c r="Q367" s="130"/>
      <c r="R367" s="130"/>
    </row>
    <row r="368" spans="1:18" s="1" customFormat="1">
      <c r="A368" s="31"/>
      <c r="B368" s="31"/>
      <c r="C368" s="3"/>
      <c r="D368" s="6"/>
      <c r="E368" s="6"/>
      <c r="F368" s="65"/>
      <c r="G368" s="147"/>
      <c r="H368" s="65"/>
      <c r="I368" s="65"/>
      <c r="J368" s="61"/>
      <c r="K368" s="59"/>
      <c r="L368" s="61"/>
      <c r="M368" s="61"/>
      <c r="N368" s="61"/>
      <c r="O368" s="130"/>
      <c r="P368" s="59"/>
      <c r="Q368" s="130"/>
      <c r="R368" s="130"/>
    </row>
    <row r="369" spans="1:18" s="1" customFormat="1">
      <c r="A369" s="31"/>
      <c r="B369" s="31"/>
      <c r="C369" s="3"/>
      <c r="D369" s="6"/>
      <c r="E369" s="6"/>
      <c r="F369" s="65"/>
      <c r="G369" s="147"/>
      <c r="H369" s="65"/>
      <c r="I369" s="65"/>
      <c r="J369" s="61"/>
      <c r="K369" s="59"/>
      <c r="L369" s="61"/>
      <c r="M369" s="61"/>
      <c r="N369" s="61"/>
      <c r="O369" s="130"/>
      <c r="P369" s="59"/>
      <c r="Q369" s="130"/>
      <c r="R369" s="130"/>
    </row>
    <row r="370" spans="1:18" s="1" customFormat="1">
      <c r="A370" s="31"/>
      <c r="B370" s="31"/>
      <c r="C370" s="3"/>
      <c r="D370" s="6"/>
      <c r="E370" s="6"/>
      <c r="F370" s="65"/>
      <c r="G370" s="147"/>
      <c r="H370" s="65"/>
      <c r="I370" s="65"/>
      <c r="J370" s="61"/>
      <c r="K370" s="59"/>
      <c r="L370" s="61"/>
      <c r="M370" s="61"/>
      <c r="N370" s="61"/>
      <c r="O370" s="130"/>
      <c r="P370" s="59"/>
      <c r="Q370" s="130"/>
      <c r="R370" s="130"/>
    </row>
    <row r="371" spans="1:18" s="1" customFormat="1">
      <c r="A371" s="31"/>
      <c r="B371" s="31"/>
      <c r="C371" s="3"/>
      <c r="D371" s="6"/>
      <c r="E371" s="6"/>
      <c r="F371" s="65"/>
      <c r="G371" s="147"/>
      <c r="H371" s="65"/>
      <c r="I371" s="65"/>
      <c r="J371" s="61"/>
      <c r="K371" s="59"/>
      <c r="L371" s="61"/>
      <c r="M371" s="61"/>
      <c r="N371" s="61"/>
      <c r="O371" s="130"/>
      <c r="P371" s="59"/>
      <c r="Q371" s="130"/>
      <c r="R371" s="130"/>
    </row>
    <row r="372" spans="1:18" s="1" customFormat="1">
      <c r="A372" s="31"/>
      <c r="B372" s="31"/>
      <c r="C372" s="3"/>
      <c r="D372" s="6"/>
      <c r="E372" s="6"/>
      <c r="F372" s="65"/>
      <c r="G372" s="147"/>
      <c r="H372" s="65"/>
      <c r="I372" s="65"/>
      <c r="J372" s="61"/>
      <c r="K372" s="59"/>
      <c r="L372" s="61"/>
      <c r="M372" s="61"/>
      <c r="N372" s="61"/>
      <c r="O372" s="130"/>
      <c r="P372" s="59"/>
      <c r="Q372" s="130"/>
      <c r="R372" s="130"/>
    </row>
    <row r="373" spans="1:18" s="1" customFormat="1">
      <c r="A373" s="31"/>
      <c r="B373" s="31"/>
      <c r="C373" s="3"/>
      <c r="D373" s="6"/>
      <c r="E373" s="6"/>
      <c r="F373" s="65"/>
      <c r="G373" s="147"/>
      <c r="H373" s="65"/>
      <c r="I373" s="65"/>
      <c r="J373" s="61"/>
      <c r="K373" s="59"/>
      <c r="L373" s="61"/>
      <c r="M373" s="61"/>
      <c r="N373" s="61"/>
      <c r="O373" s="130"/>
      <c r="P373" s="59"/>
      <c r="Q373" s="130"/>
      <c r="R373" s="130"/>
    </row>
    <row r="374" spans="1:18" s="1" customFormat="1">
      <c r="A374" s="31"/>
      <c r="B374" s="31"/>
      <c r="C374" s="3"/>
      <c r="D374" s="6"/>
      <c r="E374" s="6"/>
      <c r="F374" s="65"/>
      <c r="G374" s="147"/>
      <c r="H374" s="65"/>
      <c r="I374" s="65"/>
      <c r="J374" s="61"/>
      <c r="K374" s="59"/>
      <c r="L374" s="61"/>
      <c r="M374" s="61"/>
      <c r="N374" s="61"/>
      <c r="O374" s="130"/>
      <c r="P374" s="59"/>
      <c r="Q374" s="130"/>
      <c r="R374" s="130"/>
    </row>
    <row r="375" spans="1:18" s="1" customFormat="1">
      <c r="A375" s="31"/>
      <c r="B375" s="31"/>
      <c r="C375" s="3"/>
      <c r="D375" s="6"/>
      <c r="E375" s="6"/>
      <c r="F375" s="65"/>
      <c r="G375" s="147"/>
      <c r="H375" s="65"/>
      <c r="I375" s="65"/>
      <c r="J375" s="61"/>
      <c r="K375" s="59"/>
      <c r="L375" s="61"/>
      <c r="M375" s="61"/>
      <c r="N375" s="61"/>
      <c r="O375" s="130"/>
      <c r="P375" s="59"/>
      <c r="Q375" s="130"/>
      <c r="R375" s="130"/>
    </row>
    <row r="376" spans="1:18" s="1" customFormat="1">
      <c r="A376" s="31"/>
      <c r="B376" s="31"/>
      <c r="C376" s="3"/>
      <c r="D376" s="6"/>
      <c r="E376" s="6"/>
      <c r="F376" s="65"/>
      <c r="G376" s="147"/>
      <c r="H376" s="65"/>
      <c r="I376" s="65"/>
      <c r="J376" s="61"/>
      <c r="K376" s="59"/>
      <c r="L376" s="61"/>
      <c r="M376" s="61"/>
      <c r="N376" s="61"/>
      <c r="O376" s="130"/>
      <c r="P376" s="59"/>
      <c r="Q376" s="130"/>
      <c r="R376" s="130"/>
    </row>
    <row r="377" spans="1:18" s="1" customFormat="1">
      <c r="A377" s="31"/>
      <c r="B377" s="31"/>
      <c r="C377" s="3"/>
      <c r="D377" s="6"/>
      <c r="E377" s="6"/>
      <c r="F377" s="65"/>
      <c r="G377" s="147"/>
      <c r="H377" s="65"/>
      <c r="I377" s="65"/>
      <c r="J377" s="61"/>
      <c r="K377" s="59"/>
      <c r="L377" s="61"/>
      <c r="M377" s="61"/>
      <c r="N377" s="61"/>
      <c r="O377" s="130"/>
      <c r="P377" s="59"/>
      <c r="Q377" s="130"/>
      <c r="R377" s="130"/>
    </row>
    <row r="378" spans="1:18" s="1" customFormat="1">
      <c r="A378" s="31"/>
      <c r="B378" s="31"/>
      <c r="C378" s="3"/>
      <c r="D378" s="6"/>
      <c r="E378" s="6"/>
      <c r="F378" s="65"/>
      <c r="G378" s="147"/>
      <c r="H378" s="65"/>
      <c r="I378" s="65"/>
      <c r="J378" s="61"/>
      <c r="K378" s="59"/>
      <c r="L378" s="61"/>
      <c r="M378" s="61"/>
      <c r="N378" s="61"/>
      <c r="O378" s="130"/>
      <c r="P378" s="59"/>
      <c r="Q378" s="130"/>
      <c r="R378" s="130"/>
    </row>
    <row r="379" spans="1:18" s="1" customFormat="1">
      <c r="A379" s="31"/>
      <c r="B379" s="31"/>
      <c r="C379" s="3"/>
      <c r="D379" s="6"/>
      <c r="E379" s="6"/>
      <c r="F379" s="65"/>
      <c r="G379" s="147"/>
      <c r="H379" s="65"/>
      <c r="I379" s="65"/>
      <c r="J379" s="61"/>
      <c r="K379" s="59"/>
      <c r="L379" s="61"/>
      <c r="M379" s="61"/>
      <c r="N379" s="61"/>
      <c r="O379" s="130"/>
      <c r="P379" s="59"/>
      <c r="Q379" s="130"/>
      <c r="R379" s="130"/>
    </row>
    <row r="380" spans="1:18" s="1" customFormat="1">
      <c r="A380" s="31"/>
      <c r="B380" s="31"/>
      <c r="C380" s="3"/>
      <c r="D380" s="6"/>
      <c r="E380" s="6"/>
      <c r="F380" s="65"/>
      <c r="G380" s="147"/>
      <c r="H380" s="65"/>
      <c r="I380" s="65"/>
      <c r="J380" s="61"/>
      <c r="K380" s="59"/>
      <c r="L380" s="61"/>
      <c r="M380" s="61"/>
      <c r="N380" s="61"/>
      <c r="O380" s="130"/>
      <c r="P380" s="59"/>
      <c r="Q380" s="130"/>
      <c r="R380" s="130"/>
    </row>
    <row r="381" spans="1:18" s="1" customFormat="1">
      <c r="A381" s="31"/>
      <c r="B381" s="31"/>
      <c r="C381" s="3"/>
      <c r="D381" s="6"/>
      <c r="E381" s="6"/>
      <c r="F381" s="65"/>
      <c r="G381" s="147"/>
      <c r="H381" s="65"/>
      <c r="I381" s="65"/>
      <c r="J381" s="61"/>
      <c r="K381" s="59"/>
      <c r="L381" s="61"/>
      <c r="M381" s="61"/>
      <c r="N381" s="61"/>
      <c r="O381" s="130"/>
      <c r="P381" s="59"/>
      <c r="Q381" s="130"/>
      <c r="R381" s="130"/>
    </row>
    <row r="382" spans="1:18" s="1" customFormat="1">
      <c r="A382" s="31"/>
      <c r="B382" s="31"/>
      <c r="C382" s="3"/>
      <c r="D382" s="6"/>
      <c r="E382" s="6"/>
      <c r="F382" s="65"/>
      <c r="G382" s="147"/>
      <c r="H382" s="65"/>
      <c r="I382" s="65"/>
      <c r="J382" s="61"/>
      <c r="K382" s="59"/>
      <c r="L382" s="61"/>
      <c r="M382" s="61"/>
      <c r="N382" s="61"/>
      <c r="O382" s="130"/>
      <c r="P382" s="59"/>
      <c r="Q382" s="130"/>
      <c r="R382" s="130"/>
    </row>
    <row r="383" spans="1:18" s="1" customFormat="1">
      <c r="A383" s="31"/>
      <c r="B383" s="31"/>
      <c r="C383" s="3"/>
      <c r="D383" s="6"/>
      <c r="E383" s="6"/>
      <c r="F383" s="65"/>
      <c r="G383" s="147"/>
      <c r="H383" s="65"/>
      <c r="I383" s="65"/>
      <c r="J383" s="61"/>
      <c r="K383" s="59"/>
      <c r="L383" s="61"/>
      <c r="M383" s="61"/>
      <c r="N383" s="61"/>
      <c r="O383" s="130"/>
      <c r="P383" s="59"/>
      <c r="Q383" s="130"/>
      <c r="R383" s="130"/>
    </row>
    <row r="384" spans="1:18" s="1" customFormat="1">
      <c r="A384" s="31"/>
      <c r="B384" s="31"/>
      <c r="C384" s="3"/>
      <c r="D384" s="6"/>
      <c r="E384" s="6"/>
      <c r="F384" s="65"/>
      <c r="G384" s="147"/>
      <c r="H384" s="65"/>
      <c r="I384" s="65"/>
      <c r="J384" s="61"/>
      <c r="K384" s="59"/>
      <c r="L384" s="61"/>
      <c r="M384" s="61"/>
      <c r="N384" s="61"/>
      <c r="O384" s="130"/>
      <c r="P384" s="59"/>
      <c r="Q384" s="130"/>
      <c r="R384" s="130"/>
    </row>
    <row r="385" spans="1:18" s="1" customFormat="1">
      <c r="A385" s="31"/>
      <c r="B385" s="31"/>
      <c r="C385" s="3"/>
      <c r="D385" s="6"/>
      <c r="E385" s="6"/>
      <c r="F385" s="65"/>
      <c r="G385" s="147"/>
      <c r="H385" s="65"/>
      <c r="I385" s="65"/>
      <c r="J385" s="61"/>
      <c r="K385" s="59"/>
      <c r="L385" s="61"/>
      <c r="M385" s="61"/>
      <c r="N385" s="61"/>
      <c r="O385" s="130"/>
      <c r="P385" s="59"/>
      <c r="Q385" s="130"/>
      <c r="R385" s="130"/>
    </row>
    <row r="386" spans="1:18" s="1" customFormat="1">
      <c r="A386" s="31"/>
      <c r="B386" s="31"/>
      <c r="C386" s="3"/>
      <c r="D386" s="6"/>
      <c r="E386" s="6"/>
      <c r="F386" s="65"/>
      <c r="G386" s="147"/>
      <c r="H386" s="65"/>
      <c r="I386" s="65"/>
      <c r="J386" s="61"/>
      <c r="K386" s="59"/>
      <c r="L386" s="61"/>
      <c r="M386" s="61"/>
      <c r="N386" s="61"/>
      <c r="O386" s="130"/>
      <c r="P386" s="59"/>
      <c r="Q386" s="130"/>
      <c r="R386" s="130"/>
    </row>
    <row r="387" spans="1:18" s="1" customFormat="1">
      <c r="A387" s="31"/>
      <c r="B387" s="31"/>
      <c r="C387" s="3"/>
      <c r="D387" s="6"/>
      <c r="E387" s="6"/>
      <c r="F387" s="65"/>
      <c r="G387" s="147"/>
      <c r="H387" s="65"/>
      <c r="I387" s="65"/>
      <c r="J387" s="61"/>
      <c r="K387" s="59"/>
      <c r="L387" s="61"/>
      <c r="M387" s="61"/>
      <c r="N387" s="61"/>
      <c r="O387" s="130"/>
      <c r="P387" s="59"/>
      <c r="Q387" s="130"/>
      <c r="R387" s="130"/>
    </row>
    <row r="388" spans="1:18" s="1" customFormat="1">
      <c r="A388" s="31"/>
      <c r="B388" s="31"/>
      <c r="C388" s="3"/>
      <c r="D388" s="6"/>
      <c r="E388" s="6"/>
      <c r="F388" s="65"/>
      <c r="G388" s="147"/>
      <c r="H388" s="65"/>
      <c r="I388" s="65"/>
      <c r="J388" s="61"/>
      <c r="K388" s="59"/>
      <c r="L388" s="61"/>
      <c r="M388" s="61"/>
      <c r="N388" s="61"/>
      <c r="O388" s="130"/>
      <c r="P388" s="59"/>
      <c r="Q388" s="130"/>
      <c r="R388" s="130"/>
    </row>
    <row r="389" spans="1:18" s="1" customFormat="1">
      <c r="A389" s="31"/>
      <c r="B389" s="31"/>
      <c r="C389" s="3"/>
      <c r="D389" s="6"/>
      <c r="E389" s="6"/>
      <c r="F389" s="65"/>
      <c r="G389" s="147"/>
      <c r="H389" s="65"/>
      <c r="I389" s="65"/>
      <c r="J389" s="61"/>
      <c r="K389" s="59"/>
      <c r="L389" s="61"/>
      <c r="M389" s="61"/>
      <c r="N389" s="61"/>
      <c r="O389" s="130"/>
      <c r="P389" s="59"/>
      <c r="Q389" s="130"/>
      <c r="R389" s="130"/>
    </row>
    <row r="390" spans="1:18" s="1" customFormat="1">
      <c r="A390" s="31"/>
      <c r="B390" s="31"/>
      <c r="C390" s="3"/>
      <c r="D390" s="6"/>
      <c r="E390" s="6"/>
      <c r="F390" s="65"/>
      <c r="G390" s="147"/>
      <c r="H390" s="65"/>
      <c r="I390" s="65"/>
      <c r="J390" s="61"/>
      <c r="K390" s="59"/>
      <c r="L390" s="61"/>
      <c r="M390" s="61"/>
      <c r="N390" s="61"/>
      <c r="O390" s="130"/>
      <c r="P390" s="59"/>
      <c r="Q390" s="130"/>
      <c r="R390" s="130"/>
    </row>
    <row r="391" spans="1:18" s="1" customFormat="1">
      <c r="A391" s="31"/>
      <c r="B391" s="31"/>
      <c r="C391" s="3"/>
      <c r="D391" s="6"/>
      <c r="E391" s="6"/>
      <c r="F391" s="65"/>
      <c r="G391" s="147"/>
      <c r="H391" s="65"/>
      <c r="I391" s="65"/>
      <c r="J391" s="61"/>
      <c r="K391" s="59"/>
      <c r="L391" s="61"/>
      <c r="M391" s="61"/>
      <c r="N391" s="61"/>
      <c r="O391" s="130"/>
      <c r="P391" s="59"/>
      <c r="Q391" s="130"/>
      <c r="R391" s="130"/>
    </row>
    <row r="392" spans="1:18" s="1" customFormat="1">
      <c r="A392" s="31"/>
      <c r="B392" s="31"/>
      <c r="C392" s="3"/>
      <c r="D392" s="6"/>
      <c r="E392" s="6"/>
      <c r="F392" s="65"/>
      <c r="G392" s="147"/>
      <c r="H392" s="65"/>
      <c r="I392" s="65"/>
      <c r="J392" s="61"/>
      <c r="K392" s="59"/>
      <c r="L392" s="61"/>
      <c r="M392" s="61"/>
      <c r="N392" s="61"/>
      <c r="O392" s="130"/>
      <c r="P392" s="59"/>
      <c r="Q392" s="130"/>
      <c r="R392" s="130"/>
    </row>
    <row r="393" spans="1:18" s="1" customFormat="1">
      <c r="A393" s="31"/>
      <c r="B393" s="31"/>
      <c r="C393" s="3"/>
      <c r="D393" s="6"/>
      <c r="E393" s="6"/>
      <c r="F393" s="65"/>
      <c r="G393" s="147"/>
      <c r="H393" s="65"/>
      <c r="I393" s="65"/>
      <c r="J393" s="61"/>
      <c r="K393" s="59"/>
      <c r="L393" s="61"/>
      <c r="M393" s="61"/>
      <c r="N393" s="61"/>
      <c r="O393" s="130"/>
      <c r="P393" s="59"/>
      <c r="Q393" s="130"/>
      <c r="R393" s="130"/>
    </row>
    <row r="394" spans="1:18" s="1" customFormat="1">
      <c r="A394" s="31"/>
      <c r="B394" s="31"/>
      <c r="C394" s="3"/>
      <c r="D394" s="6"/>
      <c r="E394" s="6"/>
      <c r="F394" s="65"/>
      <c r="G394" s="147"/>
      <c r="H394" s="65"/>
      <c r="I394" s="65"/>
      <c r="J394" s="61"/>
      <c r="K394" s="59"/>
      <c r="L394" s="61"/>
      <c r="M394" s="61"/>
      <c r="N394" s="61"/>
      <c r="O394" s="130"/>
      <c r="P394" s="59"/>
      <c r="Q394" s="130"/>
      <c r="R394" s="130"/>
    </row>
    <row r="395" spans="1:18" s="1" customFormat="1">
      <c r="A395" s="31"/>
      <c r="B395" s="31"/>
      <c r="C395" s="3"/>
      <c r="D395" s="6"/>
      <c r="E395" s="6"/>
      <c r="F395" s="65"/>
      <c r="G395" s="147"/>
      <c r="H395" s="65"/>
      <c r="I395" s="65"/>
      <c r="J395" s="61"/>
      <c r="K395" s="59"/>
      <c r="L395" s="61"/>
      <c r="M395" s="61"/>
      <c r="N395" s="61"/>
      <c r="O395" s="130"/>
      <c r="P395" s="59"/>
      <c r="Q395" s="130"/>
      <c r="R395" s="130"/>
    </row>
    <row r="396" spans="1:18" s="1" customFormat="1">
      <c r="A396" s="31"/>
      <c r="B396" s="31"/>
      <c r="C396" s="3"/>
      <c r="D396" s="6"/>
      <c r="E396" s="6"/>
      <c r="F396" s="65"/>
      <c r="G396" s="147"/>
      <c r="H396" s="65"/>
      <c r="I396" s="65"/>
      <c r="J396" s="61"/>
      <c r="K396" s="59"/>
      <c r="L396" s="61"/>
      <c r="M396" s="61"/>
      <c r="N396" s="61"/>
      <c r="O396" s="130"/>
      <c r="P396" s="59"/>
      <c r="Q396" s="130"/>
      <c r="R396" s="130"/>
    </row>
    <row r="397" spans="1:18" s="1" customFormat="1">
      <c r="A397" s="31"/>
      <c r="B397" s="31"/>
      <c r="C397" s="3"/>
      <c r="D397" s="6"/>
      <c r="E397" s="6"/>
      <c r="F397" s="65"/>
      <c r="G397" s="147"/>
      <c r="H397" s="65"/>
      <c r="I397" s="65"/>
      <c r="J397" s="61"/>
      <c r="K397" s="59"/>
      <c r="L397" s="61"/>
      <c r="M397" s="61"/>
      <c r="N397" s="61"/>
      <c r="O397" s="130"/>
      <c r="P397" s="59"/>
      <c r="Q397" s="130"/>
      <c r="R397" s="130"/>
    </row>
    <row r="398" spans="1:18" s="1" customFormat="1">
      <c r="A398" s="31"/>
      <c r="B398" s="31"/>
      <c r="C398" s="3"/>
      <c r="D398" s="6"/>
      <c r="E398" s="6"/>
      <c r="F398" s="65"/>
      <c r="G398" s="147"/>
      <c r="H398" s="65"/>
      <c r="I398" s="65"/>
      <c r="J398" s="61"/>
      <c r="K398" s="59"/>
      <c r="L398" s="61"/>
      <c r="M398" s="61"/>
      <c r="N398" s="61"/>
      <c r="O398" s="130"/>
      <c r="P398" s="59"/>
      <c r="Q398" s="130"/>
      <c r="R398" s="130"/>
    </row>
    <row r="399" spans="1:18" s="1" customFormat="1">
      <c r="A399" s="31"/>
      <c r="B399" s="31"/>
      <c r="C399" s="3"/>
      <c r="D399" s="6"/>
      <c r="E399" s="6"/>
      <c r="F399" s="65"/>
      <c r="G399" s="147"/>
      <c r="H399" s="65"/>
      <c r="I399" s="65"/>
      <c r="J399" s="61"/>
      <c r="K399" s="59"/>
      <c r="L399" s="61"/>
      <c r="M399" s="61"/>
      <c r="N399" s="61"/>
      <c r="O399" s="130"/>
      <c r="P399" s="59"/>
      <c r="Q399" s="130"/>
      <c r="R399" s="130"/>
    </row>
    <row r="400" spans="1:18" s="1" customFormat="1">
      <c r="A400" s="31"/>
      <c r="B400" s="31"/>
      <c r="C400" s="3"/>
      <c r="D400" s="6"/>
      <c r="E400" s="6"/>
      <c r="F400" s="65"/>
      <c r="G400" s="147"/>
      <c r="H400" s="65"/>
      <c r="I400" s="65"/>
      <c r="J400" s="61"/>
      <c r="K400" s="59"/>
      <c r="L400" s="61"/>
      <c r="M400" s="61"/>
      <c r="N400" s="61"/>
      <c r="O400" s="130"/>
      <c r="P400" s="59"/>
      <c r="Q400" s="130"/>
      <c r="R400" s="130"/>
    </row>
    <row r="401" spans="1:18" s="1" customFormat="1">
      <c r="A401" s="31"/>
      <c r="B401" s="31"/>
      <c r="C401" s="3"/>
      <c r="D401" s="6"/>
      <c r="E401" s="6"/>
      <c r="F401" s="65"/>
      <c r="G401" s="147"/>
      <c r="H401" s="65"/>
      <c r="I401" s="65"/>
      <c r="J401" s="61"/>
      <c r="K401" s="59"/>
      <c r="L401" s="61"/>
      <c r="M401" s="61"/>
      <c r="N401" s="61"/>
      <c r="O401" s="130"/>
      <c r="P401" s="59"/>
      <c r="Q401" s="130"/>
      <c r="R401" s="130"/>
    </row>
    <row r="402" spans="1:18" s="1" customFormat="1">
      <c r="A402" s="31"/>
      <c r="B402" s="31"/>
      <c r="C402" s="3"/>
      <c r="D402" s="6"/>
      <c r="E402" s="6"/>
      <c r="F402" s="65"/>
      <c r="G402" s="147"/>
      <c r="H402" s="65"/>
      <c r="I402" s="65"/>
      <c r="J402" s="61"/>
      <c r="K402" s="59"/>
      <c r="L402" s="61"/>
      <c r="M402" s="61"/>
      <c r="N402" s="61"/>
      <c r="O402" s="130"/>
      <c r="P402" s="59"/>
      <c r="Q402" s="130"/>
      <c r="R402" s="130"/>
    </row>
    <row r="403" spans="1:18" s="1" customFormat="1">
      <c r="A403" s="31"/>
      <c r="B403" s="31"/>
      <c r="C403" s="3"/>
      <c r="D403" s="6"/>
      <c r="E403" s="6"/>
      <c r="F403" s="65"/>
      <c r="G403" s="147"/>
      <c r="H403" s="65"/>
      <c r="I403" s="65"/>
      <c r="J403" s="61"/>
      <c r="K403" s="59"/>
      <c r="L403" s="61"/>
      <c r="M403" s="61"/>
      <c r="N403" s="61"/>
      <c r="O403" s="130"/>
      <c r="P403" s="59"/>
      <c r="Q403" s="130"/>
      <c r="R403" s="130"/>
    </row>
    <row r="404" spans="1:18" s="1" customFormat="1">
      <c r="A404" s="31"/>
      <c r="B404" s="31"/>
      <c r="C404" s="3"/>
      <c r="D404" s="6"/>
      <c r="E404" s="6"/>
      <c r="F404" s="65"/>
      <c r="G404" s="147"/>
      <c r="H404" s="65"/>
      <c r="I404" s="65"/>
      <c r="J404" s="61"/>
      <c r="K404" s="59"/>
      <c r="L404" s="61"/>
      <c r="M404" s="61"/>
      <c r="N404" s="61"/>
      <c r="O404" s="130"/>
      <c r="P404" s="59"/>
      <c r="Q404" s="130"/>
      <c r="R404" s="130"/>
    </row>
    <row r="405" spans="1:18" s="1" customFormat="1">
      <c r="A405" s="31"/>
      <c r="B405" s="31"/>
      <c r="C405" s="3"/>
      <c r="D405" s="6"/>
      <c r="E405" s="6"/>
      <c r="F405" s="65"/>
      <c r="G405" s="147"/>
      <c r="H405" s="65"/>
      <c r="I405" s="65"/>
      <c r="J405" s="61"/>
      <c r="K405" s="59"/>
      <c r="L405" s="61"/>
      <c r="M405" s="61"/>
      <c r="N405" s="61"/>
      <c r="O405" s="130"/>
      <c r="P405" s="59"/>
      <c r="Q405" s="130"/>
      <c r="R405" s="130"/>
    </row>
    <row r="406" spans="1:18" s="1" customFormat="1">
      <c r="A406" s="31"/>
      <c r="B406" s="31"/>
      <c r="C406" s="3"/>
      <c r="D406" s="6"/>
      <c r="E406" s="6"/>
      <c r="F406" s="65"/>
      <c r="G406" s="147"/>
      <c r="H406" s="65"/>
      <c r="I406" s="65"/>
      <c r="J406" s="61"/>
      <c r="K406" s="59"/>
      <c r="L406" s="61"/>
      <c r="M406" s="61"/>
      <c r="N406" s="61"/>
      <c r="O406" s="130"/>
      <c r="P406" s="59"/>
      <c r="Q406" s="130"/>
      <c r="R406" s="130"/>
    </row>
    <row r="407" spans="1:18" s="1" customFormat="1">
      <c r="A407" s="31"/>
      <c r="B407" s="31"/>
      <c r="C407" s="3"/>
      <c r="D407" s="6"/>
      <c r="E407" s="6"/>
      <c r="F407" s="65"/>
      <c r="G407" s="147"/>
      <c r="H407" s="65"/>
      <c r="I407" s="65"/>
      <c r="J407" s="61"/>
      <c r="K407" s="59"/>
      <c r="L407" s="61"/>
      <c r="M407" s="61"/>
      <c r="N407" s="61"/>
      <c r="O407" s="130"/>
      <c r="P407" s="59"/>
      <c r="Q407" s="130"/>
      <c r="R407" s="130"/>
    </row>
    <row r="408" spans="1:18" s="1" customFormat="1">
      <c r="A408" s="31"/>
      <c r="B408" s="31"/>
      <c r="C408" s="3"/>
      <c r="D408" s="6"/>
      <c r="E408" s="6"/>
      <c r="F408" s="65"/>
      <c r="G408" s="147"/>
      <c r="H408" s="65"/>
      <c r="I408" s="65"/>
      <c r="J408" s="61"/>
      <c r="K408" s="59"/>
      <c r="L408" s="61"/>
      <c r="M408" s="61"/>
      <c r="N408" s="61"/>
      <c r="O408" s="130"/>
      <c r="P408" s="59"/>
      <c r="Q408" s="130"/>
      <c r="R408" s="130"/>
    </row>
    <row r="409" spans="1:18" s="1" customFormat="1">
      <c r="A409" s="31"/>
      <c r="B409" s="31"/>
      <c r="C409" s="3"/>
      <c r="D409" s="6"/>
      <c r="E409" s="6"/>
      <c r="F409" s="65"/>
      <c r="G409" s="147"/>
      <c r="H409" s="65"/>
      <c r="I409" s="65"/>
      <c r="J409" s="61"/>
      <c r="K409" s="59"/>
      <c r="L409" s="61"/>
      <c r="M409" s="61"/>
      <c r="N409" s="61"/>
      <c r="O409" s="130"/>
      <c r="P409" s="59"/>
      <c r="Q409" s="130"/>
      <c r="R409" s="130"/>
    </row>
    <row r="410" spans="1:18" s="1" customFormat="1">
      <c r="A410" s="31"/>
      <c r="B410" s="31"/>
      <c r="C410" s="3"/>
      <c r="D410" s="6"/>
      <c r="E410" s="6"/>
      <c r="F410" s="65"/>
      <c r="G410" s="147"/>
      <c r="H410" s="65"/>
      <c r="I410" s="65"/>
      <c r="J410" s="61"/>
      <c r="K410" s="59"/>
      <c r="L410" s="61"/>
      <c r="M410" s="61"/>
      <c r="N410" s="61"/>
      <c r="O410" s="130"/>
      <c r="P410" s="59"/>
      <c r="Q410" s="130"/>
      <c r="R410" s="130"/>
    </row>
    <row r="411" spans="1:18" s="1" customFormat="1">
      <c r="A411" s="31"/>
      <c r="B411" s="31"/>
      <c r="C411" s="3"/>
      <c r="D411" s="6"/>
      <c r="E411" s="6"/>
      <c r="F411" s="65"/>
      <c r="G411" s="147"/>
      <c r="H411" s="65"/>
      <c r="I411" s="65"/>
      <c r="J411" s="61"/>
      <c r="K411" s="59"/>
      <c r="L411" s="61"/>
      <c r="M411" s="61"/>
      <c r="N411" s="61"/>
      <c r="O411" s="130"/>
      <c r="P411" s="59"/>
      <c r="Q411" s="130"/>
      <c r="R411" s="130"/>
    </row>
    <row r="412" spans="1:18" s="1" customFormat="1">
      <c r="A412" s="31"/>
      <c r="B412" s="31"/>
      <c r="C412" s="3"/>
      <c r="D412" s="6"/>
      <c r="E412" s="6"/>
      <c r="F412" s="65"/>
      <c r="G412" s="147"/>
      <c r="H412" s="65"/>
      <c r="I412" s="65"/>
      <c r="J412" s="61"/>
      <c r="K412" s="59"/>
      <c r="L412" s="61"/>
      <c r="M412" s="61"/>
      <c r="N412" s="61"/>
      <c r="O412" s="130"/>
      <c r="P412" s="59"/>
      <c r="Q412" s="130"/>
      <c r="R412" s="130"/>
    </row>
    <row r="413" spans="1:18" s="1" customFormat="1">
      <c r="A413" s="31"/>
      <c r="B413" s="31"/>
      <c r="C413" s="3"/>
      <c r="D413" s="6"/>
      <c r="E413" s="6"/>
      <c r="F413" s="65"/>
      <c r="G413" s="147"/>
      <c r="H413" s="65"/>
      <c r="I413" s="65"/>
      <c r="J413" s="61"/>
      <c r="K413" s="59"/>
      <c r="L413" s="61"/>
      <c r="M413" s="61"/>
      <c r="N413" s="61"/>
      <c r="O413" s="130"/>
      <c r="P413" s="59"/>
      <c r="Q413" s="130"/>
      <c r="R413" s="130"/>
    </row>
    <row r="414" spans="1:18" s="1" customFormat="1">
      <c r="A414" s="31"/>
      <c r="B414" s="31"/>
      <c r="C414" s="3"/>
      <c r="D414" s="6"/>
      <c r="E414" s="6"/>
      <c r="F414" s="65"/>
      <c r="G414" s="147"/>
      <c r="H414" s="65"/>
      <c r="I414" s="65"/>
      <c r="J414" s="61"/>
      <c r="K414" s="59"/>
      <c r="L414" s="61"/>
      <c r="M414" s="61"/>
      <c r="N414" s="61"/>
      <c r="O414" s="130"/>
      <c r="P414" s="59"/>
      <c r="Q414" s="130"/>
      <c r="R414" s="130"/>
    </row>
    <row r="415" spans="1:18" s="1" customFormat="1">
      <c r="A415" s="31"/>
      <c r="B415" s="31"/>
      <c r="C415" s="3"/>
      <c r="D415" s="6"/>
      <c r="E415" s="6"/>
      <c r="F415" s="65"/>
      <c r="G415" s="147"/>
      <c r="H415" s="65"/>
      <c r="I415" s="65"/>
      <c r="J415" s="61"/>
      <c r="K415" s="59"/>
      <c r="L415" s="61"/>
      <c r="M415" s="61"/>
      <c r="N415" s="61"/>
      <c r="O415" s="130"/>
      <c r="P415" s="59"/>
      <c r="Q415" s="130"/>
      <c r="R415" s="130"/>
    </row>
    <row r="416" spans="1:18" s="1" customFormat="1">
      <c r="A416" s="31"/>
      <c r="B416" s="31"/>
      <c r="C416" s="3"/>
      <c r="D416" s="6"/>
      <c r="E416" s="6"/>
      <c r="F416" s="65"/>
      <c r="G416" s="147"/>
      <c r="H416" s="65"/>
      <c r="I416" s="65"/>
      <c r="J416" s="61"/>
      <c r="K416" s="59"/>
      <c r="L416" s="61"/>
      <c r="M416" s="61"/>
      <c r="N416" s="61"/>
      <c r="O416" s="130"/>
      <c r="P416" s="59"/>
      <c r="Q416" s="130"/>
      <c r="R416" s="130"/>
    </row>
    <row r="417" spans="1:18" s="1" customFormat="1">
      <c r="A417" s="31"/>
      <c r="B417" s="31"/>
      <c r="C417" s="3"/>
      <c r="D417" s="6"/>
      <c r="E417" s="6"/>
      <c r="F417" s="65"/>
      <c r="G417" s="147"/>
      <c r="H417" s="65"/>
      <c r="I417" s="65"/>
      <c r="J417" s="61"/>
      <c r="K417" s="59"/>
      <c r="L417" s="61"/>
      <c r="M417" s="61"/>
      <c r="N417" s="61"/>
      <c r="O417" s="130"/>
      <c r="P417" s="59"/>
      <c r="Q417" s="130"/>
      <c r="R417" s="130"/>
    </row>
    <row r="418" spans="1:18" s="1" customFormat="1">
      <c r="A418" s="31"/>
      <c r="B418" s="31"/>
      <c r="C418" s="3"/>
      <c r="D418" s="6"/>
      <c r="E418" s="6"/>
      <c r="F418" s="65"/>
      <c r="G418" s="147"/>
      <c r="H418" s="65"/>
      <c r="I418" s="65"/>
      <c r="J418" s="61"/>
      <c r="K418" s="59"/>
      <c r="L418" s="61"/>
      <c r="M418" s="61"/>
      <c r="N418" s="61"/>
      <c r="O418" s="130"/>
      <c r="P418" s="59"/>
      <c r="Q418" s="130"/>
      <c r="R418" s="130"/>
    </row>
    <row r="419" spans="1:18" s="1" customFormat="1">
      <c r="A419" s="31"/>
      <c r="B419" s="31"/>
      <c r="C419" s="3"/>
      <c r="D419" s="6"/>
      <c r="E419" s="6"/>
      <c r="F419" s="65"/>
      <c r="G419" s="147"/>
      <c r="H419" s="65"/>
      <c r="I419" s="65"/>
      <c r="J419" s="61"/>
      <c r="K419" s="59"/>
      <c r="L419" s="61"/>
      <c r="M419" s="61"/>
      <c r="N419" s="61"/>
      <c r="O419" s="130"/>
      <c r="P419" s="59"/>
      <c r="Q419" s="130"/>
      <c r="R419" s="130"/>
    </row>
    <row r="420" spans="1:18" s="1" customFormat="1">
      <c r="A420" s="31"/>
      <c r="B420" s="31"/>
      <c r="C420" s="3"/>
      <c r="D420" s="6"/>
      <c r="E420" s="6"/>
      <c r="F420" s="65"/>
      <c r="G420" s="147"/>
      <c r="H420" s="65"/>
      <c r="I420" s="65"/>
      <c r="J420" s="61"/>
      <c r="K420" s="59"/>
      <c r="L420" s="61"/>
      <c r="M420" s="61"/>
      <c r="N420" s="61"/>
      <c r="O420" s="130"/>
      <c r="P420" s="59"/>
      <c r="Q420" s="130"/>
      <c r="R420" s="130"/>
    </row>
    <row r="421" spans="1:18" s="1" customFormat="1">
      <c r="A421" s="31"/>
      <c r="B421" s="31"/>
      <c r="C421" s="3"/>
      <c r="D421" s="6"/>
      <c r="E421" s="6"/>
      <c r="F421" s="65"/>
      <c r="G421" s="147"/>
      <c r="H421" s="65"/>
      <c r="I421" s="65"/>
      <c r="J421" s="61"/>
      <c r="K421" s="59"/>
      <c r="L421" s="61"/>
      <c r="M421" s="61"/>
      <c r="N421" s="61"/>
      <c r="O421" s="130"/>
      <c r="P421" s="59"/>
      <c r="Q421" s="130"/>
      <c r="R421" s="130"/>
    </row>
    <row r="422" spans="1:18" s="1" customFormat="1">
      <c r="A422" s="31"/>
      <c r="B422" s="31"/>
      <c r="C422" s="3"/>
      <c r="D422" s="6"/>
      <c r="E422" s="6"/>
      <c r="F422" s="65"/>
      <c r="G422" s="147"/>
      <c r="H422" s="65"/>
      <c r="I422" s="65"/>
      <c r="J422" s="61"/>
      <c r="K422" s="59"/>
      <c r="L422" s="61"/>
      <c r="M422" s="61"/>
      <c r="N422" s="61"/>
      <c r="O422" s="130"/>
      <c r="P422" s="59"/>
      <c r="Q422" s="130"/>
      <c r="R422" s="130"/>
    </row>
    <row r="423" spans="1:18" s="1" customFormat="1">
      <c r="A423" s="31"/>
      <c r="B423" s="31"/>
      <c r="C423" s="3"/>
      <c r="D423" s="6"/>
      <c r="E423" s="6"/>
      <c r="F423" s="65"/>
      <c r="G423" s="147"/>
      <c r="H423" s="65"/>
      <c r="I423" s="65"/>
      <c r="J423" s="61"/>
      <c r="K423" s="59"/>
      <c r="L423" s="61"/>
      <c r="M423" s="61"/>
      <c r="N423" s="61"/>
      <c r="O423" s="130"/>
      <c r="P423" s="59"/>
      <c r="Q423" s="130"/>
      <c r="R423" s="130"/>
    </row>
    <row r="424" spans="1:18" s="1" customFormat="1">
      <c r="A424" s="31"/>
      <c r="B424" s="31"/>
      <c r="C424" s="3"/>
      <c r="D424" s="6"/>
      <c r="E424" s="6"/>
      <c r="F424" s="65"/>
      <c r="G424" s="147"/>
      <c r="H424" s="65"/>
      <c r="I424" s="65"/>
      <c r="J424" s="61"/>
      <c r="K424" s="59"/>
      <c r="L424" s="61"/>
      <c r="M424" s="61"/>
      <c r="N424" s="61"/>
      <c r="O424" s="130"/>
      <c r="P424" s="59"/>
      <c r="Q424" s="130"/>
      <c r="R424" s="130"/>
    </row>
    <row r="425" spans="1:18" s="1" customFormat="1">
      <c r="A425" s="31"/>
      <c r="B425" s="31"/>
      <c r="C425" s="3"/>
      <c r="D425" s="6"/>
      <c r="E425" s="6"/>
      <c r="F425" s="65"/>
      <c r="G425" s="147"/>
      <c r="H425" s="65"/>
      <c r="I425" s="65"/>
      <c r="J425" s="61"/>
      <c r="K425" s="59"/>
      <c r="L425" s="61"/>
      <c r="M425" s="61"/>
      <c r="N425" s="61"/>
      <c r="O425" s="130"/>
      <c r="P425" s="59"/>
      <c r="Q425" s="130"/>
      <c r="R425" s="130"/>
    </row>
    <row r="426" spans="1:18" s="1" customFormat="1">
      <c r="A426" s="31"/>
      <c r="B426" s="31"/>
      <c r="C426" s="3"/>
      <c r="D426" s="6"/>
      <c r="E426" s="6"/>
      <c r="F426" s="65"/>
      <c r="G426" s="147"/>
      <c r="H426" s="65"/>
      <c r="I426" s="65"/>
      <c r="J426" s="61"/>
      <c r="K426" s="59"/>
      <c r="L426" s="61"/>
      <c r="M426" s="61"/>
      <c r="N426" s="61"/>
      <c r="O426" s="130"/>
      <c r="P426" s="59"/>
      <c r="Q426" s="130"/>
      <c r="R426" s="130"/>
    </row>
    <row r="427" spans="1:18" s="1" customFormat="1">
      <c r="A427" s="31"/>
      <c r="B427" s="31"/>
      <c r="C427" s="3"/>
      <c r="D427" s="6"/>
      <c r="E427" s="6"/>
      <c r="F427" s="65"/>
      <c r="G427" s="147"/>
      <c r="H427" s="65"/>
      <c r="I427" s="65"/>
      <c r="J427" s="61"/>
      <c r="K427" s="59"/>
      <c r="L427" s="61"/>
      <c r="M427" s="61"/>
      <c r="N427" s="61"/>
      <c r="O427" s="130"/>
      <c r="P427" s="59"/>
      <c r="Q427" s="130"/>
      <c r="R427" s="130"/>
    </row>
    <row r="428" spans="1:18" s="1" customFormat="1">
      <c r="A428" s="31"/>
      <c r="B428" s="31"/>
      <c r="C428" s="3"/>
      <c r="D428" s="6"/>
      <c r="E428" s="6"/>
      <c r="F428" s="65"/>
      <c r="G428" s="147"/>
      <c r="H428" s="65"/>
      <c r="I428" s="65"/>
      <c r="J428" s="61"/>
      <c r="K428" s="59"/>
      <c r="L428" s="61"/>
      <c r="M428" s="61"/>
      <c r="N428" s="61"/>
      <c r="O428" s="130"/>
      <c r="P428" s="59"/>
      <c r="Q428" s="130"/>
      <c r="R428" s="130"/>
    </row>
    <row r="429" spans="1:18" s="1" customFormat="1">
      <c r="A429" s="31"/>
      <c r="B429" s="31"/>
      <c r="C429" s="3"/>
      <c r="D429" s="6"/>
      <c r="E429" s="6"/>
      <c r="F429" s="65"/>
      <c r="G429" s="147"/>
      <c r="H429" s="65"/>
      <c r="I429" s="65"/>
      <c r="J429" s="61"/>
      <c r="K429" s="59"/>
      <c r="L429" s="61"/>
      <c r="M429" s="61"/>
      <c r="N429" s="61"/>
      <c r="O429" s="130"/>
      <c r="P429" s="59"/>
      <c r="Q429" s="130"/>
      <c r="R429" s="130"/>
    </row>
    <row r="430" spans="1:18" s="1" customFormat="1">
      <c r="A430" s="31"/>
      <c r="B430" s="31"/>
      <c r="C430" s="3"/>
      <c r="D430" s="6"/>
      <c r="E430" s="6"/>
      <c r="F430" s="65"/>
      <c r="G430" s="147"/>
      <c r="H430" s="65"/>
      <c r="I430" s="65"/>
      <c r="J430" s="61"/>
      <c r="K430" s="59"/>
      <c r="L430" s="61"/>
      <c r="M430" s="61"/>
      <c r="N430" s="61"/>
      <c r="O430" s="130"/>
      <c r="P430" s="59"/>
      <c r="Q430" s="130"/>
      <c r="R430" s="130"/>
    </row>
    <row r="431" spans="1:18" s="1" customFormat="1">
      <c r="A431" s="31"/>
      <c r="B431" s="31"/>
      <c r="C431" s="3"/>
      <c r="D431" s="6"/>
      <c r="E431" s="6"/>
      <c r="F431" s="65"/>
      <c r="G431" s="147"/>
      <c r="H431" s="65"/>
      <c r="I431" s="65"/>
      <c r="J431" s="61"/>
      <c r="K431" s="59"/>
      <c r="L431" s="61"/>
      <c r="M431" s="61"/>
      <c r="N431" s="61"/>
      <c r="O431" s="130"/>
      <c r="P431" s="59"/>
      <c r="Q431" s="130"/>
      <c r="R431" s="130"/>
    </row>
    <row r="432" spans="1:18" s="1" customFormat="1">
      <c r="A432" s="31"/>
      <c r="B432" s="31"/>
      <c r="C432" s="3"/>
      <c r="D432" s="6"/>
      <c r="E432" s="6"/>
      <c r="F432" s="65"/>
      <c r="G432" s="147"/>
      <c r="H432" s="65"/>
      <c r="I432" s="65"/>
      <c r="J432" s="61"/>
      <c r="K432" s="59"/>
      <c r="L432" s="61"/>
      <c r="M432" s="61"/>
      <c r="N432" s="61"/>
      <c r="O432" s="130"/>
      <c r="P432" s="59"/>
      <c r="Q432" s="130"/>
      <c r="R432" s="130"/>
    </row>
    <row r="433" spans="1:18" s="1" customFormat="1">
      <c r="A433" s="31"/>
      <c r="B433" s="31"/>
      <c r="C433" s="3"/>
      <c r="D433" s="6"/>
      <c r="E433" s="6"/>
      <c r="F433" s="65"/>
      <c r="G433" s="147"/>
      <c r="H433" s="65"/>
      <c r="I433" s="65"/>
      <c r="J433" s="61"/>
      <c r="K433" s="59"/>
      <c r="L433" s="61"/>
      <c r="M433" s="61"/>
      <c r="N433" s="61"/>
      <c r="O433" s="130"/>
      <c r="P433" s="59"/>
      <c r="Q433" s="130"/>
      <c r="R433" s="130"/>
    </row>
    <row r="434" spans="1:18" s="1" customFormat="1">
      <c r="A434" s="31"/>
      <c r="B434" s="31"/>
      <c r="C434" s="3"/>
      <c r="D434" s="6"/>
      <c r="E434" s="6"/>
      <c r="F434" s="65"/>
      <c r="G434" s="147"/>
      <c r="H434" s="65"/>
      <c r="I434" s="65"/>
      <c r="J434" s="61"/>
      <c r="K434" s="59"/>
      <c r="L434" s="61"/>
      <c r="M434" s="61"/>
      <c r="N434" s="61"/>
      <c r="O434" s="130"/>
      <c r="P434" s="59"/>
      <c r="Q434" s="130"/>
      <c r="R434" s="130"/>
    </row>
    <row r="435" spans="1:18" s="1" customFormat="1">
      <c r="A435" s="31"/>
      <c r="B435" s="31"/>
      <c r="C435" s="3"/>
      <c r="D435" s="6"/>
      <c r="E435" s="6"/>
      <c r="F435" s="65"/>
      <c r="G435" s="147"/>
      <c r="H435" s="65"/>
      <c r="I435" s="65"/>
      <c r="J435" s="61"/>
      <c r="K435" s="59"/>
      <c r="L435" s="61"/>
      <c r="M435" s="61"/>
      <c r="N435" s="61"/>
      <c r="O435" s="130"/>
      <c r="P435" s="59"/>
      <c r="Q435" s="130"/>
      <c r="R435" s="130"/>
    </row>
    <row r="436" spans="1:18" s="1" customFormat="1">
      <c r="A436" s="31"/>
      <c r="B436" s="31"/>
      <c r="C436" s="3"/>
      <c r="D436" s="6"/>
      <c r="E436" s="6"/>
      <c r="F436" s="65"/>
      <c r="G436" s="147"/>
      <c r="H436" s="65"/>
      <c r="I436" s="65"/>
      <c r="J436" s="61"/>
      <c r="K436" s="59"/>
      <c r="L436" s="61"/>
      <c r="M436" s="61"/>
      <c r="N436" s="61"/>
      <c r="O436" s="130"/>
      <c r="P436" s="59"/>
      <c r="Q436" s="130"/>
      <c r="R436" s="130"/>
    </row>
    <row r="437" spans="1:18" s="1" customFormat="1">
      <c r="A437" s="31"/>
      <c r="B437" s="31"/>
      <c r="C437" s="3"/>
      <c r="D437" s="6"/>
      <c r="E437" s="6"/>
      <c r="F437" s="65"/>
      <c r="G437" s="147"/>
      <c r="H437" s="65"/>
      <c r="I437" s="65"/>
      <c r="J437" s="61"/>
      <c r="K437" s="59"/>
      <c r="L437" s="61"/>
      <c r="M437" s="61"/>
      <c r="N437" s="61"/>
      <c r="O437" s="130"/>
      <c r="P437" s="59"/>
      <c r="Q437" s="130"/>
      <c r="R437" s="130"/>
    </row>
    <row r="438" spans="1:18" s="1" customFormat="1">
      <c r="A438" s="31"/>
      <c r="B438" s="31"/>
      <c r="C438" s="3"/>
      <c r="D438" s="6"/>
      <c r="E438" s="6"/>
      <c r="F438" s="65"/>
      <c r="G438" s="147"/>
      <c r="H438" s="65"/>
      <c r="I438" s="65"/>
      <c r="J438" s="61"/>
      <c r="K438" s="59"/>
      <c r="L438" s="61"/>
      <c r="M438" s="61"/>
      <c r="N438" s="61"/>
      <c r="O438" s="130"/>
      <c r="P438" s="59"/>
      <c r="Q438" s="130"/>
      <c r="R438" s="130"/>
    </row>
    <row r="439" spans="1:18" s="1" customFormat="1">
      <c r="A439" s="31"/>
      <c r="B439" s="31"/>
      <c r="C439" s="3"/>
      <c r="D439" s="6"/>
      <c r="E439" s="6"/>
      <c r="F439" s="65"/>
      <c r="G439" s="147"/>
      <c r="H439" s="65"/>
      <c r="I439" s="65"/>
      <c r="J439" s="61"/>
      <c r="K439" s="59"/>
      <c r="L439" s="61"/>
      <c r="M439" s="61"/>
      <c r="N439" s="61"/>
      <c r="O439" s="130"/>
      <c r="P439" s="59"/>
      <c r="Q439" s="130"/>
      <c r="R439" s="130"/>
    </row>
    <row r="440" spans="1:18" s="1" customFormat="1">
      <c r="A440" s="31"/>
      <c r="B440" s="31"/>
      <c r="C440" s="3"/>
      <c r="D440" s="6"/>
      <c r="E440" s="6"/>
      <c r="F440" s="65"/>
      <c r="G440" s="147"/>
      <c r="H440" s="65"/>
      <c r="I440" s="65"/>
      <c r="J440" s="61"/>
      <c r="K440" s="59"/>
      <c r="L440" s="61"/>
      <c r="M440" s="61"/>
      <c r="N440" s="61"/>
      <c r="O440" s="130"/>
      <c r="P440" s="59"/>
      <c r="Q440" s="130"/>
      <c r="R440" s="130"/>
    </row>
    <row r="441" spans="1:18" s="1" customFormat="1">
      <c r="A441" s="31"/>
      <c r="B441" s="31"/>
      <c r="C441" s="3"/>
      <c r="D441" s="6"/>
      <c r="E441" s="6"/>
      <c r="F441" s="65"/>
      <c r="G441" s="147"/>
      <c r="H441" s="65"/>
      <c r="I441" s="65"/>
      <c r="J441" s="61"/>
      <c r="K441" s="59"/>
      <c r="L441" s="61"/>
      <c r="M441" s="61"/>
      <c r="N441" s="61"/>
      <c r="O441" s="130"/>
      <c r="P441" s="59"/>
      <c r="Q441" s="130"/>
      <c r="R441" s="130"/>
    </row>
    <row r="442" spans="1:18" s="1" customFormat="1">
      <c r="A442" s="31"/>
      <c r="B442" s="31"/>
      <c r="C442" s="3"/>
      <c r="D442" s="6"/>
      <c r="E442" s="6"/>
      <c r="F442" s="65"/>
      <c r="G442" s="147"/>
      <c r="H442" s="65"/>
      <c r="I442" s="65"/>
      <c r="J442" s="61"/>
      <c r="K442" s="59"/>
      <c r="L442" s="61"/>
      <c r="M442" s="61"/>
      <c r="N442" s="61"/>
      <c r="O442" s="130"/>
      <c r="P442" s="59"/>
      <c r="Q442" s="130"/>
      <c r="R442" s="130"/>
    </row>
    <row r="443" spans="1:18" s="1" customFormat="1">
      <c r="A443" s="31"/>
      <c r="B443" s="31"/>
      <c r="C443" s="3"/>
      <c r="D443" s="6"/>
      <c r="E443" s="6"/>
      <c r="F443" s="65"/>
      <c r="G443" s="147"/>
      <c r="H443" s="65"/>
      <c r="I443" s="65"/>
      <c r="J443" s="61"/>
      <c r="K443" s="59"/>
      <c r="L443" s="61"/>
      <c r="M443" s="61"/>
      <c r="N443" s="61"/>
      <c r="O443" s="130"/>
      <c r="P443" s="59"/>
      <c r="Q443" s="130"/>
      <c r="R443" s="130"/>
    </row>
    <row r="444" spans="1:18" s="1" customFormat="1">
      <c r="A444" s="31"/>
      <c r="B444" s="31"/>
      <c r="C444" s="3"/>
      <c r="D444" s="6"/>
      <c r="E444" s="6"/>
      <c r="F444" s="65"/>
      <c r="G444" s="147"/>
      <c r="H444" s="65"/>
      <c r="I444" s="65"/>
      <c r="J444" s="61"/>
      <c r="K444" s="59"/>
      <c r="L444" s="61"/>
      <c r="M444" s="61"/>
      <c r="N444" s="61"/>
      <c r="O444" s="130"/>
      <c r="P444" s="59"/>
      <c r="Q444" s="130"/>
      <c r="R444" s="130"/>
    </row>
    <row r="445" spans="1:18" s="1" customFormat="1">
      <c r="A445" s="31"/>
      <c r="B445" s="31"/>
      <c r="C445" s="3"/>
      <c r="D445" s="6"/>
      <c r="E445" s="6"/>
      <c r="F445" s="65"/>
      <c r="G445" s="147"/>
      <c r="H445" s="65"/>
      <c r="I445" s="65"/>
      <c r="J445" s="61"/>
      <c r="K445" s="59"/>
      <c r="L445" s="61"/>
      <c r="M445" s="61"/>
      <c r="N445" s="61"/>
      <c r="O445" s="130"/>
      <c r="P445" s="59"/>
      <c r="Q445" s="130"/>
      <c r="R445" s="130"/>
    </row>
    <row r="446" spans="1:18" s="1" customFormat="1">
      <c r="A446" s="31"/>
      <c r="B446" s="31"/>
      <c r="C446" s="3"/>
      <c r="D446" s="6"/>
      <c r="E446" s="6"/>
      <c r="F446" s="65"/>
      <c r="G446" s="147"/>
      <c r="H446" s="65"/>
      <c r="I446" s="65"/>
      <c r="J446" s="61"/>
      <c r="K446" s="59"/>
      <c r="L446" s="61"/>
      <c r="M446" s="61"/>
      <c r="N446" s="61"/>
      <c r="O446" s="130"/>
      <c r="P446" s="59"/>
      <c r="Q446" s="130"/>
      <c r="R446" s="130"/>
    </row>
    <row r="447" spans="1:18" s="1" customFormat="1">
      <c r="A447" s="31"/>
      <c r="B447" s="31"/>
      <c r="C447" s="3"/>
      <c r="D447" s="6"/>
      <c r="E447" s="6"/>
      <c r="F447" s="65"/>
      <c r="G447" s="147"/>
      <c r="H447" s="65"/>
      <c r="I447" s="65"/>
      <c r="J447" s="61"/>
      <c r="K447" s="59"/>
      <c r="L447" s="61"/>
      <c r="M447" s="61"/>
      <c r="N447" s="61"/>
      <c r="O447" s="130"/>
      <c r="P447" s="59"/>
      <c r="Q447" s="130"/>
      <c r="R447" s="130"/>
    </row>
    <row r="448" spans="1:18" s="1" customFormat="1">
      <c r="A448" s="31"/>
      <c r="B448" s="31"/>
      <c r="C448" s="3"/>
      <c r="D448" s="6"/>
      <c r="E448" s="6"/>
      <c r="F448" s="65"/>
      <c r="G448" s="147"/>
      <c r="H448" s="65"/>
      <c r="I448" s="65"/>
      <c r="J448" s="61"/>
      <c r="K448" s="59"/>
      <c r="L448" s="61"/>
      <c r="M448" s="61"/>
      <c r="N448" s="61"/>
      <c r="O448" s="130"/>
      <c r="P448" s="59"/>
      <c r="Q448" s="130"/>
      <c r="R448" s="130"/>
    </row>
    <row r="449" spans="1:18" s="1" customFormat="1">
      <c r="A449" s="31"/>
      <c r="B449" s="31"/>
      <c r="C449" s="3"/>
      <c r="D449" s="6"/>
      <c r="E449" s="6"/>
      <c r="F449" s="65"/>
      <c r="G449" s="147"/>
      <c r="H449" s="65"/>
      <c r="I449" s="65"/>
      <c r="J449" s="61"/>
      <c r="K449" s="59"/>
      <c r="L449" s="61"/>
      <c r="M449" s="61"/>
      <c r="N449" s="61"/>
      <c r="O449" s="130"/>
      <c r="P449" s="59"/>
      <c r="Q449" s="130"/>
      <c r="R449" s="130"/>
    </row>
    <row r="450" spans="1:18" s="1" customFormat="1">
      <c r="A450" s="31"/>
      <c r="B450" s="31"/>
      <c r="C450" s="3"/>
      <c r="D450" s="6"/>
      <c r="E450" s="6"/>
      <c r="F450" s="65"/>
      <c r="G450" s="147"/>
      <c r="H450" s="65"/>
      <c r="I450" s="65"/>
      <c r="J450" s="61"/>
      <c r="K450" s="59"/>
      <c r="L450" s="61"/>
      <c r="M450" s="61"/>
      <c r="N450" s="61"/>
      <c r="O450" s="130"/>
      <c r="P450" s="59"/>
      <c r="Q450" s="130"/>
      <c r="R450" s="130"/>
    </row>
    <row r="451" spans="1:18" s="1" customFormat="1">
      <c r="A451" s="31"/>
      <c r="B451" s="31"/>
      <c r="C451" s="3"/>
      <c r="D451" s="6"/>
      <c r="E451" s="6"/>
      <c r="F451" s="65"/>
      <c r="G451" s="147"/>
      <c r="H451" s="65"/>
      <c r="I451" s="65"/>
      <c r="J451" s="61"/>
      <c r="K451" s="59"/>
      <c r="L451" s="61"/>
      <c r="M451" s="61"/>
      <c r="N451" s="61"/>
      <c r="O451" s="130"/>
      <c r="P451" s="59"/>
      <c r="Q451" s="130"/>
      <c r="R451" s="130"/>
    </row>
    <row r="452" spans="1:18" s="1" customFormat="1">
      <c r="A452" s="31"/>
      <c r="B452" s="31"/>
      <c r="C452" s="3"/>
      <c r="D452" s="6"/>
      <c r="E452" s="6"/>
      <c r="F452" s="65"/>
      <c r="G452" s="147"/>
      <c r="H452" s="65"/>
      <c r="I452" s="65"/>
      <c r="J452" s="61"/>
      <c r="K452" s="59"/>
      <c r="L452" s="61"/>
      <c r="M452" s="61"/>
      <c r="N452" s="61"/>
      <c r="O452" s="130"/>
      <c r="P452" s="59"/>
      <c r="Q452" s="130"/>
      <c r="R452" s="130"/>
    </row>
    <row r="453" spans="1:18" s="1" customFormat="1">
      <c r="A453" s="31"/>
      <c r="B453" s="31"/>
      <c r="C453" s="3"/>
      <c r="D453" s="6"/>
      <c r="E453" s="6"/>
      <c r="F453" s="65"/>
      <c r="G453" s="147"/>
      <c r="H453" s="65"/>
      <c r="I453" s="65"/>
      <c r="J453" s="61"/>
      <c r="K453" s="59"/>
      <c r="L453" s="61"/>
      <c r="M453" s="61"/>
      <c r="N453" s="61"/>
      <c r="O453" s="130"/>
      <c r="P453" s="59"/>
      <c r="Q453" s="130"/>
      <c r="R453" s="130"/>
    </row>
    <row r="454" spans="1:18" s="1" customFormat="1">
      <c r="A454" s="31"/>
      <c r="B454" s="31"/>
      <c r="C454" s="3"/>
      <c r="D454" s="6"/>
      <c r="E454" s="6"/>
      <c r="F454" s="65"/>
      <c r="G454" s="147"/>
      <c r="H454" s="65"/>
      <c r="I454" s="65"/>
      <c r="J454" s="61"/>
      <c r="K454" s="59"/>
      <c r="L454" s="61"/>
      <c r="M454" s="61"/>
      <c r="N454" s="61"/>
      <c r="O454" s="130"/>
      <c r="P454" s="59"/>
      <c r="Q454" s="130"/>
      <c r="R454" s="130"/>
    </row>
    <row r="455" spans="1:18" s="1" customFormat="1">
      <c r="A455" s="31"/>
      <c r="B455" s="31"/>
      <c r="C455" s="3"/>
      <c r="D455" s="6"/>
      <c r="E455" s="6"/>
      <c r="F455" s="65"/>
      <c r="G455" s="147"/>
      <c r="H455" s="65"/>
      <c r="I455" s="65"/>
      <c r="J455" s="61"/>
      <c r="K455" s="59"/>
      <c r="L455" s="61"/>
      <c r="M455" s="61"/>
      <c r="N455" s="61"/>
      <c r="O455" s="130"/>
      <c r="P455" s="59"/>
      <c r="Q455" s="130"/>
      <c r="R455" s="130"/>
    </row>
    <row r="456" spans="1:18" s="1" customFormat="1">
      <c r="A456" s="31"/>
      <c r="B456" s="31"/>
      <c r="C456" s="3"/>
      <c r="D456" s="6"/>
      <c r="E456" s="6"/>
      <c r="F456" s="65"/>
      <c r="G456" s="147"/>
      <c r="H456" s="65"/>
      <c r="I456" s="65"/>
      <c r="J456" s="61"/>
      <c r="K456" s="59"/>
      <c r="L456" s="61"/>
      <c r="M456" s="61"/>
      <c r="N456" s="61"/>
      <c r="O456" s="130"/>
      <c r="P456" s="59"/>
      <c r="Q456" s="130"/>
      <c r="R456" s="130"/>
    </row>
    <row r="457" spans="1:18" s="1" customFormat="1">
      <c r="A457" s="31"/>
      <c r="B457" s="31"/>
      <c r="C457" s="3"/>
      <c r="D457" s="6"/>
      <c r="E457" s="6"/>
      <c r="F457" s="65"/>
      <c r="G457" s="147"/>
      <c r="H457" s="65"/>
      <c r="I457" s="65"/>
      <c r="J457" s="61"/>
      <c r="K457" s="59"/>
      <c r="L457" s="61"/>
      <c r="M457" s="61"/>
      <c r="N457" s="61"/>
      <c r="O457" s="130"/>
      <c r="P457" s="59"/>
      <c r="Q457" s="130"/>
      <c r="R457" s="130"/>
    </row>
    <row r="458" spans="1:18" s="1" customFormat="1">
      <c r="A458" s="31"/>
      <c r="B458" s="31"/>
      <c r="C458" s="3"/>
      <c r="D458" s="6"/>
      <c r="E458" s="6"/>
      <c r="F458" s="65"/>
      <c r="G458" s="147"/>
      <c r="H458" s="65"/>
      <c r="I458" s="65"/>
      <c r="J458" s="61"/>
      <c r="K458" s="59"/>
      <c r="L458" s="61"/>
      <c r="M458" s="61"/>
      <c r="N458" s="61"/>
      <c r="O458" s="130"/>
      <c r="P458" s="59"/>
      <c r="Q458" s="130"/>
      <c r="R458" s="130"/>
    </row>
    <row r="459" spans="1:18" s="1" customFormat="1">
      <c r="A459" s="31"/>
      <c r="B459" s="31"/>
      <c r="C459" s="3"/>
      <c r="D459" s="6"/>
      <c r="E459" s="6"/>
      <c r="F459" s="65"/>
      <c r="G459" s="147"/>
      <c r="H459" s="65"/>
      <c r="I459" s="65"/>
      <c r="J459" s="61"/>
      <c r="K459" s="59"/>
      <c r="L459" s="61"/>
      <c r="M459" s="61"/>
      <c r="N459" s="61"/>
      <c r="O459" s="130"/>
      <c r="P459" s="59"/>
      <c r="Q459" s="130"/>
      <c r="R459" s="130"/>
    </row>
    <row r="460" spans="1:18" s="1" customFormat="1">
      <c r="A460" s="31"/>
      <c r="B460" s="31"/>
      <c r="C460" s="3"/>
      <c r="D460" s="6"/>
      <c r="E460" s="6"/>
      <c r="F460" s="65"/>
      <c r="G460" s="147"/>
      <c r="H460" s="65"/>
      <c r="I460" s="65"/>
      <c r="J460" s="61"/>
      <c r="K460" s="59"/>
      <c r="L460" s="61"/>
      <c r="M460" s="61"/>
      <c r="N460" s="61"/>
      <c r="O460" s="130"/>
      <c r="P460" s="59"/>
      <c r="Q460" s="130"/>
      <c r="R460" s="130"/>
    </row>
    <row r="461" spans="1:18" s="1" customFormat="1">
      <c r="A461" s="31"/>
      <c r="B461" s="31"/>
      <c r="C461" s="3"/>
      <c r="D461" s="6"/>
      <c r="E461" s="6"/>
      <c r="F461" s="65"/>
      <c r="G461" s="147"/>
      <c r="H461" s="65"/>
      <c r="I461" s="65"/>
      <c r="J461" s="61"/>
      <c r="K461" s="59"/>
      <c r="L461" s="61"/>
      <c r="M461" s="61"/>
      <c r="N461" s="61"/>
      <c r="O461" s="130"/>
      <c r="P461" s="59"/>
      <c r="Q461" s="130"/>
      <c r="R461" s="130"/>
    </row>
    <row r="462" spans="1:18" s="1" customFormat="1">
      <c r="A462" s="31"/>
      <c r="B462" s="31"/>
      <c r="C462" s="3"/>
      <c r="D462" s="6"/>
      <c r="E462" s="6"/>
      <c r="F462" s="65"/>
      <c r="G462" s="147"/>
      <c r="H462" s="65"/>
      <c r="I462" s="65"/>
      <c r="J462" s="61"/>
      <c r="K462" s="59"/>
      <c r="L462" s="61"/>
      <c r="M462" s="61"/>
      <c r="N462" s="61"/>
      <c r="O462" s="130"/>
      <c r="P462" s="59"/>
      <c r="Q462" s="130"/>
      <c r="R462" s="130"/>
    </row>
    <row r="463" spans="1:18" s="1" customFormat="1">
      <c r="A463" s="31"/>
      <c r="B463" s="31"/>
      <c r="C463" s="3"/>
      <c r="D463" s="6"/>
      <c r="E463" s="6"/>
      <c r="F463" s="65"/>
      <c r="G463" s="147"/>
      <c r="H463" s="65"/>
      <c r="I463" s="65"/>
      <c r="J463" s="61"/>
      <c r="K463" s="59"/>
      <c r="L463" s="61"/>
      <c r="M463" s="61"/>
      <c r="N463" s="61"/>
      <c r="O463" s="130"/>
      <c r="P463" s="59"/>
      <c r="Q463" s="130"/>
      <c r="R463" s="130"/>
    </row>
    <row r="464" spans="1:18" s="1" customFormat="1">
      <c r="A464" s="31"/>
      <c r="B464" s="31"/>
      <c r="C464" s="3"/>
      <c r="D464" s="6"/>
      <c r="E464" s="6"/>
      <c r="F464" s="65"/>
      <c r="G464" s="147"/>
      <c r="H464" s="65"/>
      <c r="I464" s="65"/>
      <c r="J464" s="61"/>
      <c r="K464" s="59"/>
      <c r="L464" s="61"/>
      <c r="M464" s="61"/>
      <c r="N464" s="61"/>
      <c r="O464" s="130"/>
      <c r="P464" s="59"/>
      <c r="Q464" s="130"/>
      <c r="R464" s="130"/>
    </row>
    <row r="465" spans="1:18" s="1" customFormat="1">
      <c r="A465" s="31"/>
      <c r="B465" s="31"/>
      <c r="C465" s="3"/>
      <c r="D465" s="6"/>
      <c r="E465" s="6"/>
      <c r="F465" s="65"/>
      <c r="G465" s="147"/>
      <c r="H465" s="65"/>
      <c r="I465" s="65"/>
      <c r="J465" s="61"/>
      <c r="K465" s="59"/>
      <c r="L465" s="61"/>
      <c r="M465" s="61"/>
      <c r="N465" s="61"/>
      <c r="O465" s="130"/>
      <c r="P465" s="59"/>
      <c r="Q465" s="130"/>
      <c r="R465" s="130"/>
    </row>
    <row r="466" spans="1:18" s="1" customFormat="1">
      <c r="A466" s="31"/>
      <c r="B466" s="31"/>
      <c r="C466" s="3"/>
      <c r="D466" s="6"/>
      <c r="E466" s="6"/>
      <c r="F466" s="65"/>
      <c r="G466" s="147"/>
      <c r="H466" s="65"/>
      <c r="I466" s="65"/>
      <c r="J466" s="61"/>
      <c r="K466" s="59"/>
      <c r="L466" s="61"/>
      <c r="M466" s="61"/>
      <c r="N466" s="61"/>
      <c r="O466" s="130"/>
      <c r="P466" s="59"/>
      <c r="Q466" s="130"/>
      <c r="R466" s="130"/>
    </row>
    <row r="467" spans="1:18" s="1" customFormat="1">
      <c r="A467" s="31"/>
      <c r="B467" s="31"/>
      <c r="C467" s="3"/>
      <c r="D467" s="6"/>
      <c r="E467" s="6"/>
      <c r="F467" s="65"/>
      <c r="G467" s="147"/>
      <c r="H467" s="65"/>
      <c r="I467" s="65"/>
      <c r="J467" s="61"/>
      <c r="K467" s="59"/>
      <c r="L467" s="61"/>
      <c r="M467" s="61"/>
      <c r="N467" s="61"/>
      <c r="O467" s="130"/>
      <c r="P467" s="59"/>
      <c r="Q467" s="130"/>
      <c r="R467" s="130"/>
    </row>
    <row r="468" spans="1:18" s="1" customFormat="1">
      <c r="A468" s="31"/>
      <c r="B468" s="31"/>
      <c r="C468" s="3"/>
      <c r="D468" s="6"/>
      <c r="E468" s="6"/>
      <c r="F468" s="65"/>
      <c r="G468" s="147"/>
      <c r="H468" s="65"/>
      <c r="I468" s="65"/>
      <c r="J468" s="61"/>
      <c r="K468" s="59"/>
      <c r="L468" s="61"/>
      <c r="M468" s="61"/>
      <c r="N468" s="61"/>
      <c r="O468" s="130"/>
      <c r="P468" s="59"/>
      <c r="Q468" s="130"/>
      <c r="R468" s="130"/>
    </row>
    <row r="469" spans="1:18" s="1" customFormat="1">
      <c r="A469" s="31"/>
      <c r="B469" s="31"/>
      <c r="C469" s="3"/>
      <c r="D469" s="6"/>
      <c r="E469" s="6"/>
      <c r="F469" s="65"/>
      <c r="G469" s="147"/>
      <c r="H469" s="65"/>
      <c r="I469" s="65"/>
      <c r="J469" s="61"/>
      <c r="K469" s="59"/>
      <c r="L469" s="61"/>
      <c r="M469" s="61"/>
      <c r="N469" s="61"/>
      <c r="O469" s="130"/>
      <c r="P469" s="59"/>
      <c r="Q469" s="130"/>
      <c r="R469" s="130"/>
    </row>
    <row r="470" spans="1:18" s="1" customFormat="1">
      <c r="A470" s="31"/>
      <c r="B470" s="31"/>
      <c r="C470" s="3"/>
      <c r="D470" s="6"/>
      <c r="E470" s="6"/>
      <c r="F470" s="65"/>
      <c r="G470" s="147"/>
      <c r="H470" s="65"/>
      <c r="I470" s="65"/>
      <c r="J470" s="61"/>
      <c r="K470" s="59"/>
      <c r="L470" s="61"/>
      <c r="M470" s="61"/>
      <c r="N470" s="61"/>
      <c r="O470" s="130"/>
      <c r="P470" s="59"/>
      <c r="Q470" s="130"/>
      <c r="R470" s="130"/>
    </row>
    <row r="471" spans="1:18" s="1" customFormat="1">
      <c r="A471" s="31"/>
      <c r="B471" s="31"/>
      <c r="C471" s="3"/>
      <c r="D471" s="6"/>
      <c r="E471" s="6"/>
      <c r="F471" s="65"/>
      <c r="G471" s="147"/>
      <c r="H471" s="65"/>
      <c r="I471" s="65"/>
      <c r="J471" s="61"/>
      <c r="K471" s="59"/>
      <c r="L471" s="61"/>
      <c r="M471" s="61"/>
      <c r="N471" s="61"/>
      <c r="O471" s="130"/>
      <c r="P471" s="59"/>
      <c r="Q471" s="130"/>
      <c r="R471" s="130"/>
    </row>
    <row r="472" spans="1:18" s="1" customFormat="1">
      <c r="A472" s="31"/>
      <c r="B472" s="31"/>
      <c r="C472" s="3"/>
      <c r="D472" s="6"/>
      <c r="E472" s="6"/>
      <c r="F472" s="65"/>
      <c r="G472" s="147"/>
      <c r="H472" s="65"/>
      <c r="I472" s="65"/>
      <c r="J472" s="61"/>
      <c r="K472" s="59"/>
      <c r="L472" s="61"/>
      <c r="M472" s="61"/>
      <c r="N472" s="61"/>
      <c r="O472" s="130"/>
      <c r="P472" s="59"/>
      <c r="Q472" s="130"/>
      <c r="R472" s="130"/>
    </row>
    <row r="473" spans="1:18" s="1" customFormat="1">
      <c r="A473" s="31"/>
      <c r="B473" s="31"/>
      <c r="C473" s="3"/>
      <c r="D473" s="6"/>
      <c r="E473" s="6"/>
      <c r="F473" s="65"/>
      <c r="G473" s="147"/>
      <c r="H473" s="65"/>
      <c r="I473" s="65"/>
      <c r="J473" s="61"/>
      <c r="K473" s="59"/>
      <c r="L473" s="61"/>
      <c r="M473" s="61"/>
      <c r="N473" s="61"/>
      <c r="O473" s="130"/>
      <c r="P473" s="59"/>
      <c r="Q473" s="130"/>
      <c r="R473" s="130"/>
    </row>
    <row r="474" spans="1:18" s="1" customFormat="1">
      <c r="A474" s="31"/>
      <c r="B474" s="31"/>
      <c r="C474" s="3"/>
      <c r="D474" s="6"/>
      <c r="E474" s="6"/>
      <c r="F474" s="65"/>
      <c r="G474" s="147"/>
      <c r="H474" s="65"/>
      <c r="I474" s="65"/>
      <c r="J474" s="61"/>
      <c r="K474" s="59"/>
      <c r="L474" s="61"/>
      <c r="M474" s="61"/>
      <c r="N474" s="61"/>
      <c r="O474" s="130"/>
      <c r="P474" s="59"/>
      <c r="Q474" s="130"/>
      <c r="R474" s="130"/>
    </row>
    <row r="475" spans="1:18" s="1" customFormat="1">
      <c r="A475" s="31"/>
      <c r="B475" s="31"/>
      <c r="C475" s="3"/>
      <c r="D475" s="6"/>
      <c r="E475" s="6"/>
      <c r="F475" s="65"/>
      <c r="G475" s="147"/>
      <c r="H475" s="65"/>
      <c r="I475" s="65"/>
      <c r="J475" s="61"/>
      <c r="K475" s="59"/>
      <c r="L475" s="61"/>
      <c r="M475" s="61"/>
      <c r="N475" s="61"/>
      <c r="O475" s="130"/>
      <c r="P475" s="59"/>
      <c r="Q475" s="130"/>
      <c r="R475" s="130"/>
    </row>
    <row r="476" spans="1:18" s="1" customFormat="1">
      <c r="A476" s="31"/>
      <c r="B476" s="31"/>
      <c r="C476" s="3"/>
      <c r="D476" s="6"/>
      <c r="E476" s="6"/>
      <c r="F476" s="65"/>
      <c r="G476" s="147"/>
      <c r="H476" s="65"/>
      <c r="I476" s="65"/>
      <c r="J476" s="61"/>
      <c r="K476" s="59"/>
      <c r="L476" s="61"/>
      <c r="M476" s="61"/>
      <c r="N476" s="61"/>
      <c r="O476" s="130"/>
      <c r="P476" s="59"/>
      <c r="Q476" s="130"/>
      <c r="R476" s="130"/>
    </row>
    <row r="477" spans="1:18" s="1" customFormat="1">
      <c r="A477" s="31"/>
      <c r="B477" s="31"/>
      <c r="C477" s="3"/>
      <c r="D477" s="6"/>
      <c r="E477" s="6"/>
      <c r="F477" s="65"/>
      <c r="G477" s="147"/>
      <c r="H477" s="65"/>
      <c r="I477" s="65"/>
      <c r="J477" s="61"/>
      <c r="K477" s="59"/>
      <c r="L477" s="61"/>
      <c r="M477" s="61"/>
      <c r="N477" s="61"/>
      <c r="O477" s="130"/>
      <c r="P477" s="59"/>
      <c r="Q477" s="130"/>
      <c r="R477" s="130"/>
    </row>
    <row r="478" spans="1:18" s="1" customFormat="1">
      <c r="A478" s="31"/>
      <c r="B478" s="31"/>
      <c r="C478" s="3"/>
      <c r="D478" s="6"/>
      <c r="E478" s="6"/>
      <c r="F478" s="65"/>
      <c r="G478" s="147"/>
      <c r="H478" s="65"/>
      <c r="I478" s="65"/>
      <c r="J478" s="61"/>
      <c r="K478" s="59"/>
      <c r="L478" s="61"/>
      <c r="M478" s="61"/>
      <c r="N478" s="61"/>
      <c r="O478" s="130"/>
      <c r="P478" s="59"/>
      <c r="Q478" s="130"/>
      <c r="R478" s="130"/>
    </row>
    <row r="479" spans="1:18" s="1" customFormat="1">
      <c r="A479" s="31"/>
      <c r="B479" s="31"/>
      <c r="C479" s="3"/>
      <c r="D479" s="6"/>
      <c r="E479" s="6"/>
      <c r="F479" s="65"/>
      <c r="G479" s="147"/>
      <c r="H479" s="65"/>
      <c r="I479" s="65"/>
      <c r="J479" s="61"/>
      <c r="K479" s="59"/>
      <c r="L479" s="61"/>
      <c r="M479" s="61"/>
      <c r="N479" s="61"/>
      <c r="O479" s="130"/>
      <c r="P479" s="59"/>
      <c r="Q479" s="130"/>
      <c r="R479" s="130"/>
    </row>
    <row r="480" spans="1:18" s="1" customFormat="1">
      <c r="A480" s="31"/>
      <c r="B480" s="31"/>
      <c r="C480" s="3"/>
      <c r="D480" s="6"/>
      <c r="E480" s="6"/>
      <c r="F480" s="65"/>
      <c r="G480" s="147"/>
      <c r="H480" s="65"/>
      <c r="I480" s="65"/>
      <c r="J480" s="61"/>
      <c r="K480" s="59"/>
      <c r="L480" s="61"/>
      <c r="M480" s="61"/>
      <c r="N480" s="61"/>
      <c r="O480" s="130"/>
      <c r="P480" s="59"/>
      <c r="Q480" s="130"/>
      <c r="R480" s="130"/>
    </row>
    <row r="481" spans="1:18" s="1" customFormat="1">
      <c r="A481" s="31"/>
      <c r="B481" s="31"/>
      <c r="C481" s="3"/>
      <c r="D481" s="6"/>
      <c r="E481" s="6"/>
      <c r="F481" s="65"/>
      <c r="G481" s="147"/>
      <c r="H481" s="65"/>
      <c r="I481" s="65"/>
      <c r="J481" s="61"/>
      <c r="K481" s="59"/>
      <c r="L481" s="61"/>
      <c r="M481" s="61"/>
      <c r="N481" s="61"/>
      <c r="O481" s="130"/>
      <c r="P481" s="59"/>
      <c r="Q481" s="130"/>
      <c r="R481" s="130"/>
    </row>
    <row r="482" spans="1:18" s="1" customFormat="1">
      <c r="A482" s="31"/>
      <c r="B482" s="31"/>
      <c r="C482" s="3"/>
      <c r="D482" s="6"/>
      <c r="E482" s="6"/>
      <c r="F482" s="65"/>
      <c r="G482" s="147"/>
      <c r="H482" s="65"/>
      <c r="I482" s="65"/>
      <c r="J482" s="61"/>
      <c r="K482" s="59"/>
      <c r="L482" s="61"/>
      <c r="M482" s="61"/>
      <c r="N482" s="61"/>
      <c r="O482" s="130"/>
      <c r="P482" s="59"/>
      <c r="Q482" s="130"/>
      <c r="R482" s="130"/>
    </row>
    <row r="483" spans="1:18" s="1" customFormat="1">
      <c r="A483" s="31"/>
      <c r="B483" s="31"/>
      <c r="C483" s="3"/>
      <c r="D483" s="6"/>
      <c r="E483" s="6"/>
      <c r="F483" s="65"/>
      <c r="G483" s="147"/>
      <c r="H483" s="65"/>
      <c r="I483" s="65"/>
      <c r="J483" s="61"/>
      <c r="K483" s="59"/>
      <c r="L483" s="61"/>
      <c r="M483" s="61"/>
      <c r="N483" s="61"/>
      <c r="O483" s="130"/>
      <c r="P483" s="59"/>
      <c r="Q483" s="130"/>
      <c r="R483" s="130"/>
    </row>
    <row r="484" spans="1:18" s="1" customFormat="1">
      <c r="A484" s="31"/>
      <c r="B484" s="31"/>
      <c r="C484" s="3"/>
      <c r="D484" s="6"/>
      <c r="E484" s="6"/>
      <c r="F484" s="65"/>
      <c r="G484" s="147"/>
      <c r="H484" s="65"/>
      <c r="I484" s="65"/>
      <c r="J484" s="61"/>
      <c r="K484" s="59"/>
      <c r="L484" s="61"/>
      <c r="M484" s="61"/>
      <c r="N484" s="61"/>
      <c r="O484" s="130"/>
      <c r="P484" s="59"/>
      <c r="Q484" s="130"/>
      <c r="R484" s="130"/>
    </row>
    <row r="485" spans="1:18" s="1" customFormat="1">
      <c r="A485" s="31"/>
      <c r="B485" s="31"/>
      <c r="C485" s="3"/>
      <c r="D485" s="6"/>
      <c r="E485" s="6"/>
      <c r="F485" s="65"/>
      <c r="G485" s="147"/>
      <c r="H485" s="65"/>
      <c r="I485" s="65"/>
      <c r="J485" s="61"/>
      <c r="K485" s="59"/>
      <c r="L485" s="61"/>
      <c r="M485" s="61"/>
      <c r="N485" s="61"/>
      <c r="O485" s="130"/>
      <c r="P485" s="59"/>
      <c r="Q485" s="130"/>
      <c r="R485" s="130"/>
    </row>
    <row r="486" spans="1:18" s="1" customFormat="1">
      <c r="A486" s="31"/>
      <c r="B486" s="31"/>
      <c r="C486" s="3"/>
      <c r="D486" s="6"/>
      <c r="E486" s="6"/>
      <c r="F486" s="65"/>
      <c r="G486" s="147"/>
      <c r="H486" s="65"/>
      <c r="I486" s="65"/>
      <c r="J486" s="61"/>
      <c r="K486" s="59"/>
      <c r="L486" s="61"/>
      <c r="M486" s="61"/>
      <c r="N486" s="61"/>
      <c r="O486" s="130"/>
      <c r="P486" s="59"/>
      <c r="Q486" s="130"/>
      <c r="R486" s="130"/>
    </row>
    <row r="487" spans="1:18" s="1" customFormat="1">
      <c r="A487" s="31"/>
      <c r="B487" s="31"/>
      <c r="C487" s="3"/>
      <c r="D487" s="6"/>
      <c r="E487" s="6"/>
      <c r="F487" s="65"/>
      <c r="G487" s="147"/>
      <c r="H487" s="65"/>
      <c r="I487" s="65"/>
      <c r="J487" s="61"/>
      <c r="K487" s="59"/>
      <c r="L487" s="61"/>
      <c r="M487" s="61"/>
      <c r="N487" s="61"/>
      <c r="O487" s="130"/>
      <c r="P487" s="59"/>
      <c r="Q487" s="130"/>
      <c r="R487" s="130"/>
    </row>
    <row r="488" spans="1:18" s="1" customFormat="1">
      <c r="A488" s="31"/>
      <c r="B488" s="31"/>
      <c r="C488" s="3"/>
      <c r="D488" s="6"/>
      <c r="E488" s="6"/>
      <c r="F488" s="65"/>
      <c r="G488" s="147"/>
      <c r="H488" s="65"/>
      <c r="I488" s="65"/>
      <c r="J488" s="61"/>
      <c r="K488" s="59"/>
      <c r="L488" s="61"/>
      <c r="M488" s="61"/>
      <c r="N488" s="61"/>
      <c r="O488" s="130"/>
      <c r="P488" s="59"/>
      <c r="Q488" s="130"/>
      <c r="R488" s="130"/>
    </row>
    <row r="489" spans="1:18" s="1" customFormat="1">
      <c r="A489" s="31"/>
      <c r="B489" s="31"/>
      <c r="C489" s="3"/>
      <c r="D489" s="6"/>
      <c r="E489" s="6"/>
      <c r="F489" s="65"/>
      <c r="G489" s="147"/>
      <c r="H489" s="65"/>
      <c r="I489" s="65"/>
      <c r="J489" s="61"/>
      <c r="K489" s="59"/>
      <c r="L489" s="61"/>
      <c r="M489" s="61"/>
      <c r="N489" s="61"/>
      <c r="O489" s="130"/>
      <c r="P489" s="59"/>
      <c r="Q489" s="130"/>
      <c r="R489" s="130"/>
    </row>
    <row r="490" spans="1:18" s="1" customFormat="1">
      <c r="A490" s="31"/>
      <c r="B490" s="31"/>
      <c r="C490" s="3"/>
      <c r="D490" s="6"/>
      <c r="E490" s="6"/>
      <c r="F490" s="65"/>
      <c r="G490" s="147"/>
      <c r="H490" s="65"/>
      <c r="I490" s="65"/>
      <c r="J490" s="61"/>
      <c r="K490" s="59"/>
      <c r="L490" s="61"/>
      <c r="M490" s="61"/>
      <c r="N490" s="61"/>
      <c r="O490" s="130"/>
      <c r="P490" s="59"/>
      <c r="Q490" s="130"/>
      <c r="R490" s="130"/>
    </row>
    <row r="491" spans="1:18" s="1" customFormat="1">
      <c r="A491" s="31"/>
      <c r="B491" s="31"/>
      <c r="C491" s="3"/>
      <c r="D491" s="6"/>
      <c r="E491" s="6"/>
      <c r="F491" s="65"/>
      <c r="G491" s="147"/>
      <c r="H491" s="65"/>
      <c r="I491" s="65"/>
      <c r="J491" s="61"/>
      <c r="K491" s="59"/>
      <c r="L491" s="61"/>
      <c r="M491" s="61"/>
      <c r="N491" s="61"/>
      <c r="O491" s="130"/>
      <c r="P491" s="59"/>
      <c r="Q491" s="130"/>
      <c r="R491" s="130"/>
    </row>
    <row r="492" spans="1:18" s="1" customFormat="1">
      <c r="A492" s="31"/>
      <c r="B492" s="31"/>
      <c r="C492" s="3"/>
      <c r="D492" s="6"/>
      <c r="E492" s="6"/>
      <c r="F492" s="65"/>
      <c r="G492" s="147"/>
      <c r="H492" s="65"/>
      <c r="I492" s="65"/>
      <c r="J492" s="61"/>
      <c r="K492" s="59"/>
      <c r="L492" s="61"/>
      <c r="M492" s="61"/>
      <c r="N492" s="61"/>
      <c r="O492" s="130"/>
      <c r="P492" s="59"/>
      <c r="Q492" s="130"/>
      <c r="R492" s="130"/>
    </row>
    <row r="493" spans="1:18" s="1" customFormat="1">
      <c r="A493" s="31"/>
      <c r="B493" s="31"/>
      <c r="C493" s="3"/>
      <c r="D493" s="6"/>
      <c r="E493" s="6"/>
      <c r="F493" s="65"/>
      <c r="G493" s="147"/>
      <c r="H493" s="65"/>
      <c r="I493" s="65"/>
      <c r="J493" s="61"/>
      <c r="K493" s="59"/>
      <c r="L493" s="61"/>
      <c r="M493" s="61"/>
      <c r="N493" s="61"/>
      <c r="O493" s="130"/>
      <c r="P493" s="59"/>
      <c r="Q493" s="130"/>
      <c r="R493" s="130"/>
    </row>
    <row r="494" spans="1:18" s="1" customFormat="1">
      <c r="A494" s="31"/>
      <c r="B494" s="31"/>
      <c r="C494" s="3"/>
      <c r="D494" s="6"/>
      <c r="E494" s="6"/>
      <c r="F494" s="65"/>
      <c r="G494" s="147"/>
      <c r="H494" s="65"/>
      <c r="I494" s="65"/>
      <c r="J494" s="61"/>
      <c r="K494" s="59"/>
      <c r="L494" s="61"/>
      <c r="M494" s="61"/>
      <c r="N494" s="61"/>
      <c r="O494" s="130"/>
      <c r="P494" s="59"/>
      <c r="Q494" s="130"/>
      <c r="R494" s="130"/>
    </row>
    <row r="495" spans="1:18" s="1" customFormat="1">
      <c r="A495" s="31"/>
      <c r="B495" s="31"/>
      <c r="C495" s="3"/>
      <c r="D495" s="6"/>
      <c r="E495" s="6"/>
      <c r="F495" s="65"/>
      <c r="G495" s="147"/>
      <c r="H495" s="65"/>
      <c r="I495" s="65"/>
      <c r="J495" s="61"/>
      <c r="K495" s="59"/>
      <c r="L495" s="61"/>
      <c r="M495" s="61"/>
      <c r="N495" s="61"/>
      <c r="O495" s="130"/>
      <c r="P495" s="59"/>
      <c r="Q495" s="130"/>
      <c r="R495" s="130"/>
    </row>
    <row r="496" spans="1:18" s="1" customFormat="1">
      <c r="A496" s="31"/>
      <c r="B496" s="31"/>
      <c r="C496" s="3"/>
      <c r="D496" s="6"/>
      <c r="E496" s="6"/>
      <c r="F496" s="65"/>
      <c r="G496" s="147"/>
      <c r="H496" s="65"/>
      <c r="I496" s="65"/>
      <c r="J496" s="61"/>
      <c r="K496" s="59"/>
      <c r="L496" s="61"/>
      <c r="M496" s="61"/>
      <c r="N496" s="61"/>
      <c r="O496" s="130"/>
      <c r="P496" s="59"/>
      <c r="Q496" s="130"/>
      <c r="R496" s="130"/>
    </row>
    <row r="497" spans="1:18" s="1" customFormat="1">
      <c r="A497" s="31"/>
      <c r="B497" s="31"/>
      <c r="C497" s="3"/>
      <c r="D497" s="6"/>
      <c r="E497" s="6"/>
      <c r="F497" s="65"/>
      <c r="G497" s="147"/>
      <c r="H497" s="65"/>
      <c r="I497" s="65"/>
      <c r="J497" s="61"/>
      <c r="K497" s="59"/>
      <c r="L497" s="61"/>
      <c r="M497" s="61"/>
      <c r="N497" s="61"/>
      <c r="O497" s="130"/>
      <c r="P497" s="59"/>
      <c r="Q497" s="130"/>
      <c r="R497" s="130"/>
    </row>
    <row r="498" spans="1:18" s="1" customFormat="1">
      <c r="A498" s="31"/>
      <c r="B498" s="31"/>
      <c r="C498" s="3"/>
      <c r="D498" s="6"/>
      <c r="E498" s="6"/>
      <c r="F498" s="65"/>
      <c r="G498" s="147"/>
      <c r="H498" s="65"/>
      <c r="I498" s="65"/>
      <c r="J498" s="61"/>
      <c r="K498" s="59"/>
      <c r="L498" s="61"/>
      <c r="M498" s="61"/>
      <c r="N498" s="61"/>
      <c r="O498" s="130"/>
      <c r="P498" s="59"/>
      <c r="Q498" s="130"/>
      <c r="R498" s="130"/>
    </row>
    <row r="499" spans="1:18" s="1" customFormat="1">
      <c r="A499" s="31"/>
      <c r="B499" s="31"/>
      <c r="C499" s="3"/>
      <c r="D499" s="6"/>
      <c r="E499" s="6"/>
      <c r="F499" s="65"/>
      <c r="G499" s="147"/>
      <c r="H499" s="65"/>
      <c r="I499" s="65"/>
      <c r="J499" s="61"/>
      <c r="K499" s="59"/>
      <c r="L499" s="61"/>
      <c r="M499" s="61"/>
      <c r="N499" s="61"/>
      <c r="O499" s="130"/>
      <c r="P499" s="59"/>
      <c r="Q499" s="130"/>
      <c r="R499" s="130"/>
    </row>
    <row r="500" spans="1:18" s="1" customFormat="1">
      <c r="A500" s="31"/>
      <c r="B500" s="31"/>
      <c r="C500" s="3"/>
      <c r="D500" s="6"/>
      <c r="E500" s="6"/>
      <c r="F500" s="65"/>
      <c r="G500" s="147"/>
      <c r="H500" s="65"/>
      <c r="I500" s="65"/>
      <c r="J500" s="61"/>
      <c r="K500" s="59"/>
      <c r="L500" s="61"/>
      <c r="M500" s="61"/>
      <c r="N500" s="61"/>
      <c r="O500" s="130"/>
      <c r="P500" s="59"/>
      <c r="Q500" s="130"/>
      <c r="R500" s="130"/>
    </row>
    <row r="501" spans="1:18" s="1" customFormat="1">
      <c r="A501" s="31"/>
      <c r="B501" s="31"/>
      <c r="C501" s="3"/>
      <c r="D501" s="6"/>
      <c r="E501" s="6"/>
      <c r="F501" s="65"/>
      <c r="G501" s="147"/>
      <c r="H501" s="65"/>
      <c r="I501" s="65"/>
      <c r="J501" s="61"/>
      <c r="K501" s="59"/>
      <c r="L501" s="61"/>
      <c r="M501" s="61"/>
      <c r="N501" s="61"/>
      <c r="O501" s="130"/>
      <c r="P501" s="59"/>
      <c r="Q501" s="130"/>
      <c r="R501" s="130"/>
    </row>
    <row r="502" spans="1:18" s="1" customFormat="1">
      <c r="A502" s="31"/>
      <c r="B502" s="31"/>
      <c r="C502" s="3"/>
      <c r="D502" s="6"/>
      <c r="E502" s="6"/>
      <c r="F502" s="65"/>
      <c r="G502" s="147"/>
      <c r="H502" s="65"/>
      <c r="I502" s="65"/>
      <c r="J502" s="61"/>
      <c r="K502" s="59"/>
      <c r="L502" s="61"/>
      <c r="M502" s="61"/>
      <c r="N502" s="61"/>
      <c r="O502" s="130"/>
      <c r="P502" s="59"/>
      <c r="Q502" s="130"/>
      <c r="R502" s="130"/>
    </row>
    <row r="503" spans="1:18" s="1" customFormat="1">
      <c r="A503" s="31"/>
      <c r="B503" s="31"/>
      <c r="C503" s="3"/>
      <c r="D503" s="6"/>
      <c r="E503" s="6"/>
      <c r="F503" s="65"/>
      <c r="G503" s="147"/>
      <c r="H503" s="65"/>
      <c r="I503" s="65"/>
      <c r="J503" s="61"/>
      <c r="K503" s="59"/>
      <c r="L503" s="61"/>
      <c r="M503" s="61"/>
      <c r="N503" s="61"/>
      <c r="O503" s="130"/>
      <c r="P503" s="59"/>
      <c r="Q503" s="130"/>
      <c r="R503" s="130"/>
    </row>
    <row r="504" spans="1:18" s="1" customFormat="1">
      <c r="A504" s="31"/>
      <c r="B504" s="31"/>
      <c r="C504" s="3"/>
      <c r="D504" s="6"/>
      <c r="E504" s="6"/>
      <c r="F504" s="65"/>
      <c r="G504" s="147"/>
      <c r="H504" s="65"/>
      <c r="I504" s="65"/>
      <c r="J504" s="61"/>
      <c r="K504" s="59"/>
      <c r="L504" s="61"/>
      <c r="M504" s="61"/>
      <c r="N504" s="61"/>
      <c r="O504" s="130"/>
      <c r="P504" s="59"/>
      <c r="Q504" s="130"/>
      <c r="R504" s="130"/>
    </row>
    <row r="505" spans="1:18" s="1" customFormat="1">
      <c r="A505" s="31"/>
      <c r="B505" s="31"/>
      <c r="C505" s="3"/>
      <c r="D505" s="6"/>
      <c r="E505" s="6"/>
      <c r="F505" s="65"/>
      <c r="G505" s="147"/>
      <c r="H505" s="65"/>
      <c r="I505" s="65"/>
      <c r="J505" s="61"/>
      <c r="K505" s="59"/>
      <c r="L505" s="61"/>
      <c r="M505" s="61"/>
      <c r="N505" s="61"/>
      <c r="O505" s="130"/>
      <c r="P505" s="59"/>
      <c r="Q505" s="130"/>
      <c r="R505" s="130"/>
    </row>
    <row r="506" spans="1:18" s="1" customFormat="1">
      <c r="A506" s="31"/>
      <c r="B506" s="31"/>
      <c r="C506" s="3"/>
      <c r="D506" s="6"/>
      <c r="E506" s="6"/>
      <c r="F506" s="65"/>
      <c r="G506" s="147"/>
      <c r="H506" s="65"/>
      <c r="I506" s="65"/>
      <c r="J506" s="61"/>
      <c r="K506" s="59"/>
      <c r="L506" s="61"/>
      <c r="M506" s="61"/>
      <c r="N506" s="61"/>
      <c r="O506" s="130"/>
      <c r="P506" s="59"/>
      <c r="Q506" s="130"/>
      <c r="R506" s="130"/>
    </row>
    <row r="507" spans="1:18" s="1" customFormat="1">
      <c r="A507" s="31"/>
      <c r="B507" s="31"/>
      <c r="C507" s="3"/>
      <c r="D507" s="6"/>
      <c r="E507" s="6"/>
      <c r="F507" s="65"/>
      <c r="G507" s="147"/>
      <c r="H507" s="65"/>
      <c r="I507" s="65"/>
      <c r="J507" s="61"/>
      <c r="K507" s="59"/>
      <c r="L507" s="61"/>
      <c r="M507" s="61"/>
      <c r="N507" s="61"/>
      <c r="O507" s="130"/>
      <c r="P507" s="59"/>
      <c r="Q507" s="130"/>
      <c r="R507" s="130"/>
    </row>
    <row r="508" spans="1:18" s="1" customFormat="1">
      <c r="A508" s="31"/>
      <c r="B508" s="31"/>
      <c r="C508" s="3"/>
      <c r="D508" s="6"/>
      <c r="E508" s="6"/>
      <c r="F508" s="65"/>
      <c r="G508" s="147"/>
      <c r="H508" s="65"/>
      <c r="I508" s="65"/>
      <c r="J508" s="61"/>
      <c r="K508" s="59"/>
      <c r="L508" s="61"/>
      <c r="M508" s="61"/>
      <c r="N508" s="61"/>
      <c r="O508" s="130"/>
      <c r="P508" s="59"/>
      <c r="Q508" s="130"/>
      <c r="R508" s="130"/>
    </row>
    <row r="509" spans="1:18" s="1" customFormat="1">
      <c r="A509" s="31"/>
      <c r="B509" s="31"/>
      <c r="C509" s="3"/>
      <c r="D509" s="6"/>
      <c r="E509" s="6"/>
      <c r="F509" s="65"/>
      <c r="G509" s="147"/>
      <c r="H509" s="65"/>
      <c r="I509" s="65"/>
      <c r="J509" s="61"/>
      <c r="K509" s="59"/>
      <c r="L509" s="61"/>
      <c r="M509" s="61"/>
      <c r="N509" s="61"/>
      <c r="O509" s="130"/>
      <c r="P509" s="59"/>
      <c r="Q509" s="130"/>
      <c r="R509" s="130"/>
    </row>
    <row r="510" spans="1:18" s="1" customFormat="1">
      <c r="A510" s="31"/>
      <c r="B510" s="31"/>
      <c r="C510" s="3"/>
      <c r="D510" s="6"/>
      <c r="E510" s="6"/>
      <c r="F510" s="65"/>
      <c r="G510" s="147"/>
      <c r="H510" s="65"/>
      <c r="I510" s="65"/>
      <c r="J510" s="61"/>
      <c r="K510" s="59"/>
      <c r="L510" s="61"/>
      <c r="M510" s="61"/>
      <c r="N510" s="61"/>
      <c r="O510" s="130"/>
      <c r="P510" s="59"/>
      <c r="Q510" s="130"/>
      <c r="R510" s="130"/>
    </row>
    <row r="511" spans="1:18" s="1" customFormat="1">
      <c r="A511" s="31"/>
      <c r="B511" s="31"/>
      <c r="C511" s="3"/>
      <c r="D511" s="6"/>
      <c r="E511" s="6"/>
      <c r="F511" s="65"/>
      <c r="G511" s="147"/>
      <c r="H511" s="65"/>
      <c r="I511" s="65"/>
      <c r="J511" s="61"/>
      <c r="K511" s="59"/>
      <c r="L511" s="61"/>
      <c r="M511" s="61"/>
      <c r="N511" s="61"/>
      <c r="O511" s="130"/>
      <c r="P511" s="59"/>
      <c r="Q511" s="130"/>
      <c r="R511" s="130"/>
    </row>
    <row r="512" spans="1:18" s="1" customFormat="1">
      <c r="A512" s="31"/>
      <c r="B512" s="31"/>
      <c r="C512" s="3"/>
      <c r="D512" s="6"/>
      <c r="E512" s="6"/>
      <c r="F512" s="65"/>
      <c r="G512" s="147"/>
      <c r="H512" s="65"/>
      <c r="I512" s="65"/>
      <c r="J512" s="61"/>
      <c r="K512" s="59"/>
      <c r="L512" s="61"/>
      <c r="M512" s="61"/>
      <c r="N512" s="61"/>
      <c r="O512" s="130"/>
      <c r="P512" s="59"/>
      <c r="Q512" s="130"/>
      <c r="R512" s="130"/>
    </row>
    <row r="513" spans="1:18" s="1" customFormat="1">
      <c r="A513" s="31"/>
      <c r="B513" s="31"/>
      <c r="C513" s="3"/>
      <c r="D513" s="6"/>
      <c r="E513" s="6"/>
      <c r="F513" s="65"/>
      <c r="G513" s="147"/>
      <c r="H513" s="65"/>
      <c r="I513" s="65"/>
      <c r="J513" s="61"/>
      <c r="K513" s="59"/>
      <c r="L513" s="61"/>
      <c r="M513" s="61"/>
      <c r="N513" s="61"/>
      <c r="O513" s="130"/>
      <c r="P513" s="59"/>
      <c r="Q513" s="130"/>
      <c r="R513" s="130"/>
    </row>
    <row r="514" spans="1:18" s="1" customFormat="1">
      <c r="A514" s="31"/>
      <c r="B514" s="31"/>
      <c r="C514" s="3"/>
      <c r="D514" s="6"/>
      <c r="E514" s="6"/>
      <c r="F514" s="65"/>
      <c r="G514" s="147"/>
      <c r="H514" s="65"/>
      <c r="I514" s="65"/>
      <c r="J514" s="61"/>
      <c r="K514" s="59"/>
      <c r="L514" s="61"/>
      <c r="M514" s="61"/>
      <c r="N514" s="61"/>
      <c r="O514" s="130"/>
      <c r="P514" s="59"/>
      <c r="Q514" s="130"/>
      <c r="R514" s="130"/>
    </row>
    <row r="515" spans="1:18" s="1" customFormat="1">
      <c r="A515" s="31"/>
      <c r="B515" s="31"/>
      <c r="C515" s="3"/>
      <c r="D515" s="6"/>
      <c r="E515" s="6"/>
      <c r="F515" s="65"/>
      <c r="G515" s="147"/>
      <c r="H515" s="65"/>
      <c r="I515" s="65"/>
      <c r="J515" s="61"/>
      <c r="K515" s="59"/>
      <c r="L515" s="61"/>
      <c r="M515" s="61"/>
      <c r="N515" s="61"/>
      <c r="O515" s="130"/>
      <c r="P515" s="59"/>
      <c r="Q515" s="130"/>
      <c r="R515" s="130"/>
    </row>
    <row r="516" spans="1:18" s="1" customFormat="1">
      <c r="A516" s="31"/>
      <c r="B516" s="31"/>
      <c r="C516" s="3"/>
      <c r="D516" s="6"/>
      <c r="E516" s="6"/>
      <c r="F516" s="65"/>
      <c r="G516" s="147"/>
      <c r="H516" s="65"/>
      <c r="I516" s="65"/>
      <c r="J516" s="61"/>
      <c r="K516" s="59"/>
      <c r="L516" s="61"/>
      <c r="M516" s="61"/>
      <c r="N516" s="61"/>
      <c r="O516" s="130"/>
      <c r="P516" s="59"/>
      <c r="Q516" s="130"/>
      <c r="R516" s="130"/>
    </row>
    <row r="517" spans="1:18" s="1" customFormat="1">
      <c r="A517" s="31"/>
      <c r="B517" s="31"/>
      <c r="C517" s="3"/>
      <c r="D517" s="6"/>
      <c r="E517" s="6"/>
      <c r="F517" s="65"/>
      <c r="G517" s="147"/>
      <c r="H517" s="65"/>
      <c r="I517" s="65"/>
      <c r="J517" s="61"/>
      <c r="K517" s="59"/>
      <c r="L517" s="61"/>
      <c r="M517" s="61"/>
      <c r="N517" s="61"/>
      <c r="O517" s="130"/>
      <c r="P517" s="59"/>
      <c r="Q517" s="130"/>
      <c r="R517" s="130"/>
    </row>
    <row r="518" spans="1:18" s="1" customFormat="1">
      <c r="A518" s="31"/>
      <c r="B518" s="31"/>
      <c r="C518" s="3"/>
      <c r="D518" s="6"/>
      <c r="E518" s="6"/>
      <c r="F518" s="65"/>
      <c r="G518" s="147"/>
      <c r="H518" s="65"/>
      <c r="I518" s="65"/>
      <c r="J518" s="61"/>
      <c r="K518" s="59"/>
      <c r="L518" s="61"/>
      <c r="M518" s="61"/>
      <c r="N518" s="61"/>
      <c r="O518" s="130"/>
      <c r="P518" s="59"/>
      <c r="Q518" s="130"/>
      <c r="R518" s="130"/>
    </row>
    <row r="519" spans="1:18" s="1" customFormat="1">
      <c r="A519" s="31"/>
      <c r="B519" s="31"/>
      <c r="C519" s="3"/>
      <c r="D519" s="6"/>
      <c r="E519" s="6"/>
      <c r="F519" s="65"/>
      <c r="G519" s="147"/>
      <c r="H519" s="65"/>
      <c r="I519" s="65"/>
      <c r="J519" s="61"/>
      <c r="K519" s="59"/>
      <c r="L519" s="61"/>
      <c r="M519" s="61"/>
      <c r="N519" s="61"/>
      <c r="O519" s="130"/>
      <c r="P519" s="59"/>
      <c r="Q519" s="130"/>
      <c r="R519" s="130"/>
    </row>
    <row r="520" spans="1:18" s="1" customFormat="1">
      <c r="A520" s="31"/>
      <c r="B520" s="31"/>
      <c r="C520" s="3"/>
      <c r="D520" s="6"/>
      <c r="E520" s="6"/>
      <c r="F520" s="65"/>
      <c r="G520" s="147"/>
      <c r="H520" s="65"/>
      <c r="I520" s="65"/>
      <c r="J520" s="61"/>
      <c r="K520" s="59"/>
      <c r="L520" s="61"/>
      <c r="M520" s="61"/>
      <c r="N520" s="61"/>
      <c r="O520" s="130"/>
      <c r="P520" s="59"/>
      <c r="Q520" s="130"/>
      <c r="R520" s="130"/>
    </row>
    <row r="521" spans="1:18" s="1" customFormat="1">
      <c r="A521" s="31"/>
      <c r="B521" s="31"/>
      <c r="C521" s="3"/>
      <c r="D521" s="6"/>
      <c r="E521" s="6"/>
      <c r="F521" s="65"/>
      <c r="G521" s="147"/>
      <c r="H521" s="65"/>
      <c r="I521" s="65"/>
      <c r="J521" s="61"/>
      <c r="K521" s="59"/>
      <c r="L521" s="61"/>
      <c r="M521" s="61"/>
      <c r="N521" s="61"/>
      <c r="O521" s="130"/>
      <c r="P521" s="59"/>
      <c r="Q521" s="130"/>
      <c r="R521" s="130"/>
    </row>
    <row r="522" spans="1:18" s="1" customFormat="1">
      <c r="A522" s="31"/>
      <c r="B522" s="31"/>
      <c r="C522" s="3"/>
      <c r="D522" s="6"/>
      <c r="E522" s="6"/>
      <c r="F522" s="65"/>
      <c r="G522" s="147"/>
      <c r="H522" s="65"/>
      <c r="I522" s="65"/>
      <c r="J522" s="61"/>
      <c r="K522" s="59"/>
      <c r="L522" s="61"/>
      <c r="M522" s="61"/>
      <c r="N522" s="61"/>
      <c r="O522" s="130"/>
      <c r="P522" s="59"/>
      <c r="Q522" s="130"/>
      <c r="R522" s="130"/>
    </row>
    <row r="523" spans="1:18" s="1" customFormat="1">
      <c r="A523" s="31"/>
      <c r="B523" s="31"/>
      <c r="C523" s="3"/>
      <c r="D523" s="6"/>
      <c r="E523" s="6"/>
      <c r="F523" s="65"/>
      <c r="G523" s="147"/>
      <c r="H523" s="65"/>
      <c r="I523" s="65"/>
      <c r="J523" s="61"/>
      <c r="K523" s="59"/>
      <c r="L523" s="61"/>
      <c r="M523" s="61"/>
      <c r="N523" s="61"/>
      <c r="O523" s="130"/>
      <c r="P523" s="59"/>
      <c r="Q523" s="130"/>
      <c r="R523" s="130"/>
    </row>
    <row r="524" spans="1:18" s="1" customFormat="1">
      <c r="A524" s="31"/>
      <c r="B524" s="31"/>
      <c r="C524" s="3"/>
      <c r="D524" s="6"/>
      <c r="E524" s="6"/>
      <c r="F524" s="65"/>
      <c r="G524" s="147"/>
      <c r="H524" s="65"/>
      <c r="I524" s="65"/>
      <c r="J524" s="61"/>
      <c r="K524" s="59"/>
      <c r="L524" s="61"/>
      <c r="M524" s="61"/>
      <c r="N524" s="61"/>
      <c r="O524" s="130"/>
      <c r="P524" s="59"/>
      <c r="Q524" s="130"/>
      <c r="R524" s="130"/>
    </row>
    <row r="525" spans="1:18" s="1" customFormat="1">
      <c r="A525" s="31"/>
      <c r="B525" s="31"/>
      <c r="C525" s="3"/>
      <c r="D525" s="6"/>
      <c r="E525" s="6"/>
      <c r="F525" s="65"/>
      <c r="G525" s="147"/>
      <c r="H525" s="65"/>
      <c r="I525" s="65"/>
      <c r="J525" s="61"/>
      <c r="K525" s="59"/>
      <c r="L525" s="61"/>
      <c r="M525" s="61"/>
      <c r="N525" s="61"/>
      <c r="O525" s="130"/>
      <c r="P525" s="59"/>
      <c r="Q525" s="130"/>
      <c r="R525" s="130"/>
    </row>
    <row r="526" spans="1:18" s="1" customFormat="1">
      <c r="A526" s="31"/>
      <c r="B526" s="31"/>
      <c r="C526" s="3"/>
      <c r="D526" s="6"/>
      <c r="E526" s="6"/>
      <c r="F526" s="65"/>
      <c r="G526" s="147"/>
      <c r="H526" s="65"/>
      <c r="I526" s="65"/>
      <c r="J526" s="61"/>
      <c r="K526" s="59"/>
      <c r="L526" s="61"/>
      <c r="M526" s="61"/>
      <c r="N526" s="61"/>
      <c r="O526" s="130"/>
      <c r="P526" s="59"/>
      <c r="Q526" s="130"/>
      <c r="R526" s="130"/>
    </row>
    <row r="527" spans="1:18" s="1" customFormat="1">
      <c r="A527" s="31"/>
      <c r="B527" s="31"/>
      <c r="C527" s="3"/>
      <c r="D527" s="6"/>
      <c r="E527" s="6"/>
      <c r="F527" s="65"/>
      <c r="G527" s="147"/>
      <c r="H527" s="65"/>
      <c r="I527" s="65"/>
      <c r="J527" s="61"/>
      <c r="K527" s="59"/>
      <c r="L527" s="61"/>
      <c r="M527" s="61"/>
      <c r="N527" s="61"/>
      <c r="O527" s="130"/>
      <c r="P527" s="59"/>
      <c r="Q527" s="130"/>
      <c r="R527" s="130"/>
    </row>
    <row r="528" spans="1:18" s="1" customFormat="1">
      <c r="A528" s="31"/>
      <c r="B528" s="31"/>
      <c r="C528" s="3"/>
      <c r="D528" s="6"/>
      <c r="E528" s="6"/>
      <c r="F528" s="65"/>
      <c r="G528" s="147"/>
      <c r="H528" s="65"/>
      <c r="I528" s="65"/>
      <c r="J528" s="61"/>
      <c r="K528" s="59"/>
      <c r="L528" s="61"/>
      <c r="M528" s="61"/>
      <c r="N528" s="61"/>
      <c r="O528" s="130"/>
      <c r="P528" s="59"/>
      <c r="Q528" s="130"/>
      <c r="R528" s="130"/>
    </row>
    <row r="529" spans="1:18" s="1" customFormat="1">
      <c r="A529" s="31"/>
      <c r="B529" s="31"/>
      <c r="C529" s="3"/>
      <c r="D529" s="6"/>
      <c r="E529" s="6"/>
      <c r="F529" s="65"/>
      <c r="G529" s="147"/>
      <c r="H529" s="65"/>
      <c r="I529" s="65"/>
      <c r="J529" s="61"/>
      <c r="K529" s="59"/>
      <c r="L529" s="61"/>
      <c r="M529" s="61"/>
      <c r="N529" s="61"/>
      <c r="O529" s="130"/>
      <c r="P529" s="59"/>
      <c r="Q529" s="130"/>
      <c r="R529" s="130"/>
    </row>
    <row r="530" spans="1:18" s="1" customFormat="1">
      <c r="A530" s="31"/>
      <c r="B530" s="31"/>
      <c r="C530" s="3"/>
      <c r="D530" s="6"/>
      <c r="E530" s="6"/>
      <c r="F530" s="65"/>
      <c r="G530" s="147"/>
      <c r="H530" s="65"/>
      <c r="I530" s="65"/>
      <c r="J530" s="61"/>
      <c r="K530" s="59"/>
      <c r="L530" s="61"/>
      <c r="M530" s="61"/>
      <c r="N530" s="61"/>
      <c r="O530" s="130"/>
      <c r="P530" s="59"/>
      <c r="Q530" s="130"/>
      <c r="R530" s="130"/>
    </row>
    <row r="531" spans="1:18" s="1" customFormat="1">
      <c r="A531" s="31"/>
      <c r="B531" s="31"/>
      <c r="C531" s="3"/>
      <c r="D531" s="6"/>
      <c r="E531" s="6"/>
      <c r="F531" s="65"/>
      <c r="G531" s="147"/>
      <c r="H531" s="65"/>
      <c r="I531" s="65"/>
      <c r="J531" s="61"/>
      <c r="K531" s="59"/>
      <c r="L531" s="61"/>
      <c r="M531" s="61"/>
      <c r="N531" s="61"/>
      <c r="O531" s="130"/>
      <c r="P531" s="59"/>
      <c r="Q531" s="130"/>
      <c r="R531" s="130"/>
    </row>
    <row r="532" spans="1:18" s="1" customFormat="1">
      <c r="A532" s="31"/>
      <c r="B532" s="31"/>
      <c r="C532" s="3"/>
      <c r="D532" s="6"/>
      <c r="E532" s="6"/>
      <c r="F532" s="65"/>
      <c r="G532" s="147"/>
      <c r="H532" s="65"/>
      <c r="I532" s="65"/>
      <c r="J532" s="61"/>
      <c r="K532" s="59"/>
      <c r="L532" s="61"/>
      <c r="M532" s="61"/>
      <c r="N532" s="61"/>
      <c r="O532" s="130"/>
      <c r="P532" s="59"/>
      <c r="Q532" s="130"/>
      <c r="R532" s="130"/>
    </row>
    <row r="533" spans="1:18" s="1" customFormat="1">
      <c r="A533" s="31"/>
      <c r="B533" s="31"/>
      <c r="C533" s="3"/>
      <c r="D533" s="6"/>
      <c r="E533" s="6"/>
      <c r="F533" s="65"/>
      <c r="G533" s="147"/>
      <c r="H533" s="65"/>
      <c r="I533" s="65"/>
      <c r="J533" s="61"/>
      <c r="K533" s="59"/>
      <c r="L533" s="61"/>
      <c r="M533" s="61"/>
      <c r="N533" s="61"/>
      <c r="O533" s="130"/>
      <c r="P533" s="59"/>
      <c r="Q533" s="130"/>
      <c r="R533" s="130"/>
    </row>
    <row r="534" spans="1:18" s="1" customFormat="1">
      <c r="A534" s="31"/>
      <c r="B534" s="31"/>
      <c r="C534" s="3"/>
      <c r="D534" s="6"/>
      <c r="E534" s="6"/>
      <c r="F534" s="65"/>
      <c r="G534" s="147"/>
      <c r="H534" s="65"/>
      <c r="I534" s="65"/>
      <c r="J534" s="61"/>
      <c r="K534" s="59"/>
      <c r="L534" s="61"/>
      <c r="M534" s="61"/>
      <c r="N534" s="61"/>
      <c r="O534" s="130"/>
      <c r="P534" s="59"/>
      <c r="Q534" s="130"/>
      <c r="R534" s="130"/>
    </row>
    <row r="535" spans="1:18" s="1" customFormat="1">
      <c r="A535" s="31"/>
      <c r="B535" s="31"/>
      <c r="C535" s="3"/>
      <c r="D535" s="6"/>
      <c r="E535" s="6"/>
      <c r="F535" s="65"/>
      <c r="G535" s="147"/>
      <c r="H535" s="65"/>
      <c r="I535" s="65"/>
      <c r="J535" s="61"/>
      <c r="K535" s="59"/>
      <c r="L535" s="61"/>
      <c r="M535" s="61"/>
      <c r="N535" s="61"/>
      <c r="O535" s="130"/>
      <c r="P535" s="59"/>
      <c r="Q535" s="130"/>
      <c r="R535" s="130"/>
    </row>
    <row r="536" spans="1:18" s="1" customFormat="1">
      <c r="A536" s="31"/>
      <c r="B536" s="31"/>
      <c r="C536" s="3"/>
      <c r="D536" s="6"/>
      <c r="E536" s="6"/>
      <c r="F536" s="65"/>
      <c r="G536" s="147"/>
      <c r="H536" s="65"/>
      <c r="I536" s="65"/>
      <c r="J536" s="61"/>
      <c r="K536" s="59"/>
      <c r="L536" s="61"/>
      <c r="M536" s="61"/>
      <c r="N536" s="61"/>
      <c r="O536" s="130"/>
      <c r="P536" s="59"/>
      <c r="Q536" s="130"/>
      <c r="R536" s="130"/>
    </row>
    <row r="537" spans="1:18" s="1" customFormat="1">
      <c r="A537" s="31"/>
      <c r="B537" s="31"/>
      <c r="C537" s="3"/>
      <c r="D537" s="6"/>
      <c r="E537" s="6"/>
      <c r="F537" s="65"/>
      <c r="G537" s="147"/>
      <c r="H537" s="65"/>
      <c r="I537" s="65"/>
      <c r="J537" s="61"/>
      <c r="K537" s="59"/>
      <c r="L537" s="61"/>
      <c r="M537" s="61"/>
      <c r="N537" s="61"/>
      <c r="O537" s="130"/>
      <c r="P537" s="59"/>
      <c r="Q537" s="130"/>
      <c r="R537" s="130"/>
    </row>
    <row r="538" spans="1:18" s="1" customFormat="1">
      <c r="A538" s="31"/>
      <c r="B538" s="31"/>
      <c r="C538" s="3"/>
      <c r="D538" s="6"/>
      <c r="E538" s="6"/>
      <c r="F538" s="65"/>
      <c r="G538" s="147"/>
      <c r="H538" s="65"/>
      <c r="I538" s="65"/>
      <c r="J538" s="61"/>
      <c r="K538" s="59"/>
      <c r="L538" s="61"/>
      <c r="M538" s="61"/>
      <c r="N538" s="61"/>
      <c r="O538" s="130"/>
      <c r="P538" s="59"/>
      <c r="Q538" s="130"/>
      <c r="R538" s="130"/>
    </row>
    <row r="539" spans="1:18" s="1" customFormat="1">
      <c r="A539" s="31"/>
      <c r="B539" s="31"/>
      <c r="C539" s="3"/>
      <c r="D539" s="6"/>
      <c r="E539" s="6"/>
      <c r="F539" s="65"/>
      <c r="G539" s="147"/>
      <c r="H539" s="65"/>
      <c r="I539" s="65"/>
      <c r="J539" s="61"/>
      <c r="K539" s="59"/>
      <c r="L539" s="61"/>
      <c r="M539" s="61"/>
      <c r="N539" s="61"/>
      <c r="O539" s="130"/>
      <c r="P539" s="59"/>
      <c r="Q539" s="130"/>
      <c r="R539" s="130"/>
    </row>
    <row r="540" spans="1:18" s="1" customFormat="1">
      <c r="A540" s="31"/>
      <c r="B540" s="31"/>
      <c r="C540" s="3"/>
      <c r="D540" s="6"/>
      <c r="E540" s="6"/>
      <c r="F540" s="65"/>
      <c r="G540" s="147"/>
      <c r="H540" s="65"/>
      <c r="I540" s="65"/>
      <c r="J540" s="61"/>
      <c r="K540" s="59"/>
      <c r="L540" s="61"/>
      <c r="M540" s="61"/>
      <c r="N540" s="61"/>
      <c r="O540" s="130"/>
      <c r="P540" s="59"/>
      <c r="Q540" s="130"/>
      <c r="R540" s="130"/>
    </row>
    <row r="541" spans="1:18" s="1" customFormat="1">
      <c r="A541" s="31"/>
      <c r="B541" s="31"/>
      <c r="C541" s="3"/>
      <c r="D541" s="6"/>
      <c r="E541" s="6"/>
      <c r="F541" s="65"/>
      <c r="G541" s="147"/>
      <c r="H541" s="65"/>
      <c r="I541" s="65"/>
      <c r="J541" s="61"/>
      <c r="K541" s="59"/>
      <c r="L541" s="61"/>
      <c r="M541" s="61"/>
      <c r="N541" s="61"/>
      <c r="O541" s="130"/>
      <c r="P541" s="59"/>
      <c r="Q541" s="130"/>
      <c r="R541" s="130"/>
    </row>
    <row r="542" spans="1:18" s="1" customFormat="1">
      <c r="A542" s="31"/>
      <c r="B542" s="31"/>
      <c r="C542" s="3"/>
      <c r="D542" s="6"/>
      <c r="E542" s="6"/>
      <c r="F542" s="65"/>
      <c r="G542" s="147"/>
      <c r="H542" s="65"/>
      <c r="I542" s="65"/>
      <c r="J542" s="61"/>
      <c r="K542" s="59"/>
      <c r="L542" s="61"/>
      <c r="M542" s="61"/>
      <c r="N542" s="61"/>
      <c r="O542" s="130"/>
      <c r="P542" s="59"/>
      <c r="Q542" s="130"/>
      <c r="R542" s="130"/>
    </row>
    <row r="543" spans="1:18" s="1" customFormat="1">
      <c r="A543" s="31"/>
      <c r="B543" s="31"/>
      <c r="C543" s="3"/>
      <c r="D543" s="6"/>
      <c r="E543" s="6"/>
      <c r="F543" s="65"/>
      <c r="G543" s="147"/>
      <c r="H543" s="65"/>
      <c r="I543" s="65"/>
      <c r="J543" s="61"/>
      <c r="K543" s="59"/>
      <c r="L543" s="61"/>
      <c r="M543" s="61"/>
      <c r="N543" s="61"/>
      <c r="O543" s="130"/>
      <c r="P543" s="59"/>
      <c r="Q543" s="130"/>
      <c r="R543" s="130"/>
    </row>
    <row r="544" spans="1:18" s="1" customFormat="1">
      <c r="A544" s="31"/>
      <c r="B544" s="31"/>
      <c r="C544" s="3"/>
      <c r="D544" s="6"/>
      <c r="E544" s="6"/>
      <c r="F544" s="65"/>
      <c r="G544" s="147"/>
      <c r="H544" s="65"/>
      <c r="I544" s="65"/>
      <c r="J544" s="61"/>
      <c r="K544" s="59"/>
      <c r="L544" s="61"/>
      <c r="M544" s="61"/>
      <c r="N544" s="61"/>
      <c r="O544" s="130"/>
      <c r="P544" s="59"/>
      <c r="Q544" s="130"/>
      <c r="R544" s="130"/>
    </row>
    <row r="545" spans="1:18" s="1" customFormat="1">
      <c r="A545" s="31"/>
      <c r="B545" s="31"/>
      <c r="C545" s="3"/>
      <c r="D545" s="6"/>
      <c r="E545" s="6"/>
      <c r="F545" s="65"/>
      <c r="G545" s="147"/>
      <c r="H545" s="65"/>
      <c r="I545" s="65"/>
      <c r="J545" s="61"/>
      <c r="K545" s="59"/>
      <c r="L545" s="61"/>
      <c r="M545" s="61"/>
      <c r="N545" s="61"/>
      <c r="O545" s="130"/>
      <c r="P545" s="59"/>
      <c r="Q545" s="130"/>
      <c r="R545" s="130"/>
    </row>
    <row r="546" spans="1:18" s="1" customFormat="1">
      <c r="A546" s="31"/>
      <c r="B546" s="31"/>
      <c r="C546" s="3"/>
      <c r="D546" s="6"/>
      <c r="E546" s="6"/>
      <c r="F546" s="65"/>
      <c r="G546" s="147"/>
      <c r="H546" s="65"/>
      <c r="I546" s="65"/>
      <c r="J546" s="61"/>
      <c r="K546" s="59"/>
      <c r="L546" s="61"/>
      <c r="M546" s="61"/>
      <c r="N546" s="61"/>
      <c r="O546" s="130"/>
      <c r="P546" s="59"/>
      <c r="Q546" s="130"/>
      <c r="R546" s="130"/>
    </row>
    <row r="547" spans="1:18" s="1" customFormat="1">
      <c r="A547" s="31"/>
      <c r="B547" s="31"/>
      <c r="C547" s="3"/>
      <c r="D547" s="6"/>
      <c r="E547" s="6"/>
      <c r="F547" s="65"/>
      <c r="G547" s="147"/>
      <c r="H547" s="65"/>
      <c r="I547" s="65"/>
      <c r="J547" s="61"/>
      <c r="K547" s="59"/>
      <c r="L547" s="61"/>
      <c r="M547" s="61"/>
      <c r="N547" s="61"/>
      <c r="O547" s="130"/>
      <c r="P547" s="59"/>
      <c r="Q547" s="130"/>
      <c r="R547" s="130"/>
    </row>
    <row r="548" spans="1:18" s="1" customFormat="1">
      <c r="A548" s="31"/>
      <c r="B548" s="31"/>
      <c r="C548" s="3"/>
      <c r="D548" s="6"/>
      <c r="E548" s="6"/>
      <c r="F548" s="65"/>
      <c r="G548" s="147"/>
      <c r="H548" s="65"/>
      <c r="I548" s="65"/>
      <c r="J548" s="61"/>
      <c r="K548" s="59"/>
      <c r="L548" s="61"/>
      <c r="M548" s="61"/>
      <c r="N548" s="61"/>
      <c r="O548" s="130"/>
      <c r="P548" s="59"/>
      <c r="Q548" s="130"/>
      <c r="R548" s="130"/>
    </row>
    <row r="549" spans="1:18" s="1" customFormat="1">
      <c r="A549" s="31"/>
      <c r="B549" s="31"/>
      <c r="C549" s="3"/>
      <c r="D549" s="6"/>
      <c r="E549" s="6"/>
      <c r="F549" s="65"/>
      <c r="G549" s="147"/>
      <c r="H549" s="65"/>
      <c r="I549" s="65"/>
      <c r="J549" s="61"/>
      <c r="K549" s="59"/>
      <c r="L549" s="61"/>
      <c r="M549" s="61"/>
      <c r="N549" s="61"/>
      <c r="O549" s="130"/>
      <c r="P549" s="59"/>
      <c r="Q549" s="130"/>
      <c r="R549" s="130"/>
    </row>
    <row r="550" spans="1:18" s="1" customFormat="1">
      <c r="A550" s="31"/>
      <c r="B550" s="31"/>
      <c r="C550" s="3"/>
      <c r="D550" s="6"/>
      <c r="E550" s="6"/>
      <c r="F550" s="65"/>
      <c r="G550" s="147"/>
      <c r="H550" s="65"/>
      <c r="I550" s="65"/>
      <c r="J550" s="61"/>
      <c r="K550" s="59"/>
      <c r="L550" s="61"/>
      <c r="M550" s="61"/>
      <c r="N550" s="61"/>
      <c r="O550" s="130"/>
      <c r="P550" s="59"/>
      <c r="Q550" s="130"/>
      <c r="R550" s="130"/>
    </row>
    <row r="551" spans="1:18" s="1" customFormat="1">
      <c r="A551" s="31"/>
      <c r="B551" s="31"/>
      <c r="C551" s="3"/>
      <c r="D551" s="6"/>
      <c r="E551" s="6"/>
      <c r="F551" s="65"/>
      <c r="G551" s="147"/>
      <c r="H551" s="65"/>
      <c r="I551" s="65"/>
      <c r="J551" s="61"/>
      <c r="K551" s="59"/>
      <c r="L551" s="61"/>
      <c r="M551" s="61"/>
      <c r="N551" s="61"/>
      <c r="O551" s="130"/>
      <c r="P551" s="59"/>
      <c r="Q551" s="130"/>
      <c r="R551" s="130"/>
    </row>
    <row r="552" spans="1:18" s="1" customFormat="1">
      <c r="A552" s="31"/>
      <c r="B552" s="31"/>
      <c r="C552" s="3"/>
      <c r="D552" s="6"/>
      <c r="E552" s="6"/>
      <c r="F552" s="65"/>
      <c r="G552" s="147"/>
      <c r="H552" s="65"/>
      <c r="I552" s="65"/>
      <c r="J552" s="61"/>
      <c r="K552" s="59"/>
      <c r="L552" s="61"/>
      <c r="M552" s="61"/>
      <c r="N552" s="61"/>
      <c r="O552" s="130"/>
      <c r="P552" s="59"/>
      <c r="Q552" s="130"/>
      <c r="R552" s="130"/>
    </row>
    <row r="553" spans="1:18" s="1" customFormat="1">
      <c r="A553" s="31"/>
      <c r="B553" s="31"/>
      <c r="C553" s="3"/>
      <c r="D553" s="6"/>
      <c r="E553" s="6"/>
      <c r="F553" s="65"/>
      <c r="G553" s="147"/>
      <c r="H553" s="65"/>
      <c r="I553" s="65"/>
      <c r="J553" s="61"/>
      <c r="K553" s="59"/>
      <c r="L553" s="61"/>
      <c r="M553" s="61"/>
      <c r="N553" s="61"/>
      <c r="O553" s="130"/>
      <c r="P553" s="59"/>
      <c r="Q553" s="130"/>
      <c r="R553" s="130"/>
    </row>
    <row r="554" spans="1:18" s="1" customFormat="1">
      <c r="A554" s="31"/>
      <c r="B554" s="31"/>
      <c r="C554" s="3"/>
      <c r="D554" s="6"/>
      <c r="E554" s="6"/>
      <c r="F554" s="65"/>
      <c r="G554" s="147"/>
      <c r="H554" s="65"/>
      <c r="I554" s="65"/>
      <c r="J554" s="61"/>
      <c r="K554" s="59"/>
      <c r="L554" s="61"/>
      <c r="M554" s="61"/>
      <c r="N554" s="61"/>
      <c r="O554" s="130"/>
      <c r="P554" s="59"/>
      <c r="Q554" s="130"/>
      <c r="R554" s="130"/>
    </row>
    <row r="555" spans="1:18" s="1" customFormat="1">
      <c r="A555" s="31"/>
      <c r="B555" s="31"/>
      <c r="C555" s="3"/>
      <c r="D555" s="6"/>
      <c r="E555" s="6"/>
      <c r="F555" s="65"/>
      <c r="G555" s="147"/>
      <c r="H555" s="65"/>
      <c r="I555" s="65"/>
      <c r="J555" s="61"/>
      <c r="K555" s="59"/>
      <c r="L555" s="61"/>
      <c r="M555" s="61"/>
      <c r="N555" s="61"/>
      <c r="O555" s="130"/>
      <c r="P555" s="59"/>
      <c r="Q555" s="130"/>
      <c r="R555" s="130"/>
    </row>
    <row r="556" spans="1:18" s="1" customFormat="1">
      <c r="A556" s="31"/>
      <c r="B556" s="31"/>
      <c r="C556" s="3"/>
      <c r="D556" s="6"/>
      <c r="E556" s="6"/>
      <c r="F556" s="65"/>
      <c r="G556" s="147"/>
      <c r="H556" s="65"/>
      <c r="I556" s="65"/>
      <c r="J556" s="61"/>
      <c r="K556" s="59"/>
      <c r="L556" s="61"/>
      <c r="M556" s="61"/>
      <c r="N556" s="61"/>
      <c r="O556" s="130"/>
      <c r="P556" s="59"/>
      <c r="Q556" s="130"/>
      <c r="R556" s="130"/>
    </row>
    <row r="557" spans="1:18" s="1" customFormat="1">
      <c r="A557" s="31"/>
      <c r="B557" s="31"/>
      <c r="C557" s="3"/>
      <c r="D557" s="6"/>
      <c r="E557" s="6"/>
      <c r="F557" s="65"/>
      <c r="G557" s="147"/>
      <c r="H557" s="65"/>
      <c r="I557" s="65"/>
      <c r="J557" s="61"/>
      <c r="K557" s="59"/>
      <c r="L557" s="61"/>
      <c r="M557" s="61"/>
      <c r="N557" s="61"/>
      <c r="O557" s="130"/>
      <c r="P557" s="59"/>
      <c r="Q557" s="130"/>
      <c r="R557" s="130"/>
    </row>
    <row r="558" spans="1:18" s="1" customFormat="1">
      <c r="A558" s="31"/>
      <c r="B558" s="31"/>
      <c r="C558" s="3"/>
      <c r="D558" s="6"/>
      <c r="E558" s="6"/>
      <c r="F558" s="65"/>
      <c r="G558" s="147"/>
      <c r="H558" s="65"/>
      <c r="I558" s="65"/>
      <c r="J558" s="61"/>
      <c r="K558" s="59"/>
      <c r="L558" s="61"/>
      <c r="M558" s="61"/>
      <c r="N558" s="61"/>
      <c r="O558" s="130"/>
      <c r="P558" s="59"/>
      <c r="Q558" s="130"/>
      <c r="R558" s="130"/>
    </row>
    <row r="559" spans="1:18" s="1" customFormat="1">
      <c r="A559" s="31"/>
      <c r="B559" s="31"/>
      <c r="C559" s="3"/>
      <c r="D559" s="6"/>
      <c r="E559" s="6"/>
      <c r="F559" s="65"/>
      <c r="G559" s="147"/>
      <c r="H559" s="65"/>
      <c r="I559" s="65"/>
      <c r="J559" s="61"/>
      <c r="K559" s="59"/>
      <c r="L559" s="61"/>
      <c r="M559" s="61"/>
      <c r="N559" s="61"/>
      <c r="O559" s="130"/>
      <c r="P559" s="59"/>
      <c r="Q559" s="130"/>
      <c r="R559" s="130"/>
    </row>
    <row r="560" spans="1:18" s="1" customFormat="1">
      <c r="A560" s="31"/>
      <c r="B560" s="31"/>
      <c r="C560" s="3"/>
      <c r="D560" s="6"/>
      <c r="E560" s="6"/>
      <c r="F560" s="65"/>
      <c r="G560" s="147"/>
      <c r="H560" s="65"/>
      <c r="I560" s="65"/>
      <c r="J560" s="61"/>
      <c r="K560" s="59"/>
      <c r="L560" s="61"/>
      <c r="M560" s="61"/>
      <c r="N560" s="61"/>
      <c r="O560" s="130"/>
      <c r="P560" s="59"/>
      <c r="Q560" s="130"/>
      <c r="R560" s="130"/>
    </row>
    <row r="561" spans="1:18" s="1" customFormat="1">
      <c r="A561" s="31"/>
      <c r="B561" s="31"/>
      <c r="C561" s="3"/>
      <c r="D561" s="6"/>
      <c r="E561" s="6"/>
      <c r="F561" s="65"/>
      <c r="G561" s="147"/>
      <c r="H561" s="65"/>
      <c r="I561" s="65"/>
      <c r="J561" s="61"/>
      <c r="K561" s="59"/>
      <c r="L561" s="61"/>
      <c r="M561" s="61"/>
      <c r="N561" s="61"/>
      <c r="O561" s="130"/>
      <c r="P561" s="59"/>
      <c r="Q561" s="130"/>
      <c r="R561" s="130"/>
    </row>
    <row r="562" spans="1:18" s="1" customFormat="1">
      <c r="A562" s="31"/>
      <c r="B562" s="31"/>
      <c r="C562" s="3"/>
      <c r="D562" s="6"/>
      <c r="E562" s="6"/>
      <c r="F562" s="65"/>
      <c r="G562" s="147"/>
      <c r="H562" s="65"/>
      <c r="I562" s="65"/>
      <c r="J562" s="61"/>
      <c r="K562" s="59"/>
      <c r="L562" s="61"/>
      <c r="M562" s="61"/>
      <c r="N562" s="61"/>
      <c r="O562" s="130"/>
      <c r="P562" s="59"/>
      <c r="Q562" s="130"/>
      <c r="R562" s="130"/>
    </row>
    <row r="563" spans="1:18" s="1" customFormat="1">
      <c r="A563" s="31"/>
      <c r="B563" s="31"/>
      <c r="C563" s="3"/>
      <c r="D563" s="6"/>
      <c r="E563" s="6"/>
      <c r="F563" s="65"/>
      <c r="G563" s="147"/>
      <c r="H563" s="65"/>
      <c r="I563" s="65"/>
      <c r="J563" s="61"/>
      <c r="K563" s="59"/>
      <c r="L563" s="61"/>
      <c r="M563" s="61"/>
      <c r="N563" s="61"/>
      <c r="O563" s="130"/>
      <c r="P563" s="59"/>
      <c r="Q563" s="130"/>
      <c r="R563" s="130"/>
    </row>
    <row r="564" spans="1:18" s="1" customFormat="1">
      <c r="A564" s="31"/>
      <c r="B564" s="31"/>
      <c r="C564" s="3"/>
      <c r="D564" s="6"/>
      <c r="E564" s="6"/>
      <c r="F564" s="65"/>
      <c r="G564" s="147"/>
      <c r="H564" s="65"/>
      <c r="I564" s="65"/>
      <c r="J564" s="61"/>
      <c r="K564" s="59"/>
      <c r="L564" s="61"/>
      <c r="M564" s="61"/>
      <c r="N564" s="61"/>
      <c r="O564" s="130"/>
      <c r="P564" s="59"/>
      <c r="Q564" s="130"/>
      <c r="R564" s="130"/>
    </row>
    <row r="565" spans="1:18" s="1" customFormat="1">
      <c r="A565" s="31"/>
      <c r="B565" s="31"/>
      <c r="C565" s="3"/>
      <c r="D565" s="6"/>
      <c r="E565" s="6"/>
      <c r="F565" s="65"/>
      <c r="G565" s="147"/>
      <c r="H565" s="65"/>
      <c r="I565" s="65"/>
      <c r="J565" s="61"/>
      <c r="K565" s="59"/>
      <c r="L565" s="61"/>
      <c r="M565" s="61"/>
      <c r="N565" s="61"/>
      <c r="O565" s="130"/>
      <c r="P565" s="59"/>
      <c r="Q565" s="130"/>
      <c r="R565" s="130"/>
    </row>
    <row r="566" spans="1:18" s="1" customFormat="1">
      <c r="A566" s="31"/>
      <c r="B566" s="31"/>
      <c r="C566" s="3"/>
      <c r="D566" s="6"/>
      <c r="E566" s="6"/>
      <c r="F566" s="65"/>
      <c r="G566" s="147"/>
      <c r="H566" s="65"/>
      <c r="I566" s="65"/>
      <c r="J566" s="61"/>
      <c r="K566" s="59"/>
      <c r="L566" s="61"/>
      <c r="M566" s="61"/>
      <c r="N566" s="61"/>
      <c r="O566" s="130"/>
      <c r="P566" s="59"/>
      <c r="Q566" s="130"/>
      <c r="R566" s="130"/>
    </row>
    <row r="567" spans="1:18" s="1" customFormat="1">
      <c r="A567" s="31"/>
      <c r="B567" s="31"/>
      <c r="C567" s="3"/>
      <c r="D567" s="6"/>
      <c r="E567" s="6"/>
      <c r="F567" s="65"/>
      <c r="G567" s="147"/>
      <c r="H567" s="65"/>
      <c r="I567" s="65"/>
      <c r="J567" s="61"/>
      <c r="K567" s="59"/>
      <c r="L567" s="61"/>
      <c r="M567" s="61"/>
      <c r="N567" s="61"/>
      <c r="O567" s="130"/>
      <c r="P567" s="59"/>
      <c r="Q567" s="130"/>
      <c r="R567" s="130"/>
    </row>
    <row r="568" spans="1:18" s="1" customFormat="1">
      <c r="A568" s="31"/>
      <c r="B568" s="31"/>
      <c r="C568" s="3"/>
      <c r="D568" s="6"/>
      <c r="E568" s="6"/>
      <c r="F568" s="65"/>
      <c r="G568" s="147"/>
      <c r="H568" s="65"/>
      <c r="I568" s="65"/>
      <c r="J568" s="61"/>
      <c r="K568" s="59"/>
      <c r="L568" s="61"/>
      <c r="M568" s="61"/>
      <c r="N568" s="61"/>
      <c r="O568" s="130"/>
      <c r="P568" s="59"/>
      <c r="Q568" s="130"/>
      <c r="R568" s="130"/>
    </row>
    <row r="569" spans="1:18" s="1" customFormat="1">
      <c r="A569" s="31"/>
      <c r="B569" s="31"/>
      <c r="C569" s="3"/>
      <c r="D569" s="6"/>
      <c r="E569" s="6"/>
      <c r="F569" s="65"/>
      <c r="G569" s="147"/>
      <c r="H569" s="65"/>
      <c r="I569" s="65"/>
      <c r="J569" s="61"/>
      <c r="K569" s="59"/>
      <c r="L569" s="61"/>
      <c r="M569" s="61"/>
      <c r="N569" s="61"/>
      <c r="O569" s="130"/>
      <c r="P569" s="59"/>
      <c r="Q569" s="130"/>
      <c r="R569" s="130"/>
    </row>
    <row r="570" spans="1:18" s="1" customFormat="1">
      <c r="A570" s="31"/>
      <c r="B570" s="31"/>
      <c r="C570" s="3"/>
      <c r="D570" s="6"/>
      <c r="E570" s="6"/>
      <c r="F570" s="65"/>
      <c r="G570" s="147"/>
      <c r="H570" s="65"/>
      <c r="I570" s="65"/>
      <c r="J570" s="61"/>
      <c r="K570" s="59"/>
      <c r="L570" s="61"/>
      <c r="M570" s="61"/>
      <c r="N570" s="61"/>
      <c r="O570" s="130"/>
      <c r="P570" s="59"/>
      <c r="Q570" s="130"/>
      <c r="R570" s="130"/>
    </row>
    <row r="571" spans="1:18" s="1" customFormat="1">
      <c r="A571" s="31"/>
      <c r="B571" s="31"/>
      <c r="C571" s="3"/>
      <c r="D571" s="6"/>
      <c r="E571" s="6"/>
      <c r="F571" s="65"/>
      <c r="G571" s="147"/>
      <c r="H571" s="65"/>
      <c r="I571" s="65"/>
      <c r="J571" s="61"/>
      <c r="K571" s="59"/>
      <c r="L571" s="61"/>
      <c r="M571" s="61"/>
      <c r="N571" s="61"/>
      <c r="O571" s="130"/>
      <c r="P571" s="59"/>
      <c r="Q571" s="130"/>
      <c r="R571" s="130"/>
    </row>
    <row r="572" spans="1:18" s="1" customFormat="1">
      <c r="A572" s="31"/>
      <c r="B572" s="31"/>
      <c r="C572" s="3"/>
      <c r="D572" s="6"/>
      <c r="E572" s="6"/>
      <c r="F572" s="65"/>
      <c r="G572" s="147"/>
      <c r="H572" s="65"/>
      <c r="I572" s="65"/>
      <c r="J572" s="61"/>
      <c r="K572" s="59"/>
      <c r="L572" s="61"/>
      <c r="M572" s="61"/>
      <c r="N572" s="61"/>
      <c r="O572" s="130"/>
      <c r="P572" s="59"/>
      <c r="Q572" s="130"/>
      <c r="R572" s="130"/>
    </row>
    <row r="573" spans="1:18" s="1" customFormat="1">
      <c r="A573" s="31"/>
      <c r="B573" s="31"/>
      <c r="C573" s="3"/>
      <c r="D573" s="6"/>
      <c r="E573" s="6"/>
      <c r="F573" s="65"/>
      <c r="G573" s="147"/>
      <c r="H573" s="65"/>
      <c r="I573" s="65"/>
      <c r="J573" s="61"/>
      <c r="K573" s="59"/>
      <c r="L573" s="61"/>
      <c r="M573" s="61"/>
      <c r="N573" s="61"/>
      <c r="O573" s="130"/>
      <c r="P573" s="59"/>
      <c r="Q573" s="130"/>
      <c r="R573" s="130"/>
    </row>
    <row r="574" spans="1:18" s="1" customFormat="1">
      <c r="A574" s="31"/>
      <c r="B574" s="31"/>
      <c r="C574" s="3"/>
      <c r="D574" s="6"/>
      <c r="E574" s="6"/>
      <c r="F574" s="65"/>
      <c r="G574" s="147"/>
      <c r="H574" s="65"/>
      <c r="I574" s="65"/>
      <c r="J574" s="61"/>
      <c r="K574" s="59"/>
      <c r="L574" s="61"/>
      <c r="M574" s="61"/>
      <c r="N574" s="61"/>
      <c r="O574" s="130"/>
      <c r="P574" s="59"/>
      <c r="Q574" s="130"/>
      <c r="R574" s="130"/>
    </row>
    <row r="575" spans="1:18" s="1" customFormat="1">
      <c r="A575" s="31"/>
      <c r="B575" s="31"/>
      <c r="C575" s="3"/>
      <c r="D575" s="6"/>
      <c r="E575" s="6"/>
      <c r="F575" s="65"/>
      <c r="G575" s="147"/>
      <c r="H575" s="65"/>
      <c r="I575" s="65"/>
      <c r="J575" s="61"/>
      <c r="K575" s="59"/>
      <c r="L575" s="61"/>
      <c r="M575" s="61"/>
      <c r="N575" s="61"/>
      <c r="O575" s="130"/>
      <c r="P575" s="59"/>
      <c r="Q575" s="130"/>
      <c r="R575" s="130"/>
    </row>
    <row r="576" spans="1:18" s="1" customFormat="1">
      <c r="A576" s="31"/>
      <c r="B576" s="31"/>
      <c r="C576" s="3"/>
      <c r="D576" s="6"/>
      <c r="E576" s="6"/>
      <c r="F576" s="65"/>
      <c r="G576" s="147"/>
      <c r="H576" s="65"/>
      <c r="I576" s="65"/>
      <c r="J576" s="61"/>
      <c r="K576" s="59"/>
      <c r="L576" s="61"/>
      <c r="M576" s="61"/>
      <c r="N576" s="61"/>
      <c r="O576" s="130"/>
      <c r="P576" s="59"/>
      <c r="Q576" s="130"/>
      <c r="R576" s="130"/>
    </row>
    <row r="577" spans="1:18" s="1" customFormat="1">
      <c r="A577" s="31"/>
      <c r="B577" s="31"/>
      <c r="C577" s="3"/>
      <c r="D577" s="6"/>
      <c r="E577" s="6"/>
      <c r="F577" s="65"/>
      <c r="G577" s="147"/>
      <c r="H577" s="65"/>
      <c r="I577" s="65"/>
      <c r="J577" s="61"/>
      <c r="K577" s="59"/>
      <c r="L577" s="61"/>
      <c r="M577" s="61"/>
      <c r="N577" s="61"/>
      <c r="O577" s="130"/>
      <c r="P577" s="59"/>
      <c r="Q577" s="130"/>
      <c r="R577" s="130"/>
    </row>
    <row r="578" spans="1:18" s="1" customFormat="1">
      <c r="A578" s="31"/>
      <c r="B578" s="31"/>
      <c r="C578" s="3"/>
      <c r="D578" s="6"/>
      <c r="E578" s="6"/>
      <c r="F578" s="65"/>
      <c r="G578" s="147"/>
      <c r="H578" s="65"/>
      <c r="I578" s="65"/>
      <c r="J578" s="61"/>
      <c r="K578" s="59"/>
      <c r="L578" s="61"/>
      <c r="M578" s="61"/>
      <c r="N578" s="61"/>
      <c r="O578" s="130"/>
      <c r="P578" s="59"/>
      <c r="Q578" s="130"/>
      <c r="R578" s="130"/>
    </row>
    <row r="579" spans="1:18" s="1" customFormat="1">
      <c r="A579" s="31"/>
      <c r="B579" s="31"/>
      <c r="C579" s="3"/>
      <c r="D579" s="6"/>
      <c r="E579" s="6"/>
      <c r="F579" s="65"/>
      <c r="G579" s="147"/>
      <c r="H579" s="65"/>
      <c r="I579" s="65"/>
      <c r="J579" s="61"/>
      <c r="K579" s="59"/>
      <c r="L579" s="61"/>
      <c r="M579" s="61"/>
      <c r="N579" s="61"/>
      <c r="O579" s="130"/>
      <c r="P579" s="59"/>
      <c r="Q579" s="130"/>
      <c r="R579" s="130"/>
    </row>
    <row r="580" spans="1:18" s="1" customFormat="1">
      <c r="A580" s="31"/>
      <c r="B580" s="31"/>
      <c r="C580" s="3"/>
      <c r="D580" s="6"/>
      <c r="E580" s="6"/>
      <c r="F580" s="65"/>
      <c r="G580" s="147"/>
      <c r="H580" s="65"/>
      <c r="I580" s="65"/>
      <c r="J580" s="61"/>
      <c r="K580" s="59"/>
      <c r="L580" s="61"/>
      <c r="M580" s="61"/>
      <c r="N580" s="61"/>
      <c r="O580" s="130"/>
      <c r="P580" s="59"/>
      <c r="Q580" s="130"/>
      <c r="R580" s="130"/>
    </row>
    <row r="581" spans="1:18" s="1" customFormat="1">
      <c r="A581" s="31"/>
      <c r="B581" s="31"/>
      <c r="C581" s="3"/>
      <c r="D581" s="6"/>
      <c r="E581" s="6"/>
      <c r="F581" s="65"/>
      <c r="G581" s="147"/>
      <c r="H581" s="65"/>
      <c r="I581" s="65"/>
      <c r="J581" s="61"/>
      <c r="K581" s="59"/>
      <c r="L581" s="61"/>
      <c r="M581" s="61"/>
      <c r="N581" s="61"/>
      <c r="O581" s="130"/>
      <c r="P581" s="59"/>
      <c r="Q581" s="130"/>
      <c r="R581" s="130"/>
    </row>
    <row r="582" spans="1:18" s="1" customFormat="1">
      <c r="A582" s="31"/>
      <c r="B582" s="31"/>
      <c r="C582" s="3"/>
      <c r="D582" s="6"/>
      <c r="E582" s="6"/>
      <c r="F582" s="65"/>
      <c r="G582" s="147"/>
      <c r="H582" s="65"/>
      <c r="I582" s="65"/>
      <c r="J582" s="61"/>
      <c r="K582" s="59"/>
      <c r="L582" s="61"/>
      <c r="M582" s="61"/>
      <c r="N582" s="61"/>
      <c r="O582" s="130"/>
      <c r="P582" s="59"/>
      <c r="Q582" s="130"/>
      <c r="R582" s="130"/>
    </row>
    <row r="583" spans="1:18" s="1" customFormat="1">
      <c r="A583" s="31"/>
      <c r="B583" s="31"/>
      <c r="C583" s="3"/>
      <c r="D583" s="6"/>
      <c r="E583" s="6"/>
      <c r="F583" s="65"/>
      <c r="G583" s="147"/>
      <c r="H583" s="65"/>
      <c r="I583" s="65"/>
      <c r="J583" s="61"/>
      <c r="K583" s="59"/>
      <c r="L583" s="61"/>
      <c r="M583" s="61"/>
      <c r="N583" s="61"/>
      <c r="O583" s="130"/>
      <c r="P583" s="59"/>
      <c r="Q583" s="130"/>
      <c r="R583" s="130"/>
    </row>
    <row r="584" spans="1:18" s="1" customFormat="1">
      <c r="A584" s="31"/>
      <c r="B584" s="31"/>
      <c r="C584" s="3"/>
      <c r="D584" s="6"/>
      <c r="E584" s="6"/>
      <c r="F584" s="65"/>
      <c r="G584" s="147"/>
      <c r="H584" s="65"/>
      <c r="I584" s="65"/>
      <c r="J584" s="61"/>
      <c r="K584" s="59"/>
      <c r="L584" s="61"/>
      <c r="M584" s="61"/>
      <c r="N584" s="61"/>
      <c r="O584" s="130"/>
      <c r="P584" s="59"/>
      <c r="Q584" s="130"/>
      <c r="R584" s="130"/>
    </row>
    <row r="585" spans="1:18" s="1" customFormat="1">
      <c r="A585" s="31"/>
      <c r="B585" s="31"/>
      <c r="C585" s="3"/>
      <c r="D585" s="6"/>
      <c r="E585" s="6"/>
      <c r="F585" s="65"/>
      <c r="G585" s="147"/>
      <c r="H585" s="65"/>
      <c r="I585" s="65"/>
      <c r="J585" s="61"/>
      <c r="K585" s="59"/>
      <c r="L585" s="61"/>
      <c r="M585" s="61"/>
      <c r="N585" s="61"/>
      <c r="O585" s="130"/>
      <c r="P585" s="59"/>
      <c r="Q585" s="130"/>
      <c r="R585" s="130"/>
    </row>
    <row r="586" spans="1:18" s="1" customFormat="1">
      <c r="A586" s="31"/>
      <c r="B586" s="31"/>
      <c r="C586" s="3"/>
      <c r="D586" s="6"/>
      <c r="E586" s="6"/>
      <c r="F586" s="65"/>
      <c r="G586" s="147"/>
      <c r="H586" s="65"/>
      <c r="I586" s="65"/>
      <c r="J586" s="61"/>
      <c r="K586" s="59"/>
      <c r="L586" s="61"/>
      <c r="M586" s="61"/>
      <c r="N586" s="61"/>
      <c r="O586" s="130"/>
      <c r="P586" s="59"/>
      <c r="Q586" s="130"/>
      <c r="R586" s="130"/>
    </row>
    <row r="587" spans="1:18" s="1" customFormat="1">
      <c r="A587" s="31"/>
      <c r="B587" s="31"/>
      <c r="C587" s="3"/>
      <c r="D587" s="6"/>
      <c r="E587" s="6"/>
      <c r="F587" s="65"/>
      <c r="G587" s="147"/>
      <c r="H587" s="65"/>
      <c r="I587" s="65"/>
      <c r="J587" s="61"/>
      <c r="K587" s="59"/>
      <c r="L587" s="61"/>
      <c r="M587" s="61"/>
      <c r="N587" s="61"/>
      <c r="O587" s="130"/>
      <c r="P587" s="59"/>
      <c r="Q587" s="130"/>
      <c r="R587" s="130"/>
    </row>
    <row r="588" spans="1:18" s="1" customFormat="1">
      <c r="A588" s="31"/>
      <c r="B588" s="31"/>
      <c r="C588" s="3"/>
      <c r="D588" s="6"/>
      <c r="E588" s="6"/>
      <c r="F588" s="65"/>
      <c r="G588" s="147"/>
      <c r="H588" s="65"/>
      <c r="I588" s="65"/>
      <c r="J588" s="61"/>
      <c r="K588" s="59"/>
      <c r="L588" s="61"/>
      <c r="M588" s="61"/>
      <c r="N588" s="61"/>
      <c r="O588" s="130"/>
      <c r="P588" s="59"/>
      <c r="Q588" s="130"/>
      <c r="R588" s="130"/>
    </row>
    <row r="589" spans="1:18" s="1" customFormat="1">
      <c r="A589" s="31"/>
      <c r="B589" s="31"/>
      <c r="C589" s="3"/>
      <c r="D589" s="6"/>
      <c r="E589" s="6"/>
      <c r="F589" s="65"/>
      <c r="G589" s="147"/>
      <c r="H589" s="65"/>
      <c r="I589" s="65"/>
      <c r="J589" s="61"/>
      <c r="K589" s="59"/>
      <c r="L589" s="61"/>
      <c r="M589" s="61"/>
      <c r="N589" s="61"/>
      <c r="O589" s="130"/>
      <c r="P589" s="59"/>
      <c r="Q589" s="130"/>
      <c r="R589" s="130"/>
    </row>
    <row r="590" spans="1:18" s="1" customFormat="1">
      <c r="A590" s="31"/>
      <c r="B590" s="31"/>
      <c r="C590" s="3"/>
      <c r="D590" s="6"/>
      <c r="E590" s="6"/>
      <c r="F590" s="65"/>
      <c r="G590" s="147"/>
      <c r="H590" s="65"/>
      <c r="I590" s="65"/>
      <c r="J590" s="61"/>
      <c r="K590" s="59"/>
      <c r="L590" s="61"/>
      <c r="M590" s="61"/>
      <c r="N590" s="61"/>
      <c r="O590" s="130"/>
      <c r="P590" s="59"/>
      <c r="Q590" s="130"/>
      <c r="R590" s="130"/>
    </row>
    <row r="591" spans="1:18" s="1" customFormat="1">
      <c r="A591" s="31"/>
      <c r="B591" s="31"/>
      <c r="C591" s="3"/>
      <c r="D591" s="6"/>
      <c r="E591" s="6"/>
      <c r="F591" s="65"/>
      <c r="G591" s="147"/>
      <c r="H591" s="65"/>
      <c r="I591" s="65"/>
      <c r="J591" s="61"/>
      <c r="K591" s="59"/>
      <c r="L591" s="61"/>
      <c r="M591" s="61"/>
      <c r="N591" s="61"/>
      <c r="O591" s="130"/>
      <c r="P591" s="59"/>
      <c r="Q591" s="130"/>
      <c r="R591" s="130"/>
    </row>
    <row r="592" spans="1:18" s="1" customFormat="1">
      <c r="A592" s="31"/>
      <c r="B592" s="31"/>
      <c r="C592" s="3"/>
      <c r="D592" s="6"/>
      <c r="E592" s="6"/>
      <c r="F592" s="65"/>
      <c r="G592" s="147"/>
      <c r="H592" s="65"/>
      <c r="I592" s="65"/>
      <c r="J592" s="61"/>
      <c r="K592" s="59"/>
      <c r="L592" s="61"/>
      <c r="M592" s="61"/>
      <c r="N592" s="61"/>
      <c r="O592" s="130"/>
      <c r="P592" s="59"/>
      <c r="Q592" s="130"/>
      <c r="R592" s="130"/>
    </row>
    <row r="593" spans="1:18" s="1" customFormat="1">
      <c r="A593" s="31"/>
      <c r="B593" s="31"/>
      <c r="C593" s="3"/>
      <c r="D593" s="6"/>
      <c r="E593" s="6"/>
      <c r="F593" s="65"/>
      <c r="G593" s="147"/>
      <c r="H593" s="65"/>
      <c r="I593" s="65"/>
      <c r="J593" s="61"/>
      <c r="K593" s="59"/>
      <c r="L593" s="61"/>
      <c r="M593" s="61"/>
      <c r="N593" s="61"/>
      <c r="O593" s="130"/>
      <c r="P593" s="59"/>
      <c r="Q593" s="130"/>
      <c r="R593" s="130"/>
    </row>
    <row r="594" spans="1:18" s="1" customFormat="1">
      <c r="A594" s="31"/>
      <c r="B594" s="31"/>
      <c r="C594" s="3"/>
      <c r="D594" s="6"/>
      <c r="E594" s="6"/>
      <c r="F594" s="65"/>
      <c r="G594" s="147"/>
      <c r="H594" s="65"/>
      <c r="I594" s="65"/>
      <c r="J594" s="61"/>
      <c r="K594" s="59"/>
      <c r="L594" s="61"/>
      <c r="M594" s="61"/>
      <c r="N594" s="61"/>
      <c r="O594" s="130"/>
      <c r="P594" s="59"/>
      <c r="Q594" s="130"/>
      <c r="R594" s="130"/>
    </row>
    <row r="595" spans="1:18" s="1" customFormat="1">
      <c r="A595" s="31"/>
      <c r="B595" s="31"/>
      <c r="C595" s="3"/>
      <c r="D595" s="6"/>
      <c r="E595" s="6"/>
      <c r="F595" s="65"/>
      <c r="G595" s="147"/>
      <c r="H595" s="65"/>
      <c r="I595" s="65"/>
      <c r="J595" s="61"/>
      <c r="K595" s="59"/>
      <c r="L595" s="61"/>
      <c r="M595" s="61"/>
      <c r="N595" s="61"/>
      <c r="O595" s="130"/>
      <c r="P595" s="59"/>
      <c r="Q595" s="130"/>
      <c r="R595" s="130"/>
    </row>
    <row r="596" spans="1:18" s="1" customFormat="1">
      <c r="A596" s="31"/>
      <c r="B596" s="31"/>
      <c r="C596" s="3"/>
      <c r="D596" s="6"/>
      <c r="E596" s="6"/>
      <c r="F596" s="65"/>
      <c r="G596" s="147"/>
      <c r="H596" s="65"/>
      <c r="I596" s="65"/>
      <c r="J596" s="61"/>
      <c r="K596" s="59"/>
      <c r="L596" s="61"/>
      <c r="M596" s="61"/>
      <c r="N596" s="61"/>
      <c r="O596" s="130"/>
      <c r="P596" s="59"/>
      <c r="Q596" s="130"/>
      <c r="R596" s="130"/>
    </row>
    <row r="597" spans="1:18" s="1" customFormat="1">
      <c r="A597" s="31"/>
      <c r="B597" s="31"/>
      <c r="C597" s="3"/>
      <c r="D597" s="6"/>
      <c r="E597" s="6"/>
      <c r="F597" s="65"/>
      <c r="G597" s="147"/>
      <c r="H597" s="65"/>
      <c r="I597" s="65"/>
      <c r="J597" s="61"/>
      <c r="K597" s="59"/>
      <c r="L597" s="61"/>
      <c r="M597" s="61"/>
      <c r="N597" s="61"/>
      <c r="O597" s="130"/>
      <c r="P597" s="59"/>
      <c r="Q597" s="130"/>
      <c r="R597" s="130"/>
    </row>
    <row r="598" spans="1:18" s="1" customFormat="1">
      <c r="A598" s="31"/>
      <c r="B598" s="31"/>
      <c r="C598" s="3"/>
      <c r="D598" s="6"/>
      <c r="E598" s="6"/>
      <c r="F598" s="65"/>
      <c r="G598" s="147"/>
      <c r="H598" s="65"/>
      <c r="I598" s="65"/>
      <c r="J598" s="61"/>
      <c r="K598" s="59"/>
      <c r="L598" s="61"/>
      <c r="M598" s="61"/>
      <c r="N598" s="61"/>
      <c r="O598" s="130"/>
      <c r="P598" s="59"/>
      <c r="Q598" s="130"/>
      <c r="R598" s="130"/>
    </row>
    <row r="599" spans="1:18" s="1" customFormat="1">
      <c r="A599" s="31"/>
      <c r="B599" s="31"/>
      <c r="C599" s="3"/>
      <c r="D599" s="6"/>
      <c r="E599" s="6"/>
      <c r="F599" s="65"/>
      <c r="G599" s="147"/>
      <c r="H599" s="65"/>
      <c r="I599" s="65"/>
      <c r="J599" s="61"/>
      <c r="K599" s="59"/>
      <c r="L599" s="61"/>
      <c r="M599" s="61"/>
      <c r="N599" s="61"/>
      <c r="O599" s="130"/>
      <c r="P599" s="59"/>
      <c r="Q599" s="130"/>
      <c r="R599" s="130"/>
    </row>
    <row r="600" spans="1:18" s="1" customFormat="1">
      <c r="A600" s="31"/>
      <c r="B600" s="31"/>
      <c r="C600" s="3"/>
      <c r="D600" s="6"/>
      <c r="E600" s="6"/>
      <c r="F600" s="65"/>
      <c r="G600" s="147"/>
      <c r="H600" s="65"/>
      <c r="I600" s="65"/>
      <c r="J600" s="61"/>
      <c r="K600" s="59"/>
      <c r="L600" s="61"/>
      <c r="M600" s="61"/>
      <c r="N600" s="61"/>
      <c r="O600" s="130"/>
      <c r="P600" s="59"/>
      <c r="Q600" s="130"/>
      <c r="R600" s="130"/>
    </row>
    <row r="601" spans="1:18" s="1" customFormat="1">
      <c r="A601" s="31"/>
      <c r="B601" s="31"/>
      <c r="C601" s="3"/>
      <c r="D601" s="6"/>
      <c r="E601" s="6"/>
      <c r="F601" s="65"/>
      <c r="G601" s="147"/>
      <c r="H601" s="65"/>
      <c r="I601" s="65"/>
      <c r="J601" s="61"/>
      <c r="K601" s="59"/>
      <c r="L601" s="61"/>
      <c r="M601" s="61"/>
      <c r="N601" s="61"/>
      <c r="O601" s="130"/>
      <c r="P601" s="59"/>
      <c r="Q601" s="130"/>
      <c r="R601" s="130"/>
    </row>
    <row r="602" spans="1:18" s="1" customFormat="1">
      <c r="A602" s="31"/>
      <c r="B602" s="31"/>
      <c r="C602" s="3"/>
      <c r="D602" s="6"/>
      <c r="E602" s="6"/>
      <c r="F602" s="65"/>
      <c r="G602" s="147"/>
      <c r="H602" s="65"/>
      <c r="I602" s="65"/>
      <c r="J602" s="61"/>
      <c r="K602" s="59"/>
      <c r="L602" s="61"/>
      <c r="M602" s="61"/>
      <c r="N602" s="61"/>
      <c r="O602" s="130"/>
      <c r="P602" s="59"/>
      <c r="Q602" s="130"/>
      <c r="R602" s="130"/>
    </row>
    <row r="603" spans="1:18" s="1" customFormat="1">
      <c r="A603" s="31"/>
      <c r="B603" s="31"/>
      <c r="C603" s="3"/>
      <c r="D603" s="6"/>
      <c r="E603" s="6"/>
      <c r="F603" s="65"/>
      <c r="G603" s="147"/>
      <c r="H603" s="65"/>
      <c r="I603" s="65"/>
      <c r="J603" s="61"/>
      <c r="K603" s="59"/>
      <c r="L603" s="61"/>
      <c r="M603" s="61"/>
      <c r="N603" s="61"/>
      <c r="O603" s="130"/>
      <c r="P603" s="59"/>
      <c r="Q603" s="130"/>
      <c r="R603" s="130"/>
    </row>
    <row r="604" spans="1:18" s="1" customFormat="1">
      <c r="A604" s="31"/>
      <c r="B604" s="31"/>
      <c r="C604" s="3"/>
      <c r="D604" s="6"/>
      <c r="E604" s="6"/>
      <c r="F604" s="65"/>
      <c r="G604" s="147"/>
      <c r="H604" s="65"/>
      <c r="I604" s="65"/>
      <c r="J604" s="61"/>
      <c r="K604" s="59"/>
      <c r="L604" s="61"/>
      <c r="M604" s="61"/>
      <c r="N604" s="61"/>
      <c r="O604" s="130"/>
      <c r="P604" s="59"/>
      <c r="Q604" s="130"/>
      <c r="R604" s="130"/>
    </row>
    <row r="605" spans="1:18" s="1" customFormat="1">
      <c r="A605" s="31"/>
      <c r="B605" s="31"/>
      <c r="C605" s="3"/>
      <c r="D605" s="6"/>
      <c r="E605" s="6"/>
      <c r="F605" s="65"/>
      <c r="G605" s="147"/>
      <c r="H605" s="65"/>
      <c r="I605" s="65"/>
      <c r="J605" s="61"/>
      <c r="K605" s="59"/>
      <c r="L605" s="61"/>
      <c r="M605" s="61"/>
      <c r="N605" s="61"/>
      <c r="O605" s="130"/>
      <c r="P605" s="59"/>
      <c r="Q605" s="130"/>
      <c r="R605" s="130"/>
    </row>
    <row r="606" spans="1:18" s="1" customFormat="1">
      <c r="A606" s="31"/>
      <c r="B606" s="31"/>
      <c r="C606" s="3"/>
      <c r="D606" s="6"/>
      <c r="E606" s="6"/>
      <c r="F606" s="65"/>
      <c r="G606" s="147"/>
      <c r="H606" s="65"/>
      <c r="I606" s="65"/>
      <c r="J606" s="61"/>
      <c r="K606" s="59"/>
      <c r="L606" s="61"/>
      <c r="M606" s="61"/>
      <c r="N606" s="61"/>
      <c r="O606" s="130"/>
      <c r="P606" s="59"/>
      <c r="Q606" s="130"/>
      <c r="R606" s="130"/>
    </row>
    <row r="607" spans="1:18" s="1" customFormat="1">
      <c r="A607" s="31"/>
      <c r="B607" s="31"/>
      <c r="C607" s="3"/>
      <c r="D607" s="6"/>
      <c r="E607" s="6"/>
      <c r="F607" s="65"/>
      <c r="G607" s="147"/>
      <c r="H607" s="65"/>
      <c r="I607" s="65"/>
      <c r="J607" s="61"/>
      <c r="K607" s="59"/>
      <c r="L607" s="61"/>
      <c r="M607" s="61"/>
      <c r="N607" s="61"/>
      <c r="O607" s="130"/>
      <c r="P607" s="59"/>
      <c r="Q607" s="130"/>
      <c r="R607" s="130"/>
    </row>
    <row r="608" spans="1:18" s="1" customFormat="1">
      <c r="A608" s="31"/>
      <c r="B608" s="31"/>
      <c r="C608" s="3"/>
      <c r="D608" s="6"/>
      <c r="E608" s="6"/>
      <c r="F608" s="65"/>
      <c r="G608" s="147"/>
      <c r="H608" s="65"/>
      <c r="I608" s="65"/>
      <c r="J608" s="61"/>
      <c r="K608" s="59"/>
      <c r="L608" s="61"/>
      <c r="M608" s="61"/>
      <c r="N608" s="61"/>
      <c r="O608" s="130"/>
      <c r="P608" s="59"/>
      <c r="Q608" s="130"/>
      <c r="R608" s="130"/>
    </row>
    <row r="609" spans="1:18" s="1" customFormat="1">
      <c r="A609" s="31"/>
      <c r="B609" s="31"/>
      <c r="C609" s="3"/>
      <c r="D609" s="6"/>
      <c r="E609" s="6"/>
      <c r="F609" s="65"/>
      <c r="G609" s="147"/>
      <c r="H609" s="65"/>
      <c r="I609" s="65"/>
      <c r="J609" s="61"/>
      <c r="K609" s="59"/>
      <c r="L609" s="61"/>
      <c r="M609" s="61"/>
      <c r="N609" s="61"/>
      <c r="O609" s="130"/>
      <c r="P609" s="59"/>
      <c r="Q609" s="130"/>
      <c r="R609" s="130"/>
    </row>
    <row r="610" spans="1:18" s="1" customFormat="1">
      <c r="A610" s="31"/>
      <c r="B610" s="31"/>
      <c r="C610" s="3"/>
      <c r="D610" s="6"/>
      <c r="E610" s="6"/>
      <c r="F610" s="65"/>
      <c r="G610" s="147"/>
      <c r="H610" s="65"/>
      <c r="I610" s="65"/>
      <c r="J610" s="61"/>
      <c r="K610" s="59"/>
      <c r="L610" s="61"/>
      <c r="M610" s="61"/>
      <c r="N610" s="61"/>
      <c r="O610" s="130"/>
      <c r="P610" s="59"/>
      <c r="Q610" s="130"/>
      <c r="R610" s="130"/>
    </row>
    <row r="611" spans="1:18" s="1" customFormat="1">
      <c r="A611" s="31"/>
      <c r="B611" s="31"/>
      <c r="C611" s="3"/>
      <c r="D611" s="6"/>
      <c r="E611" s="6"/>
      <c r="F611" s="65"/>
      <c r="G611" s="147"/>
      <c r="H611" s="65"/>
      <c r="I611" s="65"/>
      <c r="J611" s="61"/>
      <c r="K611" s="59"/>
      <c r="L611" s="61"/>
      <c r="M611" s="61"/>
      <c r="N611" s="61"/>
      <c r="O611" s="130"/>
      <c r="P611" s="59"/>
      <c r="Q611" s="130"/>
      <c r="R611" s="130"/>
    </row>
    <row r="612" spans="1:18" s="1" customFormat="1">
      <c r="A612" s="31"/>
      <c r="B612" s="31"/>
      <c r="C612" s="3"/>
      <c r="D612" s="6"/>
      <c r="E612" s="6"/>
      <c r="F612" s="65"/>
      <c r="G612" s="147"/>
      <c r="H612" s="65"/>
      <c r="I612" s="65"/>
      <c r="J612" s="61"/>
      <c r="K612" s="59"/>
      <c r="L612" s="61"/>
      <c r="M612" s="61"/>
      <c r="N612" s="61"/>
      <c r="O612" s="130"/>
      <c r="P612" s="59"/>
      <c r="Q612" s="130"/>
      <c r="R612" s="130"/>
    </row>
    <row r="613" spans="1:18" s="1" customFormat="1">
      <c r="A613" s="31"/>
      <c r="B613" s="31"/>
      <c r="C613" s="3"/>
      <c r="D613" s="6"/>
      <c r="E613" s="6"/>
      <c r="F613" s="65"/>
      <c r="G613" s="147"/>
      <c r="H613" s="65"/>
      <c r="I613" s="65"/>
      <c r="J613" s="61"/>
      <c r="K613" s="59"/>
      <c r="L613" s="61"/>
      <c r="M613" s="61"/>
      <c r="N613" s="61"/>
      <c r="O613" s="130"/>
      <c r="P613" s="59"/>
      <c r="Q613" s="130"/>
      <c r="R613" s="130"/>
    </row>
    <row r="614" spans="1:18" s="1" customFormat="1">
      <c r="A614" s="31"/>
      <c r="B614" s="31"/>
      <c r="C614" s="3"/>
      <c r="D614" s="6"/>
      <c r="E614" s="6"/>
      <c r="F614" s="65"/>
      <c r="G614" s="147"/>
      <c r="H614" s="65"/>
      <c r="I614" s="65"/>
      <c r="J614" s="61"/>
      <c r="K614" s="59"/>
      <c r="L614" s="61"/>
      <c r="M614" s="61"/>
      <c r="N614" s="61"/>
      <c r="O614" s="130"/>
      <c r="P614" s="59"/>
      <c r="Q614" s="130"/>
      <c r="R614" s="130"/>
    </row>
    <row r="615" spans="1:18" s="1" customFormat="1">
      <c r="A615" s="31"/>
      <c r="B615" s="31"/>
      <c r="C615" s="3"/>
      <c r="D615" s="6"/>
      <c r="E615" s="6"/>
      <c r="F615" s="65"/>
      <c r="G615" s="147"/>
      <c r="H615" s="65"/>
      <c r="I615" s="65"/>
      <c r="J615" s="61"/>
      <c r="K615" s="59"/>
      <c r="L615" s="61"/>
      <c r="M615" s="61"/>
      <c r="N615" s="61"/>
      <c r="O615" s="130"/>
      <c r="P615" s="59"/>
      <c r="Q615" s="130"/>
      <c r="R615" s="130"/>
    </row>
    <row r="616" spans="1:18" s="1" customFormat="1">
      <c r="A616" s="31"/>
      <c r="B616" s="31"/>
      <c r="C616" s="3"/>
      <c r="D616" s="6"/>
      <c r="E616" s="6"/>
      <c r="F616" s="65"/>
      <c r="G616" s="147"/>
      <c r="H616" s="65"/>
      <c r="I616" s="65"/>
      <c r="J616" s="61"/>
      <c r="K616" s="59"/>
      <c r="L616" s="61"/>
      <c r="M616" s="61"/>
      <c r="N616" s="61"/>
      <c r="O616" s="130"/>
      <c r="P616" s="59"/>
      <c r="Q616" s="130"/>
      <c r="R616" s="130"/>
    </row>
    <row r="617" spans="1:18" s="1" customFormat="1">
      <c r="A617" s="31"/>
      <c r="B617" s="31"/>
      <c r="C617" s="3"/>
      <c r="D617" s="6"/>
      <c r="E617" s="6"/>
      <c r="F617" s="65"/>
      <c r="G617" s="147"/>
      <c r="H617" s="65"/>
      <c r="I617" s="65"/>
      <c r="J617" s="61"/>
      <c r="K617" s="59"/>
      <c r="L617" s="61"/>
      <c r="M617" s="61"/>
      <c r="N617" s="61"/>
      <c r="O617" s="130"/>
      <c r="P617" s="59"/>
      <c r="Q617" s="130"/>
      <c r="R617" s="130"/>
    </row>
    <row r="618" spans="1:18" s="1" customFormat="1">
      <c r="A618" s="31"/>
      <c r="B618" s="31"/>
      <c r="C618" s="3"/>
      <c r="D618" s="6"/>
      <c r="E618" s="6"/>
      <c r="F618" s="65"/>
      <c r="G618" s="147"/>
      <c r="H618" s="65"/>
      <c r="I618" s="65"/>
      <c r="J618" s="61"/>
      <c r="K618" s="59"/>
      <c r="L618" s="61"/>
      <c r="M618" s="61"/>
      <c r="N618" s="61"/>
      <c r="O618" s="130"/>
      <c r="P618" s="59"/>
      <c r="Q618" s="130"/>
      <c r="R618" s="130"/>
    </row>
    <row r="619" spans="1:18" s="1" customFormat="1">
      <c r="A619" s="31"/>
      <c r="B619" s="31"/>
      <c r="C619" s="3"/>
      <c r="D619" s="6"/>
      <c r="E619" s="6"/>
      <c r="F619" s="65"/>
      <c r="G619" s="147"/>
      <c r="H619" s="65"/>
      <c r="I619" s="65"/>
      <c r="J619" s="61"/>
      <c r="K619" s="59"/>
      <c r="L619" s="61"/>
      <c r="M619" s="61"/>
      <c r="N619" s="61"/>
      <c r="O619" s="130"/>
      <c r="P619" s="59"/>
      <c r="Q619" s="130"/>
      <c r="R619" s="130"/>
    </row>
    <row r="620" spans="1:18" s="1" customFormat="1">
      <c r="A620" s="31"/>
      <c r="B620" s="31"/>
      <c r="C620" s="3"/>
      <c r="D620" s="6"/>
      <c r="E620" s="6"/>
      <c r="F620" s="65"/>
      <c r="G620" s="147"/>
      <c r="H620" s="65"/>
      <c r="I620" s="65"/>
      <c r="J620" s="61"/>
      <c r="K620" s="59"/>
      <c r="L620" s="61"/>
      <c r="M620" s="61"/>
      <c r="N620" s="61"/>
      <c r="O620" s="130"/>
      <c r="P620" s="59"/>
      <c r="Q620" s="130"/>
      <c r="R620" s="130"/>
    </row>
    <row r="621" spans="1:18" s="1" customFormat="1">
      <c r="A621" s="31"/>
      <c r="B621" s="31"/>
      <c r="C621" s="3"/>
      <c r="D621" s="6"/>
      <c r="E621" s="6"/>
      <c r="F621" s="65"/>
      <c r="G621" s="147"/>
      <c r="H621" s="65"/>
      <c r="I621" s="65"/>
      <c r="J621" s="61"/>
      <c r="K621" s="59"/>
      <c r="L621" s="61"/>
      <c r="M621" s="61"/>
      <c r="N621" s="61"/>
      <c r="O621" s="130"/>
      <c r="P621" s="59"/>
      <c r="Q621" s="130"/>
      <c r="R621" s="130"/>
    </row>
    <row r="622" spans="1:18" s="1" customFormat="1">
      <c r="A622" s="31"/>
      <c r="B622" s="31"/>
      <c r="C622" s="3"/>
      <c r="D622" s="6"/>
      <c r="E622" s="6"/>
      <c r="F622" s="65"/>
      <c r="G622" s="147"/>
      <c r="H622" s="65"/>
      <c r="I622" s="65"/>
      <c r="J622" s="61"/>
      <c r="K622" s="59"/>
      <c r="L622" s="61"/>
      <c r="M622" s="61"/>
      <c r="N622" s="61"/>
      <c r="O622" s="130"/>
      <c r="P622" s="59"/>
      <c r="Q622" s="130"/>
      <c r="R622" s="130"/>
    </row>
    <row r="623" spans="1:18" s="1" customFormat="1">
      <c r="A623" s="31"/>
      <c r="B623" s="31"/>
      <c r="C623" s="3"/>
      <c r="D623" s="6"/>
      <c r="E623" s="6"/>
      <c r="F623" s="65"/>
      <c r="G623" s="147"/>
      <c r="H623" s="65"/>
      <c r="I623" s="65"/>
      <c r="J623" s="61"/>
      <c r="K623" s="59"/>
      <c r="L623" s="61"/>
      <c r="M623" s="61"/>
      <c r="N623" s="61"/>
      <c r="O623" s="130"/>
      <c r="P623" s="59"/>
      <c r="Q623" s="130"/>
      <c r="R623" s="130"/>
    </row>
    <row r="624" spans="1:18" s="1" customFormat="1">
      <c r="A624" s="31"/>
      <c r="B624" s="31"/>
      <c r="C624" s="3"/>
      <c r="D624" s="6"/>
      <c r="E624" s="6"/>
      <c r="F624" s="65"/>
      <c r="G624" s="147"/>
      <c r="H624" s="65"/>
      <c r="I624" s="65"/>
      <c r="J624" s="61"/>
      <c r="K624" s="59"/>
      <c r="L624" s="61"/>
      <c r="M624" s="61"/>
      <c r="N624" s="61"/>
      <c r="O624" s="130"/>
      <c r="P624" s="59"/>
      <c r="Q624" s="130"/>
      <c r="R624" s="130"/>
    </row>
    <row r="625" spans="1:18" s="1" customFormat="1">
      <c r="A625" s="31"/>
      <c r="B625" s="31"/>
      <c r="C625" s="3"/>
      <c r="D625" s="6"/>
      <c r="E625" s="6"/>
      <c r="F625" s="65"/>
      <c r="G625" s="147"/>
      <c r="H625" s="65"/>
      <c r="I625" s="65"/>
      <c r="J625" s="61"/>
      <c r="K625" s="59"/>
      <c r="L625" s="61"/>
      <c r="M625" s="61"/>
      <c r="N625" s="61"/>
      <c r="O625" s="130"/>
      <c r="P625" s="59"/>
      <c r="Q625" s="130"/>
      <c r="R625" s="130"/>
    </row>
    <row r="626" spans="1:18" s="1" customFormat="1">
      <c r="A626" s="31"/>
      <c r="B626" s="31"/>
      <c r="C626" s="3"/>
      <c r="D626" s="6"/>
      <c r="E626" s="6"/>
      <c r="F626" s="65"/>
      <c r="G626" s="147"/>
      <c r="H626" s="65"/>
      <c r="I626" s="65"/>
      <c r="J626" s="61"/>
      <c r="K626" s="59"/>
      <c r="L626" s="61"/>
      <c r="M626" s="61"/>
      <c r="N626" s="61"/>
      <c r="O626" s="130"/>
      <c r="P626" s="59"/>
      <c r="Q626" s="130"/>
      <c r="R626" s="130"/>
    </row>
    <row r="627" spans="1:18" s="1" customFormat="1">
      <c r="A627" s="31"/>
      <c r="B627" s="31"/>
      <c r="C627" s="3"/>
      <c r="D627" s="6"/>
      <c r="E627" s="6"/>
      <c r="F627" s="65"/>
      <c r="G627" s="147"/>
      <c r="H627" s="65"/>
      <c r="I627" s="65"/>
      <c r="J627" s="61"/>
      <c r="K627" s="59"/>
      <c r="L627" s="61"/>
      <c r="M627" s="61"/>
      <c r="N627" s="61"/>
      <c r="O627" s="130"/>
      <c r="P627" s="59"/>
      <c r="Q627" s="130"/>
      <c r="R627" s="130"/>
    </row>
    <row r="628" spans="1:18" s="1" customFormat="1">
      <c r="A628" s="31"/>
      <c r="B628" s="31"/>
      <c r="C628" s="3"/>
      <c r="D628" s="6"/>
      <c r="E628" s="6"/>
      <c r="F628" s="65"/>
      <c r="G628" s="147"/>
      <c r="H628" s="65"/>
      <c r="I628" s="65"/>
      <c r="J628" s="61"/>
      <c r="K628" s="59"/>
      <c r="L628" s="61"/>
      <c r="M628" s="61"/>
      <c r="N628" s="61"/>
      <c r="O628" s="130"/>
      <c r="P628" s="59"/>
      <c r="Q628" s="130"/>
      <c r="R628" s="130"/>
    </row>
    <row r="629" spans="1:18" s="1" customFormat="1">
      <c r="A629" s="31"/>
      <c r="B629" s="31"/>
      <c r="C629" s="3"/>
      <c r="D629" s="6"/>
      <c r="E629" s="6"/>
      <c r="F629" s="65"/>
      <c r="G629" s="147"/>
      <c r="H629" s="65"/>
      <c r="I629" s="65"/>
      <c r="J629" s="61"/>
      <c r="K629" s="59"/>
      <c r="L629" s="61"/>
      <c r="M629" s="61"/>
      <c r="N629" s="61"/>
      <c r="O629" s="130"/>
      <c r="P629" s="59"/>
      <c r="Q629" s="130"/>
      <c r="R629" s="130"/>
    </row>
    <row r="630" spans="1:18" s="1" customFormat="1">
      <c r="A630" s="31"/>
      <c r="B630" s="31"/>
      <c r="C630" s="3"/>
      <c r="D630" s="6"/>
      <c r="E630" s="6"/>
      <c r="F630" s="65"/>
      <c r="G630" s="147"/>
      <c r="H630" s="65"/>
      <c r="I630" s="65"/>
      <c r="J630" s="61"/>
      <c r="K630" s="59"/>
      <c r="L630" s="61"/>
      <c r="M630" s="61"/>
      <c r="N630" s="61"/>
      <c r="O630" s="130"/>
      <c r="P630" s="59"/>
      <c r="Q630" s="130"/>
      <c r="R630" s="130"/>
    </row>
    <row r="631" spans="1:18" s="1" customFormat="1">
      <c r="A631" s="31"/>
      <c r="B631" s="31"/>
      <c r="C631" s="3"/>
      <c r="D631" s="6"/>
      <c r="E631" s="6"/>
      <c r="F631" s="65"/>
      <c r="G631" s="147"/>
      <c r="H631" s="65"/>
      <c r="I631" s="65"/>
      <c r="J631" s="61"/>
      <c r="K631" s="59"/>
      <c r="L631" s="61"/>
      <c r="M631" s="61"/>
      <c r="N631" s="61"/>
      <c r="O631" s="130"/>
      <c r="P631" s="59"/>
      <c r="Q631" s="130"/>
      <c r="R631" s="130"/>
    </row>
    <row r="632" spans="1:18" s="1" customFormat="1">
      <c r="A632" s="31"/>
      <c r="B632" s="31"/>
      <c r="C632" s="3"/>
      <c r="D632" s="6"/>
      <c r="E632" s="6"/>
      <c r="F632" s="65"/>
      <c r="G632" s="147"/>
      <c r="H632" s="65"/>
      <c r="I632" s="65"/>
      <c r="J632" s="61"/>
      <c r="K632" s="59"/>
      <c r="L632" s="61"/>
      <c r="M632" s="61"/>
      <c r="N632" s="61"/>
      <c r="O632" s="130"/>
      <c r="P632" s="59"/>
      <c r="Q632" s="130"/>
      <c r="R632" s="130"/>
    </row>
    <row r="633" spans="1:18" s="1" customFormat="1">
      <c r="A633" s="31"/>
      <c r="B633" s="31"/>
      <c r="C633" s="3"/>
      <c r="D633" s="6"/>
      <c r="E633" s="6"/>
      <c r="F633" s="65"/>
      <c r="G633" s="147"/>
      <c r="H633" s="65"/>
      <c r="I633" s="65"/>
      <c r="J633" s="61"/>
      <c r="K633" s="59"/>
      <c r="L633" s="61"/>
      <c r="M633" s="61"/>
      <c r="N633" s="61"/>
      <c r="O633" s="130"/>
      <c r="P633" s="59"/>
      <c r="Q633" s="130"/>
      <c r="R633" s="130"/>
    </row>
    <row r="634" spans="1:18" s="1" customFormat="1">
      <c r="A634" s="31"/>
      <c r="B634" s="31"/>
      <c r="C634" s="3"/>
      <c r="D634" s="6"/>
      <c r="E634" s="6"/>
      <c r="F634" s="65"/>
      <c r="G634" s="147"/>
      <c r="H634" s="65"/>
      <c r="I634" s="65"/>
      <c r="J634" s="61"/>
      <c r="K634" s="59"/>
      <c r="L634" s="61"/>
      <c r="M634" s="61"/>
      <c r="N634" s="61"/>
      <c r="O634" s="130"/>
      <c r="P634" s="59"/>
      <c r="Q634" s="130"/>
      <c r="R634" s="130"/>
    </row>
    <row r="635" spans="1:18" s="1" customFormat="1">
      <c r="A635" s="31"/>
      <c r="B635" s="31"/>
      <c r="C635" s="3"/>
      <c r="D635" s="6"/>
      <c r="E635" s="6"/>
      <c r="F635" s="65"/>
      <c r="G635" s="147"/>
      <c r="H635" s="65"/>
      <c r="I635" s="65"/>
      <c r="J635" s="61"/>
      <c r="K635" s="59"/>
      <c r="L635" s="61"/>
      <c r="M635" s="61"/>
      <c r="N635" s="61"/>
      <c r="O635" s="130"/>
      <c r="P635" s="59"/>
      <c r="Q635" s="130"/>
      <c r="R635" s="130"/>
    </row>
    <row r="636" spans="1:18" s="1" customFormat="1">
      <c r="A636" s="31"/>
      <c r="B636" s="31"/>
      <c r="C636" s="3"/>
      <c r="D636" s="6"/>
      <c r="E636" s="6"/>
      <c r="F636" s="65"/>
      <c r="G636" s="147"/>
      <c r="H636" s="65"/>
      <c r="I636" s="65"/>
      <c r="J636" s="61"/>
      <c r="K636" s="59"/>
      <c r="L636" s="61"/>
      <c r="M636" s="61"/>
      <c r="N636" s="61"/>
      <c r="O636" s="130"/>
      <c r="P636" s="59"/>
      <c r="Q636" s="130"/>
      <c r="R636" s="130"/>
    </row>
    <row r="637" spans="1:18" s="1" customFormat="1">
      <c r="A637" s="31"/>
      <c r="B637" s="31"/>
      <c r="C637" s="3"/>
      <c r="D637" s="6"/>
      <c r="E637" s="6"/>
      <c r="F637" s="65"/>
      <c r="G637" s="147"/>
      <c r="H637" s="65"/>
      <c r="I637" s="65"/>
      <c r="J637" s="61"/>
      <c r="K637" s="59"/>
      <c r="L637" s="61"/>
      <c r="M637" s="61"/>
      <c r="N637" s="61"/>
      <c r="O637" s="130"/>
      <c r="P637" s="59"/>
      <c r="Q637" s="130"/>
      <c r="R637" s="130"/>
    </row>
    <row r="638" spans="1:18" s="1" customFormat="1">
      <c r="A638" s="31"/>
      <c r="B638" s="31"/>
      <c r="C638" s="3"/>
      <c r="D638" s="6"/>
      <c r="E638" s="6"/>
      <c r="F638" s="65"/>
      <c r="G638" s="147"/>
      <c r="H638" s="65"/>
      <c r="I638" s="65"/>
      <c r="J638" s="61"/>
      <c r="K638" s="59"/>
      <c r="L638" s="61"/>
      <c r="M638" s="61"/>
      <c r="N638" s="61"/>
      <c r="O638" s="130"/>
      <c r="P638" s="59"/>
      <c r="Q638" s="130"/>
      <c r="R638" s="130"/>
    </row>
    <row r="639" spans="1:18" s="1" customFormat="1">
      <c r="A639" s="31"/>
      <c r="B639" s="31"/>
      <c r="C639" s="3"/>
      <c r="D639" s="6"/>
      <c r="E639" s="6"/>
      <c r="F639" s="65"/>
      <c r="G639" s="147"/>
      <c r="H639" s="65"/>
      <c r="I639" s="65"/>
      <c r="J639" s="61"/>
      <c r="K639" s="59"/>
      <c r="L639" s="61"/>
      <c r="M639" s="61"/>
      <c r="N639" s="61"/>
      <c r="O639" s="130"/>
      <c r="P639" s="59"/>
      <c r="Q639" s="130"/>
      <c r="R639" s="130"/>
    </row>
    <row r="640" spans="1:18" s="1" customFormat="1">
      <c r="A640" s="31"/>
      <c r="B640" s="31"/>
      <c r="C640" s="3"/>
      <c r="D640" s="6"/>
      <c r="E640" s="6"/>
      <c r="F640" s="65"/>
      <c r="G640" s="147"/>
      <c r="H640" s="65"/>
      <c r="I640" s="65"/>
      <c r="J640" s="61"/>
      <c r="K640" s="59"/>
      <c r="L640" s="61"/>
      <c r="M640" s="61"/>
      <c r="N640" s="61"/>
      <c r="O640" s="130"/>
      <c r="P640" s="59"/>
      <c r="Q640" s="130"/>
      <c r="R640" s="130"/>
    </row>
    <row r="641" spans="1:18" s="1" customFormat="1">
      <c r="A641" s="31"/>
      <c r="B641" s="31"/>
      <c r="C641" s="3"/>
      <c r="D641" s="6"/>
      <c r="E641" s="6"/>
      <c r="F641" s="65"/>
      <c r="G641" s="147"/>
      <c r="H641" s="65"/>
      <c r="I641" s="65"/>
      <c r="J641" s="61"/>
      <c r="K641" s="59"/>
      <c r="L641" s="61"/>
      <c r="M641" s="61"/>
      <c r="N641" s="61"/>
      <c r="O641" s="130"/>
      <c r="P641" s="59"/>
      <c r="Q641" s="130"/>
      <c r="R641" s="130"/>
    </row>
    <row r="642" spans="1:18" s="1" customFormat="1">
      <c r="A642" s="31"/>
      <c r="B642" s="31"/>
      <c r="C642" s="3"/>
      <c r="D642" s="6"/>
      <c r="E642" s="6"/>
      <c r="F642" s="65"/>
      <c r="G642" s="147"/>
      <c r="H642" s="65"/>
      <c r="I642" s="65"/>
      <c r="J642" s="61"/>
      <c r="K642" s="59"/>
      <c r="L642" s="61"/>
      <c r="M642" s="61"/>
      <c r="N642" s="61"/>
      <c r="O642" s="130"/>
      <c r="P642" s="59"/>
      <c r="Q642" s="130"/>
      <c r="R642" s="130"/>
    </row>
    <row r="643" spans="1:18" s="1" customFormat="1">
      <c r="A643" s="31"/>
      <c r="B643" s="31"/>
      <c r="C643" s="3"/>
      <c r="D643" s="6"/>
      <c r="E643" s="6"/>
      <c r="F643" s="65"/>
      <c r="G643" s="147"/>
      <c r="H643" s="65"/>
      <c r="I643" s="65"/>
      <c r="J643" s="61"/>
      <c r="K643" s="59"/>
      <c r="L643" s="61"/>
      <c r="M643" s="61"/>
      <c r="N643" s="61"/>
      <c r="O643" s="130"/>
      <c r="P643" s="59"/>
      <c r="Q643" s="130"/>
      <c r="R643" s="130"/>
    </row>
    <row r="644" spans="1:18" s="1" customFormat="1">
      <c r="A644" s="31"/>
      <c r="B644" s="31"/>
      <c r="C644" s="3"/>
      <c r="D644" s="6"/>
      <c r="E644" s="6"/>
      <c r="F644" s="65"/>
      <c r="G644" s="147"/>
      <c r="H644" s="65"/>
      <c r="I644" s="65"/>
      <c r="J644" s="61"/>
      <c r="K644" s="59"/>
      <c r="L644" s="61"/>
      <c r="M644" s="61"/>
      <c r="N644" s="61"/>
      <c r="O644" s="130"/>
      <c r="P644" s="59"/>
      <c r="Q644" s="130"/>
      <c r="R644" s="130"/>
    </row>
    <row r="645" spans="1:18" s="1" customFormat="1">
      <c r="A645" s="31"/>
      <c r="B645" s="31"/>
      <c r="C645" s="3"/>
      <c r="D645" s="6"/>
      <c r="E645" s="6"/>
      <c r="F645" s="65"/>
      <c r="G645" s="147"/>
      <c r="H645" s="65"/>
      <c r="I645" s="65"/>
      <c r="J645" s="61"/>
      <c r="K645" s="59"/>
      <c r="L645" s="61"/>
      <c r="M645" s="61"/>
      <c r="N645" s="61"/>
      <c r="O645" s="130"/>
      <c r="P645" s="59"/>
      <c r="Q645" s="130"/>
      <c r="R645" s="130"/>
    </row>
    <row r="646" spans="1:18" s="1" customFormat="1">
      <c r="A646" s="31"/>
      <c r="B646" s="31"/>
      <c r="C646" s="3"/>
      <c r="D646" s="6"/>
      <c r="E646" s="6"/>
      <c r="F646" s="65"/>
      <c r="G646" s="147"/>
      <c r="H646" s="65"/>
      <c r="I646" s="65"/>
      <c r="J646" s="61"/>
      <c r="K646" s="59"/>
      <c r="L646" s="61"/>
      <c r="M646" s="61"/>
      <c r="N646" s="61"/>
      <c r="O646" s="130"/>
      <c r="P646" s="59"/>
      <c r="Q646" s="130"/>
      <c r="R646" s="130"/>
    </row>
    <row r="647" spans="1:18" s="1" customFormat="1">
      <c r="A647" s="31"/>
      <c r="B647" s="31"/>
      <c r="C647" s="3"/>
      <c r="D647" s="6"/>
      <c r="E647" s="6"/>
      <c r="F647" s="65"/>
      <c r="G647" s="147"/>
      <c r="H647" s="65"/>
      <c r="I647" s="65"/>
      <c r="J647" s="61"/>
      <c r="K647" s="59"/>
      <c r="L647" s="61"/>
      <c r="M647" s="61"/>
      <c r="N647" s="61"/>
      <c r="O647" s="130"/>
      <c r="P647" s="59"/>
      <c r="Q647" s="130"/>
      <c r="R647" s="130"/>
    </row>
    <row r="648" spans="1:18" s="1" customFormat="1">
      <c r="A648" s="31"/>
      <c r="B648" s="31"/>
      <c r="C648" s="3"/>
      <c r="D648" s="6"/>
      <c r="E648" s="6"/>
      <c r="F648" s="65"/>
      <c r="G648" s="147"/>
      <c r="H648" s="65"/>
      <c r="I648" s="65"/>
      <c r="J648" s="61"/>
      <c r="K648" s="59"/>
      <c r="L648" s="61"/>
      <c r="M648" s="61"/>
      <c r="N648" s="61"/>
      <c r="O648" s="130"/>
      <c r="P648" s="59"/>
      <c r="Q648" s="130"/>
      <c r="R648" s="130"/>
    </row>
    <row r="649" spans="1:18" s="1" customFormat="1">
      <c r="A649" s="31"/>
      <c r="B649" s="31"/>
      <c r="C649" s="3"/>
      <c r="D649" s="6"/>
      <c r="E649" s="6"/>
      <c r="F649" s="65"/>
      <c r="G649" s="147"/>
      <c r="H649" s="65"/>
      <c r="I649" s="65"/>
      <c r="J649" s="61"/>
      <c r="K649" s="59"/>
      <c r="L649" s="61"/>
      <c r="M649" s="61"/>
      <c r="N649" s="61"/>
      <c r="O649" s="130"/>
      <c r="P649" s="59"/>
      <c r="Q649" s="130"/>
      <c r="R649" s="130"/>
    </row>
    <row r="650" spans="1:18" s="1" customFormat="1">
      <c r="A650" s="31"/>
      <c r="B650" s="31"/>
      <c r="C650" s="3"/>
      <c r="D650" s="6"/>
      <c r="E650" s="6"/>
      <c r="F650" s="65"/>
      <c r="G650" s="147"/>
      <c r="H650" s="65"/>
      <c r="I650" s="65"/>
      <c r="J650" s="61"/>
      <c r="K650" s="59"/>
      <c r="L650" s="61"/>
      <c r="M650" s="61"/>
      <c r="N650" s="61"/>
      <c r="O650" s="130"/>
      <c r="P650" s="59"/>
      <c r="Q650" s="130"/>
      <c r="R650" s="130"/>
    </row>
    <row r="651" spans="1:18" s="1" customFormat="1">
      <c r="A651" s="31"/>
      <c r="B651" s="31"/>
      <c r="C651" s="3"/>
      <c r="D651" s="6"/>
      <c r="E651" s="6"/>
      <c r="F651" s="65"/>
      <c r="G651" s="147"/>
      <c r="H651" s="65"/>
      <c r="I651" s="65"/>
      <c r="J651" s="61"/>
      <c r="K651" s="59"/>
      <c r="L651" s="61"/>
      <c r="M651" s="61"/>
      <c r="N651" s="61"/>
      <c r="O651" s="130"/>
      <c r="P651" s="59"/>
      <c r="Q651" s="130"/>
      <c r="R651" s="130"/>
    </row>
    <row r="652" spans="1:18" s="1" customFormat="1">
      <c r="A652" s="31"/>
      <c r="B652" s="31"/>
      <c r="C652" s="3"/>
      <c r="D652" s="6"/>
      <c r="E652" s="6"/>
      <c r="F652" s="65"/>
      <c r="G652" s="147"/>
      <c r="H652" s="65"/>
      <c r="I652" s="65"/>
      <c r="J652" s="61"/>
      <c r="K652" s="59"/>
      <c r="L652" s="61"/>
      <c r="M652" s="61"/>
      <c r="N652" s="61"/>
      <c r="O652" s="130"/>
      <c r="P652" s="59"/>
      <c r="Q652" s="130"/>
      <c r="R652" s="130"/>
    </row>
    <row r="653" spans="1:18" s="1" customFormat="1">
      <c r="A653" s="31"/>
      <c r="B653" s="31"/>
      <c r="C653" s="3"/>
      <c r="D653" s="6"/>
      <c r="E653" s="6"/>
      <c r="F653" s="65"/>
      <c r="G653" s="147"/>
      <c r="H653" s="65"/>
      <c r="I653" s="65"/>
      <c r="J653" s="61"/>
      <c r="K653" s="59"/>
      <c r="L653" s="61"/>
      <c r="M653" s="61"/>
      <c r="N653" s="61"/>
      <c r="O653" s="130"/>
      <c r="P653" s="59"/>
      <c r="Q653" s="130"/>
      <c r="R653" s="130"/>
    </row>
    <row r="654" spans="1:18" s="1" customFormat="1">
      <c r="A654" s="31"/>
      <c r="B654" s="31"/>
      <c r="C654" s="3"/>
      <c r="D654" s="6"/>
      <c r="E654" s="6"/>
      <c r="F654" s="65"/>
      <c r="G654" s="147"/>
      <c r="H654" s="65"/>
      <c r="I654" s="65"/>
      <c r="J654" s="61"/>
      <c r="K654" s="59"/>
      <c r="L654" s="61"/>
      <c r="M654" s="61"/>
      <c r="N654" s="61"/>
      <c r="O654" s="130"/>
      <c r="P654" s="59"/>
      <c r="Q654" s="130"/>
      <c r="R654" s="130"/>
    </row>
    <row r="655" spans="1:18" s="1" customFormat="1">
      <c r="A655" s="31"/>
      <c r="B655" s="31"/>
      <c r="C655" s="3"/>
      <c r="D655" s="6"/>
      <c r="E655" s="6"/>
      <c r="F655" s="65"/>
      <c r="G655" s="147"/>
      <c r="H655" s="65"/>
      <c r="I655" s="65"/>
      <c r="J655" s="61"/>
      <c r="K655" s="59"/>
      <c r="L655" s="61"/>
      <c r="M655" s="61"/>
      <c r="N655" s="61"/>
      <c r="O655" s="130"/>
      <c r="P655" s="59"/>
      <c r="Q655" s="130"/>
      <c r="R655" s="130"/>
    </row>
    <row r="656" spans="1:18" s="1" customFormat="1">
      <c r="A656" s="31"/>
      <c r="B656" s="31"/>
      <c r="C656" s="3"/>
      <c r="D656" s="6"/>
      <c r="E656" s="6"/>
      <c r="F656" s="65"/>
      <c r="G656" s="147"/>
      <c r="H656" s="65"/>
      <c r="I656" s="65"/>
      <c r="J656" s="61"/>
      <c r="K656" s="59"/>
      <c r="L656" s="61"/>
      <c r="M656" s="61"/>
      <c r="N656" s="61"/>
      <c r="O656" s="130"/>
      <c r="P656" s="59"/>
      <c r="Q656" s="130"/>
      <c r="R656" s="130"/>
    </row>
    <row r="657" spans="1:18" s="1" customFormat="1">
      <c r="A657" s="31"/>
      <c r="B657" s="31"/>
      <c r="C657" s="3"/>
      <c r="D657" s="6"/>
      <c r="E657" s="6"/>
      <c r="F657" s="65"/>
      <c r="G657" s="147"/>
      <c r="H657" s="65"/>
      <c r="I657" s="65"/>
      <c r="J657" s="61"/>
      <c r="K657" s="59"/>
      <c r="L657" s="61"/>
      <c r="M657" s="61"/>
      <c r="N657" s="61"/>
      <c r="O657" s="130"/>
      <c r="P657" s="59"/>
      <c r="Q657" s="130"/>
      <c r="R657" s="130"/>
    </row>
    <row r="658" spans="1:18" s="1" customFormat="1">
      <c r="A658" s="31"/>
      <c r="B658" s="31"/>
      <c r="C658" s="3"/>
      <c r="D658" s="6"/>
      <c r="E658" s="6"/>
      <c r="F658" s="65"/>
      <c r="G658" s="147"/>
      <c r="H658" s="65"/>
      <c r="I658" s="65"/>
      <c r="J658" s="61"/>
      <c r="K658" s="59"/>
      <c r="L658" s="61"/>
      <c r="M658" s="61"/>
      <c r="N658" s="61"/>
      <c r="O658" s="130"/>
      <c r="P658" s="59"/>
      <c r="Q658" s="130"/>
      <c r="R658" s="130"/>
    </row>
    <row r="659" spans="1:18" s="1" customFormat="1">
      <c r="A659" s="31"/>
      <c r="B659" s="31"/>
      <c r="C659" s="3"/>
      <c r="D659" s="6"/>
      <c r="E659" s="6"/>
      <c r="F659" s="65"/>
      <c r="G659" s="147"/>
      <c r="H659" s="65"/>
      <c r="I659" s="65"/>
      <c r="J659" s="61"/>
      <c r="K659" s="59"/>
      <c r="L659" s="61"/>
      <c r="M659" s="61"/>
      <c r="N659" s="61"/>
      <c r="O659" s="130"/>
      <c r="P659" s="59"/>
      <c r="Q659" s="130"/>
      <c r="R659" s="130"/>
    </row>
    <row r="660" spans="1:18" s="1" customFormat="1">
      <c r="A660" s="31"/>
      <c r="B660" s="31"/>
      <c r="C660" s="3"/>
      <c r="D660" s="6"/>
      <c r="E660" s="6"/>
      <c r="F660" s="65"/>
      <c r="G660" s="147"/>
      <c r="H660" s="65"/>
      <c r="I660" s="65"/>
      <c r="J660" s="61"/>
      <c r="K660" s="59"/>
      <c r="L660" s="61"/>
      <c r="M660" s="61"/>
      <c r="N660" s="61"/>
      <c r="O660" s="130"/>
      <c r="P660" s="59"/>
      <c r="Q660" s="130"/>
      <c r="R660" s="130"/>
    </row>
    <row r="661" spans="1:18" s="1" customFormat="1">
      <c r="A661" s="31"/>
      <c r="B661" s="31"/>
      <c r="C661" s="3"/>
      <c r="D661" s="6"/>
      <c r="E661" s="6"/>
      <c r="F661" s="65"/>
      <c r="G661" s="147"/>
      <c r="H661" s="65"/>
      <c r="I661" s="65"/>
      <c r="J661" s="61"/>
      <c r="K661" s="59"/>
      <c r="L661" s="61"/>
      <c r="M661" s="61"/>
      <c r="N661" s="61"/>
      <c r="O661" s="130"/>
      <c r="P661" s="59"/>
      <c r="Q661" s="130"/>
      <c r="R661" s="130"/>
    </row>
    <row r="662" spans="1:18" s="1" customFormat="1">
      <c r="A662" s="31"/>
      <c r="B662" s="31"/>
      <c r="C662" s="3"/>
      <c r="D662" s="6"/>
      <c r="E662" s="6"/>
      <c r="F662" s="65"/>
      <c r="G662" s="147"/>
      <c r="H662" s="65"/>
      <c r="I662" s="65"/>
      <c r="J662" s="61"/>
      <c r="K662" s="59"/>
      <c r="L662" s="61"/>
      <c r="M662" s="61"/>
      <c r="N662" s="61"/>
      <c r="O662" s="130"/>
      <c r="P662" s="59"/>
      <c r="Q662" s="130"/>
      <c r="R662" s="130"/>
    </row>
    <row r="663" spans="1:18" s="1" customFormat="1">
      <c r="A663" s="31"/>
      <c r="B663" s="31"/>
      <c r="C663" s="3"/>
      <c r="D663" s="6"/>
      <c r="E663" s="6"/>
      <c r="F663" s="65"/>
      <c r="G663" s="147"/>
      <c r="H663" s="65"/>
      <c r="I663" s="65"/>
      <c r="J663" s="61"/>
      <c r="K663" s="59"/>
      <c r="L663" s="61"/>
      <c r="M663" s="61"/>
      <c r="N663" s="61"/>
      <c r="O663" s="130"/>
      <c r="P663" s="59"/>
      <c r="Q663" s="130"/>
      <c r="R663" s="130"/>
    </row>
    <row r="664" spans="1:18" s="1" customFormat="1">
      <c r="A664" s="31"/>
      <c r="B664" s="31"/>
      <c r="C664" s="3"/>
      <c r="D664" s="6"/>
      <c r="E664" s="6"/>
      <c r="F664" s="65"/>
      <c r="G664" s="147"/>
      <c r="H664" s="65"/>
      <c r="I664" s="65"/>
      <c r="J664" s="61"/>
      <c r="K664" s="59"/>
      <c r="L664" s="61"/>
      <c r="M664" s="61"/>
      <c r="N664" s="61"/>
      <c r="O664" s="130"/>
      <c r="P664" s="59"/>
      <c r="Q664" s="130"/>
      <c r="R664" s="130"/>
    </row>
    <row r="665" spans="1:18" s="1" customFormat="1">
      <c r="A665" s="31"/>
      <c r="B665" s="31"/>
      <c r="C665" s="3"/>
      <c r="D665" s="6"/>
      <c r="E665" s="6"/>
      <c r="F665" s="65"/>
      <c r="G665" s="147"/>
      <c r="H665" s="65"/>
      <c r="I665" s="65"/>
      <c r="J665" s="61"/>
      <c r="K665" s="59"/>
      <c r="L665" s="61"/>
      <c r="M665" s="61"/>
      <c r="N665" s="61"/>
      <c r="O665" s="130"/>
      <c r="P665" s="59"/>
      <c r="Q665" s="130"/>
      <c r="R665" s="130"/>
    </row>
    <row r="666" spans="1:18" s="1" customFormat="1">
      <c r="A666" s="31"/>
      <c r="B666" s="31"/>
      <c r="C666" s="3"/>
      <c r="D666" s="6"/>
      <c r="E666" s="6"/>
      <c r="F666" s="65"/>
      <c r="G666" s="147"/>
      <c r="H666" s="65"/>
      <c r="I666" s="65"/>
      <c r="J666" s="61"/>
      <c r="K666" s="59"/>
      <c r="L666" s="61"/>
      <c r="M666" s="61"/>
      <c r="N666" s="61"/>
      <c r="O666" s="130"/>
      <c r="P666" s="59"/>
      <c r="Q666" s="130"/>
      <c r="R666" s="130"/>
    </row>
    <row r="667" spans="1:18" s="1" customFormat="1">
      <c r="A667" s="31"/>
      <c r="B667" s="31"/>
      <c r="C667" s="3"/>
      <c r="D667" s="6"/>
      <c r="E667" s="6"/>
      <c r="F667" s="65"/>
      <c r="G667" s="147"/>
      <c r="H667" s="65"/>
      <c r="I667" s="65"/>
      <c r="J667" s="61"/>
      <c r="K667" s="59"/>
      <c r="L667" s="61"/>
      <c r="M667" s="61"/>
      <c r="N667" s="61"/>
      <c r="O667" s="130"/>
      <c r="P667" s="59"/>
      <c r="Q667" s="130"/>
      <c r="R667" s="130"/>
    </row>
    <row r="668" spans="1:18" s="1" customFormat="1">
      <c r="A668" s="31"/>
      <c r="B668" s="31"/>
      <c r="C668" s="3"/>
      <c r="D668" s="6"/>
      <c r="E668" s="6"/>
      <c r="F668" s="65"/>
      <c r="G668" s="147"/>
      <c r="H668" s="65"/>
      <c r="I668" s="65"/>
      <c r="J668" s="61"/>
      <c r="K668" s="59"/>
      <c r="L668" s="61"/>
      <c r="M668" s="61"/>
      <c r="N668" s="61"/>
      <c r="O668" s="130"/>
      <c r="P668" s="59"/>
      <c r="Q668" s="130"/>
      <c r="R668" s="130"/>
    </row>
    <row r="669" spans="1:18" s="1" customFormat="1">
      <c r="A669" s="31"/>
      <c r="B669" s="31"/>
      <c r="C669" s="3"/>
      <c r="D669" s="6"/>
      <c r="E669" s="6"/>
      <c r="F669" s="65"/>
      <c r="G669" s="147"/>
      <c r="H669" s="65"/>
      <c r="I669" s="65"/>
      <c r="J669" s="61"/>
      <c r="K669" s="59"/>
      <c r="L669" s="61"/>
      <c r="M669" s="61"/>
      <c r="N669" s="61"/>
      <c r="O669" s="130"/>
      <c r="P669" s="59"/>
      <c r="Q669" s="130"/>
      <c r="R669" s="130"/>
    </row>
    <row r="670" spans="1:18" s="1" customFormat="1">
      <c r="A670" s="31"/>
      <c r="B670" s="31"/>
      <c r="C670" s="3"/>
      <c r="D670" s="6"/>
      <c r="E670" s="6"/>
      <c r="F670" s="65"/>
      <c r="G670" s="147"/>
      <c r="H670" s="65"/>
      <c r="I670" s="65"/>
      <c r="J670" s="61"/>
      <c r="K670" s="59"/>
      <c r="L670" s="61"/>
      <c r="M670" s="61"/>
      <c r="N670" s="61"/>
      <c r="O670" s="130"/>
      <c r="P670" s="59"/>
      <c r="Q670" s="130"/>
      <c r="R670" s="130"/>
    </row>
    <row r="671" spans="1:18" s="1" customFormat="1">
      <c r="A671" s="31"/>
      <c r="B671" s="31"/>
      <c r="C671" s="3"/>
      <c r="D671" s="6"/>
      <c r="E671" s="6"/>
      <c r="F671" s="65"/>
      <c r="G671" s="147"/>
      <c r="H671" s="65"/>
      <c r="I671" s="65"/>
      <c r="J671" s="61"/>
      <c r="K671" s="59"/>
      <c r="L671" s="61"/>
      <c r="M671" s="61"/>
      <c r="N671" s="61"/>
      <c r="O671" s="130"/>
      <c r="P671" s="59"/>
      <c r="Q671" s="130"/>
      <c r="R671" s="130"/>
    </row>
    <row r="672" spans="1:18" s="1" customFormat="1">
      <c r="A672" s="31"/>
      <c r="B672" s="31"/>
      <c r="C672" s="3"/>
      <c r="D672" s="6"/>
      <c r="E672" s="6"/>
      <c r="F672" s="65"/>
      <c r="G672" s="147"/>
      <c r="H672" s="65"/>
      <c r="I672" s="65"/>
      <c r="J672" s="61"/>
      <c r="K672" s="59"/>
      <c r="L672" s="61"/>
      <c r="M672" s="61"/>
      <c r="N672" s="61"/>
      <c r="O672" s="130"/>
      <c r="P672" s="59"/>
      <c r="Q672" s="130"/>
      <c r="R672" s="130"/>
    </row>
    <row r="673" spans="1:18" s="1" customFormat="1">
      <c r="A673" s="31"/>
      <c r="B673" s="31"/>
      <c r="C673" s="3"/>
      <c r="D673" s="6"/>
      <c r="E673" s="6"/>
      <c r="F673" s="65"/>
      <c r="G673" s="147"/>
      <c r="H673" s="65"/>
      <c r="I673" s="65"/>
      <c r="J673" s="61"/>
      <c r="K673" s="59"/>
      <c r="L673" s="61"/>
      <c r="M673" s="61"/>
      <c r="N673" s="61"/>
      <c r="O673" s="130"/>
      <c r="P673" s="59"/>
      <c r="Q673" s="130"/>
      <c r="R673" s="130"/>
    </row>
    <row r="674" spans="1:18" s="1" customFormat="1">
      <c r="A674" s="31"/>
      <c r="B674" s="31"/>
      <c r="C674" s="3"/>
      <c r="D674" s="6"/>
      <c r="E674" s="6"/>
      <c r="F674" s="65"/>
      <c r="G674" s="147"/>
      <c r="H674" s="65"/>
      <c r="I674" s="65"/>
      <c r="J674" s="61"/>
      <c r="K674" s="59"/>
      <c r="L674" s="61"/>
      <c r="M674" s="61"/>
      <c r="N674" s="61"/>
      <c r="O674" s="130"/>
      <c r="P674" s="59"/>
      <c r="Q674" s="130"/>
      <c r="R674" s="130"/>
    </row>
    <row r="675" spans="1:18" s="1" customFormat="1">
      <c r="A675" s="31"/>
      <c r="B675" s="31"/>
      <c r="C675" s="3"/>
      <c r="D675" s="6"/>
      <c r="E675" s="6"/>
      <c r="F675" s="65"/>
      <c r="G675" s="147"/>
      <c r="H675" s="65"/>
      <c r="I675" s="65"/>
      <c r="J675" s="61"/>
      <c r="K675" s="59"/>
      <c r="L675" s="61"/>
      <c r="M675" s="61"/>
      <c r="N675" s="61"/>
      <c r="O675" s="130"/>
      <c r="P675" s="59"/>
      <c r="Q675" s="130"/>
      <c r="R675" s="130"/>
    </row>
    <row r="676" spans="1:18" s="1" customFormat="1">
      <c r="A676" s="31"/>
      <c r="B676" s="31"/>
      <c r="C676" s="3"/>
      <c r="D676" s="6"/>
      <c r="E676" s="6"/>
      <c r="F676" s="65"/>
      <c r="G676" s="147"/>
      <c r="H676" s="65"/>
      <c r="I676" s="65"/>
      <c r="J676" s="61"/>
      <c r="K676" s="59"/>
      <c r="L676" s="61"/>
      <c r="M676" s="61"/>
      <c r="N676" s="61"/>
      <c r="O676" s="130"/>
      <c r="P676" s="59"/>
      <c r="Q676" s="130"/>
      <c r="R676" s="130"/>
    </row>
    <row r="677" spans="1:18" s="1" customFormat="1">
      <c r="A677" s="31"/>
      <c r="B677" s="31"/>
      <c r="C677" s="3"/>
      <c r="D677" s="6"/>
      <c r="E677" s="6"/>
      <c r="F677" s="65"/>
      <c r="G677" s="147"/>
      <c r="H677" s="65"/>
      <c r="I677" s="65"/>
      <c r="J677" s="61"/>
      <c r="K677" s="59"/>
      <c r="L677" s="61"/>
      <c r="M677" s="61"/>
      <c r="N677" s="61"/>
      <c r="O677" s="130"/>
      <c r="P677" s="59"/>
      <c r="Q677" s="130"/>
      <c r="R677" s="130"/>
    </row>
    <row r="678" spans="1:18" s="1" customFormat="1">
      <c r="A678" s="31"/>
      <c r="B678" s="31"/>
      <c r="C678" s="3"/>
      <c r="D678" s="6"/>
      <c r="E678" s="6"/>
      <c r="F678" s="65"/>
      <c r="G678" s="147"/>
      <c r="H678" s="65"/>
      <c r="I678" s="65"/>
      <c r="J678" s="61"/>
      <c r="K678" s="59"/>
      <c r="L678" s="61"/>
      <c r="M678" s="61"/>
      <c r="N678" s="61"/>
      <c r="O678" s="130"/>
      <c r="P678" s="59"/>
      <c r="Q678" s="130"/>
      <c r="R678" s="130"/>
    </row>
    <row r="679" spans="1:18" s="1" customFormat="1">
      <c r="A679" s="31"/>
      <c r="B679" s="31"/>
      <c r="C679" s="3"/>
      <c r="D679" s="6"/>
      <c r="E679" s="6"/>
      <c r="F679" s="65"/>
      <c r="G679" s="147"/>
      <c r="H679" s="65"/>
      <c r="I679" s="65"/>
      <c r="J679" s="61"/>
      <c r="K679" s="59"/>
      <c r="L679" s="61"/>
      <c r="M679" s="61"/>
      <c r="N679" s="61"/>
      <c r="O679" s="130"/>
      <c r="P679" s="59"/>
      <c r="Q679" s="130"/>
      <c r="R679" s="130"/>
    </row>
    <row r="680" spans="1:18" s="1" customFormat="1">
      <c r="A680" s="31"/>
      <c r="B680" s="31"/>
      <c r="C680" s="3"/>
      <c r="D680" s="6"/>
      <c r="E680" s="6"/>
      <c r="F680" s="65"/>
      <c r="G680" s="147"/>
      <c r="H680" s="65"/>
      <c r="I680" s="65"/>
      <c r="J680" s="61"/>
      <c r="K680" s="59"/>
      <c r="L680" s="61"/>
      <c r="M680" s="61"/>
      <c r="N680" s="61"/>
      <c r="O680" s="130"/>
      <c r="P680" s="59"/>
      <c r="Q680" s="130"/>
      <c r="R680" s="130"/>
    </row>
    <row r="681" spans="1:18" s="1" customFormat="1">
      <c r="A681" s="31"/>
      <c r="B681" s="31"/>
      <c r="C681" s="3"/>
      <c r="D681" s="6"/>
      <c r="E681" s="6"/>
      <c r="F681" s="65"/>
      <c r="G681" s="147"/>
      <c r="H681" s="65"/>
      <c r="I681" s="65"/>
      <c r="J681" s="61"/>
      <c r="K681" s="59"/>
      <c r="L681" s="61"/>
      <c r="M681" s="61"/>
      <c r="N681" s="61"/>
      <c r="O681" s="130"/>
      <c r="P681" s="59"/>
      <c r="Q681" s="130"/>
      <c r="R681" s="130"/>
    </row>
    <row r="682" spans="1:18" s="1" customFormat="1">
      <c r="A682" s="31"/>
      <c r="B682" s="31"/>
      <c r="C682" s="3"/>
      <c r="D682" s="6"/>
      <c r="E682" s="6"/>
      <c r="F682" s="65"/>
      <c r="G682" s="147"/>
      <c r="H682" s="65"/>
      <c r="I682" s="65"/>
      <c r="J682" s="61"/>
      <c r="K682" s="59"/>
      <c r="L682" s="61"/>
      <c r="M682" s="61"/>
      <c r="N682" s="61"/>
      <c r="O682" s="130"/>
      <c r="P682" s="59"/>
      <c r="Q682" s="130"/>
      <c r="R682" s="130"/>
    </row>
    <row r="683" spans="1:18" s="1" customFormat="1">
      <c r="A683" s="31"/>
      <c r="B683" s="31"/>
      <c r="C683" s="3"/>
      <c r="D683" s="6"/>
      <c r="E683" s="6"/>
      <c r="F683" s="65"/>
      <c r="G683" s="147"/>
      <c r="H683" s="65"/>
      <c r="I683" s="65"/>
      <c r="J683" s="61"/>
      <c r="K683" s="59"/>
      <c r="L683" s="61"/>
      <c r="M683" s="61"/>
      <c r="N683" s="61"/>
      <c r="O683" s="130"/>
      <c r="P683" s="59"/>
      <c r="Q683" s="130"/>
      <c r="R683" s="130"/>
    </row>
    <row r="684" spans="1:18" s="1" customFormat="1">
      <c r="A684" s="31"/>
      <c r="B684" s="31"/>
      <c r="C684" s="3"/>
      <c r="D684" s="6"/>
      <c r="E684" s="6"/>
      <c r="F684" s="65"/>
      <c r="G684" s="147"/>
      <c r="H684" s="65"/>
      <c r="I684" s="65"/>
      <c r="J684" s="61"/>
      <c r="K684" s="59"/>
      <c r="L684" s="61"/>
      <c r="M684" s="61"/>
      <c r="N684" s="61"/>
      <c r="O684" s="130"/>
      <c r="P684" s="59"/>
      <c r="Q684" s="130"/>
      <c r="R684" s="130"/>
    </row>
    <row r="685" spans="1:18" s="1" customFormat="1">
      <c r="A685" s="31"/>
      <c r="B685" s="31"/>
      <c r="C685" s="3"/>
      <c r="D685" s="6"/>
      <c r="E685" s="6"/>
      <c r="F685" s="65"/>
      <c r="G685" s="147"/>
      <c r="H685" s="65"/>
      <c r="I685" s="65"/>
      <c r="J685" s="61"/>
      <c r="K685" s="59"/>
      <c r="L685" s="61"/>
      <c r="M685" s="61"/>
      <c r="N685" s="61"/>
      <c r="O685" s="130"/>
      <c r="P685" s="59"/>
      <c r="Q685" s="130"/>
      <c r="R685" s="130"/>
    </row>
    <row r="686" spans="1:18" s="1" customFormat="1">
      <c r="A686" s="31"/>
      <c r="B686" s="31"/>
      <c r="C686" s="3"/>
      <c r="D686" s="6"/>
      <c r="E686" s="6"/>
      <c r="F686" s="65"/>
      <c r="G686" s="147"/>
      <c r="H686" s="65"/>
      <c r="I686" s="65"/>
      <c r="J686" s="61"/>
      <c r="K686" s="59"/>
      <c r="L686" s="61"/>
      <c r="M686" s="61"/>
      <c r="N686" s="61"/>
      <c r="O686" s="130"/>
      <c r="P686" s="59"/>
      <c r="Q686" s="130"/>
      <c r="R686" s="130"/>
    </row>
    <row r="687" spans="1:18" s="1" customFormat="1">
      <c r="A687" s="31"/>
      <c r="B687" s="31"/>
      <c r="C687" s="3"/>
      <c r="D687" s="6"/>
      <c r="E687" s="6"/>
      <c r="F687" s="65"/>
      <c r="G687" s="147"/>
      <c r="H687" s="65"/>
      <c r="I687" s="65"/>
      <c r="J687" s="61"/>
      <c r="K687" s="59"/>
      <c r="L687" s="61"/>
      <c r="M687" s="61"/>
      <c r="N687" s="61"/>
      <c r="O687" s="130"/>
      <c r="P687" s="59"/>
      <c r="Q687" s="130"/>
      <c r="R687" s="130"/>
    </row>
    <row r="688" spans="1:18" s="1" customFormat="1">
      <c r="A688" s="31"/>
      <c r="B688" s="31"/>
      <c r="C688" s="3"/>
      <c r="D688" s="6"/>
      <c r="E688" s="6"/>
      <c r="F688" s="65"/>
      <c r="G688" s="147"/>
      <c r="H688" s="65"/>
      <c r="I688" s="65"/>
      <c r="J688" s="61"/>
      <c r="K688" s="59"/>
      <c r="L688" s="61"/>
      <c r="M688" s="61"/>
      <c r="N688" s="61"/>
      <c r="O688" s="130"/>
      <c r="P688" s="59"/>
      <c r="Q688" s="130"/>
      <c r="R688" s="130"/>
    </row>
    <row r="689" spans="1:18" s="1" customFormat="1">
      <c r="A689" s="31"/>
      <c r="B689" s="31"/>
      <c r="C689" s="3"/>
      <c r="D689" s="6"/>
      <c r="E689" s="6"/>
      <c r="F689" s="65"/>
      <c r="G689" s="147"/>
      <c r="H689" s="65"/>
      <c r="I689" s="65"/>
      <c r="J689" s="61"/>
      <c r="K689" s="59"/>
      <c r="L689" s="61"/>
      <c r="M689" s="61"/>
      <c r="N689" s="61"/>
      <c r="O689" s="130"/>
      <c r="P689" s="59"/>
      <c r="Q689" s="130"/>
      <c r="R689" s="130"/>
    </row>
    <row r="690" spans="1:18" s="1" customFormat="1">
      <c r="A690" s="31"/>
      <c r="B690" s="31"/>
      <c r="C690" s="3"/>
      <c r="D690" s="6"/>
      <c r="E690" s="6"/>
      <c r="F690" s="65"/>
      <c r="G690" s="147"/>
      <c r="H690" s="65"/>
      <c r="I690" s="65"/>
      <c r="J690" s="61"/>
      <c r="K690" s="59"/>
      <c r="L690" s="61"/>
      <c r="M690" s="61"/>
      <c r="N690" s="61"/>
      <c r="O690" s="130"/>
      <c r="P690" s="59"/>
      <c r="Q690" s="130"/>
      <c r="R690" s="130"/>
    </row>
    <row r="691" spans="1:18" s="1" customFormat="1">
      <c r="A691" s="31"/>
      <c r="B691" s="31"/>
      <c r="C691" s="3"/>
      <c r="D691" s="6"/>
      <c r="E691" s="6"/>
      <c r="F691" s="65"/>
      <c r="G691" s="147"/>
      <c r="H691" s="65"/>
      <c r="I691" s="65"/>
      <c r="J691" s="61"/>
      <c r="K691" s="59"/>
      <c r="L691" s="61"/>
      <c r="M691" s="61"/>
      <c r="N691" s="61"/>
      <c r="O691" s="130"/>
      <c r="P691" s="59"/>
      <c r="Q691" s="130"/>
      <c r="R691" s="130"/>
    </row>
    <row r="692" spans="1:18" s="1" customFormat="1">
      <c r="A692" s="31"/>
      <c r="B692" s="31"/>
      <c r="C692" s="3"/>
      <c r="D692" s="6"/>
      <c r="E692" s="6"/>
      <c r="F692" s="65"/>
      <c r="G692" s="147"/>
      <c r="H692" s="65"/>
      <c r="I692" s="65"/>
      <c r="J692" s="61"/>
      <c r="K692" s="59"/>
      <c r="L692" s="61"/>
      <c r="M692" s="61"/>
      <c r="N692" s="61"/>
      <c r="O692" s="130"/>
      <c r="P692" s="59"/>
      <c r="Q692" s="130"/>
      <c r="R692" s="130"/>
    </row>
    <row r="693" spans="1:18" s="1" customFormat="1">
      <c r="A693" s="31"/>
      <c r="B693" s="31"/>
      <c r="C693" s="3"/>
      <c r="D693" s="6"/>
      <c r="E693" s="6"/>
      <c r="F693" s="65"/>
      <c r="G693" s="147"/>
      <c r="H693" s="65"/>
      <c r="I693" s="65"/>
      <c r="J693" s="61"/>
      <c r="K693" s="59"/>
      <c r="L693" s="61"/>
      <c r="M693" s="61"/>
      <c r="N693" s="61"/>
      <c r="O693" s="130"/>
      <c r="P693" s="59"/>
      <c r="Q693" s="130"/>
      <c r="R693" s="130"/>
    </row>
    <row r="694" spans="1:18" s="1" customFormat="1">
      <c r="A694" s="31"/>
      <c r="B694" s="31"/>
      <c r="C694" s="3"/>
      <c r="D694" s="6"/>
      <c r="E694" s="6"/>
      <c r="F694" s="65"/>
      <c r="G694" s="147"/>
      <c r="H694" s="65"/>
      <c r="I694" s="65"/>
      <c r="J694" s="61"/>
      <c r="K694" s="59"/>
      <c r="L694" s="61"/>
      <c r="M694" s="61"/>
      <c r="N694" s="61"/>
      <c r="O694" s="130"/>
      <c r="P694" s="59"/>
      <c r="Q694" s="130"/>
      <c r="R694" s="130"/>
    </row>
    <row r="695" spans="1:18" s="1" customFormat="1">
      <c r="A695" s="31"/>
      <c r="B695" s="31"/>
      <c r="C695" s="3"/>
      <c r="D695" s="6"/>
      <c r="E695" s="6"/>
      <c r="F695" s="65"/>
      <c r="G695" s="147"/>
      <c r="H695" s="65"/>
      <c r="I695" s="65"/>
      <c r="J695" s="61"/>
      <c r="K695" s="59"/>
      <c r="L695" s="61"/>
      <c r="M695" s="61"/>
      <c r="N695" s="61"/>
      <c r="O695" s="130"/>
      <c r="P695" s="59"/>
      <c r="Q695" s="130"/>
      <c r="R695" s="130"/>
    </row>
    <row r="696" spans="1:18" s="1" customFormat="1">
      <c r="A696" s="31"/>
      <c r="B696" s="31"/>
      <c r="C696" s="3"/>
      <c r="D696" s="6"/>
      <c r="E696" s="6"/>
      <c r="F696" s="65"/>
      <c r="G696" s="147"/>
      <c r="H696" s="65"/>
      <c r="I696" s="65"/>
      <c r="J696" s="61"/>
      <c r="K696" s="59"/>
      <c r="L696" s="61"/>
      <c r="M696" s="61"/>
      <c r="N696" s="61"/>
      <c r="O696" s="130"/>
      <c r="P696" s="59"/>
      <c r="Q696" s="130"/>
      <c r="R696" s="130"/>
    </row>
    <row r="697" spans="1:18" s="1" customFormat="1">
      <c r="A697" s="31"/>
      <c r="B697" s="31"/>
      <c r="C697" s="3"/>
      <c r="D697" s="6"/>
      <c r="E697" s="6"/>
      <c r="F697" s="65"/>
      <c r="G697" s="147"/>
      <c r="H697" s="65"/>
      <c r="I697" s="65"/>
      <c r="J697" s="61"/>
      <c r="K697" s="59"/>
      <c r="L697" s="61"/>
      <c r="M697" s="61"/>
      <c r="N697" s="61"/>
      <c r="O697" s="130"/>
      <c r="P697" s="59"/>
      <c r="Q697" s="130"/>
      <c r="R697" s="130"/>
    </row>
    <row r="698" spans="1:18" s="1" customFormat="1">
      <c r="A698" s="31"/>
      <c r="B698" s="31"/>
      <c r="C698" s="3"/>
      <c r="D698" s="6"/>
      <c r="E698" s="6"/>
      <c r="F698" s="65"/>
      <c r="G698" s="147"/>
      <c r="H698" s="65"/>
      <c r="I698" s="65"/>
      <c r="J698" s="61"/>
      <c r="K698" s="59"/>
      <c r="L698" s="61"/>
      <c r="M698" s="61"/>
      <c r="N698" s="61"/>
      <c r="O698" s="130"/>
      <c r="P698" s="59"/>
      <c r="Q698" s="130"/>
      <c r="R698" s="130"/>
    </row>
    <row r="699" spans="1:18" s="1" customFormat="1">
      <c r="A699" s="31"/>
      <c r="B699" s="31"/>
      <c r="C699" s="3"/>
      <c r="D699" s="6"/>
      <c r="E699" s="6"/>
      <c r="F699" s="65"/>
      <c r="G699" s="147"/>
      <c r="H699" s="65"/>
      <c r="I699" s="65"/>
      <c r="J699" s="61"/>
      <c r="K699" s="59"/>
      <c r="L699" s="61"/>
      <c r="M699" s="61"/>
      <c r="N699" s="61"/>
      <c r="O699" s="130"/>
      <c r="P699" s="59"/>
      <c r="Q699" s="130"/>
      <c r="R699" s="130"/>
    </row>
    <row r="700" spans="1:18" s="1" customFormat="1">
      <c r="A700" s="31"/>
      <c r="B700" s="31"/>
      <c r="C700" s="3"/>
      <c r="D700" s="6"/>
      <c r="E700" s="6"/>
      <c r="F700" s="65"/>
      <c r="G700" s="147"/>
      <c r="H700" s="65"/>
      <c r="I700" s="65"/>
      <c r="J700" s="61"/>
      <c r="K700" s="59"/>
      <c r="L700" s="61"/>
      <c r="M700" s="61"/>
      <c r="N700" s="61"/>
      <c r="O700" s="130"/>
      <c r="P700" s="59"/>
      <c r="Q700" s="130"/>
      <c r="R700" s="130"/>
    </row>
    <row r="701" spans="1:18" s="1" customFormat="1">
      <c r="A701" s="31"/>
      <c r="B701" s="31"/>
      <c r="C701" s="3"/>
      <c r="D701" s="6"/>
      <c r="E701" s="6"/>
      <c r="F701" s="65"/>
      <c r="G701" s="147"/>
      <c r="H701" s="65"/>
      <c r="I701" s="65"/>
      <c r="J701" s="61"/>
      <c r="K701" s="59"/>
      <c r="L701" s="61"/>
      <c r="M701" s="61"/>
      <c r="N701" s="61"/>
      <c r="O701" s="130"/>
      <c r="P701" s="59"/>
      <c r="Q701" s="130"/>
      <c r="R701" s="130"/>
    </row>
    <row r="702" spans="1:18" s="1" customFormat="1">
      <c r="A702" s="31"/>
      <c r="B702" s="31"/>
      <c r="C702" s="3"/>
      <c r="D702" s="6"/>
      <c r="E702" s="6"/>
      <c r="F702" s="65"/>
      <c r="G702" s="147"/>
      <c r="H702" s="65"/>
      <c r="I702" s="65"/>
      <c r="J702" s="61"/>
      <c r="K702" s="59"/>
      <c r="L702" s="61"/>
      <c r="M702" s="61"/>
      <c r="N702" s="61"/>
      <c r="O702" s="130"/>
      <c r="P702" s="59"/>
      <c r="Q702" s="130"/>
      <c r="R702" s="130"/>
    </row>
    <row r="703" spans="1:18" s="1" customFormat="1">
      <c r="A703" s="31"/>
      <c r="B703" s="31"/>
      <c r="C703" s="3"/>
      <c r="D703" s="6"/>
      <c r="E703" s="6"/>
      <c r="F703" s="65"/>
      <c r="G703" s="147"/>
      <c r="H703" s="65"/>
      <c r="I703" s="65"/>
      <c r="J703" s="61"/>
      <c r="K703" s="59"/>
      <c r="L703" s="61"/>
      <c r="M703" s="61"/>
      <c r="N703" s="61"/>
      <c r="O703" s="130"/>
      <c r="P703" s="59"/>
      <c r="Q703" s="130"/>
      <c r="R703" s="130"/>
    </row>
    <row r="704" spans="1:18" s="1" customFormat="1">
      <c r="A704" s="31"/>
      <c r="B704" s="31"/>
      <c r="C704" s="3"/>
      <c r="D704" s="6"/>
      <c r="E704" s="6"/>
      <c r="F704" s="65"/>
      <c r="G704" s="147"/>
      <c r="H704" s="65"/>
      <c r="I704" s="65"/>
      <c r="J704" s="61"/>
      <c r="K704" s="59"/>
      <c r="L704" s="61"/>
      <c r="M704" s="61"/>
      <c r="N704" s="61"/>
      <c r="O704" s="130"/>
      <c r="P704" s="59"/>
      <c r="Q704" s="130"/>
      <c r="R704" s="130"/>
    </row>
    <row r="705" spans="1:18" s="1" customFormat="1">
      <c r="A705" s="31"/>
      <c r="B705" s="31"/>
      <c r="C705" s="3"/>
      <c r="D705" s="6"/>
      <c r="E705" s="6"/>
      <c r="F705" s="65"/>
      <c r="G705" s="147"/>
      <c r="H705" s="65"/>
      <c r="I705" s="65"/>
      <c r="J705" s="61"/>
      <c r="K705" s="59"/>
      <c r="L705" s="61"/>
      <c r="M705" s="61"/>
      <c r="N705" s="61"/>
      <c r="O705" s="130"/>
      <c r="P705" s="59"/>
      <c r="Q705" s="130"/>
      <c r="R705" s="130"/>
    </row>
    <row r="706" spans="1:18" s="1" customFormat="1">
      <c r="A706" s="31"/>
      <c r="B706" s="31"/>
      <c r="C706" s="3"/>
      <c r="D706" s="6"/>
      <c r="E706" s="6"/>
      <c r="F706" s="65"/>
      <c r="G706" s="147"/>
      <c r="H706" s="65"/>
      <c r="I706" s="65"/>
      <c r="J706" s="61"/>
      <c r="K706" s="59"/>
      <c r="L706" s="61"/>
      <c r="M706" s="61"/>
      <c r="N706" s="61"/>
      <c r="O706" s="130"/>
      <c r="P706" s="59"/>
      <c r="Q706" s="130"/>
      <c r="R706" s="130"/>
    </row>
    <row r="707" spans="1:18" s="1" customFormat="1">
      <c r="A707" s="31"/>
      <c r="B707" s="31"/>
      <c r="C707" s="3"/>
      <c r="D707" s="6"/>
      <c r="E707" s="6"/>
      <c r="F707" s="65"/>
      <c r="G707" s="147"/>
      <c r="H707" s="65"/>
      <c r="I707" s="65"/>
      <c r="J707" s="61"/>
      <c r="K707" s="59"/>
      <c r="L707" s="61"/>
      <c r="M707" s="61"/>
      <c r="N707" s="61"/>
      <c r="O707" s="130"/>
      <c r="P707" s="59"/>
      <c r="Q707" s="130"/>
      <c r="R707" s="130"/>
    </row>
    <row r="708" spans="1:18" s="1" customFormat="1">
      <c r="A708" s="31"/>
      <c r="B708" s="31"/>
      <c r="C708" s="3"/>
      <c r="D708" s="6"/>
      <c r="E708" s="6"/>
      <c r="F708" s="65"/>
      <c r="G708" s="147"/>
      <c r="H708" s="65"/>
      <c r="I708" s="65"/>
      <c r="J708" s="61"/>
      <c r="K708" s="59"/>
      <c r="L708" s="61"/>
      <c r="M708" s="61"/>
      <c r="N708" s="61"/>
      <c r="O708" s="130"/>
      <c r="P708" s="59"/>
      <c r="Q708" s="130"/>
      <c r="R708" s="130"/>
    </row>
    <row r="709" spans="1:18" s="1" customFormat="1">
      <c r="A709" s="31"/>
      <c r="B709" s="31"/>
      <c r="C709" s="3"/>
      <c r="D709" s="6"/>
      <c r="E709" s="6"/>
      <c r="F709" s="65"/>
      <c r="G709" s="147"/>
      <c r="H709" s="65"/>
      <c r="I709" s="65"/>
      <c r="J709" s="61"/>
      <c r="K709" s="59"/>
      <c r="L709" s="61"/>
      <c r="M709" s="61"/>
      <c r="N709" s="61"/>
      <c r="O709" s="130"/>
      <c r="P709" s="59"/>
      <c r="Q709" s="130"/>
      <c r="R709" s="130"/>
    </row>
    <row r="710" spans="1:18" s="1" customFormat="1">
      <c r="A710" s="31"/>
      <c r="B710" s="31"/>
      <c r="C710" s="3"/>
      <c r="D710" s="6"/>
      <c r="E710" s="6"/>
      <c r="F710" s="65"/>
      <c r="G710" s="147"/>
      <c r="H710" s="65"/>
      <c r="I710" s="65"/>
      <c r="J710" s="61"/>
      <c r="K710" s="59"/>
      <c r="L710" s="61"/>
      <c r="M710" s="61"/>
      <c r="N710" s="61"/>
      <c r="O710" s="130"/>
      <c r="P710" s="59"/>
      <c r="Q710" s="130"/>
      <c r="R710" s="130"/>
    </row>
    <row r="711" spans="1:18" s="1" customFormat="1">
      <c r="A711" s="31"/>
      <c r="B711" s="31"/>
      <c r="C711" s="3"/>
      <c r="D711" s="6"/>
      <c r="E711" s="6"/>
      <c r="F711" s="65"/>
      <c r="G711" s="147"/>
      <c r="H711" s="65"/>
      <c r="I711" s="65"/>
      <c r="J711" s="61"/>
      <c r="K711" s="59"/>
      <c r="L711" s="61"/>
      <c r="M711" s="61"/>
      <c r="N711" s="61"/>
      <c r="O711" s="130"/>
      <c r="P711" s="59"/>
      <c r="Q711" s="130"/>
      <c r="R711" s="130"/>
    </row>
    <row r="712" spans="1:18" s="1" customFormat="1">
      <c r="A712" s="31"/>
      <c r="B712" s="31"/>
      <c r="C712" s="3"/>
      <c r="D712" s="6"/>
      <c r="E712" s="6"/>
      <c r="F712" s="65"/>
      <c r="G712" s="147"/>
      <c r="H712" s="65"/>
      <c r="I712" s="65"/>
      <c r="J712" s="61"/>
      <c r="K712" s="59"/>
      <c r="L712" s="61"/>
      <c r="M712" s="61"/>
      <c r="N712" s="61"/>
      <c r="O712" s="130"/>
      <c r="P712" s="59"/>
      <c r="Q712" s="130"/>
      <c r="R712" s="130"/>
    </row>
    <row r="713" spans="1:18" s="1" customFormat="1">
      <c r="A713" s="31"/>
      <c r="B713" s="31"/>
      <c r="C713" s="3"/>
      <c r="D713" s="6"/>
      <c r="E713" s="6"/>
      <c r="F713" s="65"/>
      <c r="G713" s="147"/>
      <c r="H713" s="65"/>
      <c r="I713" s="65"/>
      <c r="J713" s="61"/>
      <c r="K713" s="59"/>
      <c r="L713" s="61"/>
      <c r="M713" s="61"/>
      <c r="N713" s="61"/>
      <c r="O713" s="130"/>
      <c r="P713" s="59"/>
      <c r="Q713" s="130"/>
      <c r="R713" s="130"/>
    </row>
    <row r="714" spans="1:18" s="1" customFormat="1">
      <c r="A714" s="31"/>
      <c r="B714" s="31"/>
      <c r="C714" s="3"/>
      <c r="D714" s="6"/>
      <c r="E714" s="6"/>
      <c r="F714" s="65"/>
      <c r="G714" s="147"/>
      <c r="H714" s="65"/>
      <c r="I714" s="65"/>
      <c r="J714" s="61"/>
      <c r="K714" s="59"/>
      <c r="L714" s="61"/>
      <c r="M714" s="61"/>
      <c r="N714" s="61"/>
      <c r="O714" s="130"/>
      <c r="P714" s="59"/>
      <c r="Q714" s="130"/>
      <c r="R714" s="130"/>
    </row>
    <row r="715" spans="1:18" s="1" customFormat="1">
      <c r="A715" s="31"/>
      <c r="B715" s="31"/>
      <c r="C715" s="3"/>
      <c r="D715" s="6"/>
      <c r="E715" s="6"/>
      <c r="F715" s="65"/>
      <c r="G715" s="147"/>
      <c r="H715" s="65"/>
      <c r="I715" s="65"/>
      <c r="J715" s="61"/>
      <c r="K715" s="59"/>
      <c r="L715" s="61"/>
      <c r="M715" s="61"/>
      <c r="N715" s="61"/>
      <c r="O715" s="130"/>
      <c r="P715" s="59"/>
      <c r="Q715" s="130"/>
      <c r="R715" s="130"/>
    </row>
    <row r="716" spans="1:18" s="1" customFormat="1">
      <c r="A716" s="31"/>
      <c r="B716" s="31"/>
      <c r="C716" s="3"/>
      <c r="D716" s="6"/>
      <c r="E716" s="6"/>
      <c r="F716" s="65"/>
      <c r="G716" s="147"/>
      <c r="H716" s="65"/>
      <c r="I716" s="65"/>
      <c r="J716" s="61"/>
      <c r="K716" s="59"/>
      <c r="L716" s="61"/>
      <c r="M716" s="61"/>
      <c r="N716" s="61"/>
      <c r="O716" s="130"/>
      <c r="P716" s="59"/>
      <c r="Q716" s="130"/>
      <c r="R716" s="130"/>
    </row>
    <row r="717" spans="1:18" s="1" customFormat="1">
      <c r="A717" s="31"/>
      <c r="B717" s="31"/>
      <c r="C717" s="3"/>
      <c r="D717" s="6"/>
      <c r="E717" s="6"/>
      <c r="F717" s="65"/>
      <c r="G717" s="147"/>
      <c r="H717" s="65"/>
      <c r="I717" s="65"/>
      <c r="J717" s="61"/>
      <c r="K717" s="59"/>
      <c r="L717" s="61"/>
      <c r="M717" s="61"/>
      <c r="N717" s="61"/>
      <c r="O717" s="130"/>
      <c r="P717" s="59"/>
      <c r="Q717" s="130"/>
      <c r="R717" s="130"/>
    </row>
    <row r="718" spans="1:18" s="1" customFormat="1">
      <c r="A718" s="31"/>
      <c r="B718" s="31"/>
      <c r="C718" s="3"/>
      <c r="D718" s="6"/>
      <c r="E718" s="6"/>
      <c r="F718" s="65"/>
      <c r="G718" s="147"/>
      <c r="H718" s="65"/>
      <c r="I718" s="65"/>
      <c r="J718" s="61"/>
      <c r="K718" s="59"/>
      <c r="L718" s="61"/>
      <c r="M718" s="61"/>
      <c r="N718" s="61"/>
      <c r="O718" s="130"/>
      <c r="P718" s="59"/>
      <c r="Q718" s="130"/>
      <c r="R718" s="130"/>
    </row>
    <row r="719" spans="1:18" s="1" customFormat="1">
      <c r="A719" s="31"/>
      <c r="B719" s="31"/>
      <c r="C719" s="3"/>
      <c r="D719" s="6"/>
      <c r="E719" s="6"/>
      <c r="F719" s="65"/>
      <c r="G719" s="147"/>
      <c r="H719" s="65"/>
      <c r="I719" s="65"/>
      <c r="J719" s="61"/>
      <c r="K719" s="59"/>
      <c r="L719" s="61"/>
      <c r="M719" s="61"/>
      <c r="N719" s="61"/>
      <c r="O719" s="130"/>
      <c r="P719" s="59"/>
      <c r="Q719" s="130"/>
      <c r="R719" s="130"/>
    </row>
    <row r="720" spans="1:18" s="1" customFormat="1">
      <c r="A720" s="31"/>
      <c r="B720" s="31"/>
      <c r="C720" s="3"/>
      <c r="D720" s="6"/>
      <c r="E720" s="6"/>
      <c r="F720" s="65"/>
      <c r="G720" s="147"/>
      <c r="H720" s="65"/>
      <c r="I720" s="65"/>
      <c r="J720" s="61"/>
      <c r="K720" s="59"/>
      <c r="L720" s="61"/>
      <c r="M720" s="61"/>
      <c r="N720" s="61"/>
      <c r="O720" s="130"/>
      <c r="P720" s="59"/>
      <c r="Q720" s="130"/>
      <c r="R720" s="130"/>
    </row>
    <row r="721" spans="1:18" s="1" customFormat="1">
      <c r="A721" s="31"/>
      <c r="B721" s="31"/>
      <c r="C721" s="3"/>
      <c r="D721" s="6"/>
      <c r="E721" s="6"/>
      <c r="F721" s="65"/>
      <c r="G721" s="147"/>
      <c r="H721" s="65"/>
      <c r="I721" s="65"/>
      <c r="J721" s="61"/>
      <c r="K721" s="59"/>
      <c r="L721" s="61"/>
      <c r="M721" s="61"/>
      <c r="N721" s="61"/>
      <c r="O721" s="130"/>
      <c r="P721" s="59"/>
      <c r="Q721" s="130"/>
      <c r="R721" s="130"/>
    </row>
    <row r="722" spans="1:18" s="1" customFormat="1">
      <c r="A722" s="31"/>
      <c r="B722" s="31"/>
      <c r="C722" s="3"/>
      <c r="D722" s="6"/>
      <c r="E722" s="6"/>
      <c r="F722" s="65"/>
      <c r="G722" s="147"/>
      <c r="H722" s="65"/>
      <c r="I722" s="65"/>
      <c r="J722" s="61"/>
      <c r="K722" s="59"/>
      <c r="L722" s="61"/>
      <c r="M722" s="61"/>
      <c r="N722" s="61"/>
      <c r="O722" s="130"/>
      <c r="P722" s="59"/>
      <c r="Q722" s="130"/>
      <c r="R722" s="130"/>
    </row>
    <row r="723" spans="1:18" s="1" customFormat="1">
      <c r="A723" s="31"/>
      <c r="B723" s="31"/>
      <c r="C723" s="3"/>
      <c r="D723" s="6"/>
      <c r="E723" s="6"/>
      <c r="F723" s="65"/>
      <c r="G723" s="147"/>
      <c r="H723" s="65"/>
      <c r="I723" s="65"/>
      <c r="J723" s="61"/>
      <c r="K723" s="59"/>
      <c r="L723" s="61"/>
      <c r="M723" s="61"/>
      <c r="N723" s="61"/>
      <c r="O723" s="130"/>
      <c r="P723" s="59"/>
      <c r="Q723" s="130"/>
      <c r="R723" s="130"/>
    </row>
    <row r="724" spans="1:18" s="1" customFormat="1">
      <c r="A724" s="31"/>
      <c r="B724" s="31"/>
      <c r="C724" s="3"/>
      <c r="D724" s="6"/>
      <c r="E724" s="6"/>
      <c r="F724" s="65"/>
      <c r="G724" s="147"/>
      <c r="H724" s="65"/>
      <c r="I724" s="65"/>
      <c r="J724" s="61"/>
      <c r="K724" s="59"/>
      <c r="L724" s="61"/>
      <c r="M724" s="61"/>
      <c r="N724" s="61"/>
      <c r="O724" s="130"/>
      <c r="P724" s="59"/>
      <c r="Q724" s="130"/>
      <c r="R724" s="130"/>
    </row>
    <row r="725" spans="1:18" s="1" customFormat="1">
      <c r="A725" s="31"/>
      <c r="B725" s="31"/>
      <c r="C725" s="3"/>
      <c r="D725" s="6"/>
      <c r="E725" s="6"/>
      <c r="F725" s="65"/>
      <c r="G725" s="147"/>
      <c r="H725" s="65"/>
      <c r="I725" s="65"/>
      <c r="J725" s="61"/>
      <c r="K725" s="59"/>
      <c r="L725" s="61"/>
      <c r="M725" s="61"/>
      <c r="N725" s="61"/>
      <c r="O725" s="130"/>
      <c r="P725" s="59"/>
      <c r="Q725" s="130"/>
      <c r="R725" s="130"/>
    </row>
    <row r="726" spans="1:18" s="1" customFormat="1">
      <c r="A726" s="31"/>
      <c r="B726" s="31"/>
      <c r="C726" s="3"/>
      <c r="D726" s="6"/>
      <c r="E726" s="6"/>
      <c r="F726" s="65"/>
      <c r="G726" s="147"/>
      <c r="H726" s="65"/>
      <c r="I726" s="65"/>
      <c r="J726" s="61"/>
      <c r="K726" s="59"/>
      <c r="L726" s="61"/>
      <c r="M726" s="61"/>
      <c r="N726" s="61"/>
      <c r="O726" s="130"/>
      <c r="P726" s="59"/>
      <c r="Q726" s="130"/>
      <c r="R726" s="130"/>
    </row>
    <row r="727" spans="1:18" s="1" customFormat="1">
      <c r="A727" s="31"/>
      <c r="B727" s="31"/>
      <c r="C727" s="3"/>
      <c r="D727" s="6"/>
      <c r="E727" s="6"/>
      <c r="F727" s="65"/>
      <c r="G727" s="147"/>
      <c r="H727" s="65"/>
      <c r="I727" s="65"/>
      <c r="J727" s="61"/>
      <c r="K727" s="59"/>
      <c r="L727" s="61"/>
      <c r="M727" s="61"/>
      <c r="N727" s="61"/>
      <c r="O727" s="130"/>
      <c r="P727" s="59"/>
      <c r="Q727" s="130"/>
      <c r="R727" s="130"/>
    </row>
    <row r="728" spans="1:18" s="1" customFormat="1">
      <c r="A728" s="31"/>
      <c r="B728" s="31"/>
      <c r="C728" s="3"/>
      <c r="D728" s="6"/>
      <c r="E728" s="6"/>
      <c r="F728" s="65"/>
      <c r="G728" s="147"/>
      <c r="H728" s="65"/>
      <c r="I728" s="65"/>
      <c r="J728" s="61"/>
      <c r="K728" s="59"/>
      <c r="L728" s="61"/>
      <c r="M728" s="61"/>
      <c r="N728" s="61"/>
      <c r="O728" s="130"/>
      <c r="P728" s="59"/>
      <c r="Q728" s="130"/>
      <c r="R728" s="130"/>
    </row>
    <row r="729" spans="1:18" s="1" customFormat="1">
      <c r="A729" s="31"/>
      <c r="B729" s="31"/>
      <c r="C729" s="3"/>
      <c r="D729" s="6"/>
      <c r="E729" s="6"/>
      <c r="F729" s="65"/>
      <c r="G729" s="147"/>
      <c r="H729" s="65"/>
      <c r="I729" s="65"/>
      <c r="J729" s="61"/>
      <c r="K729" s="59"/>
      <c r="L729" s="61"/>
      <c r="M729" s="61"/>
      <c r="N729" s="61"/>
      <c r="O729" s="130"/>
      <c r="P729" s="59"/>
      <c r="Q729" s="130"/>
      <c r="R729" s="130"/>
    </row>
    <row r="730" spans="1:18" s="1" customFormat="1">
      <c r="A730" s="31"/>
      <c r="B730" s="31"/>
      <c r="C730" s="3"/>
      <c r="D730" s="6"/>
      <c r="E730" s="6"/>
      <c r="F730" s="65"/>
      <c r="G730" s="147"/>
      <c r="H730" s="65"/>
      <c r="I730" s="65"/>
      <c r="J730" s="61"/>
      <c r="K730" s="59"/>
      <c r="L730" s="61"/>
      <c r="M730" s="61"/>
      <c r="N730" s="61"/>
      <c r="O730" s="130"/>
      <c r="P730" s="59"/>
      <c r="Q730" s="130"/>
      <c r="R730" s="130"/>
    </row>
    <row r="731" spans="1:18" s="1" customFormat="1">
      <c r="A731" s="31"/>
      <c r="B731" s="31"/>
      <c r="C731" s="3"/>
      <c r="D731" s="6"/>
      <c r="E731" s="6"/>
      <c r="F731" s="65"/>
      <c r="G731" s="147"/>
      <c r="H731" s="65"/>
      <c r="I731" s="65"/>
      <c r="J731" s="61"/>
      <c r="K731" s="59"/>
      <c r="L731" s="61"/>
      <c r="M731" s="61"/>
      <c r="N731" s="61"/>
      <c r="O731" s="130"/>
      <c r="P731" s="59"/>
      <c r="Q731" s="130"/>
      <c r="R731" s="130"/>
    </row>
    <row r="732" spans="1:18" s="1" customFormat="1">
      <c r="A732" s="31"/>
      <c r="B732" s="31"/>
      <c r="C732" s="3"/>
      <c r="D732" s="6"/>
      <c r="E732" s="6"/>
      <c r="F732" s="65"/>
      <c r="G732" s="147"/>
      <c r="H732" s="65"/>
      <c r="I732" s="65"/>
      <c r="J732" s="61"/>
      <c r="K732" s="59"/>
      <c r="L732" s="61"/>
      <c r="M732" s="61"/>
      <c r="N732" s="61"/>
      <c r="O732" s="130"/>
      <c r="P732" s="59"/>
      <c r="Q732" s="130"/>
      <c r="R732" s="130"/>
    </row>
    <row r="733" spans="1:18" s="1" customFormat="1">
      <c r="A733" s="31"/>
      <c r="B733" s="31"/>
      <c r="C733" s="3"/>
      <c r="D733" s="6"/>
      <c r="E733" s="6"/>
      <c r="F733" s="65"/>
      <c r="G733" s="147"/>
      <c r="H733" s="65"/>
      <c r="I733" s="65"/>
      <c r="J733" s="61"/>
      <c r="K733" s="59"/>
      <c r="L733" s="61"/>
      <c r="M733" s="61"/>
      <c r="N733" s="61"/>
      <c r="O733" s="130"/>
      <c r="P733" s="59"/>
      <c r="Q733" s="130"/>
      <c r="R733" s="130"/>
    </row>
    <row r="734" spans="1:18" s="1" customFormat="1">
      <c r="A734" s="31"/>
      <c r="B734" s="31"/>
      <c r="C734" s="3"/>
      <c r="D734" s="6"/>
      <c r="E734" s="6"/>
      <c r="F734" s="65"/>
      <c r="G734" s="147"/>
      <c r="H734" s="65"/>
      <c r="I734" s="65"/>
      <c r="J734" s="61"/>
      <c r="K734" s="59"/>
      <c r="L734" s="61"/>
      <c r="M734" s="61"/>
      <c r="N734" s="61"/>
      <c r="O734" s="130"/>
      <c r="P734" s="59"/>
      <c r="Q734" s="130"/>
      <c r="R734" s="130"/>
    </row>
    <row r="735" spans="1:18" s="1" customFormat="1">
      <c r="A735" s="31"/>
      <c r="B735" s="31"/>
      <c r="C735" s="3"/>
      <c r="D735" s="6"/>
      <c r="E735" s="6"/>
      <c r="F735" s="65"/>
      <c r="G735" s="147"/>
      <c r="H735" s="65"/>
      <c r="I735" s="65"/>
      <c r="J735" s="61"/>
      <c r="K735" s="59"/>
      <c r="L735" s="61"/>
      <c r="M735" s="61"/>
      <c r="N735" s="61"/>
      <c r="O735" s="130"/>
      <c r="P735" s="59"/>
      <c r="Q735" s="130"/>
      <c r="R735" s="130"/>
    </row>
    <row r="736" spans="1:18" s="1" customFormat="1">
      <c r="A736" s="31"/>
      <c r="B736" s="31"/>
      <c r="C736" s="3"/>
      <c r="D736" s="6"/>
      <c r="E736" s="6"/>
      <c r="F736" s="65"/>
      <c r="G736" s="147"/>
      <c r="H736" s="65"/>
      <c r="I736" s="65"/>
      <c r="J736" s="61"/>
      <c r="K736" s="59"/>
      <c r="L736" s="61"/>
      <c r="M736" s="61"/>
      <c r="N736" s="61"/>
      <c r="O736" s="130"/>
      <c r="P736" s="59"/>
      <c r="Q736" s="130"/>
      <c r="R736" s="130"/>
    </row>
    <row r="737" spans="1:18" s="1" customFormat="1">
      <c r="A737" s="31"/>
      <c r="B737" s="31"/>
      <c r="C737" s="3"/>
      <c r="D737" s="6"/>
      <c r="E737" s="6"/>
      <c r="F737" s="65"/>
      <c r="G737" s="147"/>
      <c r="H737" s="65"/>
      <c r="I737" s="65"/>
      <c r="J737" s="61"/>
      <c r="K737" s="59"/>
      <c r="L737" s="61"/>
      <c r="M737" s="61"/>
      <c r="N737" s="61"/>
      <c r="O737" s="130"/>
      <c r="P737" s="59"/>
      <c r="Q737" s="130"/>
      <c r="R737" s="130"/>
    </row>
    <row r="738" spans="1:18" s="1" customFormat="1">
      <c r="A738" s="31"/>
      <c r="B738" s="31"/>
      <c r="C738" s="3"/>
      <c r="D738" s="6"/>
      <c r="E738" s="6"/>
      <c r="F738" s="65"/>
      <c r="G738" s="147"/>
      <c r="H738" s="65"/>
      <c r="I738" s="65"/>
      <c r="J738" s="61"/>
      <c r="K738" s="59"/>
      <c r="L738" s="61"/>
      <c r="M738" s="61"/>
      <c r="N738" s="61"/>
      <c r="O738" s="130"/>
      <c r="P738" s="59"/>
      <c r="Q738" s="130"/>
      <c r="R738" s="130"/>
    </row>
    <row r="739" spans="1:18" s="1" customFormat="1">
      <c r="A739" s="31"/>
      <c r="B739" s="31"/>
      <c r="C739" s="3"/>
      <c r="D739" s="6"/>
      <c r="E739" s="6"/>
      <c r="F739" s="65"/>
      <c r="G739" s="147"/>
      <c r="H739" s="65"/>
      <c r="I739" s="65"/>
      <c r="J739" s="61"/>
      <c r="K739" s="59"/>
      <c r="L739" s="61"/>
      <c r="M739" s="61"/>
      <c r="N739" s="61"/>
      <c r="O739" s="130"/>
      <c r="P739" s="59"/>
      <c r="Q739" s="130"/>
      <c r="R739" s="130"/>
    </row>
    <row r="740" spans="1:18" s="1" customFormat="1">
      <c r="A740" s="31"/>
      <c r="B740" s="31"/>
      <c r="C740" s="3"/>
      <c r="D740" s="6"/>
      <c r="E740" s="6"/>
      <c r="F740" s="65"/>
      <c r="G740" s="147"/>
      <c r="H740" s="65"/>
      <c r="I740" s="65"/>
      <c r="J740" s="61"/>
      <c r="K740" s="59"/>
      <c r="L740" s="61"/>
      <c r="M740" s="61"/>
      <c r="N740" s="61"/>
      <c r="O740" s="130"/>
      <c r="P740" s="59"/>
      <c r="Q740" s="130"/>
      <c r="R740" s="130"/>
    </row>
    <row r="741" spans="1:18" s="1" customFormat="1">
      <c r="A741" s="31"/>
      <c r="B741" s="31"/>
      <c r="C741" s="3"/>
      <c r="D741" s="6"/>
      <c r="E741" s="6"/>
      <c r="F741" s="65"/>
      <c r="G741" s="147"/>
      <c r="H741" s="65"/>
      <c r="I741" s="65"/>
      <c r="J741" s="61"/>
      <c r="K741" s="59"/>
      <c r="L741" s="61"/>
      <c r="M741" s="61"/>
      <c r="N741" s="61"/>
      <c r="O741" s="130"/>
      <c r="P741" s="59"/>
      <c r="Q741" s="130"/>
      <c r="R741" s="130"/>
    </row>
    <row r="742" spans="1:18" s="1" customFormat="1">
      <c r="A742" s="31"/>
      <c r="B742" s="31"/>
      <c r="C742" s="3"/>
      <c r="D742" s="6"/>
      <c r="E742" s="6"/>
      <c r="F742" s="65"/>
      <c r="G742" s="147"/>
      <c r="H742" s="65"/>
      <c r="I742" s="65"/>
      <c r="J742" s="61"/>
      <c r="K742" s="59"/>
      <c r="L742" s="61"/>
      <c r="M742" s="61"/>
      <c r="N742" s="61"/>
      <c r="O742" s="130"/>
      <c r="P742" s="59"/>
      <c r="Q742" s="130"/>
      <c r="R742" s="130"/>
    </row>
    <row r="743" spans="1:18" s="1" customFormat="1">
      <c r="A743" s="31"/>
      <c r="B743" s="31"/>
      <c r="C743" s="3"/>
      <c r="D743" s="6"/>
      <c r="E743" s="6"/>
      <c r="F743" s="65"/>
      <c r="G743" s="147"/>
      <c r="H743" s="65"/>
      <c r="I743" s="65"/>
      <c r="J743" s="61"/>
      <c r="K743" s="59"/>
      <c r="L743" s="61"/>
      <c r="M743" s="61"/>
      <c r="N743" s="61"/>
      <c r="O743" s="130"/>
      <c r="P743" s="59"/>
      <c r="Q743" s="130"/>
      <c r="R743" s="130"/>
    </row>
    <row r="744" spans="1:18" s="1" customFormat="1">
      <c r="A744" s="31"/>
      <c r="B744" s="31"/>
      <c r="C744" s="3"/>
      <c r="D744" s="6"/>
      <c r="E744" s="6"/>
      <c r="F744" s="65"/>
      <c r="G744" s="147"/>
      <c r="H744" s="65"/>
      <c r="I744" s="65"/>
      <c r="J744" s="61"/>
      <c r="K744" s="59"/>
      <c r="L744" s="61"/>
      <c r="M744" s="61"/>
      <c r="N744" s="61"/>
      <c r="O744" s="130"/>
      <c r="P744" s="59"/>
      <c r="Q744" s="130"/>
      <c r="R744" s="130"/>
    </row>
    <row r="745" spans="1:18" s="1" customFormat="1">
      <c r="A745" s="31"/>
      <c r="B745" s="31"/>
      <c r="C745" s="3"/>
      <c r="D745" s="6"/>
      <c r="E745" s="6"/>
      <c r="F745" s="65"/>
      <c r="G745" s="147"/>
      <c r="H745" s="65"/>
      <c r="I745" s="65"/>
      <c r="J745" s="61"/>
      <c r="K745" s="59"/>
      <c r="L745" s="61"/>
      <c r="M745" s="61"/>
      <c r="N745" s="61"/>
      <c r="O745" s="130"/>
      <c r="P745" s="59"/>
      <c r="Q745" s="130"/>
      <c r="R745" s="130"/>
    </row>
    <row r="746" spans="1:18" s="1" customFormat="1">
      <c r="A746" s="31"/>
      <c r="B746" s="31"/>
      <c r="C746" s="3"/>
      <c r="D746" s="6"/>
      <c r="E746" s="6"/>
      <c r="F746" s="65"/>
      <c r="G746" s="147"/>
      <c r="H746" s="65"/>
      <c r="I746" s="65"/>
      <c r="J746" s="61"/>
      <c r="K746" s="59"/>
      <c r="L746" s="61"/>
      <c r="M746" s="61"/>
      <c r="N746" s="61"/>
      <c r="O746" s="130"/>
      <c r="P746" s="59"/>
      <c r="Q746" s="130"/>
      <c r="R746" s="130"/>
    </row>
    <row r="747" spans="1:18" s="1" customFormat="1">
      <c r="A747" s="31"/>
      <c r="B747" s="31"/>
      <c r="C747" s="3"/>
      <c r="D747" s="6"/>
      <c r="E747" s="6"/>
      <c r="F747" s="65"/>
      <c r="G747" s="147"/>
      <c r="H747" s="65"/>
      <c r="I747" s="65"/>
      <c r="J747" s="61"/>
      <c r="K747" s="59"/>
      <c r="L747" s="61"/>
      <c r="M747" s="61"/>
      <c r="N747" s="61"/>
      <c r="O747" s="130"/>
      <c r="P747" s="59"/>
      <c r="Q747" s="130"/>
      <c r="R747" s="130"/>
    </row>
    <row r="748" spans="1:18" s="1" customFormat="1">
      <c r="A748" s="31"/>
      <c r="B748" s="31"/>
      <c r="C748" s="3"/>
      <c r="D748" s="6"/>
      <c r="E748" s="6"/>
      <c r="F748" s="65"/>
      <c r="G748" s="147"/>
      <c r="H748" s="65"/>
      <c r="I748" s="65"/>
      <c r="J748" s="61"/>
      <c r="K748" s="59"/>
      <c r="L748" s="61"/>
      <c r="M748" s="61"/>
      <c r="N748" s="61"/>
      <c r="O748" s="130"/>
      <c r="P748" s="59"/>
      <c r="Q748" s="130"/>
      <c r="R748" s="130"/>
    </row>
    <row r="749" spans="1:18" s="1" customFormat="1">
      <c r="A749" s="31"/>
      <c r="B749" s="31"/>
      <c r="C749" s="3"/>
      <c r="D749" s="6"/>
      <c r="E749" s="6"/>
      <c r="F749" s="65"/>
      <c r="G749" s="147"/>
      <c r="H749" s="65"/>
      <c r="I749" s="65"/>
      <c r="J749" s="61"/>
      <c r="K749" s="59"/>
      <c r="L749" s="61"/>
      <c r="M749" s="61"/>
      <c r="N749" s="61"/>
      <c r="O749" s="130"/>
      <c r="P749" s="59"/>
      <c r="Q749" s="130"/>
      <c r="R749" s="130"/>
    </row>
    <row r="750" spans="1:18" s="1" customFormat="1">
      <c r="A750" s="31"/>
      <c r="B750" s="31"/>
      <c r="C750" s="3"/>
      <c r="D750" s="6"/>
      <c r="E750" s="6"/>
      <c r="F750" s="65"/>
      <c r="G750" s="147"/>
      <c r="H750" s="65"/>
      <c r="I750" s="65"/>
      <c r="J750" s="61"/>
      <c r="K750" s="59"/>
      <c r="L750" s="61"/>
      <c r="M750" s="61"/>
      <c r="N750" s="61"/>
      <c r="O750" s="130"/>
      <c r="P750" s="59"/>
      <c r="Q750" s="130"/>
      <c r="R750" s="130"/>
    </row>
    <row r="751" spans="1:18" s="1" customFormat="1">
      <c r="A751" s="31"/>
      <c r="B751" s="31"/>
      <c r="C751" s="3"/>
      <c r="D751" s="6"/>
      <c r="E751" s="6"/>
      <c r="F751" s="65"/>
      <c r="G751" s="147"/>
      <c r="H751" s="65"/>
      <c r="I751" s="65"/>
      <c r="J751" s="61"/>
      <c r="K751" s="59"/>
      <c r="L751" s="61"/>
      <c r="M751" s="61"/>
      <c r="N751" s="61"/>
      <c r="O751" s="130"/>
      <c r="P751" s="59"/>
      <c r="Q751" s="130"/>
      <c r="R751" s="130"/>
    </row>
    <row r="752" spans="1:18" s="1" customFormat="1">
      <c r="A752" s="31"/>
      <c r="B752" s="31"/>
      <c r="C752" s="3"/>
      <c r="D752" s="6"/>
      <c r="E752" s="6"/>
      <c r="F752" s="65"/>
      <c r="G752" s="147"/>
      <c r="H752" s="65"/>
      <c r="I752" s="65"/>
      <c r="J752" s="61"/>
      <c r="K752" s="59"/>
      <c r="L752" s="61"/>
      <c r="M752" s="61"/>
      <c r="N752" s="61"/>
      <c r="O752" s="130"/>
      <c r="P752" s="59"/>
      <c r="Q752" s="130"/>
      <c r="R752" s="130"/>
    </row>
    <row r="753" spans="1:18" s="1" customFormat="1">
      <c r="A753" s="31"/>
      <c r="B753" s="31"/>
      <c r="C753" s="3"/>
      <c r="D753" s="6"/>
      <c r="E753" s="6"/>
      <c r="F753" s="65"/>
      <c r="G753" s="147"/>
      <c r="H753" s="65"/>
      <c r="I753" s="65"/>
      <c r="J753" s="61"/>
      <c r="K753" s="59"/>
      <c r="L753" s="61"/>
      <c r="M753" s="61"/>
      <c r="N753" s="61"/>
      <c r="O753" s="130"/>
      <c r="P753" s="59"/>
      <c r="Q753" s="130"/>
      <c r="R753" s="130"/>
    </row>
    <row r="754" spans="1:18" s="1" customFormat="1">
      <c r="A754" s="31"/>
      <c r="B754" s="31"/>
      <c r="C754" s="3"/>
      <c r="D754" s="6"/>
      <c r="E754" s="6"/>
      <c r="F754" s="65"/>
      <c r="G754" s="147"/>
      <c r="H754" s="65"/>
      <c r="I754" s="65"/>
      <c r="J754" s="61"/>
      <c r="K754" s="59"/>
      <c r="L754" s="61"/>
      <c r="M754" s="61"/>
      <c r="N754" s="61"/>
      <c r="O754" s="130"/>
      <c r="P754" s="59"/>
      <c r="Q754" s="130"/>
      <c r="R754" s="130"/>
    </row>
    <row r="755" spans="1:18" s="1" customFormat="1">
      <c r="A755" s="31"/>
      <c r="B755" s="31"/>
      <c r="C755" s="3"/>
      <c r="D755" s="6"/>
      <c r="E755" s="6"/>
      <c r="F755" s="65"/>
      <c r="G755" s="147"/>
      <c r="H755" s="65"/>
      <c r="I755" s="65"/>
      <c r="J755" s="61"/>
      <c r="K755" s="59"/>
      <c r="L755" s="61"/>
      <c r="M755" s="61"/>
      <c r="N755" s="61"/>
      <c r="O755" s="130"/>
      <c r="P755" s="59"/>
      <c r="Q755" s="130"/>
      <c r="R755" s="130"/>
    </row>
    <row r="756" spans="1:18" s="1" customFormat="1">
      <c r="A756" s="31"/>
      <c r="B756" s="31"/>
      <c r="C756" s="3"/>
      <c r="D756" s="6"/>
      <c r="E756" s="6"/>
      <c r="F756" s="65"/>
      <c r="G756" s="147"/>
      <c r="H756" s="65"/>
      <c r="I756" s="65"/>
      <c r="J756" s="61"/>
      <c r="K756" s="59"/>
      <c r="L756" s="61"/>
      <c r="M756" s="61"/>
      <c r="N756" s="61"/>
      <c r="O756" s="130"/>
      <c r="P756" s="59"/>
      <c r="Q756" s="130"/>
      <c r="R756" s="130"/>
    </row>
    <row r="757" spans="1:18" s="1" customFormat="1">
      <c r="A757" s="31"/>
      <c r="B757" s="31"/>
      <c r="C757" s="3"/>
      <c r="D757" s="6"/>
      <c r="E757" s="6"/>
      <c r="F757" s="65"/>
      <c r="G757" s="147"/>
      <c r="H757" s="65"/>
      <c r="I757" s="65"/>
      <c r="J757" s="61"/>
      <c r="K757" s="59"/>
      <c r="L757" s="61"/>
      <c r="M757" s="61"/>
      <c r="N757" s="61"/>
      <c r="O757" s="130"/>
      <c r="P757" s="59"/>
      <c r="Q757" s="130"/>
      <c r="R757" s="130"/>
    </row>
    <row r="758" spans="1:18" s="1" customFormat="1">
      <c r="A758" s="31"/>
      <c r="B758" s="31"/>
      <c r="C758" s="3"/>
      <c r="D758" s="6"/>
      <c r="E758" s="6"/>
      <c r="F758" s="65"/>
      <c r="G758" s="147"/>
      <c r="H758" s="65"/>
      <c r="I758" s="65"/>
      <c r="J758" s="61"/>
      <c r="K758" s="59"/>
      <c r="L758" s="61"/>
      <c r="M758" s="61"/>
      <c r="N758" s="61"/>
      <c r="O758" s="130"/>
      <c r="P758" s="59"/>
      <c r="Q758" s="130"/>
      <c r="R758" s="130"/>
    </row>
    <row r="759" spans="1:18" s="1" customFormat="1">
      <c r="A759" s="31"/>
      <c r="B759" s="31"/>
      <c r="C759" s="3"/>
      <c r="D759" s="6"/>
      <c r="E759" s="6"/>
      <c r="F759" s="65"/>
      <c r="G759" s="147"/>
      <c r="H759" s="65"/>
      <c r="I759" s="65"/>
      <c r="J759" s="61"/>
      <c r="K759" s="59"/>
      <c r="L759" s="61"/>
      <c r="M759" s="61"/>
      <c r="N759" s="61"/>
      <c r="O759" s="130"/>
      <c r="P759" s="59"/>
      <c r="Q759" s="130"/>
      <c r="R759" s="130"/>
    </row>
    <row r="760" spans="1:18" s="1" customFormat="1">
      <c r="A760" s="31"/>
      <c r="B760" s="31"/>
      <c r="C760" s="3"/>
      <c r="D760" s="6"/>
      <c r="E760" s="6"/>
      <c r="F760" s="65"/>
      <c r="G760" s="147"/>
      <c r="H760" s="65"/>
      <c r="I760" s="65"/>
      <c r="J760" s="61"/>
      <c r="K760" s="59"/>
      <c r="L760" s="61"/>
      <c r="M760" s="61"/>
      <c r="N760" s="61"/>
      <c r="O760" s="130"/>
      <c r="P760" s="59"/>
      <c r="Q760" s="130"/>
      <c r="R760" s="130"/>
    </row>
    <row r="761" spans="1:18" s="1" customFormat="1">
      <c r="A761" s="31"/>
      <c r="B761" s="31"/>
      <c r="C761" s="3"/>
      <c r="D761" s="6"/>
      <c r="E761" s="6"/>
      <c r="F761" s="65"/>
      <c r="G761" s="147"/>
      <c r="H761" s="65"/>
      <c r="I761" s="65"/>
      <c r="J761" s="61"/>
      <c r="K761" s="59"/>
      <c r="L761" s="61"/>
      <c r="M761" s="61"/>
      <c r="N761" s="61"/>
      <c r="O761" s="130"/>
      <c r="P761" s="59"/>
      <c r="Q761" s="130"/>
      <c r="R761" s="130"/>
    </row>
    <row r="762" spans="1:18" s="1" customFormat="1">
      <c r="A762" s="31"/>
      <c r="B762" s="31"/>
      <c r="C762" s="3"/>
      <c r="D762" s="6"/>
      <c r="E762" s="6"/>
      <c r="F762" s="65"/>
      <c r="G762" s="147"/>
      <c r="H762" s="65"/>
      <c r="I762" s="65"/>
      <c r="J762" s="61"/>
      <c r="K762" s="59"/>
      <c r="L762" s="61"/>
      <c r="M762" s="61"/>
      <c r="N762" s="61"/>
      <c r="O762" s="130"/>
      <c r="P762" s="59"/>
      <c r="Q762" s="130"/>
      <c r="R762" s="130"/>
    </row>
    <row r="763" spans="1:18" s="1" customFormat="1">
      <c r="A763" s="31"/>
      <c r="B763" s="31"/>
      <c r="C763" s="3"/>
      <c r="D763" s="6"/>
      <c r="E763" s="6"/>
      <c r="F763" s="65"/>
      <c r="G763" s="147"/>
      <c r="H763" s="65"/>
      <c r="I763" s="65"/>
      <c r="J763" s="61"/>
      <c r="K763" s="59"/>
      <c r="L763" s="61"/>
      <c r="M763" s="61"/>
      <c r="N763" s="61"/>
      <c r="O763" s="130"/>
      <c r="P763" s="59"/>
      <c r="Q763" s="130"/>
      <c r="R763" s="130"/>
    </row>
    <row r="764" spans="1:18" s="1" customFormat="1">
      <c r="A764" s="31"/>
      <c r="B764" s="31"/>
      <c r="C764" s="3"/>
      <c r="D764" s="6"/>
      <c r="E764" s="6"/>
      <c r="F764" s="65"/>
      <c r="G764" s="147"/>
      <c r="H764" s="65"/>
      <c r="I764" s="65"/>
      <c r="J764" s="61"/>
      <c r="K764" s="59"/>
      <c r="L764" s="61"/>
      <c r="M764" s="61"/>
      <c r="N764" s="61"/>
      <c r="O764" s="130"/>
      <c r="P764" s="59"/>
      <c r="Q764" s="130"/>
      <c r="R764" s="130"/>
    </row>
    <row r="765" spans="1:18" s="1" customFormat="1">
      <c r="A765" s="31"/>
      <c r="B765" s="31"/>
      <c r="C765" s="3"/>
      <c r="D765" s="6"/>
      <c r="E765" s="6"/>
      <c r="F765" s="65"/>
      <c r="G765" s="147"/>
      <c r="H765" s="65"/>
      <c r="I765" s="65"/>
      <c r="J765" s="61"/>
      <c r="K765" s="59"/>
      <c r="L765" s="61"/>
      <c r="M765" s="61"/>
      <c r="N765" s="61"/>
      <c r="O765" s="130"/>
      <c r="P765" s="59"/>
      <c r="Q765" s="130"/>
      <c r="R765" s="130"/>
    </row>
    <row r="766" spans="1:18" s="1" customFormat="1">
      <c r="A766" s="31"/>
      <c r="B766" s="31"/>
      <c r="C766" s="3"/>
      <c r="D766" s="6"/>
      <c r="E766" s="6"/>
      <c r="F766" s="65"/>
      <c r="G766" s="147"/>
      <c r="H766" s="65"/>
      <c r="I766" s="65"/>
      <c r="J766" s="61"/>
      <c r="K766" s="59"/>
      <c r="L766" s="61"/>
      <c r="M766" s="61"/>
      <c r="N766" s="61"/>
      <c r="O766" s="130"/>
      <c r="P766" s="59"/>
      <c r="Q766" s="130"/>
      <c r="R766" s="130"/>
    </row>
    <row r="767" spans="1:18" s="1" customFormat="1">
      <c r="A767" s="31"/>
      <c r="B767" s="31"/>
      <c r="C767" s="3"/>
      <c r="D767" s="6"/>
      <c r="E767" s="6"/>
      <c r="F767" s="65"/>
      <c r="G767" s="147"/>
      <c r="H767" s="65"/>
      <c r="I767" s="65"/>
      <c r="J767" s="61"/>
      <c r="K767" s="59"/>
      <c r="L767" s="61"/>
      <c r="M767" s="61"/>
      <c r="N767" s="61"/>
      <c r="O767" s="130"/>
      <c r="P767" s="59"/>
      <c r="Q767" s="130"/>
      <c r="R767" s="130"/>
    </row>
    <row r="768" spans="1:18" s="1" customFormat="1">
      <c r="A768" s="31"/>
      <c r="B768" s="31"/>
      <c r="C768" s="3"/>
      <c r="D768" s="6"/>
      <c r="E768" s="6"/>
      <c r="F768" s="65"/>
      <c r="G768" s="147"/>
      <c r="H768" s="65"/>
      <c r="I768" s="65"/>
      <c r="J768" s="61"/>
      <c r="K768" s="59"/>
      <c r="L768" s="61"/>
      <c r="M768" s="61"/>
      <c r="N768" s="61"/>
      <c r="O768" s="130"/>
      <c r="P768" s="59"/>
      <c r="Q768" s="130"/>
      <c r="R768" s="130"/>
    </row>
    <row r="769" spans="1:18" s="1" customFormat="1">
      <c r="A769" s="31"/>
      <c r="B769" s="31"/>
      <c r="C769" s="3"/>
      <c r="D769" s="6"/>
      <c r="E769" s="6"/>
      <c r="F769" s="65"/>
      <c r="G769" s="147"/>
      <c r="H769" s="65"/>
      <c r="I769" s="65"/>
      <c r="J769" s="61"/>
      <c r="K769" s="59"/>
      <c r="L769" s="61"/>
      <c r="M769" s="61"/>
      <c r="N769" s="61"/>
      <c r="O769" s="130"/>
      <c r="P769" s="59"/>
      <c r="Q769" s="130"/>
      <c r="R769" s="130"/>
    </row>
    <row r="770" spans="1:18" s="1" customFormat="1">
      <c r="A770" s="31"/>
      <c r="B770" s="31"/>
      <c r="C770" s="3"/>
      <c r="D770" s="6"/>
      <c r="E770" s="6"/>
      <c r="F770" s="65"/>
      <c r="G770" s="147"/>
      <c r="H770" s="65"/>
      <c r="I770" s="65"/>
      <c r="J770" s="61"/>
      <c r="K770" s="59"/>
      <c r="L770" s="61"/>
      <c r="M770" s="61"/>
      <c r="N770" s="61"/>
      <c r="O770" s="130"/>
      <c r="P770" s="59"/>
      <c r="Q770" s="130"/>
      <c r="R770" s="130"/>
    </row>
    <row r="771" spans="1:18" s="1" customFormat="1">
      <c r="A771" s="31"/>
      <c r="B771" s="31"/>
      <c r="C771" s="3"/>
      <c r="D771" s="6"/>
      <c r="E771" s="6"/>
      <c r="F771" s="65"/>
      <c r="G771" s="147"/>
      <c r="H771" s="65"/>
      <c r="I771" s="65"/>
      <c r="J771" s="61"/>
      <c r="K771" s="59"/>
      <c r="L771" s="61"/>
      <c r="M771" s="61"/>
      <c r="N771" s="61"/>
      <c r="O771" s="130"/>
      <c r="P771" s="59"/>
      <c r="Q771" s="130"/>
      <c r="R771" s="130"/>
    </row>
    <row r="772" spans="1:18" s="1" customFormat="1">
      <c r="A772" s="31"/>
      <c r="B772" s="31"/>
      <c r="C772" s="3"/>
      <c r="D772" s="6"/>
      <c r="E772" s="6"/>
      <c r="F772" s="65"/>
      <c r="G772" s="147"/>
      <c r="H772" s="65"/>
      <c r="I772" s="65"/>
      <c r="J772" s="61"/>
      <c r="K772" s="59"/>
      <c r="L772" s="61"/>
      <c r="M772" s="61"/>
      <c r="N772" s="61"/>
      <c r="O772" s="130"/>
      <c r="P772" s="59"/>
      <c r="Q772" s="130"/>
      <c r="R772" s="130"/>
    </row>
    <row r="773" spans="1:18" s="1" customFormat="1">
      <c r="A773" s="31"/>
      <c r="B773" s="31"/>
      <c r="C773" s="3"/>
      <c r="D773" s="6"/>
      <c r="E773" s="6"/>
      <c r="F773" s="65"/>
      <c r="G773" s="147"/>
      <c r="H773" s="65"/>
      <c r="I773" s="65"/>
      <c r="J773" s="61"/>
      <c r="K773" s="59"/>
      <c r="L773" s="61"/>
      <c r="M773" s="61"/>
      <c r="N773" s="61"/>
      <c r="O773" s="130"/>
      <c r="P773" s="59"/>
      <c r="Q773" s="130"/>
      <c r="R773" s="130"/>
    </row>
    <row r="774" spans="1:18" s="1" customFormat="1">
      <c r="A774" s="31"/>
      <c r="B774" s="31"/>
      <c r="C774" s="3"/>
      <c r="D774" s="6"/>
      <c r="E774" s="6"/>
      <c r="F774" s="65"/>
      <c r="G774" s="147"/>
      <c r="H774" s="65"/>
      <c r="I774" s="65"/>
      <c r="J774" s="61"/>
      <c r="K774" s="59"/>
      <c r="L774" s="61"/>
      <c r="M774" s="61"/>
      <c r="N774" s="61"/>
      <c r="O774" s="130"/>
      <c r="P774" s="59"/>
      <c r="Q774" s="130"/>
      <c r="R774" s="130"/>
    </row>
    <row r="775" spans="1:18" s="1" customFormat="1">
      <c r="A775" s="31"/>
      <c r="B775" s="31"/>
      <c r="C775" s="3"/>
      <c r="D775" s="6"/>
      <c r="E775" s="6"/>
      <c r="F775" s="65"/>
      <c r="G775" s="147"/>
      <c r="H775" s="65"/>
      <c r="I775" s="65"/>
      <c r="J775" s="61"/>
      <c r="K775" s="59"/>
      <c r="L775" s="61"/>
      <c r="M775" s="61"/>
      <c r="N775" s="61"/>
      <c r="O775" s="130"/>
      <c r="P775" s="59"/>
      <c r="Q775" s="130"/>
      <c r="R775" s="130"/>
    </row>
    <row r="776" spans="1:18" s="1" customFormat="1">
      <c r="A776" s="31"/>
      <c r="B776" s="31"/>
      <c r="C776" s="3"/>
      <c r="D776" s="6"/>
      <c r="E776" s="6"/>
      <c r="F776" s="65"/>
      <c r="G776" s="147"/>
      <c r="H776" s="65"/>
      <c r="I776" s="65"/>
      <c r="J776" s="61"/>
      <c r="K776" s="59"/>
      <c r="L776" s="61"/>
      <c r="M776" s="61"/>
      <c r="N776" s="61"/>
      <c r="O776" s="130"/>
      <c r="P776" s="59"/>
      <c r="Q776" s="130"/>
      <c r="R776" s="130"/>
    </row>
    <row r="777" spans="1:18" s="1" customFormat="1">
      <c r="A777" s="31"/>
      <c r="B777" s="31"/>
      <c r="C777" s="3"/>
      <c r="D777" s="6"/>
      <c r="E777" s="6"/>
      <c r="F777" s="65"/>
      <c r="G777" s="147"/>
      <c r="H777" s="65"/>
      <c r="I777" s="65"/>
      <c r="J777" s="61"/>
      <c r="K777" s="59"/>
      <c r="L777" s="61"/>
      <c r="M777" s="61"/>
      <c r="N777" s="61"/>
      <c r="O777" s="130"/>
      <c r="P777" s="59"/>
      <c r="Q777" s="130"/>
      <c r="R777" s="130"/>
    </row>
    <row r="778" spans="1:18" s="1" customFormat="1">
      <c r="A778" s="31"/>
      <c r="B778" s="31"/>
      <c r="C778" s="3"/>
      <c r="D778" s="6"/>
      <c r="E778" s="6"/>
      <c r="F778" s="65"/>
      <c r="G778" s="147"/>
      <c r="H778" s="65"/>
      <c r="I778" s="65"/>
      <c r="J778" s="61"/>
      <c r="K778" s="59"/>
      <c r="L778" s="61"/>
      <c r="M778" s="61"/>
      <c r="N778" s="61"/>
      <c r="O778" s="130"/>
      <c r="P778" s="59"/>
      <c r="Q778" s="130"/>
      <c r="R778" s="130"/>
    </row>
    <row r="779" spans="1:18" s="1" customFormat="1">
      <c r="A779" s="31"/>
      <c r="B779" s="31"/>
      <c r="C779" s="3"/>
      <c r="D779" s="6"/>
      <c r="E779" s="6"/>
      <c r="F779" s="65"/>
      <c r="G779" s="147"/>
      <c r="H779" s="65"/>
      <c r="I779" s="65"/>
      <c r="J779" s="61"/>
      <c r="K779" s="59"/>
      <c r="L779" s="61"/>
      <c r="M779" s="61"/>
      <c r="N779" s="61"/>
      <c r="O779" s="130"/>
      <c r="P779" s="59"/>
      <c r="Q779" s="130"/>
      <c r="R779" s="130"/>
    </row>
    <row r="780" spans="1:18" s="1" customFormat="1">
      <c r="A780" s="31"/>
      <c r="B780" s="31"/>
      <c r="C780" s="3"/>
      <c r="D780" s="6"/>
      <c r="E780" s="6"/>
      <c r="F780" s="65"/>
      <c r="G780" s="147"/>
      <c r="H780" s="65"/>
      <c r="I780" s="65"/>
      <c r="J780" s="61"/>
      <c r="K780" s="59"/>
      <c r="L780" s="61"/>
      <c r="M780" s="61"/>
      <c r="N780" s="61"/>
      <c r="O780" s="130"/>
      <c r="P780" s="59"/>
      <c r="Q780" s="130"/>
      <c r="R780" s="130"/>
    </row>
    <row r="781" spans="1:18" s="1" customFormat="1">
      <c r="A781" s="31"/>
      <c r="B781" s="31"/>
      <c r="C781" s="3"/>
      <c r="D781" s="6"/>
      <c r="E781" s="6"/>
      <c r="F781" s="65"/>
      <c r="G781" s="147"/>
      <c r="H781" s="65"/>
      <c r="I781" s="65"/>
      <c r="J781" s="61"/>
      <c r="K781" s="59"/>
      <c r="L781" s="61"/>
      <c r="M781" s="61"/>
      <c r="N781" s="61"/>
      <c r="O781" s="130"/>
      <c r="P781" s="59"/>
      <c r="Q781" s="130"/>
      <c r="R781" s="130"/>
    </row>
    <row r="782" spans="1:18" s="1" customFormat="1">
      <c r="A782" s="31"/>
      <c r="B782" s="31"/>
      <c r="C782" s="3"/>
      <c r="D782" s="6"/>
      <c r="E782" s="6"/>
      <c r="F782" s="65"/>
      <c r="G782" s="147"/>
      <c r="H782" s="65"/>
      <c r="I782" s="65"/>
      <c r="J782" s="61"/>
      <c r="K782" s="59"/>
      <c r="L782" s="61"/>
      <c r="M782" s="61"/>
      <c r="N782" s="61"/>
      <c r="O782" s="130"/>
      <c r="P782" s="59"/>
      <c r="Q782" s="130"/>
      <c r="R782" s="130"/>
    </row>
    <row r="783" spans="1:18" s="1" customFormat="1">
      <c r="A783" s="31"/>
      <c r="B783" s="31"/>
      <c r="C783" s="3"/>
      <c r="D783" s="6"/>
      <c r="E783" s="6"/>
      <c r="F783" s="65"/>
      <c r="G783" s="147"/>
      <c r="H783" s="65"/>
      <c r="I783" s="65"/>
      <c r="J783" s="61"/>
      <c r="K783" s="59"/>
      <c r="L783" s="61"/>
      <c r="M783" s="61"/>
      <c r="N783" s="61"/>
      <c r="O783" s="130"/>
      <c r="P783" s="59"/>
      <c r="Q783" s="130"/>
      <c r="R783" s="130"/>
    </row>
    <row r="784" spans="1:18" s="1" customFormat="1">
      <c r="A784" s="31"/>
      <c r="B784" s="31"/>
      <c r="C784" s="3"/>
      <c r="D784" s="6"/>
      <c r="E784" s="6"/>
      <c r="F784" s="65"/>
      <c r="G784" s="147"/>
      <c r="H784" s="65"/>
      <c r="I784" s="65"/>
      <c r="J784" s="61"/>
      <c r="K784" s="59"/>
      <c r="L784" s="61"/>
      <c r="M784" s="61"/>
      <c r="N784" s="61"/>
      <c r="O784" s="130"/>
      <c r="P784" s="59"/>
      <c r="Q784" s="130"/>
      <c r="R784" s="130"/>
    </row>
    <row r="785" spans="1:18" s="1" customFormat="1">
      <c r="A785" s="31"/>
      <c r="B785" s="31"/>
      <c r="C785" s="3"/>
      <c r="D785" s="6"/>
      <c r="E785" s="6"/>
      <c r="F785" s="65"/>
      <c r="G785" s="147"/>
      <c r="H785" s="65"/>
      <c r="I785" s="65"/>
      <c r="J785" s="61"/>
      <c r="K785" s="59"/>
      <c r="L785" s="61"/>
      <c r="M785" s="61"/>
      <c r="N785" s="61"/>
      <c r="O785" s="130"/>
      <c r="P785" s="59"/>
      <c r="Q785" s="130"/>
      <c r="R785" s="130"/>
    </row>
    <row r="786" spans="1:18" s="1" customFormat="1">
      <c r="A786" s="31"/>
      <c r="B786" s="31"/>
      <c r="C786" s="3"/>
      <c r="D786" s="6"/>
      <c r="E786" s="6"/>
      <c r="F786" s="65"/>
      <c r="G786" s="147"/>
      <c r="H786" s="65"/>
      <c r="I786" s="65"/>
      <c r="J786" s="61"/>
      <c r="K786" s="59"/>
      <c r="L786" s="61"/>
      <c r="M786" s="61"/>
      <c r="N786" s="61"/>
      <c r="O786" s="130"/>
      <c r="P786" s="59"/>
      <c r="Q786" s="130"/>
      <c r="R786" s="130"/>
    </row>
    <row r="787" spans="1:18" s="1" customFormat="1">
      <c r="A787" s="31"/>
      <c r="B787" s="31"/>
      <c r="C787" s="3"/>
      <c r="D787" s="6"/>
      <c r="E787" s="6"/>
      <c r="F787" s="65"/>
      <c r="G787" s="147"/>
      <c r="H787" s="65"/>
      <c r="I787" s="65"/>
      <c r="J787" s="61"/>
      <c r="K787" s="59"/>
      <c r="L787" s="61"/>
      <c r="M787" s="61"/>
      <c r="N787" s="61"/>
      <c r="O787" s="130"/>
      <c r="P787" s="59"/>
      <c r="Q787" s="130"/>
      <c r="R787" s="130"/>
    </row>
    <row r="788" spans="1:18" s="1" customFormat="1">
      <c r="A788" s="31"/>
      <c r="B788" s="31"/>
      <c r="C788" s="3"/>
      <c r="D788" s="6"/>
      <c r="E788" s="6"/>
      <c r="F788" s="65"/>
      <c r="G788" s="147"/>
      <c r="H788" s="65"/>
      <c r="I788" s="65"/>
      <c r="J788" s="61"/>
      <c r="K788" s="59"/>
      <c r="L788" s="61"/>
      <c r="M788" s="61"/>
      <c r="N788" s="61"/>
      <c r="O788" s="130"/>
      <c r="P788" s="59"/>
      <c r="Q788" s="130"/>
      <c r="R788" s="130"/>
    </row>
    <row r="789" spans="1:18" s="1" customFormat="1">
      <c r="A789" s="31"/>
      <c r="B789" s="31"/>
      <c r="C789" s="3"/>
      <c r="D789" s="6"/>
      <c r="E789" s="6"/>
      <c r="F789" s="65"/>
      <c r="G789" s="147"/>
      <c r="H789" s="65"/>
      <c r="I789" s="65"/>
      <c r="J789" s="61"/>
      <c r="K789" s="59"/>
      <c r="L789" s="61"/>
      <c r="M789" s="61"/>
      <c r="N789" s="61"/>
      <c r="O789" s="130"/>
      <c r="P789" s="59"/>
      <c r="Q789" s="130"/>
      <c r="R789" s="130"/>
    </row>
    <row r="790" spans="1:18" s="1" customFormat="1">
      <c r="A790" s="31"/>
      <c r="B790" s="31"/>
      <c r="C790" s="3"/>
      <c r="D790" s="6"/>
      <c r="E790" s="6"/>
      <c r="F790" s="65"/>
      <c r="G790" s="147"/>
      <c r="H790" s="65"/>
      <c r="I790" s="65"/>
      <c r="J790" s="61"/>
      <c r="K790" s="59"/>
      <c r="L790" s="61"/>
      <c r="M790" s="61"/>
      <c r="N790" s="61"/>
      <c r="O790" s="130"/>
      <c r="P790" s="59"/>
      <c r="Q790" s="130"/>
      <c r="R790" s="130"/>
    </row>
    <row r="791" spans="1:18" s="1" customFormat="1">
      <c r="A791" s="31"/>
      <c r="B791" s="31"/>
      <c r="C791" s="3"/>
      <c r="D791" s="6"/>
      <c r="E791" s="6"/>
      <c r="F791" s="65"/>
      <c r="G791" s="147"/>
      <c r="H791" s="65"/>
      <c r="I791" s="65"/>
      <c r="J791" s="61"/>
      <c r="K791" s="59"/>
      <c r="L791" s="61"/>
      <c r="M791" s="61"/>
      <c r="N791" s="61"/>
      <c r="O791" s="130"/>
      <c r="P791" s="59"/>
      <c r="Q791" s="130"/>
      <c r="R791" s="130"/>
    </row>
    <row r="792" spans="1:18" s="1" customFormat="1">
      <c r="A792" s="31"/>
      <c r="B792" s="31"/>
      <c r="C792" s="3"/>
      <c r="D792" s="6"/>
      <c r="E792" s="6"/>
      <c r="F792" s="65"/>
      <c r="G792" s="147"/>
      <c r="H792" s="65"/>
      <c r="I792" s="65"/>
      <c r="J792" s="61"/>
      <c r="K792" s="59"/>
      <c r="L792" s="61"/>
      <c r="M792" s="61"/>
      <c r="N792" s="61"/>
      <c r="O792" s="130"/>
      <c r="P792" s="59"/>
      <c r="Q792" s="130"/>
      <c r="R792" s="130"/>
    </row>
    <row r="793" spans="1:18" s="1" customFormat="1">
      <c r="A793" s="31"/>
      <c r="B793" s="31"/>
      <c r="C793" s="3"/>
      <c r="D793" s="6"/>
      <c r="E793" s="6"/>
      <c r="F793" s="65"/>
      <c r="G793" s="147"/>
      <c r="H793" s="65"/>
      <c r="I793" s="65"/>
      <c r="J793" s="61"/>
      <c r="K793" s="59"/>
      <c r="L793" s="61"/>
      <c r="M793" s="61"/>
      <c r="N793" s="61"/>
      <c r="O793" s="130"/>
      <c r="P793" s="59"/>
      <c r="Q793" s="130"/>
      <c r="R793" s="130"/>
    </row>
    <row r="794" spans="1:18" s="1" customFormat="1">
      <c r="A794" s="31"/>
      <c r="B794" s="31"/>
      <c r="C794" s="3"/>
      <c r="D794" s="6"/>
      <c r="E794" s="6"/>
      <c r="F794" s="65"/>
      <c r="G794" s="147"/>
      <c r="H794" s="65"/>
      <c r="I794" s="65"/>
      <c r="J794" s="61"/>
      <c r="K794" s="59"/>
      <c r="L794" s="61"/>
      <c r="M794" s="61"/>
      <c r="N794" s="61"/>
      <c r="O794" s="130"/>
      <c r="P794" s="59"/>
      <c r="Q794" s="130"/>
      <c r="R794" s="130"/>
    </row>
    <row r="795" spans="1:18" s="1" customFormat="1">
      <c r="A795" s="31"/>
      <c r="B795" s="31"/>
      <c r="C795" s="3"/>
      <c r="D795" s="6"/>
      <c r="E795" s="6"/>
      <c r="F795" s="65"/>
      <c r="G795" s="147"/>
      <c r="H795" s="65"/>
      <c r="I795" s="65"/>
      <c r="J795" s="61"/>
      <c r="K795" s="59"/>
      <c r="L795" s="61"/>
      <c r="M795" s="61"/>
      <c r="N795" s="61"/>
      <c r="O795" s="130"/>
      <c r="P795" s="59"/>
      <c r="Q795" s="130"/>
      <c r="R795" s="130"/>
    </row>
    <row r="796" spans="1:18" s="1" customFormat="1">
      <c r="A796" s="31"/>
      <c r="B796" s="31"/>
      <c r="C796" s="3"/>
      <c r="D796" s="6"/>
      <c r="E796" s="6"/>
      <c r="F796" s="65"/>
      <c r="G796" s="147"/>
      <c r="H796" s="65"/>
      <c r="I796" s="65"/>
      <c r="J796" s="61"/>
      <c r="K796" s="59"/>
      <c r="L796" s="61"/>
      <c r="M796" s="61"/>
      <c r="N796" s="61"/>
      <c r="O796" s="130"/>
      <c r="P796" s="59"/>
      <c r="Q796" s="130"/>
      <c r="R796" s="130"/>
    </row>
    <row r="797" spans="1:18" s="1" customFormat="1">
      <c r="A797" s="31"/>
      <c r="B797" s="31"/>
      <c r="C797" s="3"/>
      <c r="D797" s="6"/>
      <c r="E797" s="6"/>
      <c r="F797" s="65"/>
      <c r="G797" s="147"/>
      <c r="H797" s="65"/>
      <c r="I797" s="65"/>
      <c r="J797" s="61"/>
      <c r="K797" s="59"/>
      <c r="L797" s="61"/>
      <c r="M797" s="61"/>
      <c r="N797" s="61"/>
      <c r="O797" s="130"/>
      <c r="P797" s="59"/>
      <c r="Q797" s="130"/>
      <c r="R797" s="130"/>
    </row>
    <row r="798" spans="1:18" s="1" customFormat="1">
      <c r="A798" s="31"/>
      <c r="B798" s="31"/>
      <c r="C798" s="3"/>
      <c r="D798" s="6"/>
      <c r="E798" s="6"/>
      <c r="F798" s="65"/>
      <c r="G798" s="147"/>
      <c r="H798" s="65"/>
      <c r="I798" s="65"/>
      <c r="J798" s="61"/>
      <c r="K798" s="59"/>
      <c r="L798" s="61"/>
      <c r="M798" s="61"/>
      <c r="N798" s="61"/>
      <c r="O798" s="130"/>
      <c r="P798" s="59"/>
      <c r="Q798" s="130"/>
      <c r="R798" s="130"/>
    </row>
    <row r="799" spans="1:18" s="1" customFormat="1">
      <c r="A799" s="31"/>
      <c r="B799" s="31"/>
      <c r="C799" s="3"/>
      <c r="D799" s="6"/>
      <c r="E799" s="6"/>
      <c r="F799" s="65"/>
      <c r="G799" s="147"/>
      <c r="H799" s="65"/>
      <c r="I799" s="65"/>
      <c r="J799" s="61"/>
      <c r="K799" s="59"/>
      <c r="L799" s="61"/>
      <c r="M799" s="61"/>
      <c r="N799" s="61"/>
      <c r="O799" s="130"/>
      <c r="P799" s="59"/>
      <c r="Q799" s="130"/>
      <c r="R799" s="130"/>
    </row>
    <row r="800" spans="1:18" s="1" customFormat="1">
      <c r="A800" s="31"/>
      <c r="B800" s="31"/>
      <c r="C800" s="3"/>
      <c r="D800" s="6"/>
      <c r="E800" s="6"/>
      <c r="F800" s="65"/>
      <c r="G800" s="147"/>
      <c r="H800" s="65"/>
      <c r="I800" s="65"/>
      <c r="J800" s="61"/>
      <c r="K800" s="59"/>
      <c r="L800" s="61"/>
      <c r="M800" s="61"/>
      <c r="N800" s="61"/>
      <c r="O800" s="130"/>
      <c r="P800" s="59"/>
      <c r="Q800" s="130"/>
      <c r="R800" s="130"/>
    </row>
    <row r="801" spans="1:18" s="1" customFormat="1">
      <c r="A801" s="31"/>
      <c r="B801" s="31"/>
      <c r="C801" s="3"/>
      <c r="D801" s="6"/>
      <c r="E801" s="6"/>
      <c r="F801" s="65"/>
      <c r="G801" s="147"/>
      <c r="H801" s="65"/>
      <c r="I801" s="65"/>
      <c r="J801" s="61"/>
      <c r="K801" s="59"/>
      <c r="L801" s="61"/>
      <c r="M801" s="61"/>
      <c r="N801" s="61"/>
      <c r="O801" s="130"/>
      <c r="P801" s="59"/>
      <c r="Q801" s="130"/>
      <c r="R801" s="130"/>
    </row>
    <row r="802" spans="1:18" s="1" customFormat="1">
      <c r="A802" s="31"/>
      <c r="B802" s="31"/>
      <c r="C802" s="3"/>
      <c r="D802" s="6"/>
      <c r="E802" s="6"/>
      <c r="F802" s="65"/>
      <c r="G802" s="147"/>
      <c r="H802" s="65"/>
      <c r="I802" s="65"/>
      <c r="J802" s="61"/>
      <c r="K802" s="59"/>
      <c r="L802" s="61"/>
      <c r="M802" s="61"/>
      <c r="N802" s="61"/>
      <c r="O802" s="130"/>
      <c r="P802" s="59"/>
      <c r="Q802" s="130"/>
      <c r="R802" s="130"/>
    </row>
    <row r="803" spans="1:18" s="1" customFormat="1">
      <c r="A803" s="31"/>
      <c r="B803" s="31"/>
      <c r="C803" s="3"/>
      <c r="D803" s="6"/>
      <c r="E803" s="6"/>
      <c r="F803" s="65"/>
      <c r="G803" s="147"/>
      <c r="H803" s="65"/>
      <c r="I803" s="65"/>
      <c r="J803" s="61"/>
      <c r="K803" s="59"/>
      <c r="L803" s="61"/>
      <c r="M803" s="61"/>
      <c r="N803" s="61"/>
      <c r="O803" s="130"/>
      <c r="P803" s="59"/>
      <c r="Q803" s="130"/>
      <c r="R803" s="130"/>
    </row>
    <row r="804" spans="1:18" s="1" customFormat="1">
      <c r="A804" s="31"/>
      <c r="B804" s="31"/>
      <c r="C804" s="3"/>
      <c r="D804" s="6"/>
      <c r="E804" s="6"/>
      <c r="F804" s="65"/>
      <c r="G804" s="147"/>
      <c r="H804" s="65"/>
      <c r="I804" s="65"/>
      <c r="J804" s="61"/>
      <c r="K804" s="59"/>
      <c r="L804" s="61"/>
      <c r="M804" s="61"/>
      <c r="N804" s="61"/>
      <c r="O804" s="130"/>
      <c r="P804" s="59"/>
      <c r="Q804" s="130"/>
      <c r="R804" s="130"/>
    </row>
    <row r="805" spans="1:18" s="1" customFormat="1">
      <c r="A805" s="31"/>
      <c r="B805" s="31"/>
      <c r="C805" s="3"/>
      <c r="D805" s="6"/>
      <c r="E805" s="6"/>
      <c r="F805" s="65"/>
      <c r="G805" s="147"/>
      <c r="H805" s="65"/>
      <c r="I805" s="65"/>
      <c r="J805" s="61"/>
      <c r="K805" s="59"/>
      <c r="L805" s="61"/>
      <c r="M805" s="61"/>
      <c r="N805" s="61"/>
      <c r="O805" s="130"/>
      <c r="P805" s="59"/>
      <c r="Q805" s="130"/>
      <c r="R805" s="130"/>
    </row>
    <row r="806" spans="1:18" s="1" customFormat="1">
      <c r="A806" s="31"/>
      <c r="B806" s="31"/>
      <c r="C806" s="3"/>
      <c r="D806" s="6"/>
      <c r="E806" s="6"/>
      <c r="F806" s="65"/>
      <c r="G806" s="147"/>
      <c r="H806" s="65"/>
      <c r="I806" s="65"/>
      <c r="J806" s="61"/>
      <c r="K806" s="59"/>
      <c r="L806" s="61"/>
      <c r="M806" s="61"/>
      <c r="N806" s="61"/>
      <c r="O806" s="130"/>
      <c r="P806" s="59"/>
      <c r="Q806" s="130"/>
      <c r="R806" s="130"/>
    </row>
    <row r="807" spans="1:18" s="1" customFormat="1">
      <c r="A807" s="31"/>
      <c r="B807" s="31"/>
      <c r="C807" s="3"/>
      <c r="D807" s="6"/>
      <c r="E807" s="6"/>
      <c r="F807" s="65"/>
      <c r="G807" s="147"/>
      <c r="H807" s="65"/>
      <c r="I807" s="65"/>
      <c r="J807" s="61"/>
      <c r="K807" s="59"/>
      <c r="L807" s="61"/>
      <c r="M807" s="61"/>
      <c r="N807" s="61"/>
      <c r="O807" s="130"/>
      <c r="P807" s="59"/>
      <c r="Q807" s="130"/>
      <c r="R807" s="130"/>
    </row>
    <row r="808" spans="1:18" s="1" customFormat="1">
      <c r="A808" s="31"/>
      <c r="B808" s="31"/>
      <c r="C808" s="3"/>
      <c r="D808" s="6"/>
      <c r="E808" s="6"/>
      <c r="F808" s="65"/>
      <c r="G808" s="147"/>
      <c r="H808" s="65"/>
      <c r="I808" s="65"/>
      <c r="J808" s="61"/>
      <c r="K808" s="59"/>
      <c r="L808" s="61"/>
      <c r="M808" s="61"/>
      <c r="N808" s="61"/>
      <c r="O808" s="130"/>
      <c r="P808" s="59"/>
      <c r="Q808" s="130"/>
      <c r="R808" s="130"/>
    </row>
    <row r="809" spans="1:18" s="1" customFormat="1">
      <c r="A809" s="31"/>
      <c r="B809" s="31"/>
      <c r="C809" s="3"/>
      <c r="D809" s="6"/>
      <c r="E809" s="6"/>
      <c r="F809" s="65"/>
      <c r="G809" s="147"/>
      <c r="H809" s="65"/>
      <c r="I809" s="65"/>
      <c r="J809" s="61"/>
      <c r="K809" s="59"/>
      <c r="L809" s="61"/>
      <c r="M809" s="61"/>
      <c r="N809" s="61"/>
      <c r="O809" s="130"/>
      <c r="P809" s="59"/>
      <c r="Q809" s="130"/>
      <c r="R809" s="130"/>
    </row>
    <row r="810" spans="1:18" s="1" customFormat="1">
      <c r="A810" s="31"/>
      <c r="B810" s="31"/>
      <c r="C810" s="3"/>
      <c r="D810" s="6"/>
      <c r="E810" s="6"/>
      <c r="F810" s="65"/>
      <c r="G810" s="147"/>
      <c r="H810" s="65"/>
      <c r="I810" s="65"/>
      <c r="J810" s="61"/>
      <c r="K810" s="59"/>
      <c r="L810" s="61"/>
      <c r="M810" s="61"/>
      <c r="N810" s="61"/>
      <c r="O810" s="130"/>
      <c r="P810" s="59"/>
      <c r="Q810" s="130"/>
      <c r="R810" s="130"/>
    </row>
    <row r="811" spans="1:18" s="1" customFormat="1">
      <c r="A811" s="31"/>
      <c r="B811" s="31"/>
      <c r="C811" s="3"/>
      <c r="D811" s="6"/>
      <c r="E811" s="6"/>
      <c r="F811" s="65"/>
      <c r="G811" s="147"/>
      <c r="H811" s="65"/>
      <c r="I811" s="65"/>
      <c r="J811" s="61"/>
      <c r="K811" s="59"/>
      <c r="L811" s="61"/>
      <c r="M811" s="61"/>
      <c r="N811" s="61"/>
      <c r="O811" s="130"/>
      <c r="P811" s="59"/>
      <c r="Q811" s="130"/>
      <c r="R811" s="130"/>
    </row>
    <row r="812" spans="1:18" s="1" customFormat="1">
      <c r="A812" s="31"/>
      <c r="B812" s="31"/>
      <c r="C812" s="3"/>
      <c r="D812" s="6"/>
      <c r="E812" s="6"/>
      <c r="F812" s="65"/>
      <c r="G812" s="147"/>
      <c r="H812" s="65"/>
      <c r="I812" s="65"/>
      <c r="J812" s="61"/>
      <c r="K812" s="59"/>
      <c r="L812" s="61"/>
      <c r="M812" s="61"/>
      <c r="N812" s="61"/>
      <c r="O812" s="130"/>
      <c r="P812" s="59"/>
      <c r="Q812" s="130"/>
      <c r="R812" s="130"/>
    </row>
    <row r="813" spans="1:18" s="1" customFormat="1">
      <c r="A813" s="31"/>
      <c r="B813" s="31"/>
      <c r="C813" s="3"/>
      <c r="D813" s="6"/>
      <c r="E813" s="6"/>
      <c r="F813" s="65"/>
      <c r="G813" s="147"/>
      <c r="H813" s="65"/>
      <c r="I813" s="65"/>
      <c r="J813" s="61"/>
      <c r="K813" s="59"/>
      <c r="L813" s="61"/>
      <c r="M813" s="61"/>
      <c r="N813" s="61"/>
      <c r="O813" s="130"/>
      <c r="P813" s="59"/>
      <c r="Q813" s="130"/>
      <c r="R813" s="130"/>
    </row>
    <row r="814" spans="1:18" s="1" customFormat="1">
      <c r="A814" s="31"/>
      <c r="B814" s="31"/>
      <c r="C814" s="3"/>
      <c r="D814" s="6"/>
      <c r="E814" s="6"/>
      <c r="F814" s="65"/>
      <c r="G814" s="147"/>
      <c r="H814" s="65"/>
      <c r="I814" s="65"/>
      <c r="J814" s="61"/>
      <c r="K814" s="59"/>
      <c r="L814" s="61"/>
      <c r="M814" s="61"/>
      <c r="N814" s="61"/>
      <c r="O814" s="130"/>
      <c r="P814" s="59"/>
      <c r="Q814" s="130"/>
      <c r="R814" s="130"/>
    </row>
    <row r="815" spans="1:18" s="1" customFormat="1">
      <c r="A815" s="31"/>
      <c r="B815" s="31"/>
      <c r="C815" s="3"/>
      <c r="D815" s="6"/>
      <c r="E815" s="6"/>
      <c r="F815" s="65"/>
      <c r="G815" s="147"/>
      <c r="H815" s="65"/>
      <c r="I815" s="65"/>
      <c r="J815" s="61"/>
      <c r="K815" s="59"/>
      <c r="L815" s="61"/>
      <c r="M815" s="61"/>
      <c r="N815" s="61"/>
      <c r="O815" s="130"/>
      <c r="P815" s="59"/>
      <c r="Q815" s="130"/>
      <c r="R815" s="130"/>
    </row>
    <row r="816" spans="1:18" s="1" customFormat="1">
      <c r="A816" s="31"/>
      <c r="B816" s="31"/>
      <c r="C816" s="3"/>
      <c r="D816" s="6"/>
      <c r="E816" s="6"/>
      <c r="F816" s="65"/>
      <c r="G816" s="147"/>
      <c r="H816" s="65"/>
      <c r="I816" s="65"/>
      <c r="J816" s="61"/>
      <c r="K816" s="59"/>
      <c r="L816" s="61"/>
      <c r="M816" s="61"/>
      <c r="N816" s="61"/>
      <c r="O816" s="130"/>
      <c r="P816" s="59"/>
      <c r="Q816" s="130"/>
      <c r="R816" s="130"/>
    </row>
    <row r="817" spans="1:18" s="1" customFormat="1">
      <c r="A817" s="31"/>
      <c r="B817" s="31"/>
      <c r="C817" s="3"/>
      <c r="D817" s="6"/>
      <c r="E817" s="6"/>
      <c r="F817" s="65"/>
      <c r="G817" s="147"/>
      <c r="H817" s="65"/>
      <c r="I817" s="65"/>
      <c r="J817" s="61"/>
      <c r="K817" s="59"/>
      <c r="L817" s="61"/>
      <c r="M817" s="61"/>
      <c r="N817" s="61"/>
      <c r="O817" s="130"/>
      <c r="P817" s="59"/>
      <c r="Q817" s="130"/>
      <c r="R817" s="130"/>
    </row>
    <row r="818" spans="1:18" s="1" customFormat="1">
      <c r="A818" s="31"/>
      <c r="B818" s="31"/>
      <c r="C818" s="3"/>
      <c r="D818" s="6"/>
      <c r="E818" s="6"/>
      <c r="F818" s="65"/>
      <c r="G818" s="147"/>
      <c r="H818" s="65"/>
      <c r="I818" s="65"/>
      <c r="J818" s="61"/>
      <c r="K818" s="59"/>
      <c r="L818" s="61"/>
      <c r="M818" s="61"/>
      <c r="N818" s="61"/>
      <c r="O818" s="130"/>
      <c r="P818" s="59"/>
      <c r="Q818" s="130"/>
      <c r="R818" s="130"/>
    </row>
    <row r="819" spans="1:18" s="1" customFormat="1">
      <c r="A819" s="31"/>
      <c r="B819" s="31"/>
      <c r="C819" s="3"/>
      <c r="D819" s="6"/>
      <c r="E819" s="6"/>
      <c r="F819" s="65"/>
      <c r="G819" s="147"/>
      <c r="H819" s="65"/>
      <c r="I819" s="65"/>
      <c r="J819" s="61"/>
      <c r="K819" s="59"/>
      <c r="L819" s="61"/>
      <c r="M819" s="61"/>
      <c r="N819" s="61"/>
      <c r="O819" s="130"/>
      <c r="P819" s="59"/>
      <c r="Q819" s="130"/>
      <c r="R819" s="130"/>
    </row>
    <row r="820" spans="1:18" s="1" customFormat="1">
      <c r="A820" s="31"/>
      <c r="B820" s="31"/>
      <c r="C820" s="3"/>
      <c r="D820" s="6"/>
      <c r="E820" s="6"/>
      <c r="F820" s="65"/>
      <c r="G820" s="147"/>
      <c r="H820" s="65"/>
      <c r="I820" s="65"/>
      <c r="J820" s="61"/>
      <c r="K820" s="59"/>
      <c r="L820" s="61"/>
      <c r="M820" s="61"/>
      <c r="N820" s="61"/>
      <c r="O820" s="130"/>
      <c r="P820" s="59"/>
      <c r="Q820" s="130"/>
      <c r="R820" s="130"/>
    </row>
    <row r="821" spans="1:18" s="1" customFormat="1">
      <c r="A821" s="31"/>
      <c r="B821" s="31"/>
      <c r="C821" s="3"/>
      <c r="D821" s="6"/>
      <c r="E821" s="6"/>
      <c r="F821" s="65"/>
      <c r="G821" s="147"/>
      <c r="H821" s="65"/>
      <c r="I821" s="65"/>
      <c r="J821" s="61"/>
      <c r="K821" s="59"/>
      <c r="L821" s="61"/>
      <c r="M821" s="61"/>
      <c r="N821" s="61"/>
      <c r="O821" s="130"/>
      <c r="P821" s="59"/>
      <c r="Q821" s="130"/>
      <c r="R821" s="130"/>
    </row>
    <row r="822" spans="1:18" s="1" customFormat="1">
      <c r="A822" s="31"/>
      <c r="B822" s="31"/>
      <c r="C822" s="3"/>
      <c r="D822" s="6"/>
      <c r="E822" s="6"/>
      <c r="F822" s="65"/>
      <c r="G822" s="147"/>
      <c r="H822" s="65"/>
      <c r="I822" s="65"/>
      <c r="J822" s="61"/>
      <c r="K822" s="59"/>
      <c r="L822" s="61"/>
      <c r="M822" s="61"/>
      <c r="N822" s="61"/>
      <c r="O822" s="130"/>
      <c r="P822" s="59"/>
      <c r="Q822" s="130"/>
      <c r="R822" s="130"/>
    </row>
    <row r="823" spans="1:18" s="1" customFormat="1">
      <c r="A823" s="31"/>
      <c r="B823" s="31"/>
      <c r="C823" s="3"/>
      <c r="D823" s="6"/>
      <c r="E823" s="6"/>
      <c r="F823" s="65"/>
      <c r="G823" s="147"/>
      <c r="H823" s="65"/>
      <c r="I823" s="65"/>
      <c r="J823" s="61"/>
      <c r="K823" s="59"/>
      <c r="L823" s="61"/>
      <c r="M823" s="61"/>
      <c r="N823" s="61"/>
      <c r="O823" s="130"/>
      <c r="P823" s="59"/>
      <c r="Q823" s="130"/>
      <c r="R823" s="130"/>
    </row>
    <row r="824" spans="1:18" s="1" customFormat="1">
      <c r="A824" s="31"/>
      <c r="B824" s="31"/>
      <c r="C824" s="3"/>
      <c r="D824" s="6"/>
      <c r="E824" s="6"/>
      <c r="F824" s="65"/>
      <c r="G824" s="147"/>
      <c r="H824" s="65"/>
      <c r="I824" s="65"/>
      <c r="J824" s="61"/>
      <c r="K824" s="59"/>
      <c r="L824" s="61"/>
      <c r="M824" s="61"/>
      <c r="N824" s="61"/>
      <c r="O824" s="130"/>
      <c r="P824" s="59"/>
      <c r="Q824" s="130"/>
      <c r="R824" s="130"/>
    </row>
    <row r="825" spans="1:18" s="1" customFormat="1">
      <c r="A825" s="31"/>
      <c r="B825" s="31"/>
      <c r="C825" s="3"/>
      <c r="D825" s="6"/>
      <c r="E825" s="6"/>
      <c r="F825" s="65"/>
      <c r="G825" s="147"/>
      <c r="H825" s="65"/>
      <c r="I825" s="65"/>
      <c r="J825" s="61"/>
      <c r="K825" s="59"/>
      <c r="L825" s="61"/>
      <c r="M825" s="61"/>
      <c r="N825" s="61"/>
      <c r="O825" s="130"/>
      <c r="P825" s="59"/>
      <c r="Q825" s="130"/>
      <c r="R825" s="130"/>
    </row>
    <row r="826" spans="1:18" s="1" customFormat="1">
      <c r="A826" s="31"/>
      <c r="B826" s="31"/>
      <c r="C826" s="3"/>
      <c r="D826" s="6"/>
      <c r="E826" s="6"/>
      <c r="F826" s="65"/>
      <c r="G826" s="147"/>
      <c r="H826" s="65"/>
      <c r="I826" s="65"/>
      <c r="J826" s="61"/>
      <c r="K826" s="59"/>
      <c r="L826" s="61"/>
      <c r="M826" s="61"/>
      <c r="N826" s="61"/>
      <c r="O826" s="130"/>
      <c r="P826" s="59"/>
      <c r="Q826" s="130"/>
      <c r="R826" s="130"/>
    </row>
    <row r="827" spans="1:18" s="1" customFormat="1">
      <c r="A827" s="31"/>
      <c r="B827" s="31"/>
      <c r="C827" s="3"/>
      <c r="D827" s="6"/>
      <c r="E827" s="6"/>
      <c r="F827" s="65"/>
      <c r="G827" s="147"/>
      <c r="H827" s="65"/>
      <c r="I827" s="65"/>
      <c r="J827" s="61"/>
      <c r="K827" s="59"/>
      <c r="L827" s="61"/>
      <c r="M827" s="61"/>
      <c r="N827" s="61"/>
      <c r="O827" s="130"/>
      <c r="P827" s="59"/>
      <c r="Q827" s="130"/>
      <c r="R827" s="130"/>
    </row>
    <row r="828" spans="1:18" s="1" customFormat="1">
      <c r="A828" s="31"/>
      <c r="B828" s="31"/>
      <c r="C828" s="3"/>
      <c r="D828" s="6"/>
      <c r="E828" s="6"/>
      <c r="F828" s="65"/>
      <c r="G828" s="147"/>
      <c r="H828" s="65"/>
      <c r="I828" s="65"/>
      <c r="J828" s="61"/>
      <c r="K828" s="59"/>
      <c r="L828" s="61"/>
      <c r="M828" s="61"/>
      <c r="N828" s="61"/>
      <c r="O828" s="130"/>
      <c r="P828" s="59"/>
      <c r="Q828" s="130"/>
      <c r="R828" s="130"/>
    </row>
    <row r="829" spans="1:18" s="1" customFormat="1">
      <c r="A829" s="31"/>
      <c r="B829" s="31"/>
      <c r="C829" s="3"/>
      <c r="D829" s="6"/>
      <c r="E829" s="6"/>
      <c r="F829" s="65"/>
      <c r="G829" s="147"/>
      <c r="H829" s="65"/>
      <c r="I829" s="65"/>
      <c r="J829" s="61"/>
      <c r="K829" s="59"/>
      <c r="L829" s="61"/>
      <c r="M829" s="61"/>
      <c r="N829" s="61"/>
      <c r="O829" s="130"/>
      <c r="P829" s="59"/>
      <c r="Q829" s="130"/>
      <c r="R829" s="130"/>
    </row>
    <row r="830" spans="1:18" s="1" customFormat="1">
      <c r="A830" s="31"/>
      <c r="B830" s="31"/>
      <c r="C830" s="3"/>
      <c r="D830" s="6"/>
      <c r="E830" s="6"/>
      <c r="F830" s="65"/>
      <c r="G830" s="147"/>
      <c r="H830" s="65"/>
      <c r="I830" s="65"/>
      <c r="J830" s="61"/>
      <c r="K830" s="59"/>
      <c r="L830" s="61"/>
      <c r="M830" s="61"/>
      <c r="N830" s="61"/>
      <c r="O830" s="130"/>
      <c r="P830" s="59"/>
      <c r="Q830" s="130"/>
      <c r="R830" s="130"/>
    </row>
    <row r="831" spans="1:18" s="1" customFormat="1">
      <c r="A831" s="31"/>
      <c r="B831" s="31"/>
      <c r="C831" s="3"/>
      <c r="D831" s="6"/>
      <c r="E831" s="6"/>
      <c r="F831" s="65"/>
      <c r="G831" s="147"/>
      <c r="H831" s="65"/>
      <c r="I831" s="65"/>
      <c r="J831" s="61"/>
      <c r="K831" s="59"/>
      <c r="L831" s="61"/>
      <c r="M831" s="61"/>
      <c r="N831" s="61"/>
      <c r="O831" s="130"/>
      <c r="P831" s="59"/>
      <c r="Q831" s="130"/>
      <c r="R831" s="130"/>
    </row>
    <row r="832" spans="1:18" s="1" customFormat="1">
      <c r="A832" s="31"/>
      <c r="B832" s="31"/>
      <c r="C832" s="3"/>
      <c r="D832" s="6"/>
      <c r="E832" s="6"/>
      <c r="F832" s="65"/>
      <c r="G832" s="147"/>
      <c r="H832" s="65"/>
      <c r="I832" s="65"/>
      <c r="J832" s="61"/>
      <c r="K832" s="59"/>
      <c r="L832" s="61"/>
      <c r="M832" s="61"/>
      <c r="N832" s="61"/>
      <c r="O832" s="130"/>
      <c r="P832" s="59"/>
      <c r="Q832" s="130"/>
      <c r="R832" s="130"/>
    </row>
    <row r="833" spans="1:18" s="1" customFormat="1">
      <c r="A833" s="31"/>
      <c r="B833" s="31"/>
      <c r="C833" s="3"/>
      <c r="D833" s="6"/>
      <c r="E833" s="6"/>
      <c r="F833" s="65"/>
      <c r="G833" s="147"/>
      <c r="H833" s="65"/>
      <c r="I833" s="65"/>
      <c r="J833" s="61"/>
      <c r="K833" s="59"/>
      <c r="L833" s="61"/>
      <c r="M833" s="61"/>
      <c r="N833" s="61"/>
      <c r="O833" s="130"/>
      <c r="P833" s="59"/>
      <c r="Q833" s="130"/>
      <c r="R833" s="130"/>
    </row>
    <row r="834" spans="1:18" s="1" customFormat="1">
      <c r="A834" s="31"/>
      <c r="B834" s="31"/>
      <c r="C834" s="3"/>
      <c r="D834" s="6"/>
      <c r="E834" s="6"/>
      <c r="F834" s="65"/>
      <c r="G834" s="147"/>
      <c r="H834" s="65"/>
      <c r="I834" s="65"/>
      <c r="J834" s="61"/>
      <c r="K834" s="59"/>
      <c r="L834" s="61"/>
      <c r="M834" s="61"/>
      <c r="N834" s="61"/>
      <c r="O834" s="130"/>
      <c r="P834" s="59"/>
      <c r="Q834" s="130"/>
      <c r="R834" s="130"/>
    </row>
    <row r="835" spans="1:18" s="1" customFormat="1">
      <c r="A835" s="31"/>
      <c r="B835" s="31"/>
      <c r="C835" s="3"/>
      <c r="D835" s="6"/>
      <c r="E835" s="6"/>
      <c r="F835" s="65"/>
      <c r="G835" s="147"/>
      <c r="H835" s="65"/>
      <c r="I835" s="65"/>
      <c r="J835" s="61"/>
      <c r="K835" s="59"/>
      <c r="L835" s="61"/>
      <c r="M835" s="61"/>
      <c r="N835" s="61"/>
      <c r="O835" s="130"/>
      <c r="P835" s="59"/>
      <c r="Q835" s="130"/>
      <c r="R835" s="130"/>
    </row>
    <row r="836" spans="1:18" s="1" customFormat="1">
      <c r="A836" s="31"/>
      <c r="B836" s="31"/>
      <c r="C836" s="3"/>
      <c r="D836" s="6"/>
      <c r="E836" s="6"/>
      <c r="F836" s="65"/>
      <c r="G836" s="147"/>
      <c r="H836" s="65"/>
      <c r="I836" s="65"/>
      <c r="J836" s="61"/>
      <c r="K836" s="59"/>
      <c r="L836" s="61"/>
      <c r="M836" s="61"/>
      <c r="N836" s="61"/>
      <c r="O836" s="130"/>
      <c r="P836" s="59"/>
      <c r="Q836" s="130"/>
      <c r="R836" s="130"/>
    </row>
    <row r="837" spans="1:18" s="1" customFormat="1">
      <c r="A837" s="31"/>
      <c r="B837" s="31"/>
      <c r="C837" s="3"/>
      <c r="D837" s="6"/>
      <c r="E837" s="6"/>
      <c r="F837" s="65"/>
      <c r="G837" s="147"/>
      <c r="H837" s="65"/>
      <c r="I837" s="65"/>
      <c r="J837" s="61"/>
      <c r="K837" s="59"/>
      <c r="L837" s="61"/>
      <c r="M837" s="61"/>
      <c r="N837" s="61"/>
      <c r="O837" s="130"/>
      <c r="P837" s="59"/>
      <c r="Q837" s="130"/>
      <c r="R837" s="130"/>
    </row>
    <row r="838" spans="1:18" s="1" customFormat="1">
      <c r="A838" s="31"/>
      <c r="B838" s="31"/>
      <c r="C838" s="3"/>
      <c r="D838" s="6"/>
      <c r="E838" s="6"/>
      <c r="F838" s="65"/>
      <c r="G838" s="147"/>
      <c r="H838" s="65"/>
      <c r="I838" s="65"/>
      <c r="J838" s="61"/>
      <c r="K838" s="59"/>
      <c r="L838" s="61"/>
      <c r="M838" s="61"/>
      <c r="N838" s="61"/>
      <c r="O838" s="130"/>
      <c r="P838" s="59"/>
      <c r="Q838" s="130"/>
      <c r="R838" s="130"/>
    </row>
    <row r="839" spans="1:18" s="1" customFormat="1">
      <c r="A839" s="31"/>
      <c r="B839" s="31"/>
      <c r="C839" s="3"/>
      <c r="D839" s="6"/>
      <c r="E839" s="6"/>
      <c r="F839" s="65"/>
      <c r="G839" s="147"/>
      <c r="H839" s="65"/>
      <c r="I839" s="65"/>
      <c r="J839" s="61"/>
      <c r="K839" s="59"/>
      <c r="L839" s="61"/>
      <c r="M839" s="61"/>
      <c r="N839" s="61"/>
      <c r="O839" s="130"/>
      <c r="P839" s="59"/>
      <c r="Q839" s="130"/>
      <c r="R839" s="130"/>
    </row>
    <row r="840" spans="1:18" s="1" customFormat="1">
      <c r="A840" s="31"/>
      <c r="B840" s="31"/>
      <c r="C840" s="3"/>
      <c r="D840" s="6"/>
      <c r="E840" s="6"/>
      <c r="F840" s="65"/>
      <c r="G840" s="147"/>
      <c r="H840" s="65"/>
      <c r="I840" s="65"/>
      <c r="J840" s="61"/>
      <c r="K840" s="59"/>
      <c r="L840" s="61"/>
      <c r="M840" s="61"/>
      <c r="N840" s="61"/>
      <c r="O840" s="130"/>
      <c r="P840" s="59"/>
      <c r="Q840" s="130"/>
      <c r="R840" s="130"/>
    </row>
    <row r="841" spans="1:18" s="1" customFormat="1">
      <c r="A841" s="31"/>
      <c r="B841" s="31"/>
      <c r="C841" s="3"/>
      <c r="D841" s="6"/>
      <c r="E841" s="6"/>
      <c r="F841" s="65"/>
      <c r="G841" s="147"/>
      <c r="H841" s="65"/>
      <c r="I841" s="65"/>
      <c r="J841" s="61"/>
      <c r="K841" s="59"/>
      <c r="L841" s="61"/>
      <c r="M841" s="61"/>
      <c r="N841" s="61"/>
      <c r="O841" s="130"/>
      <c r="P841" s="59"/>
      <c r="Q841" s="130"/>
      <c r="R841" s="130"/>
    </row>
    <row r="842" spans="1:18" s="1" customFormat="1">
      <c r="A842" s="31"/>
      <c r="B842" s="31"/>
      <c r="C842" s="3"/>
      <c r="D842" s="6"/>
      <c r="E842" s="6"/>
      <c r="F842" s="65"/>
      <c r="G842" s="147"/>
      <c r="H842" s="65"/>
      <c r="I842" s="65"/>
      <c r="J842" s="61"/>
      <c r="K842" s="59"/>
      <c r="L842" s="61"/>
      <c r="M842" s="61"/>
      <c r="N842" s="61"/>
      <c r="O842" s="130"/>
      <c r="P842" s="59"/>
      <c r="Q842" s="130"/>
      <c r="R842" s="130"/>
    </row>
    <row r="843" spans="1:18" s="1" customFormat="1">
      <c r="A843" s="31"/>
      <c r="B843" s="31"/>
      <c r="C843" s="3"/>
      <c r="D843" s="6"/>
      <c r="E843" s="6"/>
      <c r="F843" s="65"/>
      <c r="G843" s="147"/>
      <c r="H843" s="65"/>
      <c r="I843" s="65"/>
      <c r="J843" s="61"/>
      <c r="K843" s="59"/>
      <c r="L843" s="61"/>
      <c r="M843" s="61"/>
      <c r="N843" s="61"/>
      <c r="O843" s="130"/>
      <c r="P843" s="59"/>
      <c r="Q843" s="130"/>
      <c r="R843" s="130"/>
    </row>
    <row r="844" spans="1:18" s="1" customFormat="1">
      <c r="A844" s="31"/>
      <c r="B844" s="31"/>
      <c r="C844" s="3"/>
      <c r="D844" s="6"/>
      <c r="E844" s="6"/>
      <c r="F844" s="65"/>
      <c r="G844" s="147"/>
      <c r="H844" s="65"/>
      <c r="I844" s="65"/>
      <c r="J844" s="61"/>
      <c r="K844" s="59"/>
      <c r="L844" s="61"/>
      <c r="M844" s="61"/>
      <c r="N844" s="61"/>
      <c r="O844" s="130"/>
      <c r="P844" s="59"/>
      <c r="Q844" s="130"/>
      <c r="R844" s="130"/>
    </row>
    <row r="845" spans="1:18" s="1" customFormat="1">
      <c r="A845" s="31"/>
      <c r="B845" s="31"/>
      <c r="C845" s="3"/>
      <c r="D845" s="6"/>
      <c r="E845" s="6"/>
      <c r="F845" s="65"/>
      <c r="G845" s="147"/>
      <c r="H845" s="65"/>
      <c r="I845" s="65"/>
      <c r="J845" s="61"/>
      <c r="K845" s="59"/>
      <c r="L845" s="61"/>
      <c r="M845" s="61"/>
      <c r="N845" s="61"/>
      <c r="O845" s="130"/>
      <c r="P845" s="59"/>
      <c r="Q845" s="130"/>
      <c r="R845" s="130"/>
    </row>
    <row r="846" spans="1:18" s="1" customFormat="1">
      <c r="A846" s="31"/>
      <c r="B846" s="31"/>
      <c r="C846" s="3"/>
      <c r="D846" s="6"/>
      <c r="E846" s="6"/>
      <c r="F846" s="65"/>
      <c r="G846" s="147"/>
      <c r="H846" s="65"/>
      <c r="I846" s="65"/>
      <c r="J846" s="61"/>
      <c r="K846" s="59"/>
      <c r="L846" s="61"/>
      <c r="M846" s="61"/>
      <c r="N846" s="61"/>
      <c r="O846" s="130"/>
      <c r="P846" s="59"/>
      <c r="Q846" s="130"/>
      <c r="R846" s="130"/>
    </row>
    <row r="847" spans="1:18" s="1" customFormat="1">
      <c r="A847" s="31"/>
      <c r="B847" s="31"/>
      <c r="C847" s="3"/>
      <c r="D847" s="6"/>
      <c r="E847" s="6"/>
      <c r="F847" s="65"/>
      <c r="G847" s="147"/>
      <c r="H847" s="65"/>
      <c r="I847" s="65"/>
      <c r="J847" s="61"/>
      <c r="K847" s="59"/>
      <c r="L847" s="61"/>
      <c r="M847" s="61"/>
      <c r="N847" s="61"/>
      <c r="O847" s="130"/>
      <c r="P847" s="59"/>
      <c r="Q847" s="130"/>
      <c r="R847" s="130"/>
    </row>
    <row r="848" spans="1:18" s="1" customFormat="1">
      <c r="A848" s="31"/>
      <c r="B848" s="31"/>
      <c r="C848" s="3"/>
      <c r="D848" s="6"/>
      <c r="E848" s="6"/>
      <c r="F848" s="65"/>
      <c r="G848" s="147"/>
      <c r="H848" s="65"/>
      <c r="I848" s="65"/>
      <c r="J848" s="61"/>
      <c r="K848" s="59"/>
      <c r="L848" s="61"/>
      <c r="M848" s="61"/>
      <c r="N848" s="61"/>
      <c r="O848" s="130"/>
      <c r="P848" s="59"/>
      <c r="Q848" s="130"/>
      <c r="R848" s="130"/>
    </row>
    <row r="849" spans="1:18" s="1" customFormat="1">
      <c r="A849" s="31"/>
      <c r="B849" s="31"/>
      <c r="C849" s="3"/>
      <c r="D849" s="6"/>
      <c r="E849" s="6"/>
      <c r="F849" s="65"/>
      <c r="G849" s="147"/>
      <c r="H849" s="65"/>
      <c r="I849" s="65"/>
      <c r="J849" s="61"/>
      <c r="K849" s="59"/>
      <c r="L849" s="61"/>
      <c r="M849" s="61"/>
      <c r="N849" s="61"/>
      <c r="O849" s="130"/>
      <c r="P849" s="59"/>
      <c r="Q849" s="130"/>
      <c r="R849" s="130"/>
    </row>
    <row r="850" spans="1:18" s="1" customFormat="1">
      <c r="A850" s="31"/>
      <c r="B850" s="31"/>
      <c r="C850" s="3"/>
      <c r="D850" s="6"/>
      <c r="E850" s="6"/>
      <c r="F850" s="65"/>
      <c r="G850" s="147"/>
      <c r="H850" s="65"/>
      <c r="I850" s="65"/>
      <c r="J850" s="61"/>
      <c r="K850" s="59"/>
      <c r="L850" s="61"/>
      <c r="M850" s="61"/>
      <c r="N850" s="61"/>
      <c r="O850" s="130"/>
      <c r="P850" s="59"/>
      <c r="Q850" s="130"/>
      <c r="R850" s="130"/>
    </row>
    <row r="851" spans="1:18" s="1" customFormat="1">
      <c r="A851" s="31"/>
      <c r="B851" s="31"/>
      <c r="C851" s="3"/>
      <c r="D851" s="6"/>
      <c r="E851" s="6"/>
      <c r="F851" s="65"/>
      <c r="G851" s="147"/>
      <c r="H851" s="65"/>
      <c r="I851" s="65"/>
      <c r="J851" s="61"/>
      <c r="K851" s="59"/>
      <c r="L851" s="61"/>
      <c r="M851" s="61"/>
      <c r="N851" s="61"/>
      <c r="O851" s="130"/>
      <c r="P851" s="59"/>
      <c r="Q851" s="130"/>
      <c r="R851" s="130"/>
    </row>
    <row r="852" spans="1:18" s="1" customFormat="1">
      <c r="A852" s="31"/>
      <c r="B852" s="31"/>
      <c r="C852" s="3"/>
      <c r="D852" s="6"/>
      <c r="E852" s="6"/>
      <c r="F852" s="65"/>
      <c r="G852" s="147"/>
      <c r="H852" s="65"/>
      <c r="I852" s="65"/>
      <c r="J852" s="61"/>
      <c r="K852" s="59"/>
      <c r="L852" s="61"/>
      <c r="M852" s="61"/>
      <c r="N852" s="61"/>
      <c r="O852" s="130"/>
      <c r="P852" s="59"/>
      <c r="Q852" s="130"/>
      <c r="R852" s="130"/>
    </row>
    <row r="853" spans="1:18" s="1" customFormat="1">
      <c r="A853" s="31"/>
      <c r="B853" s="31"/>
      <c r="C853" s="3"/>
      <c r="D853" s="6"/>
      <c r="E853" s="6"/>
      <c r="F853" s="65"/>
      <c r="G853" s="147"/>
      <c r="H853" s="65"/>
      <c r="I853" s="65"/>
      <c r="J853" s="61"/>
      <c r="K853" s="59"/>
      <c r="L853" s="61"/>
      <c r="M853" s="61"/>
      <c r="N853" s="61"/>
      <c r="O853" s="130"/>
      <c r="P853" s="59"/>
      <c r="Q853" s="130"/>
      <c r="R853" s="130"/>
    </row>
    <row r="854" spans="1:18" s="1" customFormat="1">
      <c r="A854" s="31"/>
      <c r="B854" s="31"/>
      <c r="C854" s="3"/>
      <c r="D854" s="6"/>
      <c r="E854" s="6"/>
      <c r="F854" s="65"/>
      <c r="G854" s="147"/>
      <c r="H854" s="65"/>
      <c r="I854" s="65"/>
      <c r="J854" s="61"/>
      <c r="K854" s="59"/>
      <c r="L854" s="61"/>
      <c r="M854" s="61"/>
      <c r="N854" s="61"/>
      <c r="O854" s="130"/>
      <c r="P854" s="59"/>
      <c r="Q854" s="130"/>
      <c r="R854" s="130"/>
    </row>
    <row r="855" spans="1:18" s="1" customFormat="1">
      <c r="A855" s="31"/>
      <c r="B855" s="31"/>
      <c r="C855" s="3"/>
      <c r="D855" s="6"/>
      <c r="E855" s="6"/>
      <c r="F855" s="65"/>
      <c r="G855" s="147"/>
      <c r="H855" s="65"/>
      <c r="I855" s="65"/>
      <c r="J855" s="61"/>
      <c r="K855" s="59"/>
      <c r="L855" s="61"/>
      <c r="M855" s="61"/>
      <c r="N855" s="61"/>
      <c r="O855" s="130"/>
      <c r="P855" s="59"/>
      <c r="Q855" s="130"/>
      <c r="R855" s="130"/>
    </row>
    <row r="856" spans="1:18" s="1" customFormat="1">
      <c r="A856" s="31"/>
      <c r="B856" s="31"/>
      <c r="C856" s="3"/>
      <c r="D856" s="6"/>
      <c r="E856" s="6"/>
      <c r="F856" s="65"/>
      <c r="G856" s="147"/>
      <c r="H856" s="65"/>
      <c r="I856" s="65"/>
      <c r="J856" s="61"/>
      <c r="K856" s="59"/>
      <c r="L856" s="61"/>
      <c r="M856" s="61"/>
      <c r="N856" s="61"/>
      <c r="O856" s="130"/>
      <c r="P856" s="59"/>
      <c r="Q856" s="130"/>
      <c r="R856" s="130"/>
    </row>
    <row r="857" spans="1:18" s="1" customFormat="1">
      <c r="A857" s="31"/>
      <c r="B857" s="31"/>
      <c r="C857" s="3"/>
      <c r="D857" s="6"/>
      <c r="E857" s="6"/>
      <c r="F857" s="65"/>
      <c r="G857" s="147"/>
      <c r="H857" s="65"/>
      <c r="I857" s="65"/>
      <c r="J857" s="61"/>
      <c r="K857" s="59"/>
      <c r="L857" s="61"/>
      <c r="M857" s="61"/>
      <c r="N857" s="61"/>
      <c r="O857" s="130"/>
      <c r="P857" s="59"/>
      <c r="Q857" s="130"/>
      <c r="R857" s="130"/>
    </row>
    <row r="858" spans="1:18" s="1" customFormat="1">
      <c r="A858" s="31"/>
      <c r="B858" s="31"/>
      <c r="C858" s="3"/>
      <c r="D858" s="6"/>
      <c r="E858" s="6"/>
      <c r="F858" s="65"/>
      <c r="G858" s="147"/>
      <c r="H858" s="65"/>
      <c r="I858" s="65"/>
      <c r="J858" s="61"/>
      <c r="K858" s="59"/>
      <c r="L858" s="61"/>
      <c r="M858" s="61"/>
      <c r="N858" s="61"/>
      <c r="O858" s="130"/>
      <c r="P858" s="59"/>
      <c r="Q858" s="130"/>
      <c r="R858" s="130"/>
    </row>
    <row r="859" spans="1:18" s="1" customFormat="1">
      <c r="A859" s="31"/>
      <c r="B859" s="31"/>
      <c r="C859" s="3"/>
      <c r="D859" s="6"/>
      <c r="E859" s="6"/>
      <c r="F859" s="65"/>
      <c r="G859" s="147"/>
      <c r="H859" s="65"/>
      <c r="I859" s="65"/>
      <c r="J859" s="61"/>
      <c r="K859" s="59"/>
      <c r="L859" s="61"/>
      <c r="M859" s="61"/>
      <c r="N859" s="61"/>
      <c r="O859" s="130"/>
      <c r="P859" s="59"/>
      <c r="Q859" s="130"/>
      <c r="R859" s="130"/>
    </row>
    <row r="860" spans="1:18" s="1" customFormat="1">
      <c r="A860" s="31"/>
      <c r="B860" s="31"/>
      <c r="C860" s="3"/>
      <c r="D860" s="6"/>
      <c r="E860" s="6"/>
      <c r="F860" s="65"/>
      <c r="G860" s="147"/>
      <c r="H860" s="65"/>
      <c r="I860" s="65"/>
      <c r="J860" s="61"/>
      <c r="K860" s="59"/>
      <c r="L860" s="61"/>
      <c r="M860" s="61"/>
      <c r="N860" s="61"/>
      <c r="O860" s="130"/>
      <c r="P860" s="59"/>
      <c r="Q860" s="130"/>
      <c r="R860" s="130"/>
    </row>
    <row r="861" spans="1:18" s="1" customFormat="1">
      <c r="A861" s="31"/>
      <c r="B861" s="31"/>
      <c r="C861" s="3"/>
      <c r="D861" s="6"/>
      <c r="E861" s="6"/>
      <c r="F861" s="65"/>
      <c r="G861" s="147"/>
      <c r="H861" s="65"/>
      <c r="I861" s="65"/>
      <c r="J861" s="61"/>
      <c r="K861" s="59"/>
      <c r="L861" s="61"/>
      <c r="M861" s="61"/>
      <c r="N861" s="61"/>
      <c r="O861" s="130"/>
      <c r="P861" s="59"/>
      <c r="Q861" s="130"/>
      <c r="R861" s="130"/>
    </row>
    <row r="862" spans="1:18" s="1" customFormat="1">
      <c r="A862" s="31"/>
      <c r="B862" s="31"/>
      <c r="C862" s="3"/>
      <c r="D862" s="6"/>
      <c r="E862" s="6"/>
      <c r="F862" s="65"/>
      <c r="G862" s="147"/>
      <c r="H862" s="65"/>
      <c r="I862" s="65"/>
      <c r="J862" s="61"/>
      <c r="K862" s="59"/>
      <c r="L862" s="61"/>
      <c r="M862" s="61"/>
      <c r="N862" s="61"/>
      <c r="O862" s="130"/>
      <c r="P862" s="59"/>
      <c r="Q862" s="130"/>
      <c r="R862" s="130"/>
    </row>
    <row r="863" spans="1:18" s="1" customFormat="1">
      <c r="A863" s="31"/>
      <c r="B863" s="31"/>
      <c r="C863" s="3"/>
      <c r="D863" s="6"/>
      <c r="E863" s="6"/>
      <c r="F863" s="65"/>
      <c r="G863" s="147"/>
      <c r="H863" s="65"/>
      <c r="I863" s="65"/>
      <c r="J863" s="61"/>
      <c r="K863" s="59"/>
      <c r="L863" s="61"/>
      <c r="M863" s="61"/>
      <c r="N863" s="61"/>
      <c r="O863" s="130"/>
      <c r="P863" s="59"/>
      <c r="Q863" s="130"/>
      <c r="R863" s="130"/>
    </row>
    <row r="864" spans="1:18" s="1" customFormat="1">
      <c r="A864" s="31"/>
      <c r="B864" s="31"/>
      <c r="C864" s="3"/>
      <c r="D864" s="6"/>
      <c r="E864" s="6"/>
      <c r="F864" s="65"/>
      <c r="G864" s="147"/>
      <c r="H864" s="65"/>
      <c r="I864" s="65"/>
      <c r="J864" s="61"/>
      <c r="K864" s="59"/>
      <c r="L864" s="61"/>
      <c r="M864" s="61"/>
      <c r="N864" s="61"/>
      <c r="O864" s="130"/>
      <c r="P864" s="59"/>
      <c r="Q864" s="130"/>
      <c r="R864" s="130"/>
    </row>
    <row r="865" spans="1:18" s="1" customFormat="1">
      <c r="A865" s="31"/>
      <c r="B865" s="31"/>
      <c r="C865" s="3"/>
      <c r="D865" s="6"/>
      <c r="E865" s="6"/>
      <c r="F865" s="65"/>
      <c r="G865" s="147"/>
      <c r="H865" s="65"/>
      <c r="I865" s="65"/>
      <c r="J865" s="61"/>
      <c r="K865" s="59"/>
      <c r="L865" s="61"/>
      <c r="M865" s="61"/>
      <c r="N865" s="61"/>
      <c r="O865" s="130"/>
      <c r="P865" s="59"/>
      <c r="Q865" s="130"/>
      <c r="R865" s="130"/>
    </row>
    <row r="866" spans="1:18" s="1" customFormat="1">
      <c r="A866" s="31"/>
      <c r="B866" s="31"/>
      <c r="C866" s="3"/>
      <c r="D866" s="6"/>
      <c r="E866" s="6"/>
      <c r="F866" s="65"/>
      <c r="G866" s="147"/>
      <c r="H866" s="65"/>
      <c r="I866" s="65"/>
      <c r="J866" s="61"/>
      <c r="K866" s="59"/>
      <c r="L866" s="61"/>
      <c r="M866" s="61"/>
      <c r="N866" s="61"/>
      <c r="O866" s="130"/>
      <c r="P866" s="59"/>
      <c r="Q866" s="130"/>
      <c r="R866" s="130"/>
    </row>
    <row r="867" spans="1:18" s="1" customFormat="1">
      <c r="A867" s="31"/>
      <c r="B867" s="31"/>
      <c r="C867" s="3"/>
      <c r="D867" s="6"/>
      <c r="E867" s="6"/>
      <c r="F867" s="65"/>
      <c r="G867" s="147"/>
      <c r="H867" s="65"/>
      <c r="I867" s="65"/>
      <c r="J867" s="61"/>
      <c r="K867" s="59"/>
      <c r="L867" s="61"/>
      <c r="M867" s="61"/>
      <c r="N867" s="61"/>
      <c r="O867" s="130"/>
      <c r="P867" s="59"/>
      <c r="Q867" s="130"/>
      <c r="R867" s="130"/>
    </row>
    <row r="868" spans="1:18" s="1" customFormat="1">
      <c r="A868" s="31"/>
      <c r="B868" s="31"/>
      <c r="C868" s="3"/>
      <c r="D868" s="6"/>
      <c r="E868" s="6"/>
      <c r="F868" s="65"/>
      <c r="G868" s="147"/>
      <c r="H868" s="65"/>
      <c r="I868" s="65"/>
      <c r="J868" s="61"/>
      <c r="K868" s="59"/>
      <c r="L868" s="61"/>
      <c r="M868" s="61"/>
      <c r="N868" s="61"/>
      <c r="O868" s="130"/>
      <c r="P868" s="59"/>
      <c r="Q868" s="130"/>
      <c r="R868" s="130"/>
    </row>
    <row r="869" spans="1:18" s="1" customFormat="1">
      <c r="A869" s="31"/>
      <c r="B869" s="31"/>
      <c r="C869" s="3"/>
      <c r="D869" s="6"/>
      <c r="E869" s="6"/>
      <c r="F869" s="65"/>
      <c r="G869" s="147"/>
      <c r="H869" s="65"/>
      <c r="I869" s="65"/>
      <c r="J869" s="61"/>
      <c r="K869" s="59"/>
      <c r="L869" s="61"/>
      <c r="M869" s="61"/>
      <c r="N869" s="61"/>
      <c r="O869" s="130"/>
      <c r="P869" s="59"/>
      <c r="Q869" s="130"/>
      <c r="R869" s="130"/>
    </row>
    <row r="870" spans="1:18" s="1" customFormat="1">
      <c r="A870" s="31"/>
      <c r="B870" s="31"/>
      <c r="C870" s="3"/>
      <c r="D870" s="6"/>
      <c r="E870" s="6"/>
      <c r="F870" s="65"/>
      <c r="G870" s="147"/>
      <c r="H870" s="65"/>
      <c r="I870" s="65"/>
      <c r="J870" s="61"/>
      <c r="K870" s="59"/>
      <c r="L870" s="61"/>
      <c r="M870" s="61"/>
      <c r="N870" s="61"/>
      <c r="O870" s="130"/>
      <c r="P870" s="59"/>
      <c r="Q870" s="130"/>
      <c r="R870" s="130"/>
    </row>
    <row r="871" spans="1:18" s="1" customFormat="1">
      <c r="A871" s="31"/>
      <c r="B871" s="31"/>
      <c r="C871" s="3"/>
      <c r="D871" s="6"/>
      <c r="E871" s="6"/>
      <c r="F871" s="65"/>
      <c r="G871" s="147"/>
      <c r="H871" s="65"/>
      <c r="I871" s="65"/>
      <c r="J871" s="61"/>
      <c r="K871" s="59"/>
      <c r="L871" s="61"/>
      <c r="M871" s="61"/>
      <c r="N871" s="61"/>
      <c r="O871" s="130"/>
      <c r="P871" s="59"/>
      <c r="Q871" s="130"/>
      <c r="R871" s="130"/>
    </row>
    <row r="872" spans="1:18" s="1" customFormat="1">
      <c r="A872" s="31"/>
      <c r="B872" s="31"/>
      <c r="C872" s="3"/>
      <c r="D872" s="6"/>
      <c r="E872" s="6"/>
      <c r="F872" s="65"/>
      <c r="G872" s="147"/>
      <c r="H872" s="65"/>
      <c r="I872" s="65"/>
      <c r="J872" s="61"/>
      <c r="K872" s="59"/>
      <c r="L872" s="61"/>
      <c r="M872" s="61"/>
      <c r="N872" s="61"/>
      <c r="O872" s="130"/>
      <c r="P872" s="59"/>
      <c r="Q872" s="130"/>
      <c r="R872" s="130"/>
    </row>
    <row r="873" spans="1:18" s="1" customFormat="1">
      <c r="A873" s="31"/>
      <c r="B873" s="31"/>
      <c r="C873" s="3"/>
      <c r="D873" s="6"/>
      <c r="E873" s="6"/>
      <c r="F873" s="65"/>
      <c r="G873" s="147"/>
      <c r="H873" s="65"/>
      <c r="I873" s="65"/>
      <c r="J873" s="61"/>
      <c r="K873" s="59"/>
      <c r="L873" s="61"/>
      <c r="M873" s="61"/>
      <c r="N873" s="61"/>
      <c r="O873" s="130"/>
      <c r="P873" s="59"/>
      <c r="Q873" s="130"/>
      <c r="R873" s="130"/>
    </row>
    <row r="874" spans="1:18" s="1" customFormat="1">
      <c r="A874" s="31"/>
      <c r="B874" s="31"/>
      <c r="C874" s="3"/>
      <c r="D874" s="6"/>
      <c r="E874" s="6"/>
      <c r="F874" s="65"/>
      <c r="G874" s="147"/>
      <c r="H874" s="65"/>
      <c r="I874" s="65"/>
      <c r="J874" s="61"/>
      <c r="K874" s="59"/>
      <c r="L874" s="61"/>
      <c r="M874" s="61"/>
      <c r="N874" s="61"/>
      <c r="O874" s="130"/>
      <c r="P874" s="59"/>
      <c r="Q874" s="130"/>
      <c r="R874" s="130"/>
    </row>
    <row r="875" spans="1:18" s="1" customFormat="1">
      <c r="A875" s="31"/>
      <c r="B875" s="31"/>
      <c r="C875" s="3"/>
      <c r="D875" s="6"/>
      <c r="E875" s="6"/>
      <c r="F875" s="65"/>
      <c r="G875" s="147"/>
      <c r="H875" s="65"/>
      <c r="I875" s="65"/>
      <c r="J875" s="61"/>
      <c r="K875" s="59"/>
      <c r="L875" s="61"/>
      <c r="M875" s="61"/>
      <c r="N875" s="61"/>
      <c r="O875" s="130"/>
      <c r="P875" s="59"/>
      <c r="Q875" s="130"/>
      <c r="R875" s="130"/>
    </row>
    <row r="876" spans="1:18" s="1" customFormat="1">
      <c r="A876" s="31"/>
      <c r="B876" s="31"/>
      <c r="C876" s="3"/>
      <c r="D876" s="6"/>
      <c r="E876" s="6"/>
      <c r="F876" s="65"/>
      <c r="G876" s="147"/>
      <c r="H876" s="65"/>
      <c r="I876" s="65"/>
      <c r="J876" s="61"/>
      <c r="K876" s="59"/>
      <c r="L876" s="61"/>
      <c r="M876" s="61"/>
      <c r="N876" s="61"/>
      <c r="O876" s="130"/>
      <c r="P876" s="59"/>
      <c r="Q876" s="130"/>
      <c r="R876" s="130"/>
    </row>
    <row r="877" spans="1:18" s="1" customFormat="1">
      <c r="A877" s="31"/>
      <c r="B877" s="31"/>
      <c r="C877" s="3"/>
      <c r="D877" s="6"/>
      <c r="E877" s="6"/>
      <c r="F877" s="65"/>
      <c r="G877" s="147"/>
      <c r="H877" s="65"/>
      <c r="I877" s="65"/>
      <c r="J877" s="61"/>
      <c r="K877" s="59"/>
      <c r="L877" s="61"/>
      <c r="M877" s="61"/>
      <c r="N877" s="61"/>
      <c r="O877" s="130"/>
      <c r="P877" s="59"/>
      <c r="Q877" s="130"/>
      <c r="R877" s="130"/>
    </row>
    <row r="878" spans="1:18" s="1" customFormat="1">
      <c r="A878" s="31"/>
      <c r="B878" s="31"/>
      <c r="C878" s="3"/>
      <c r="D878" s="6"/>
      <c r="E878" s="6"/>
      <c r="F878" s="65"/>
      <c r="G878" s="147"/>
      <c r="H878" s="65"/>
      <c r="I878" s="65"/>
      <c r="J878" s="61"/>
      <c r="K878" s="59"/>
      <c r="L878" s="61"/>
      <c r="M878" s="61"/>
      <c r="N878" s="61"/>
      <c r="O878" s="130"/>
      <c r="P878" s="59"/>
      <c r="Q878" s="130"/>
      <c r="R878" s="130"/>
    </row>
    <row r="879" spans="1:18" s="1" customFormat="1">
      <c r="A879" s="31"/>
      <c r="B879" s="31"/>
      <c r="C879" s="3"/>
      <c r="D879" s="6"/>
      <c r="E879" s="6"/>
      <c r="F879" s="65"/>
      <c r="G879" s="147"/>
      <c r="H879" s="65"/>
      <c r="I879" s="65"/>
      <c r="J879" s="61"/>
      <c r="K879" s="59"/>
      <c r="L879" s="61"/>
      <c r="M879" s="61"/>
      <c r="N879" s="61"/>
      <c r="O879" s="130"/>
      <c r="P879" s="59"/>
      <c r="Q879" s="130"/>
      <c r="R879" s="130"/>
    </row>
    <row r="880" spans="1:18" s="1" customFormat="1">
      <c r="A880" s="31"/>
      <c r="B880" s="31"/>
      <c r="C880" s="3"/>
      <c r="D880" s="6"/>
      <c r="E880" s="6"/>
      <c r="F880" s="65"/>
      <c r="G880" s="147"/>
      <c r="H880" s="65"/>
      <c r="I880" s="65"/>
      <c r="J880" s="61"/>
      <c r="K880" s="59"/>
      <c r="L880" s="61"/>
      <c r="M880" s="61"/>
      <c r="N880" s="61"/>
      <c r="O880" s="130"/>
      <c r="P880" s="59"/>
      <c r="Q880" s="130"/>
      <c r="R880" s="130"/>
    </row>
    <row r="881" spans="1:18" s="1" customFormat="1">
      <c r="A881" s="31"/>
      <c r="B881" s="31"/>
      <c r="C881" s="3"/>
      <c r="D881" s="6"/>
      <c r="E881" s="6"/>
      <c r="F881" s="65"/>
      <c r="G881" s="147"/>
      <c r="H881" s="65"/>
      <c r="I881" s="65"/>
      <c r="J881" s="61"/>
      <c r="K881" s="59"/>
      <c r="L881" s="61"/>
      <c r="M881" s="61"/>
      <c r="N881" s="61"/>
      <c r="O881" s="130"/>
      <c r="P881" s="59"/>
      <c r="Q881" s="130"/>
      <c r="R881" s="130"/>
    </row>
    <row r="882" spans="1:18" s="1" customFormat="1">
      <c r="A882" s="31"/>
      <c r="B882" s="31"/>
      <c r="C882" s="3"/>
      <c r="D882" s="6"/>
      <c r="E882" s="6"/>
      <c r="F882" s="65"/>
      <c r="G882" s="147"/>
      <c r="H882" s="65"/>
      <c r="I882" s="65"/>
      <c r="J882" s="61"/>
      <c r="K882" s="59"/>
      <c r="L882" s="61"/>
      <c r="M882" s="61"/>
      <c r="N882" s="61"/>
      <c r="O882" s="130"/>
      <c r="P882" s="59"/>
      <c r="Q882" s="130"/>
      <c r="R882" s="130"/>
    </row>
    <row r="883" spans="1:18" s="1" customFormat="1">
      <c r="A883" s="31"/>
      <c r="B883" s="31"/>
      <c r="C883" s="3"/>
      <c r="D883" s="6"/>
      <c r="E883" s="6"/>
      <c r="F883" s="65"/>
      <c r="G883" s="147"/>
      <c r="H883" s="65"/>
      <c r="I883" s="65"/>
      <c r="J883" s="61"/>
      <c r="K883" s="59"/>
      <c r="L883" s="61"/>
      <c r="M883" s="61"/>
      <c r="N883" s="61"/>
      <c r="O883" s="130"/>
      <c r="P883" s="59"/>
      <c r="Q883" s="130"/>
      <c r="R883" s="130"/>
    </row>
    <row r="884" spans="1:18" s="1" customFormat="1">
      <c r="A884" s="31"/>
      <c r="B884" s="31"/>
      <c r="C884" s="3"/>
      <c r="D884" s="6"/>
      <c r="E884" s="6"/>
      <c r="F884" s="65"/>
      <c r="G884" s="147"/>
      <c r="H884" s="65"/>
      <c r="I884" s="65"/>
      <c r="J884" s="61"/>
      <c r="K884" s="59"/>
      <c r="L884" s="61"/>
      <c r="M884" s="61"/>
      <c r="N884" s="61"/>
      <c r="O884" s="130"/>
      <c r="P884" s="59"/>
      <c r="Q884" s="130"/>
      <c r="R884" s="130"/>
    </row>
    <row r="885" spans="1:18" s="1" customFormat="1">
      <c r="A885" s="31"/>
      <c r="B885" s="31"/>
      <c r="C885" s="3"/>
      <c r="D885" s="6"/>
      <c r="E885" s="6"/>
      <c r="F885" s="65"/>
      <c r="G885" s="147"/>
      <c r="H885" s="65"/>
      <c r="I885" s="65"/>
      <c r="J885" s="61"/>
      <c r="K885" s="59"/>
      <c r="L885" s="61"/>
      <c r="M885" s="61"/>
      <c r="N885" s="61"/>
      <c r="O885" s="130"/>
      <c r="P885" s="59"/>
      <c r="Q885" s="130"/>
      <c r="R885" s="130"/>
    </row>
    <row r="886" spans="1:18" s="1" customFormat="1">
      <c r="A886" s="31"/>
      <c r="B886" s="31"/>
      <c r="C886" s="3"/>
      <c r="D886" s="6"/>
      <c r="E886" s="6"/>
      <c r="F886" s="65"/>
      <c r="G886" s="147"/>
      <c r="H886" s="65"/>
      <c r="I886" s="65"/>
      <c r="J886" s="61"/>
      <c r="K886" s="59"/>
      <c r="L886" s="61"/>
      <c r="M886" s="61"/>
      <c r="N886" s="61"/>
      <c r="O886" s="130"/>
      <c r="P886" s="59"/>
      <c r="Q886" s="130"/>
      <c r="R886" s="130"/>
    </row>
    <row r="887" spans="1:18" s="1" customFormat="1">
      <c r="A887" s="31"/>
      <c r="B887" s="31"/>
      <c r="C887" s="3"/>
      <c r="D887" s="6"/>
      <c r="E887" s="6"/>
      <c r="F887" s="65"/>
      <c r="G887" s="147"/>
      <c r="H887" s="65"/>
      <c r="I887" s="65"/>
      <c r="J887" s="61"/>
      <c r="K887" s="59"/>
      <c r="L887" s="61"/>
      <c r="M887" s="61"/>
      <c r="N887" s="61"/>
      <c r="O887" s="130"/>
      <c r="P887" s="59"/>
      <c r="Q887" s="130"/>
      <c r="R887" s="130"/>
    </row>
    <row r="888" spans="1:18" s="1" customFormat="1">
      <c r="A888" s="31"/>
      <c r="B888" s="31"/>
      <c r="C888" s="3"/>
      <c r="D888" s="6"/>
      <c r="E888" s="6"/>
      <c r="F888" s="65"/>
      <c r="G888" s="147"/>
      <c r="H888" s="65"/>
      <c r="I888" s="65"/>
      <c r="J888" s="61"/>
      <c r="K888" s="59"/>
      <c r="L888" s="61"/>
      <c r="M888" s="61"/>
      <c r="N888" s="61"/>
      <c r="O888" s="130"/>
      <c r="P888" s="59"/>
      <c r="Q888" s="130"/>
      <c r="R888" s="130"/>
    </row>
    <row r="889" spans="1:18" s="1" customFormat="1">
      <c r="A889" s="31"/>
      <c r="B889" s="31"/>
      <c r="C889" s="3"/>
      <c r="D889" s="6"/>
      <c r="E889" s="6"/>
      <c r="F889" s="65"/>
      <c r="G889" s="147"/>
      <c r="H889" s="65"/>
      <c r="I889" s="65"/>
      <c r="J889" s="61"/>
      <c r="K889" s="59"/>
      <c r="L889" s="61"/>
      <c r="M889" s="61"/>
      <c r="N889" s="61"/>
      <c r="O889" s="130"/>
      <c r="P889" s="59"/>
      <c r="Q889" s="130"/>
      <c r="R889" s="130"/>
    </row>
    <row r="890" spans="1:18" s="1" customFormat="1">
      <c r="A890" s="31"/>
      <c r="B890" s="31"/>
      <c r="C890" s="3"/>
      <c r="D890" s="6"/>
      <c r="E890" s="6"/>
      <c r="F890" s="65"/>
      <c r="G890" s="147"/>
      <c r="H890" s="65"/>
      <c r="I890" s="65"/>
      <c r="J890" s="61"/>
      <c r="K890" s="59"/>
      <c r="L890" s="61"/>
      <c r="M890" s="61"/>
      <c r="N890" s="61"/>
      <c r="O890" s="130"/>
      <c r="P890" s="59"/>
      <c r="Q890" s="130"/>
      <c r="R890" s="130"/>
    </row>
    <row r="891" spans="1:18" s="1" customFormat="1">
      <c r="A891" s="31"/>
      <c r="B891" s="31"/>
      <c r="C891" s="3"/>
      <c r="D891" s="6"/>
      <c r="E891" s="6"/>
      <c r="F891" s="65"/>
      <c r="G891" s="147"/>
      <c r="H891" s="65"/>
      <c r="I891" s="65"/>
      <c r="J891" s="61"/>
      <c r="K891" s="59"/>
      <c r="L891" s="61"/>
      <c r="M891" s="61"/>
      <c r="N891" s="61"/>
      <c r="O891" s="130"/>
      <c r="P891" s="59"/>
      <c r="Q891" s="130"/>
      <c r="R891" s="130"/>
    </row>
    <row r="892" spans="1:18" s="1" customFormat="1">
      <c r="A892" s="31"/>
      <c r="B892" s="31"/>
      <c r="C892" s="3"/>
      <c r="D892" s="6"/>
      <c r="E892" s="6"/>
      <c r="F892" s="65"/>
      <c r="G892" s="147"/>
      <c r="H892" s="65"/>
      <c r="I892" s="65"/>
      <c r="J892" s="61"/>
      <c r="K892" s="59"/>
      <c r="L892" s="61"/>
      <c r="M892" s="61"/>
      <c r="N892" s="61"/>
      <c r="O892" s="130"/>
      <c r="P892" s="59"/>
      <c r="Q892" s="130"/>
      <c r="R892" s="130"/>
    </row>
    <row r="893" spans="1:18" s="1" customFormat="1">
      <c r="A893" s="31"/>
      <c r="B893" s="31"/>
      <c r="C893" s="3"/>
      <c r="D893" s="6"/>
      <c r="E893" s="6"/>
      <c r="F893" s="65"/>
      <c r="G893" s="147"/>
      <c r="H893" s="65"/>
      <c r="I893" s="65"/>
      <c r="J893" s="61"/>
      <c r="K893" s="59"/>
      <c r="L893" s="61"/>
      <c r="M893" s="61"/>
      <c r="N893" s="61"/>
      <c r="O893" s="130"/>
      <c r="P893" s="59"/>
      <c r="Q893" s="130"/>
      <c r="R893" s="130"/>
    </row>
    <row r="894" spans="1:18" s="1" customFormat="1">
      <c r="A894" s="31"/>
      <c r="B894" s="31"/>
      <c r="C894" s="3"/>
      <c r="D894" s="6"/>
      <c r="E894" s="6"/>
      <c r="F894" s="65"/>
      <c r="G894" s="147"/>
      <c r="H894" s="65"/>
      <c r="I894" s="65"/>
      <c r="J894" s="61"/>
      <c r="K894" s="59"/>
      <c r="L894" s="61"/>
      <c r="M894" s="61"/>
      <c r="N894" s="61"/>
      <c r="O894" s="130"/>
      <c r="P894" s="59"/>
      <c r="Q894" s="130"/>
      <c r="R894" s="130"/>
    </row>
    <row r="895" spans="1:18" s="1" customFormat="1">
      <c r="A895" s="31"/>
      <c r="B895" s="31"/>
      <c r="C895" s="3"/>
      <c r="D895" s="6"/>
      <c r="E895" s="6"/>
      <c r="F895" s="65"/>
      <c r="G895" s="147"/>
      <c r="H895" s="65"/>
      <c r="I895" s="65"/>
      <c r="J895" s="61"/>
      <c r="K895" s="59"/>
      <c r="L895" s="61"/>
      <c r="M895" s="61"/>
      <c r="N895" s="61"/>
      <c r="O895" s="130"/>
      <c r="P895" s="59"/>
      <c r="Q895" s="130"/>
      <c r="R895" s="130"/>
    </row>
    <row r="896" spans="1:18" s="1" customFormat="1">
      <c r="A896" s="31"/>
      <c r="B896" s="31"/>
      <c r="C896" s="3"/>
      <c r="D896" s="6"/>
      <c r="E896" s="6"/>
      <c r="F896" s="65"/>
      <c r="G896" s="147"/>
      <c r="H896" s="65"/>
      <c r="I896" s="65"/>
      <c r="J896" s="61"/>
      <c r="K896" s="59"/>
      <c r="L896" s="61"/>
      <c r="M896" s="61"/>
      <c r="N896" s="61"/>
      <c r="O896" s="130"/>
      <c r="P896" s="59"/>
      <c r="Q896" s="130"/>
      <c r="R896" s="130"/>
    </row>
    <row r="897" spans="1:18" s="1" customFormat="1">
      <c r="A897" s="31"/>
      <c r="B897" s="31"/>
      <c r="C897" s="3"/>
      <c r="D897" s="6"/>
      <c r="E897" s="6"/>
      <c r="F897" s="65"/>
      <c r="G897" s="147"/>
      <c r="H897" s="65"/>
      <c r="I897" s="65"/>
      <c r="J897" s="61"/>
      <c r="K897" s="59"/>
      <c r="L897" s="61"/>
      <c r="M897" s="61"/>
      <c r="N897" s="61"/>
      <c r="O897" s="130"/>
      <c r="P897" s="59"/>
      <c r="Q897" s="130"/>
      <c r="R897" s="130"/>
    </row>
    <row r="898" spans="1:18" s="1" customFormat="1">
      <c r="A898" s="31"/>
      <c r="B898" s="31"/>
      <c r="C898" s="3"/>
      <c r="D898" s="6"/>
      <c r="E898" s="6"/>
      <c r="F898" s="65"/>
      <c r="G898" s="147"/>
      <c r="H898" s="65"/>
      <c r="I898" s="65"/>
      <c r="J898" s="61"/>
      <c r="K898" s="59"/>
      <c r="L898" s="61"/>
      <c r="M898" s="61"/>
      <c r="N898" s="61"/>
      <c r="O898" s="130"/>
      <c r="P898" s="59"/>
      <c r="Q898" s="130"/>
      <c r="R898" s="130"/>
    </row>
    <row r="899" spans="1:18" s="1" customFormat="1">
      <c r="A899" s="31"/>
      <c r="B899" s="31"/>
      <c r="C899" s="3"/>
      <c r="D899" s="6"/>
      <c r="E899" s="6"/>
      <c r="F899" s="65"/>
      <c r="G899" s="147"/>
      <c r="H899" s="65"/>
      <c r="I899" s="65"/>
      <c r="J899" s="61"/>
      <c r="K899" s="59"/>
      <c r="L899" s="61"/>
      <c r="M899" s="61"/>
      <c r="N899" s="61"/>
      <c r="O899" s="130"/>
      <c r="P899" s="59"/>
      <c r="Q899" s="130"/>
      <c r="R899" s="130"/>
    </row>
    <row r="900" spans="1:18" s="1" customFormat="1">
      <c r="A900" s="31"/>
      <c r="B900" s="31"/>
      <c r="C900" s="3"/>
      <c r="D900" s="6"/>
      <c r="E900" s="6"/>
      <c r="F900" s="65"/>
      <c r="G900" s="147"/>
      <c r="H900" s="65"/>
      <c r="I900" s="65"/>
      <c r="J900" s="61"/>
      <c r="K900" s="59"/>
      <c r="L900" s="61"/>
      <c r="M900" s="61"/>
      <c r="N900" s="61"/>
      <c r="O900" s="130"/>
      <c r="P900" s="59"/>
      <c r="Q900" s="130"/>
      <c r="R900" s="130"/>
    </row>
    <row r="901" spans="1:18" s="1" customFormat="1">
      <c r="A901" s="31"/>
      <c r="B901" s="31"/>
      <c r="C901" s="3"/>
      <c r="D901" s="6"/>
      <c r="E901" s="6"/>
      <c r="F901" s="65"/>
      <c r="G901" s="147"/>
      <c r="H901" s="65"/>
      <c r="I901" s="65"/>
      <c r="J901" s="61"/>
      <c r="K901" s="59"/>
      <c r="L901" s="61"/>
      <c r="M901" s="61"/>
      <c r="N901" s="61"/>
      <c r="O901" s="130"/>
      <c r="P901" s="59"/>
      <c r="Q901" s="130"/>
      <c r="R901" s="130"/>
    </row>
    <row r="902" spans="1:18" s="1" customFormat="1">
      <c r="A902" s="31"/>
      <c r="B902" s="31"/>
      <c r="C902" s="3"/>
      <c r="D902" s="6"/>
      <c r="E902" s="6"/>
      <c r="F902" s="65"/>
      <c r="G902" s="147"/>
      <c r="H902" s="65"/>
      <c r="I902" s="65"/>
      <c r="J902" s="61"/>
      <c r="K902" s="59"/>
      <c r="L902" s="61"/>
      <c r="M902" s="61"/>
      <c r="N902" s="61"/>
      <c r="O902" s="130"/>
      <c r="P902" s="59"/>
      <c r="Q902" s="130"/>
      <c r="R902" s="130"/>
    </row>
    <row r="903" spans="1:18" s="1" customFormat="1">
      <c r="A903" s="31"/>
      <c r="B903" s="31"/>
      <c r="C903" s="3"/>
      <c r="D903" s="6"/>
      <c r="E903" s="6"/>
      <c r="F903" s="65"/>
      <c r="G903" s="147"/>
      <c r="H903" s="65"/>
      <c r="I903" s="65"/>
      <c r="J903" s="61"/>
      <c r="K903" s="59"/>
      <c r="L903" s="61"/>
      <c r="M903" s="61"/>
      <c r="N903" s="61"/>
      <c r="O903" s="130"/>
      <c r="P903" s="59"/>
      <c r="Q903" s="130"/>
      <c r="R903" s="130"/>
    </row>
    <row r="904" spans="1:18" s="1" customFormat="1">
      <c r="A904" s="31"/>
      <c r="B904" s="31"/>
      <c r="C904" s="3"/>
      <c r="D904" s="6"/>
      <c r="E904" s="6"/>
      <c r="F904" s="65"/>
      <c r="G904" s="147"/>
      <c r="H904" s="65"/>
      <c r="I904" s="65"/>
      <c r="J904" s="61"/>
      <c r="K904" s="59"/>
      <c r="L904" s="61"/>
      <c r="M904" s="61"/>
      <c r="N904" s="61"/>
      <c r="O904" s="130"/>
      <c r="P904" s="59"/>
      <c r="Q904" s="130"/>
      <c r="R904" s="130"/>
    </row>
    <row r="905" spans="1:18" s="1" customFormat="1">
      <c r="A905" s="31"/>
      <c r="B905" s="31"/>
      <c r="C905" s="3"/>
      <c r="D905" s="6"/>
      <c r="E905" s="6"/>
      <c r="F905" s="65"/>
      <c r="G905" s="147"/>
      <c r="H905" s="65"/>
      <c r="I905" s="65"/>
      <c r="J905" s="61"/>
      <c r="K905" s="59"/>
      <c r="L905" s="61"/>
      <c r="M905" s="61"/>
      <c r="N905" s="61"/>
      <c r="O905" s="130"/>
      <c r="P905" s="59"/>
      <c r="Q905" s="130"/>
      <c r="R905" s="130"/>
    </row>
    <row r="906" spans="1:18" s="1" customFormat="1">
      <c r="A906" s="31"/>
      <c r="B906" s="31"/>
      <c r="C906" s="3"/>
      <c r="D906" s="6"/>
      <c r="E906" s="6"/>
      <c r="F906" s="65"/>
      <c r="G906" s="147"/>
      <c r="H906" s="65"/>
      <c r="I906" s="65"/>
      <c r="J906" s="61"/>
      <c r="K906" s="59"/>
      <c r="L906" s="61"/>
      <c r="M906" s="61"/>
      <c r="N906" s="61"/>
      <c r="O906" s="130"/>
      <c r="P906" s="59"/>
      <c r="Q906" s="130"/>
      <c r="R906" s="130"/>
    </row>
    <row r="907" spans="1:18" s="1" customFormat="1">
      <c r="A907" s="31"/>
      <c r="B907" s="31"/>
      <c r="C907" s="3"/>
      <c r="D907" s="6"/>
      <c r="E907" s="6"/>
      <c r="F907" s="65"/>
      <c r="G907" s="147"/>
      <c r="H907" s="65"/>
      <c r="I907" s="65"/>
      <c r="J907" s="61"/>
      <c r="K907" s="59"/>
      <c r="L907" s="61"/>
      <c r="M907" s="61"/>
      <c r="N907" s="61"/>
      <c r="O907" s="130"/>
      <c r="P907" s="59"/>
      <c r="Q907" s="130"/>
      <c r="R907" s="130"/>
    </row>
    <row r="908" spans="1:18" s="1" customFormat="1">
      <c r="A908" s="31"/>
      <c r="B908" s="31"/>
      <c r="C908" s="3"/>
      <c r="D908" s="6"/>
      <c r="E908" s="6"/>
      <c r="F908" s="65"/>
      <c r="G908" s="147"/>
      <c r="H908" s="65"/>
      <c r="I908" s="65"/>
      <c r="J908" s="61"/>
      <c r="K908" s="59"/>
      <c r="L908" s="61"/>
      <c r="M908" s="61"/>
      <c r="N908" s="61"/>
      <c r="O908" s="130"/>
      <c r="P908" s="59"/>
      <c r="Q908" s="130"/>
      <c r="R908" s="130"/>
    </row>
    <row r="909" spans="1:18" s="1" customFormat="1">
      <c r="A909" s="31"/>
      <c r="B909" s="31"/>
      <c r="C909" s="3"/>
      <c r="D909" s="6"/>
      <c r="E909" s="6"/>
      <c r="F909" s="65"/>
      <c r="G909" s="147"/>
      <c r="H909" s="65"/>
      <c r="I909" s="65"/>
      <c r="J909" s="61"/>
      <c r="K909" s="59"/>
      <c r="L909" s="61"/>
      <c r="M909" s="61"/>
      <c r="N909" s="61"/>
      <c r="O909" s="130"/>
      <c r="P909" s="59"/>
      <c r="Q909" s="130"/>
      <c r="R909" s="130"/>
    </row>
    <row r="910" spans="1:18" s="1" customFormat="1">
      <c r="A910" s="31"/>
      <c r="B910" s="31"/>
      <c r="C910" s="3"/>
      <c r="D910" s="6"/>
      <c r="E910" s="6"/>
      <c r="F910" s="65"/>
      <c r="G910" s="147"/>
      <c r="H910" s="65"/>
      <c r="I910" s="65"/>
      <c r="J910" s="61"/>
      <c r="K910" s="59"/>
      <c r="L910" s="61"/>
      <c r="M910" s="61"/>
      <c r="N910" s="61"/>
      <c r="O910" s="130"/>
      <c r="P910" s="59"/>
      <c r="Q910" s="130"/>
      <c r="R910" s="130"/>
    </row>
    <row r="911" spans="1:18" s="1" customFormat="1">
      <c r="A911" s="31"/>
      <c r="B911" s="31"/>
      <c r="C911" s="3"/>
      <c r="D911" s="6"/>
      <c r="E911" s="6"/>
      <c r="F911" s="65"/>
      <c r="G911" s="147"/>
      <c r="H911" s="65"/>
      <c r="I911" s="65"/>
      <c r="J911" s="61"/>
      <c r="K911" s="59"/>
      <c r="L911" s="61"/>
      <c r="M911" s="61"/>
      <c r="N911" s="61"/>
      <c r="O911" s="130"/>
      <c r="P911" s="59"/>
      <c r="Q911" s="130"/>
      <c r="R911" s="130"/>
    </row>
    <row r="912" spans="1:18" s="1" customFormat="1">
      <c r="A912" s="31"/>
      <c r="B912" s="31"/>
      <c r="C912" s="3"/>
      <c r="D912" s="6"/>
      <c r="E912" s="6"/>
      <c r="F912" s="65"/>
      <c r="G912" s="147"/>
      <c r="H912" s="65"/>
      <c r="I912" s="65"/>
      <c r="J912" s="61"/>
      <c r="K912" s="59"/>
      <c r="L912" s="61"/>
      <c r="M912" s="61"/>
      <c r="N912" s="61"/>
      <c r="O912" s="130"/>
      <c r="P912" s="59"/>
      <c r="Q912" s="130"/>
      <c r="R912" s="130"/>
    </row>
    <row r="913" spans="1:18" s="1" customFormat="1">
      <c r="A913" s="31"/>
      <c r="B913" s="31"/>
      <c r="C913" s="3"/>
      <c r="D913" s="6"/>
      <c r="E913" s="6"/>
      <c r="F913" s="65"/>
      <c r="G913" s="147"/>
      <c r="H913" s="65"/>
      <c r="I913" s="65"/>
      <c r="J913" s="61"/>
      <c r="K913" s="59"/>
      <c r="L913" s="61"/>
      <c r="M913" s="61"/>
      <c r="N913" s="61"/>
      <c r="O913" s="130"/>
      <c r="P913" s="59"/>
      <c r="Q913" s="130"/>
      <c r="R913" s="130"/>
    </row>
    <row r="914" spans="1:18" s="1" customFormat="1">
      <c r="A914" s="31"/>
      <c r="B914" s="31"/>
      <c r="C914" s="3"/>
      <c r="D914" s="6"/>
      <c r="E914" s="6"/>
      <c r="F914" s="65"/>
      <c r="G914" s="147"/>
      <c r="H914" s="65"/>
      <c r="I914" s="65"/>
      <c r="J914" s="61"/>
      <c r="K914" s="59"/>
      <c r="L914" s="61"/>
      <c r="M914" s="61"/>
      <c r="N914" s="61"/>
      <c r="O914" s="130"/>
      <c r="P914" s="59"/>
      <c r="Q914" s="130"/>
      <c r="R914" s="130"/>
    </row>
    <row r="915" spans="1:18" s="1" customFormat="1">
      <c r="A915" s="31"/>
      <c r="B915" s="31"/>
      <c r="C915" s="3"/>
      <c r="D915" s="6"/>
      <c r="E915" s="6"/>
      <c r="F915" s="65"/>
      <c r="G915" s="147"/>
      <c r="H915" s="65"/>
      <c r="I915" s="65"/>
      <c r="J915" s="61"/>
      <c r="K915" s="59"/>
      <c r="L915" s="61"/>
      <c r="M915" s="61"/>
      <c r="N915" s="61"/>
      <c r="O915" s="130"/>
      <c r="P915" s="59"/>
      <c r="Q915" s="130"/>
      <c r="R915" s="130"/>
    </row>
    <row r="916" spans="1:18" s="1" customFormat="1">
      <c r="A916" s="31"/>
      <c r="B916" s="31"/>
      <c r="C916" s="3"/>
      <c r="D916" s="6"/>
      <c r="E916" s="6"/>
      <c r="F916" s="65"/>
      <c r="G916" s="147"/>
      <c r="H916" s="65"/>
      <c r="I916" s="65"/>
      <c r="J916" s="61"/>
      <c r="K916" s="59"/>
      <c r="L916" s="61"/>
      <c r="M916" s="61"/>
      <c r="N916" s="61"/>
      <c r="O916" s="130"/>
      <c r="P916" s="59"/>
      <c r="Q916" s="130"/>
      <c r="R916" s="130"/>
    </row>
    <row r="917" spans="1:18" s="1" customFormat="1">
      <c r="A917" s="31"/>
      <c r="B917" s="31"/>
      <c r="C917" s="3"/>
      <c r="D917" s="6"/>
      <c r="E917" s="6"/>
      <c r="F917" s="65"/>
      <c r="G917" s="147"/>
      <c r="H917" s="65"/>
      <c r="I917" s="65"/>
      <c r="J917" s="61"/>
      <c r="K917" s="59"/>
      <c r="L917" s="61"/>
      <c r="M917" s="61"/>
      <c r="N917" s="61"/>
      <c r="O917" s="130"/>
      <c r="P917" s="59"/>
      <c r="Q917" s="130"/>
      <c r="R917" s="130"/>
    </row>
    <row r="918" spans="1:18" s="1" customFormat="1">
      <c r="A918" s="31"/>
      <c r="B918" s="31"/>
      <c r="C918" s="3"/>
      <c r="D918" s="6"/>
      <c r="E918" s="6"/>
      <c r="F918" s="65"/>
      <c r="G918" s="147"/>
      <c r="H918" s="65"/>
      <c r="I918" s="65"/>
      <c r="J918" s="61"/>
      <c r="K918" s="59"/>
      <c r="L918" s="61"/>
      <c r="M918" s="61"/>
      <c r="N918" s="61"/>
      <c r="O918" s="130"/>
      <c r="P918" s="59"/>
      <c r="Q918" s="130"/>
      <c r="R918" s="130"/>
    </row>
    <row r="919" spans="1:18" s="1" customFormat="1">
      <c r="A919" s="31"/>
      <c r="B919" s="31"/>
      <c r="C919" s="3"/>
      <c r="D919" s="6"/>
      <c r="E919" s="6"/>
      <c r="F919" s="65"/>
      <c r="G919" s="147"/>
      <c r="H919" s="65"/>
      <c r="I919" s="65"/>
      <c r="J919" s="61"/>
      <c r="K919" s="59"/>
      <c r="L919" s="61"/>
      <c r="M919" s="61"/>
      <c r="N919" s="61"/>
      <c r="O919" s="130"/>
      <c r="P919" s="59"/>
      <c r="Q919" s="130"/>
      <c r="R919" s="130"/>
    </row>
    <row r="920" spans="1:18" s="1" customFormat="1">
      <c r="A920" s="31"/>
      <c r="B920" s="31"/>
      <c r="C920" s="3"/>
      <c r="D920" s="6"/>
      <c r="E920" s="6"/>
      <c r="F920" s="65"/>
      <c r="G920" s="147"/>
      <c r="H920" s="65"/>
      <c r="I920" s="65"/>
      <c r="J920" s="61"/>
      <c r="K920" s="59"/>
      <c r="L920" s="61"/>
      <c r="M920" s="61"/>
      <c r="N920" s="61"/>
      <c r="O920" s="130"/>
      <c r="P920" s="59"/>
      <c r="Q920" s="130"/>
      <c r="R920" s="130"/>
    </row>
    <row r="921" spans="1:18" s="1" customFormat="1">
      <c r="A921" s="31"/>
      <c r="B921" s="31"/>
      <c r="C921" s="3"/>
      <c r="D921" s="6"/>
      <c r="E921" s="6"/>
      <c r="F921" s="65"/>
      <c r="G921" s="147"/>
      <c r="H921" s="65"/>
      <c r="I921" s="65"/>
      <c r="J921" s="61"/>
      <c r="K921" s="59"/>
      <c r="L921" s="61"/>
      <c r="M921" s="61"/>
      <c r="N921" s="61"/>
      <c r="O921" s="130"/>
      <c r="P921" s="59"/>
      <c r="Q921" s="130"/>
      <c r="R921" s="130"/>
    </row>
    <row r="922" spans="1:18" s="1" customFormat="1">
      <c r="A922" s="31"/>
      <c r="B922" s="31"/>
      <c r="C922" s="3"/>
      <c r="D922" s="6"/>
      <c r="E922" s="6"/>
      <c r="F922" s="65"/>
      <c r="G922" s="147"/>
      <c r="H922" s="65"/>
      <c r="I922" s="65"/>
      <c r="J922" s="61"/>
      <c r="K922" s="59"/>
      <c r="L922" s="61"/>
      <c r="M922" s="61"/>
      <c r="N922" s="61"/>
      <c r="O922" s="130"/>
      <c r="P922" s="59"/>
      <c r="Q922" s="130"/>
      <c r="R922" s="130"/>
    </row>
    <row r="923" spans="1:18" s="1" customFormat="1">
      <c r="A923" s="31"/>
      <c r="B923" s="31"/>
      <c r="C923" s="3"/>
      <c r="D923" s="6"/>
      <c r="E923" s="6"/>
      <c r="F923" s="65"/>
      <c r="G923" s="147"/>
      <c r="H923" s="65"/>
      <c r="I923" s="65"/>
      <c r="J923" s="61"/>
      <c r="K923" s="59"/>
      <c r="L923" s="61"/>
      <c r="M923" s="61"/>
      <c r="N923" s="61"/>
      <c r="O923" s="130"/>
      <c r="P923" s="59"/>
      <c r="Q923" s="130"/>
      <c r="R923" s="130"/>
    </row>
    <row r="924" spans="1:18" s="1" customFormat="1">
      <c r="A924" s="31"/>
      <c r="B924" s="31"/>
      <c r="C924" s="3"/>
      <c r="D924" s="6"/>
      <c r="E924" s="6"/>
      <c r="F924" s="65"/>
      <c r="G924" s="147"/>
      <c r="H924" s="65"/>
      <c r="I924" s="65"/>
      <c r="J924" s="61"/>
      <c r="K924" s="59"/>
      <c r="L924" s="61"/>
      <c r="M924" s="61"/>
      <c r="N924" s="61"/>
      <c r="O924" s="130"/>
      <c r="P924" s="59"/>
      <c r="Q924" s="130"/>
      <c r="R924" s="130"/>
    </row>
    <row r="925" spans="1:18" s="1" customFormat="1">
      <c r="A925" s="31"/>
      <c r="B925" s="31"/>
      <c r="C925" s="3"/>
      <c r="D925" s="6"/>
      <c r="E925" s="6"/>
      <c r="F925" s="65"/>
      <c r="G925" s="147"/>
      <c r="H925" s="65"/>
      <c r="I925" s="65"/>
      <c r="J925" s="61"/>
      <c r="K925" s="59"/>
      <c r="L925" s="61"/>
      <c r="M925" s="61"/>
      <c r="N925" s="61"/>
      <c r="O925" s="130"/>
      <c r="P925" s="59"/>
      <c r="Q925" s="130"/>
      <c r="R925" s="130"/>
    </row>
    <row r="926" spans="1:18" s="1" customFormat="1">
      <c r="A926" s="31"/>
      <c r="B926" s="31"/>
      <c r="C926" s="3"/>
      <c r="D926" s="6"/>
      <c r="E926" s="6"/>
      <c r="F926" s="65"/>
      <c r="G926" s="147"/>
      <c r="H926" s="65"/>
      <c r="I926" s="65"/>
      <c r="J926" s="61"/>
      <c r="K926" s="59"/>
      <c r="L926" s="61"/>
      <c r="M926" s="61"/>
      <c r="N926" s="61"/>
      <c r="O926" s="130"/>
      <c r="P926" s="59"/>
      <c r="Q926" s="130"/>
      <c r="R926" s="130"/>
    </row>
    <row r="927" spans="1:18" s="1" customFormat="1">
      <c r="A927" s="31"/>
      <c r="B927" s="31"/>
      <c r="C927" s="3"/>
      <c r="D927" s="6"/>
      <c r="E927" s="6"/>
      <c r="F927" s="65"/>
      <c r="G927" s="147"/>
      <c r="H927" s="65"/>
      <c r="I927" s="65"/>
      <c r="J927" s="61"/>
      <c r="K927" s="59"/>
      <c r="L927" s="61"/>
      <c r="M927" s="61"/>
      <c r="N927" s="61"/>
      <c r="O927" s="130"/>
      <c r="P927" s="59"/>
      <c r="Q927" s="130"/>
      <c r="R927" s="130"/>
    </row>
    <row r="928" spans="1:18" s="1" customFormat="1">
      <c r="A928" s="31"/>
      <c r="B928" s="31"/>
      <c r="C928" s="3"/>
      <c r="D928" s="6"/>
      <c r="E928" s="6"/>
      <c r="F928" s="65"/>
      <c r="G928" s="147"/>
      <c r="H928" s="65"/>
      <c r="I928" s="65"/>
      <c r="J928" s="61"/>
      <c r="K928" s="59"/>
      <c r="L928" s="61"/>
      <c r="M928" s="61"/>
      <c r="N928" s="61"/>
      <c r="O928" s="130"/>
      <c r="P928" s="59"/>
      <c r="Q928" s="130"/>
      <c r="R928" s="130"/>
    </row>
    <row r="929" spans="1:18" s="1" customFormat="1">
      <c r="A929" s="31"/>
      <c r="B929" s="31"/>
      <c r="C929" s="3"/>
      <c r="D929" s="6"/>
      <c r="E929" s="6"/>
      <c r="F929" s="65"/>
      <c r="G929" s="147"/>
      <c r="H929" s="65"/>
      <c r="I929" s="65"/>
      <c r="J929" s="61"/>
      <c r="K929" s="59"/>
      <c r="L929" s="61"/>
      <c r="M929" s="61"/>
      <c r="N929" s="61"/>
      <c r="O929" s="130"/>
      <c r="P929" s="59"/>
      <c r="Q929" s="130"/>
      <c r="R929" s="130"/>
    </row>
    <row r="930" spans="1:18" s="1" customFormat="1">
      <c r="A930" s="31"/>
      <c r="B930" s="31"/>
      <c r="C930" s="3"/>
      <c r="D930" s="6"/>
      <c r="E930" s="6"/>
      <c r="F930" s="65"/>
      <c r="G930" s="147"/>
      <c r="H930" s="65"/>
      <c r="I930" s="65"/>
      <c r="J930" s="61"/>
      <c r="K930" s="59"/>
      <c r="L930" s="61"/>
      <c r="M930" s="61"/>
      <c r="N930" s="61"/>
      <c r="O930" s="130"/>
      <c r="P930" s="59"/>
      <c r="Q930" s="130"/>
      <c r="R930" s="130"/>
    </row>
    <row r="931" spans="1:18" s="1" customFormat="1">
      <c r="A931" s="31"/>
      <c r="B931" s="31"/>
      <c r="C931" s="3"/>
      <c r="D931" s="6"/>
      <c r="E931" s="6"/>
      <c r="F931" s="65"/>
      <c r="G931" s="147"/>
      <c r="H931" s="65"/>
      <c r="I931" s="65"/>
      <c r="J931" s="61"/>
      <c r="K931" s="59"/>
      <c r="L931" s="61"/>
      <c r="M931" s="61"/>
      <c r="N931" s="61"/>
      <c r="O931" s="130"/>
      <c r="P931" s="59"/>
      <c r="Q931" s="130"/>
      <c r="R931" s="130"/>
    </row>
    <row r="932" spans="1:18" s="1" customFormat="1">
      <c r="A932" s="31"/>
      <c r="B932" s="31"/>
      <c r="C932" s="3"/>
      <c r="D932" s="6"/>
      <c r="E932" s="6"/>
      <c r="F932" s="65"/>
      <c r="G932" s="147"/>
      <c r="H932" s="65"/>
      <c r="I932" s="65"/>
      <c r="J932" s="61"/>
      <c r="K932" s="59"/>
      <c r="L932" s="61"/>
      <c r="M932" s="61"/>
      <c r="N932" s="61"/>
      <c r="O932" s="130"/>
      <c r="P932" s="59"/>
      <c r="Q932" s="130"/>
      <c r="R932" s="130"/>
    </row>
    <row r="933" spans="1:18" s="1" customFormat="1">
      <c r="A933" s="31"/>
      <c r="B933" s="31"/>
      <c r="C933" s="3"/>
      <c r="D933" s="6"/>
      <c r="E933" s="6"/>
      <c r="F933" s="65"/>
      <c r="G933" s="147"/>
      <c r="H933" s="65"/>
      <c r="I933" s="65"/>
      <c r="J933" s="61"/>
      <c r="K933" s="59"/>
      <c r="L933" s="61"/>
      <c r="M933" s="61"/>
      <c r="N933" s="61"/>
      <c r="O933" s="130"/>
      <c r="P933" s="59"/>
      <c r="Q933" s="130"/>
      <c r="R933" s="130"/>
    </row>
    <row r="934" spans="1:18" s="1" customFormat="1">
      <c r="A934" s="31"/>
      <c r="B934" s="31"/>
      <c r="C934" s="3"/>
      <c r="D934" s="6"/>
      <c r="E934" s="6"/>
      <c r="F934" s="65"/>
      <c r="G934" s="147"/>
      <c r="H934" s="65"/>
      <c r="I934" s="65"/>
      <c r="J934" s="61"/>
      <c r="K934" s="59"/>
      <c r="L934" s="61"/>
      <c r="M934" s="61"/>
      <c r="N934" s="61"/>
      <c r="O934" s="130"/>
      <c r="P934" s="59"/>
      <c r="Q934" s="130"/>
      <c r="R934" s="130"/>
    </row>
    <row r="935" spans="1:18" s="1" customFormat="1">
      <c r="A935" s="31"/>
      <c r="B935" s="31"/>
      <c r="C935" s="3"/>
      <c r="D935" s="6"/>
      <c r="E935" s="6"/>
      <c r="F935" s="65"/>
      <c r="G935" s="147"/>
      <c r="H935" s="65"/>
      <c r="I935" s="65"/>
      <c r="J935" s="61"/>
      <c r="K935" s="59"/>
      <c r="L935" s="61"/>
      <c r="M935" s="61"/>
      <c r="N935" s="61"/>
      <c r="O935" s="130"/>
      <c r="P935" s="59"/>
      <c r="Q935" s="130"/>
      <c r="R935" s="130"/>
    </row>
    <row r="936" spans="1:18" s="1" customFormat="1">
      <c r="A936" s="31"/>
      <c r="B936" s="31"/>
      <c r="C936" s="3"/>
      <c r="D936" s="6"/>
      <c r="E936" s="6"/>
      <c r="F936" s="65"/>
      <c r="G936" s="147"/>
      <c r="H936" s="65"/>
      <c r="I936" s="65"/>
      <c r="J936" s="61"/>
      <c r="K936" s="59"/>
      <c r="L936" s="61"/>
      <c r="M936" s="61"/>
      <c r="N936" s="61"/>
      <c r="O936" s="130"/>
      <c r="P936" s="59"/>
      <c r="Q936" s="130"/>
      <c r="R936" s="130"/>
    </row>
    <row r="937" spans="1:18" s="1" customFormat="1">
      <c r="A937" s="31"/>
      <c r="B937" s="31"/>
      <c r="C937" s="3"/>
      <c r="D937" s="6"/>
      <c r="E937" s="6"/>
      <c r="F937" s="65"/>
      <c r="G937" s="147"/>
      <c r="H937" s="65"/>
      <c r="I937" s="65"/>
      <c r="J937" s="61"/>
      <c r="K937" s="59"/>
      <c r="L937" s="61"/>
      <c r="M937" s="61"/>
      <c r="N937" s="61"/>
      <c r="O937" s="130"/>
      <c r="P937" s="59"/>
      <c r="Q937" s="130"/>
      <c r="R937" s="130"/>
    </row>
    <row r="938" spans="1:18" s="1" customFormat="1">
      <c r="A938" s="31"/>
      <c r="B938" s="31"/>
      <c r="C938" s="3"/>
      <c r="D938" s="6"/>
      <c r="E938" s="6"/>
      <c r="F938" s="65"/>
      <c r="G938" s="147"/>
      <c r="H938" s="65"/>
      <c r="I938" s="65"/>
      <c r="J938" s="61"/>
      <c r="K938" s="59"/>
      <c r="L938" s="61"/>
      <c r="M938" s="61"/>
      <c r="N938" s="61"/>
      <c r="O938" s="130"/>
      <c r="P938" s="59"/>
      <c r="Q938" s="130"/>
      <c r="R938" s="130"/>
    </row>
    <row r="939" spans="1:18" s="1" customFormat="1">
      <c r="A939" s="31"/>
      <c r="B939" s="31"/>
      <c r="C939" s="3"/>
      <c r="D939" s="6"/>
      <c r="E939" s="6"/>
      <c r="F939" s="65"/>
      <c r="G939" s="147"/>
      <c r="H939" s="65"/>
      <c r="I939" s="65"/>
      <c r="J939" s="61"/>
      <c r="K939" s="59"/>
      <c r="L939" s="61"/>
      <c r="M939" s="61"/>
      <c r="N939" s="61"/>
      <c r="O939" s="130"/>
      <c r="P939" s="59"/>
      <c r="Q939" s="130"/>
      <c r="R939" s="130"/>
    </row>
    <row r="940" spans="1:18" s="1" customFormat="1">
      <c r="A940" s="31"/>
      <c r="B940" s="31"/>
      <c r="C940" s="3"/>
      <c r="D940" s="6"/>
      <c r="E940" s="6"/>
      <c r="F940" s="65"/>
      <c r="G940" s="147"/>
      <c r="H940" s="65"/>
      <c r="I940" s="65"/>
      <c r="J940" s="61"/>
      <c r="K940" s="59"/>
      <c r="L940" s="61"/>
      <c r="M940" s="61"/>
      <c r="N940" s="61"/>
      <c r="O940" s="130"/>
      <c r="P940" s="59"/>
      <c r="Q940" s="130"/>
      <c r="R940" s="130"/>
    </row>
    <row r="941" spans="1:18" s="1" customFormat="1">
      <c r="A941" s="31"/>
      <c r="B941" s="31"/>
      <c r="C941" s="3"/>
      <c r="D941" s="6"/>
      <c r="E941" s="6"/>
      <c r="F941" s="65"/>
      <c r="G941" s="147"/>
      <c r="H941" s="65"/>
      <c r="I941" s="65"/>
      <c r="J941" s="61"/>
      <c r="K941" s="59"/>
      <c r="L941" s="61"/>
      <c r="M941" s="61"/>
      <c r="N941" s="61"/>
      <c r="O941" s="130"/>
      <c r="P941" s="59"/>
      <c r="Q941" s="130"/>
      <c r="R941" s="130"/>
    </row>
    <row r="942" spans="1:18" s="1" customFormat="1">
      <c r="A942" s="31"/>
      <c r="B942" s="31"/>
      <c r="C942" s="3"/>
      <c r="D942" s="6"/>
      <c r="E942" s="6"/>
      <c r="F942" s="65"/>
      <c r="G942" s="147"/>
      <c r="H942" s="65"/>
      <c r="I942" s="65"/>
      <c r="J942" s="61"/>
      <c r="K942" s="59"/>
      <c r="L942" s="61"/>
      <c r="M942" s="61"/>
      <c r="N942" s="61"/>
      <c r="O942" s="130"/>
      <c r="P942" s="59"/>
      <c r="Q942" s="130"/>
      <c r="R942" s="130"/>
    </row>
    <row r="943" spans="1:18" s="1" customFormat="1">
      <c r="A943" s="31"/>
      <c r="B943" s="31"/>
      <c r="C943" s="3"/>
      <c r="D943" s="6"/>
      <c r="E943" s="6"/>
      <c r="F943" s="65"/>
      <c r="G943" s="147"/>
      <c r="H943" s="65"/>
      <c r="I943" s="65"/>
      <c r="J943" s="61"/>
      <c r="K943" s="59"/>
      <c r="L943" s="61"/>
      <c r="M943" s="61"/>
      <c r="N943" s="61"/>
      <c r="O943" s="130"/>
      <c r="P943" s="59"/>
      <c r="Q943" s="130"/>
      <c r="R943" s="130"/>
    </row>
    <row r="944" spans="1:18" s="1" customFormat="1">
      <c r="A944" s="31"/>
      <c r="B944" s="31"/>
      <c r="C944" s="3"/>
      <c r="D944" s="6"/>
      <c r="E944" s="6"/>
      <c r="F944" s="65"/>
      <c r="G944" s="147"/>
      <c r="H944" s="65"/>
      <c r="I944" s="65"/>
      <c r="J944" s="61"/>
      <c r="K944" s="59"/>
      <c r="L944" s="61"/>
      <c r="M944" s="61"/>
      <c r="N944" s="61"/>
      <c r="O944" s="130"/>
      <c r="P944" s="59"/>
      <c r="Q944" s="130"/>
      <c r="R944" s="130"/>
    </row>
    <row r="945" spans="1:18" s="1" customFormat="1">
      <c r="A945" s="31"/>
      <c r="B945" s="31"/>
      <c r="C945" s="3"/>
      <c r="D945" s="6"/>
      <c r="E945" s="6"/>
      <c r="F945" s="65"/>
      <c r="G945" s="147"/>
      <c r="H945" s="65"/>
      <c r="I945" s="65"/>
      <c r="J945" s="61"/>
      <c r="K945" s="59"/>
      <c r="L945" s="61"/>
      <c r="M945" s="61"/>
      <c r="N945" s="61"/>
      <c r="O945" s="130"/>
      <c r="P945" s="59"/>
      <c r="Q945" s="130"/>
      <c r="R945" s="130"/>
    </row>
    <row r="946" spans="1:18" s="1" customFormat="1">
      <c r="A946" s="31"/>
      <c r="B946" s="31"/>
      <c r="C946" s="3"/>
      <c r="D946" s="6"/>
      <c r="E946" s="6"/>
      <c r="F946" s="65"/>
      <c r="G946" s="147"/>
      <c r="H946" s="65"/>
      <c r="I946" s="65"/>
      <c r="J946" s="61"/>
      <c r="K946" s="59"/>
      <c r="L946" s="61"/>
      <c r="M946" s="61"/>
      <c r="N946" s="61"/>
      <c r="O946" s="130"/>
      <c r="P946" s="59"/>
      <c r="Q946" s="130"/>
      <c r="R946" s="130"/>
    </row>
    <row r="947" spans="1:18" s="1" customFormat="1">
      <c r="A947" s="31"/>
      <c r="B947" s="31"/>
      <c r="C947" s="3"/>
      <c r="D947" s="6"/>
      <c r="E947" s="6"/>
      <c r="F947" s="65"/>
      <c r="G947" s="147"/>
      <c r="H947" s="65"/>
      <c r="I947" s="65"/>
      <c r="J947" s="61"/>
      <c r="K947" s="59"/>
      <c r="L947" s="61"/>
      <c r="M947" s="61"/>
      <c r="N947" s="61"/>
      <c r="O947" s="130"/>
      <c r="P947" s="59"/>
      <c r="Q947" s="130"/>
      <c r="R947" s="130"/>
    </row>
    <row r="948" spans="1:18" s="1" customFormat="1">
      <c r="A948" s="31"/>
      <c r="B948" s="31"/>
      <c r="C948" s="3"/>
      <c r="D948" s="6"/>
      <c r="E948" s="6"/>
      <c r="F948" s="65"/>
      <c r="G948" s="147"/>
      <c r="H948" s="65"/>
      <c r="I948" s="65"/>
      <c r="J948" s="61"/>
      <c r="K948" s="59"/>
      <c r="L948" s="61"/>
      <c r="M948" s="61"/>
      <c r="N948" s="61"/>
      <c r="O948" s="130"/>
      <c r="P948" s="59"/>
      <c r="Q948" s="130"/>
      <c r="R948" s="130"/>
    </row>
    <row r="949" spans="1:18" s="1" customFormat="1">
      <c r="A949" s="31"/>
      <c r="B949" s="31"/>
      <c r="C949" s="3"/>
      <c r="D949" s="6"/>
      <c r="E949" s="6"/>
      <c r="F949" s="65"/>
      <c r="G949" s="147"/>
      <c r="H949" s="65"/>
      <c r="I949" s="65"/>
      <c r="J949" s="61"/>
      <c r="K949" s="59"/>
      <c r="L949" s="61"/>
      <c r="M949" s="61"/>
      <c r="N949" s="61"/>
      <c r="O949" s="130"/>
      <c r="P949" s="59"/>
      <c r="Q949" s="130"/>
      <c r="R949" s="130"/>
    </row>
    <row r="950" spans="1:18" s="1" customFormat="1">
      <c r="A950" s="31"/>
      <c r="B950" s="31"/>
      <c r="C950" s="3"/>
      <c r="D950" s="6"/>
      <c r="E950" s="6"/>
      <c r="F950" s="65"/>
      <c r="G950" s="147"/>
      <c r="H950" s="65"/>
      <c r="I950" s="65"/>
      <c r="J950" s="61"/>
      <c r="K950" s="59"/>
      <c r="L950" s="61"/>
      <c r="M950" s="61"/>
      <c r="N950" s="61"/>
      <c r="O950" s="130"/>
      <c r="P950" s="59"/>
      <c r="Q950" s="130"/>
      <c r="R950" s="130"/>
    </row>
    <row r="951" spans="1:18" s="1" customFormat="1">
      <c r="A951" s="31"/>
      <c r="B951" s="31"/>
      <c r="C951" s="3"/>
      <c r="D951" s="6"/>
      <c r="E951" s="6"/>
      <c r="F951" s="65"/>
      <c r="G951" s="147"/>
      <c r="H951" s="65"/>
      <c r="I951" s="65"/>
      <c r="J951" s="61"/>
      <c r="K951" s="59"/>
      <c r="L951" s="61"/>
      <c r="M951" s="61"/>
      <c r="N951" s="61"/>
      <c r="O951" s="130"/>
      <c r="P951" s="59"/>
      <c r="Q951" s="130"/>
      <c r="R951" s="130"/>
    </row>
    <row r="952" spans="1:18" s="1" customFormat="1">
      <c r="A952" s="31"/>
      <c r="B952" s="31"/>
      <c r="C952" s="3"/>
      <c r="D952" s="6"/>
      <c r="E952" s="6"/>
      <c r="F952" s="65"/>
      <c r="G952" s="147"/>
      <c r="H952" s="65"/>
      <c r="I952" s="65"/>
      <c r="J952" s="61"/>
      <c r="K952" s="59"/>
      <c r="L952" s="61"/>
      <c r="M952" s="61"/>
      <c r="N952" s="61"/>
      <c r="O952" s="130"/>
      <c r="P952" s="59"/>
      <c r="Q952" s="130"/>
      <c r="R952" s="130"/>
    </row>
    <row r="953" spans="1:18" s="1" customFormat="1">
      <c r="A953" s="31"/>
      <c r="B953" s="31"/>
      <c r="C953" s="3"/>
      <c r="D953" s="6"/>
      <c r="E953" s="6"/>
      <c r="F953" s="65"/>
      <c r="G953" s="147"/>
      <c r="H953" s="65"/>
      <c r="I953" s="65"/>
      <c r="J953" s="61"/>
      <c r="K953" s="59"/>
      <c r="L953" s="61"/>
      <c r="M953" s="61"/>
      <c r="N953" s="61"/>
      <c r="O953" s="130"/>
      <c r="P953" s="59"/>
      <c r="Q953" s="130"/>
      <c r="R953" s="130"/>
    </row>
    <row r="954" spans="1:18" s="1" customFormat="1">
      <c r="A954" s="31"/>
      <c r="B954" s="31"/>
      <c r="C954" s="3"/>
      <c r="D954" s="6"/>
      <c r="E954" s="6"/>
      <c r="F954" s="65"/>
      <c r="G954" s="147"/>
      <c r="H954" s="65"/>
      <c r="I954" s="65"/>
      <c r="J954" s="61"/>
      <c r="K954" s="59"/>
      <c r="L954" s="61"/>
      <c r="M954" s="61"/>
      <c r="N954" s="61"/>
      <c r="O954" s="130"/>
      <c r="P954" s="59"/>
      <c r="Q954" s="130"/>
      <c r="R954" s="130"/>
    </row>
    <row r="955" spans="1:18" s="1" customFormat="1">
      <c r="A955" s="31"/>
      <c r="B955" s="31"/>
      <c r="C955" s="3"/>
      <c r="D955" s="6"/>
      <c r="E955" s="6"/>
      <c r="F955" s="65"/>
      <c r="G955" s="147"/>
      <c r="H955" s="65"/>
      <c r="I955" s="65"/>
      <c r="J955" s="61"/>
      <c r="K955" s="59"/>
      <c r="L955" s="61"/>
      <c r="M955" s="61"/>
      <c r="N955" s="61"/>
      <c r="O955" s="130"/>
      <c r="P955" s="59"/>
      <c r="Q955" s="130"/>
      <c r="R955" s="130"/>
    </row>
    <row r="956" spans="1:18" s="1" customFormat="1">
      <c r="A956" s="31"/>
      <c r="B956" s="31"/>
      <c r="C956" s="3"/>
      <c r="D956" s="6"/>
      <c r="E956" s="6"/>
      <c r="F956" s="65"/>
      <c r="G956" s="147"/>
      <c r="H956" s="65"/>
      <c r="I956" s="65"/>
      <c r="J956" s="61"/>
      <c r="K956" s="59"/>
      <c r="L956" s="61"/>
      <c r="M956" s="61"/>
      <c r="N956" s="61"/>
      <c r="O956" s="130"/>
      <c r="P956" s="59"/>
      <c r="Q956" s="130"/>
      <c r="R956" s="130"/>
    </row>
    <row r="957" spans="1:18" s="1" customFormat="1">
      <c r="A957" s="31"/>
      <c r="B957" s="31"/>
      <c r="C957" s="3"/>
      <c r="D957" s="6"/>
      <c r="E957" s="6"/>
      <c r="F957" s="65"/>
      <c r="G957" s="147"/>
      <c r="H957" s="65"/>
      <c r="I957" s="65"/>
      <c r="J957" s="61"/>
      <c r="K957" s="59"/>
      <c r="L957" s="61"/>
      <c r="M957" s="61"/>
      <c r="N957" s="61"/>
      <c r="O957" s="130"/>
      <c r="P957" s="59"/>
      <c r="Q957" s="130"/>
      <c r="R957" s="130"/>
    </row>
    <row r="958" spans="1:18" s="1" customFormat="1">
      <c r="A958" s="31"/>
      <c r="B958" s="31"/>
      <c r="C958" s="3"/>
      <c r="D958" s="6"/>
      <c r="E958" s="6"/>
      <c r="F958" s="65"/>
      <c r="G958" s="147"/>
      <c r="H958" s="65"/>
      <c r="I958" s="65"/>
      <c r="J958" s="61"/>
      <c r="K958" s="59"/>
      <c r="L958" s="61"/>
      <c r="M958" s="61"/>
      <c r="N958" s="61"/>
      <c r="O958" s="130"/>
      <c r="P958" s="59"/>
      <c r="Q958" s="130"/>
      <c r="R958" s="130"/>
    </row>
    <row r="959" spans="1:18" s="1" customFormat="1">
      <c r="A959" s="31"/>
      <c r="B959" s="31"/>
      <c r="C959" s="3"/>
      <c r="D959" s="6"/>
      <c r="E959" s="6"/>
      <c r="F959" s="65"/>
      <c r="G959" s="147"/>
      <c r="H959" s="65"/>
      <c r="I959" s="65"/>
      <c r="J959" s="61"/>
      <c r="K959" s="59"/>
      <c r="L959" s="61"/>
      <c r="M959" s="61"/>
      <c r="N959" s="61"/>
      <c r="O959" s="130"/>
      <c r="P959" s="59"/>
      <c r="Q959" s="130"/>
      <c r="R959" s="130"/>
    </row>
    <row r="960" spans="1:18" s="1" customFormat="1">
      <c r="A960" s="31"/>
      <c r="B960" s="31"/>
      <c r="C960" s="3"/>
      <c r="D960" s="6"/>
      <c r="E960" s="6"/>
      <c r="F960" s="65"/>
      <c r="G960" s="147"/>
      <c r="H960" s="65"/>
      <c r="I960" s="65"/>
      <c r="J960" s="61"/>
      <c r="K960" s="59"/>
      <c r="L960" s="61"/>
      <c r="M960" s="61"/>
      <c r="N960" s="61"/>
      <c r="O960" s="130"/>
      <c r="P960" s="59"/>
      <c r="Q960" s="130"/>
      <c r="R960" s="130"/>
    </row>
    <row r="961" spans="1:18" s="1" customFormat="1">
      <c r="A961" s="31"/>
      <c r="B961" s="31"/>
      <c r="C961" s="3"/>
      <c r="D961" s="6"/>
      <c r="E961" s="6"/>
      <c r="F961" s="65"/>
      <c r="G961" s="147"/>
      <c r="H961" s="65"/>
      <c r="I961" s="65"/>
      <c r="J961" s="61"/>
      <c r="K961" s="59"/>
      <c r="L961" s="61"/>
      <c r="M961" s="61"/>
      <c r="N961" s="61"/>
      <c r="O961" s="130"/>
      <c r="P961" s="59"/>
      <c r="Q961" s="130"/>
      <c r="R961" s="130"/>
    </row>
    <row r="962" spans="1:18" s="1" customFormat="1">
      <c r="A962" s="31"/>
      <c r="B962" s="31"/>
      <c r="C962" s="3"/>
      <c r="D962" s="6"/>
      <c r="E962" s="6"/>
      <c r="F962" s="65"/>
      <c r="G962" s="147"/>
      <c r="H962" s="65"/>
      <c r="I962" s="65"/>
      <c r="J962" s="61"/>
      <c r="K962" s="59"/>
      <c r="L962" s="61"/>
      <c r="M962" s="61"/>
      <c r="N962" s="61"/>
      <c r="O962" s="130"/>
      <c r="P962" s="59"/>
      <c r="Q962" s="130"/>
      <c r="R962" s="130"/>
    </row>
    <row r="963" spans="1:18" s="1" customFormat="1">
      <c r="A963" s="31"/>
      <c r="B963" s="31"/>
      <c r="C963" s="3"/>
      <c r="D963" s="6"/>
      <c r="E963" s="6"/>
      <c r="F963" s="65"/>
      <c r="G963" s="147"/>
      <c r="H963" s="65"/>
      <c r="I963" s="65"/>
      <c r="J963" s="61"/>
      <c r="K963" s="59"/>
      <c r="L963" s="61"/>
      <c r="M963" s="61"/>
      <c r="N963" s="61"/>
      <c r="O963" s="130"/>
      <c r="P963" s="59"/>
      <c r="Q963" s="130"/>
      <c r="R963" s="130"/>
    </row>
    <row r="964" spans="1:18" s="1" customFormat="1">
      <c r="A964" s="31"/>
      <c r="B964" s="31"/>
      <c r="C964" s="3"/>
      <c r="D964" s="6"/>
      <c r="E964" s="6"/>
      <c r="F964" s="65"/>
      <c r="G964" s="147"/>
      <c r="H964" s="65"/>
      <c r="I964" s="65"/>
      <c r="J964" s="61"/>
      <c r="K964" s="59"/>
      <c r="L964" s="61"/>
      <c r="M964" s="61"/>
      <c r="N964" s="61"/>
      <c r="O964" s="130"/>
      <c r="P964" s="59"/>
      <c r="Q964" s="130"/>
      <c r="R964" s="130"/>
    </row>
    <row r="965" spans="1:18" s="1" customFormat="1">
      <c r="A965" s="31"/>
      <c r="B965" s="31"/>
      <c r="C965" s="3"/>
      <c r="D965" s="6"/>
      <c r="E965" s="6"/>
      <c r="F965" s="65"/>
      <c r="G965" s="147"/>
      <c r="H965" s="65"/>
      <c r="I965" s="65"/>
      <c r="J965" s="61"/>
      <c r="K965" s="59"/>
      <c r="L965" s="61"/>
      <c r="M965" s="61"/>
      <c r="N965" s="61"/>
      <c r="O965" s="130"/>
      <c r="P965" s="59"/>
      <c r="Q965" s="130"/>
      <c r="R965" s="130"/>
    </row>
    <row r="966" spans="1:18" s="1" customFormat="1">
      <c r="A966" s="31"/>
      <c r="B966" s="31"/>
      <c r="C966" s="3"/>
      <c r="D966" s="6"/>
      <c r="E966" s="6"/>
      <c r="F966" s="65"/>
      <c r="G966" s="147"/>
      <c r="H966" s="65"/>
      <c r="I966" s="65"/>
      <c r="J966" s="61"/>
      <c r="K966" s="59"/>
      <c r="L966" s="61"/>
      <c r="M966" s="61"/>
      <c r="N966" s="61"/>
      <c r="O966" s="130"/>
      <c r="P966" s="59"/>
      <c r="Q966" s="130"/>
      <c r="R966" s="130"/>
    </row>
    <row r="967" spans="1:18" s="1" customFormat="1">
      <c r="A967" s="31"/>
      <c r="B967" s="31"/>
      <c r="C967" s="3"/>
      <c r="D967" s="6"/>
      <c r="E967" s="6"/>
      <c r="F967" s="65"/>
      <c r="G967" s="147"/>
      <c r="H967" s="65"/>
      <c r="I967" s="65"/>
      <c r="J967" s="61"/>
      <c r="K967" s="59"/>
      <c r="L967" s="61"/>
      <c r="M967" s="61"/>
      <c r="N967" s="61"/>
      <c r="O967" s="130"/>
      <c r="P967" s="59"/>
      <c r="Q967" s="130"/>
      <c r="R967" s="130"/>
    </row>
    <row r="968" spans="1:18" s="1" customFormat="1">
      <c r="A968" s="31"/>
      <c r="B968" s="31"/>
      <c r="C968" s="3"/>
      <c r="D968" s="6"/>
      <c r="E968" s="6"/>
      <c r="F968" s="65"/>
      <c r="G968" s="147"/>
      <c r="H968" s="65"/>
      <c r="I968" s="65"/>
      <c r="J968" s="61"/>
      <c r="K968" s="59"/>
      <c r="L968" s="61"/>
      <c r="M968" s="61"/>
      <c r="N968" s="61"/>
      <c r="O968" s="130"/>
      <c r="P968" s="59"/>
      <c r="Q968" s="130"/>
      <c r="R968" s="130"/>
    </row>
    <row r="969" spans="1:18" s="1" customFormat="1">
      <c r="A969" s="31"/>
      <c r="B969" s="31"/>
      <c r="C969" s="3"/>
      <c r="D969" s="6"/>
      <c r="E969" s="6"/>
      <c r="F969" s="65"/>
      <c r="G969" s="147"/>
      <c r="H969" s="65"/>
      <c r="I969" s="65"/>
      <c r="J969" s="61"/>
      <c r="K969" s="59"/>
      <c r="L969" s="61"/>
      <c r="M969" s="61"/>
      <c r="N969" s="61"/>
      <c r="O969" s="130"/>
      <c r="P969" s="59"/>
      <c r="Q969" s="130"/>
      <c r="R969" s="130"/>
    </row>
    <row r="970" spans="1:18" s="1" customFormat="1">
      <c r="A970" s="31"/>
      <c r="B970" s="31"/>
      <c r="C970" s="3"/>
      <c r="D970" s="6"/>
      <c r="E970" s="6"/>
      <c r="F970" s="65"/>
      <c r="G970" s="147"/>
      <c r="H970" s="65"/>
      <c r="I970" s="65"/>
      <c r="J970" s="61"/>
      <c r="K970" s="59"/>
      <c r="L970" s="61"/>
      <c r="M970" s="61"/>
      <c r="N970" s="61"/>
      <c r="O970" s="130"/>
      <c r="P970" s="59"/>
      <c r="Q970" s="130"/>
      <c r="R970" s="130"/>
    </row>
    <row r="971" spans="1:18" s="1" customFormat="1">
      <c r="A971" s="31"/>
      <c r="B971" s="31"/>
      <c r="C971" s="3"/>
      <c r="D971" s="6"/>
      <c r="E971" s="6"/>
      <c r="F971" s="65"/>
      <c r="G971" s="147"/>
      <c r="H971" s="65"/>
      <c r="I971" s="65"/>
      <c r="J971" s="61"/>
      <c r="K971" s="59"/>
      <c r="L971" s="61"/>
      <c r="M971" s="61"/>
      <c r="N971" s="61"/>
      <c r="O971" s="130"/>
      <c r="P971" s="59"/>
      <c r="Q971" s="130"/>
      <c r="R971" s="130"/>
    </row>
    <row r="972" spans="1:18" s="1" customFormat="1">
      <c r="A972" s="31"/>
      <c r="B972" s="31"/>
      <c r="C972" s="3"/>
      <c r="D972" s="6"/>
      <c r="E972" s="6"/>
      <c r="F972" s="65"/>
      <c r="G972" s="147"/>
      <c r="H972" s="65"/>
      <c r="I972" s="65"/>
      <c r="J972" s="61"/>
      <c r="K972" s="59"/>
      <c r="L972" s="61"/>
      <c r="M972" s="61"/>
      <c r="N972" s="61"/>
      <c r="O972" s="130"/>
      <c r="P972" s="59"/>
      <c r="Q972" s="130"/>
      <c r="R972" s="130"/>
    </row>
    <row r="973" spans="1:18" s="1" customFormat="1">
      <c r="A973" s="31"/>
      <c r="B973" s="31"/>
      <c r="C973" s="3"/>
      <c r="D973" s="6"/>
      <c r="E973" s="6"/>
      <c r="F973" s="65"/>
      <c r="G973" s="147"/>
      <c r="H973" s="65"/>
      <c r="I973" s="65"/>
      <c r="J973" s="61"/>
      <c r="K973" s="59"/>
      <c r="L973" s="61"/>
      <c r="M973" s="61"/>
      <c r="N973" s="61"/>
      <c r="O973" s="130"/>
      <c r="P973" s="59"/>
      <c r="Q973" s="130"/>
      <c r="R973" s="130"/>
    </row>
    <row r="974" spans="1:18" s="1" customFormat="1">
      <c r="A974" s="31"/>
      <c r="B974" s="31"/>
      <c r="C974" s="3"/>
      <c r="D974" s="6"/>
      <c r="E974" s="6"/>
      <c r="F974" s="65"/>
      <c r="G974" s="147"/>
      <c r="H974" s="65"/>
      <c r="I974" s="65"/>
      <c r="J974" s="61"/>
      <c r="K974" s="59"/>
      <c r="L974" s="61"/>
      <c r="M974" s="61"/>
      <c r="N974" s="61"/>
      <c r="O974" s="130"/>
      <c r="P974" s="59"/>
      <c r="Q974" s="130"/>
      <c r="R974" s="130"/>
    </row>
    <row r="975" spans="1:18" s="1" customFormat="1">
      <c r="A975" s="31"/>
      <c r="B975" s="31"/>
      <c r="C975" s="3"/>
      <c r="D975" s="6"/>
      <c r="E975" s="6"/>
      <c r="F975" s="65"/>
      <c r="G975" s="147"/>
      <c r="H975" s="65"/>
      <c r="I975" s="65"/>
      <c r="J975" s="61"/>
      <c r="K975" s="59"/>
      <c r="L975" s="61"/>
      <c r="M975" s="61"/>
      <c r="N975" s="61"/>
      <c r="O975" s="130"/>
      <c r="P975" s="59"/>
      <c r="Q975" s="130"/>
      <c r="R975" s="130"/>
    </row>
    <row r="976" spans="1:18" s="1" customFormat="1">
      <c r="A976" s="31"/>
      <c r="B976" s="31"/>
      <c r="C976" s="3"/>
      <c r="D976" s="6"/>
      <c r="E976" s="6"/>
      <c r="F976" s="65"/>
      <c r="G976" s="147"/>
      <c r="H976" s="65"/>
      <c r="I976" s="65"/>
      <c r="J976" s="61"/>
      <c r="K976" s="59"/>
      <c r="L976" s="61"/>
      <c r="M976" s="61"/>
      <c r="N976" s="61"/>
      <c r="O976" s="130"/>
      <c r="P976" s="59"/>
      <c r="Q976" s="130"/>
      <c r="R976" s="130"/>
    </row>
    <row r="977" spans="1:18" s="1" customFormat="1">
      <c r="A977" s="31"/>
      <c r="B977" s="31"/>
      <c r="C977" s="3"/>
      <c r="D977" s="6"/>
      <c r="E977" s="6"/>
      <c r="F977" s="65"/>
      <c r="G977" s="147"/>
      <c r="H977" s="65"/>
      <c r="I977" s="65"/>
      <c r="J977" s="61"/>
      <c r="K977" s="59"/>
      <c r="L977" s="61"/>
      <c r="M977" s="61"/>
      <c r="N977" s="61"/>
      <c r="O977" s="130"/>
      <c r="P977" s="59"/>
      <c r="Q977" s="130"/>
      <c r="R977" s="130"/>
    </row>
  </sheetData>
  <autoFilter ref="A7:S7" xr:uid="{8203CDB4-7049-4745-8D71-8F38E5427C3B}"/>
  <mergeCells count="20">
    <mergeCell ref="S6:S7"/>
    <mergeCell ref="T6:T7"/>
    <mergeCell ref="S1:T5"/>
    <mergeCell ref="A16:Q16"/>
    <mergeCell ref="A17:Q17"/>
    <mergeCell ref="O6:Q6"/>
    <mergeCell ref="N7:N14"/>
    <mergeCell ref="A15:Q15"/>
    <mergeCell ref="A25:R31"/>
    <mergeCell ref="A6:E6"/>
    <mergeCell ref="R6:R7"/>
    <mergeCell ref="F1:Q1"/>
    <mergeCell ref="F3:Q3"/>
    <mergeCell ref="F4:Q4"/>
    <mergeCell ref="F5:Q5"/>
    <mergeCell ref="F2:Q2"/>
    <mergeCell ref="F6:H6"/>
    <mergeCell ref="J6:L6"/>
    <mergeCell ref="I7:I14"/>
    <mergeCell ref="M7:M14"/>
  </mergeCells>
  <dataValidations count="1">
    <dataValidation type="whole" allowBlank="1" showInputMessage="1" showErrorMessage="1" sqref="B8:B14" xr:uid="{5D47D1BF-3452-4008-AFCE-79BF7509E8BA}">
      <formula1>0</formula1>
      <formula2>9999999999</formula2>
    </dataValidation>
  </dataValidations>
  <printOptions horizontalCentered="1" verticalCentered="1"/>
  <pageMargins left="0.23622047244094491" right="0.23622047244094491" top="0.74803149606299213" bottom="0.74803149606299213" header="0.31496062992125984" footer="0.31496062992125984"/>
  <pageSetup paperSize="14" scale="53" fitToHeight="0" orientation="landscape" r:id="rId1"/>
  <headerFooter>
    <oddFooter>&amp;LFORMATO NO CONTROLADO&amp;RPágina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BE871-955C-4CA2-8648-DFFBC809BBB3}">
  <sheetPr>
    <pageSetUpPr fitToPage="1"/>
  </sheetPr>
  <dimension ref="C5:O62"/>
  <sheetViews>
    <sheetView workbookViewId="0">
      <selection activeCell="C6" sqref="C6:M61"/>
    </sheetView>
  </sheetViews>
  <sheetFormatPr defaultColWidth="10.5703125" defaultRowHeight="30.75" customHeight="1"/>
  <cols>
    <col min="5" max="5" width="21.7109375" customWidth="1"/>
    <col min="6" max="6" width="23.7109375" customWidth="1"/>
    <col min="7" max="7" width="16.85546875" customWidth="1"/>
    <col min="8" max="8" width="15.7109375" customWidth="1"/>
    <col min="9" max="9" width="15.5703125" customWidth="1"/>
    <col min="11" max="11" width="18" customWidth="1"/>
    <col min="12" max="12" width="13.28515625" customWidth="1"/>
    <col min="13" max="13" width="16.5703125" customWidth="1"/>
  </cols>
  <sheetData>
    <row r="5" spans="3:13" ht="30.75" customHeight="1" thickBot="1"/>
    <row r="6" spans="3:13" ht="30.75" customHeight="1">
      <c r="C6" s="206" t="s">
        <v>13</v>
      </c>
      <c r="D6" s="208" t="s">
        <v>14</v>
      </c>
      <c r="E6" s="210" t="s">
        <v>15</v>
      </c>
      <c r="F6" s="210" t="s">
        <v>16</v>
      </c>
      <c r="G6" s="212" t="s">
        <v>35</v>
      </c>
      <c r="H6" s="213"/>
      <c r="I6" s="214"/>
      <c r="J6" s="215" t="s">
        <v>9</v>
      </c>
      <c r="K6" s="180" t="s">
        <v>36</v>
      </c>
      <c r="L6" s="181"/>
      <c r="M6" s="204" t="s">
        <v>37</v>
      </c>
    </row>
    <row r="7" spans="3:13" ht="36" customHeight="1" thickBot="1">
      <c r="C7" s="207"/>
      <c r="D7" s="209"/>
      <c r="E7" s="211"/>
      <c r="F7" s="211"/>
      <c r="G7" s="97" t="s">
        <v>38</v>
      </c>
      <c r="H7" s="60" t="s">
        <v>39</v>
      </c>
      <c r="I7" s="60" t="s">
        <v>40</v>
      </c>
      <c r="J7" s="216"/>
      <c r="K7" s="89" t="s">
        <v>41</v>
      </c>
      <c r="L7" s="90" t="s">
        <v>42</v>
      </c>
      <c r="M7" s="205"/>
    </row>
    <row r="8" spans="3:13" ht="30.75" customHeight="1">
      <c r="C8" s="47">
        <v>2</v>
      </c>
      <c r="D8" s="35">
        <v>50151513</v>
      </c>
      <c r="E8" s="40" t="s">
        <v>43</v>
      </c>
      <c r="F8" s="40" t="s">
        <v>44</v>
      </c>
      <c r="G8" s="98">
        <v>31654</v>
      </c>
      <c r="H8" s="98">
        <v>31880</v>
      </c>
      <c r="I8" s="99">
        <v>30071</v>
      </c>
      <c r="J8" s="92">
        <f>ROUND((AVERAGE(G8:I8)),0)</f>
        <v>31202</v>
      </c>
      <c r="K8" s="93">
        <v>5</v>
      </c>
      <c r="L8" s="93">
        <v>2</v>
      </c>
      <c r="M8" s="94">
        <f>+J8*L8</f>
        <v>62404</v>
      </c>
    </row>
    <row r="9" spans="3:13" ht="30.75" customHeight="1">
      <c r="C9" s="46">
        <v>7</v>
      </c>
      <c r="D9" s="35">
        <v>50362527</v>
      </c>
      <c r="E9" s="40" t="s">
        <v>45</v>
      </c>
      <c r="F9" s="40" t="s">
        <v>46</v>
      </c>
      <c r="G9" s="98">
        <v>38735</v>
      </c>
      <c r="H9" s="98">
        <v>39012</v>
      </c>
      <c r="I9" s="99">
        <v>36798</v>
      </c>
      <c r="J9" s="92">
        <f t="shared" ref="J9:J60" si="0">ROUND((AVERAGE(G9:I9)),0)</f>
        <v>38182</v>
      </c>
      <c r="K9" s="93">
        <v>8</v>
      </c>
      <c r="L9" s="93">
        <v>4</v>
      </c>
      <c r="M9" s="94">
        <f t="shared" ref="M9:M60" si="1">+J9*L9</f>
        <v>152728</v>
      </c>
    </row>
    <row r="10" spans="3:13" ht="30.75" customHeight="1">
      <c r="C10" s="47">
        <v>42</v>
      </c>
      <c r="D10" s="35">
        <v>50111515</v>
      </c>
      <c r="E10" s="40" t="s">
        <v>47</v>
      </c>
      <c r="F10" s="40" t="s">
        <v>48</v>
      </c>
      <c r="G10" s="98">
        <v>25200</v>
      </c>
      <c r="H10" s="98">
        <v>25380</v>
      </c>
      <c r="I10" s="99">
        <v>23940</v>
      </c>
      <c r="J10" s="92">
        <f t="shared" si="0"/>
        <v>24840</v>
      </c>
      <c r="K10" s="93">
        <v>10</v>
      </c>
      <c r="L10" s="93">
        <v>5</v>
      </c>
      <c r="M10" s="94">
        <f t="shared" si="1"/>
        <v>124200</v>
      </c>
    </row>
    <row r="11" spans="3:13" ht="30.75" customHeight="1">
      <c r="C11" s="46">
        <v>49</v>
      </c>
      <c r="D11" s="35">
        <v>50112009</v>
      </c>
      <c r="E11" s="40" t="s">
        <v>49</v>
      </c>
      <c r="F11" s="40" t="s">
        <v>50</v>
      </c>
      <c r="G11" s="98">
        <v>25725</v>
      </c>
      <c r="H11" s="98">
        <v>25909</v>
      </c>
      <c r="I11" s="99">
        <v>24439</v>
      </c>
      <c r="J11" s="92">
        <f t="shared" si="0"/>
        <v>25358</v>
      </c>
      <c r="K11" s="93">
        <v>6</v>
      </c>
      <c r="L11" s="93">
        <v>3</v>
      </c>
      <c r="M11" s="94">
        <f t="shared" si="1"/>
        <v>76074</v>
      </c>
    </row>
    <row r="12" spans="3:13" ht="30.75" customHeight="1">
      <c r="C12" s="46">
        <v>51</v>
      </c>
      <c r="D12" s="35">
        <v>50131801</v>
      </c>
      <c r="E12" s="40" t="s">
        <v>51</v>
      </c>
      <c r="F12" s="40" t="s">
        <v>52</v>
      </c>
      <c r="G12" s="98">
        <v>133000</v>
      </c>
      <c r="H12" s="98">
        <v>133950</v>
      </c>
      <c r="I12" s="99">
        <v>126350</v>
      </c>
      <c r="J12" s="92">
        <f t="shared" si="0"/>
        <v>131100</v>
      </c>
      <c r="K12" s="93">
        <v>8</v>
      </c>
      <c r="L12" s="93">
        <v>3</v>
      </c>
      <c r="M12" s="94">
        <f t="shared" si="1"/>
        <v>393300</v>
      </c>
    </row>
    <row r="13" spans="3:13" ht="30.75" customHeight="1">
      <c r="C13" s="46">
        <v>69</v>
      </c>
      <c r="D13" s="35">
        <v>10151606</v>
      </c>
      <c r="E13" s="40" t="s">
        <v>53</v>
      </c>
      <c r="F13" s="40" t="s">
        <v>54</v>
      </c>
      <c r="G13" s="98">
        <v>20300</v>
      </c>
      <c r="H13" s="98">
        <v>20445</v>
      </c>
      <c r="I13" s="99">
        <v>19285</v>
      </c>
      <c r="J13" s="92">
        <f t="shared" si="0"/>
        <v>20010</v>
      </c>
      <c r="K13" s="93">
        <v>4</v>
      </c>
      <c r="L13" s="93">
        <v>2</v>
      </c>
      <c r="M13" s="94">
        <f t="shared" si="1"/>
        <v>40020</v>
      </c>
    </row>
    <row r="14" spans="3:13" ht="30.75" customHeight="1">
      <c r="C14" s="47">
        <v>88</v>
      </c>
      <c r="D14" s="35">
        <v>50303104</v>
      </c>
      <c r="E14" s="40" t="s">
        <v>55</v>
      </c>
      <c r="F14" s="40" t="s">
        <v>56</v>
      </c>
      <c r="G14" s="98">
        <v>25990</v>
      </c>
      <c r="H14" s="98">
        <v>26175</v>
      </c>
      <c r="I14" s="99">
        <v>24690</v>
      </c>
      <c r="J14" s="92">
        <f t="shared" si="0"/>
        <v>25618</v>
      </c>
      <c r="K14" s="93">
        <v>10</v>
      </c>
      <c r="L14" s="93">
        <v>5</v>
      </c>
      <c r="M14" s="94">
        <f t="shared" si="1"/>
        <v>128090</v>
      </c>
    </row>
    <row r="15" spans="3:13" ht="30.75" customHeight="1">
      <c r="C15" s="46">
        <v>99</v>
      </c>
      <c r="D15" s="35">
        <v>50365309</v>
      </c>
      <c r="E15" s="40" t="s">
        <v>57</v>
      </c>
      <c r="F15" s="40" t="s">
        <v>58</v>
      </c>
      <c r="G15" s="98">
        <v>23407</v>
      </c>
      <c r="H15" s="98">
        <v>23575</v>
      </c>
      <c r="I15" s="99">
        <v>22237</v>
      </c>
      <c r="J15" s="92">
        <f t="shared" si="0"/>
        <v>23073</v>
      </c>
      <c r="K15" s="93">
        <v>6</v>
      </c>
      <c r="L15" s="93">
        <v>3</v>
      </c>
      <c r="M15" s="94">
        <f t="shared" si="1"/>
        <v>69219</v>
      </c>
    </row>
    <row r="16" spans="3:13" ht="30.75" customHeight="1">
      <c r="C16" s="46">
        <v>117</v>
      </c>
      <c r="D16" s="35">
        <v>50221101</v>
      </c>
      <c r="E16" s="40" t="s">
        <v>59</v>
      </c>
      <c r="F16" s="40" t="s">
        <v>60</v>
      </c>
      <c r="G16" s="98">
        <v>3500</v>
      </c>
      <c r="H16" s="98">
        <v>3525</v>
      </c>
      <c r="I16" s="99">
        <v>3325</v>
      </c>
      <c r="J16" s="92">
        <f t="shared" si="0"/>
        <v>3450</v>
      </c>
      <c r="K16" s="93">
        <v>10</v>
      </c>
      <c r="L16" s="93">
        <v>4</v>
      </c>
      <c r="M16" s="94">
        <f t="shared" si="1"/>
        <v>13800</v>
      </c>
    </row>
    <row r="17" spans="3:15" ht="30.75" customHeight="1">
      <c r="C17" s="47">
        <v>128</v>
      </c>
      <c r="D17" s="35">
        <v>50221303</v>
      </c>
      <c r="E17" s="40" t="s">
        <v>61</v>
      </c>
      <c r="F17" s="40" t="s">
        <v>62</v>
      </c>
      <c r="G17" s="98">
        <v>11760</v>
      </c>
      <c r="H17" s="98">
        <v>11844</v>
      </c>
      <c r="I17" s="99">
        <v>11172</v>
      </c>
      <c r="J17" s="92">
        <f t="shared" si="0"/>
        <v>11592</v>
      </c>
      <c r="K17" s="93">
        <v>10</v>
      </c>
      <c r="L17" s="93">
        <v>5</v>
      </c>
      <c r="M17" s="94">
        <f t="shared" si="1"/>
        <v>57960</v>
      </c>
    </row>
    <row r="18" spans="3:15" ht="30.75" customHeight="1">
      <c r="C18" s="46">
        <v>131</v>
      </c>
      <c r="D18" s="35">
        <v>50161509</v>
      </c>
      <c r="E18" s="40" t="s">
        <v>63</v>
      </c>
      <c r="F18" s="40" t="s">
        <v>64</v>
      </c>
      <c r="G18" s="98">
        <v>3896</v>
      </c>
      <c r="H18" s="98">
        <v>3924</v>
      </c>
      <c r="I18" s="99">
        <v>3701</v>
      </c>
      <c r="J18" s="92">
        <f t="shared" si="0"/>
        <v>3840</v>
      </c>
      <c r="K18" s="93">
        <v>70</v>
      </c>
      <c r="L18" s="93">
        <v>30</v>
      </c>
      <c r="M18" s="94">
        <f t="shared" si="1"/>
        <v>115200</v>
      </c>
    </row>
    <row r="19" spans="3:15" ht="30.75" customHeight="1">
      <c r="C19" s="47">
        <v>132</v>
      </c>
      <c r="D19" s="35">
        <v>50131701</v>
      </c>
      <c r="E19" s="40" t="s">
        <v>65</v>
      </c>
      <c r="F19" s="40" t="s">
        <v>66</v>
      </c>
      <c r="G19" s="98">
        <v>38318</v>
      </c>
      <c r="H19" s="98">
        <v>38592</v>
      </c>
      <c r="I19" s="99">
        <v>36402</v>
      </c>
      <c r="J19" s="92">
        <f t="shared" si="0"/>
        <v>37771</v>
      </c>
      <c r="K19" s="93">
        <v>10</v>
      </c>
      <c r="L19" s="93">
        <v>5</v>
      </c>
      <c r="M19" s="94">
        <f t="shared" si="1"/>
        <v>188855</v>
      </c>
    </row>
    <row r="20" spans="3:15" ht="30.75" customHeight="1">
      <c r="C20" s="46">
        <v>133</v>
      </c>
      <c r="D20" s="35">
        <v>50131701</v>
      </c>
      <c r="E20" s="40" t="s">
        <v>65</v>
      </c>
      <c r="F20" s="40" t="s">
        <v>67</v>
      </c>
      <c r="G20" s="98">
        <v>110789</v>
      </c>
      <c r="H20" s="98">
        <v>111580</v>
      </c>
      <c r="I20" s="99">
        <v>105250</v>
      </c>
      <c r="J20" s="92">
        <f t="shared" si="0"/>
        <v>109206</v>
      </c>
      <c r="K20" s="93">
        <v>4</v>
      </c>
      <c r="L20" s="93">
        <v>2</v>
      </c>
      <c r="M20" s="94">
        <f t="shared" si="1"/>
        <v>218412</v>
      </c>
    </row>
    <row r="21" spans="3:15" ht="30.75" customHeight="1">
      <c r="C21" s="47">
        <v>134</v>
      </c>
      <c r="D21" s="35">
        <v>50131701</v>
      </c>
      <c r="E21" s="40" t="s">
        <v>65</v>
      </c>
      <c r="F21" s="40" t="s">
        <v>68</v>
      </c>
      <c r="G21" s="98">
        <v>7914</v>
      </c>
      <c r="H21" s="98">
        <v>7971</v>
      </c>
      <c r="I21" s="99">
        <v>7518</v>
      </c>
      <c r="J21" s="92">
        <f t="shared" si="0"/>
        <v>7801</v>
      </c>
      <c r="K21" s="93">
        <v>4</v>
      </c>
      <c r="L21" s="93">
        <v>2</v>
      </c>
      <c r="M21" s="94">
        <f t="shared" si="1"/>
        <v>15602</v>
      </c>
    </row>
    <row r="22" spans="3:15" ht="30.75" customHeight="1">
      <c r="C22" s="46">
        <v>135</v>
      </c>
      <c r="D22" s="35">
        <v>50131704</v>
      </c>
      <c r="E22" s="40" t="s">
        <v>69</v>
      </c>
      <c r="F22" s="40" t="s">
        <v>70</v>
      </c>
      <c r="G22" s="98">
        <v>46481</v>
      </c>
      <c r="H22" s="98">
        <v>46813</v>
      </c>
      <c r="I22" s="99">
        <v>44157</v>
      </c>
      <c r="J22" s="92">
        <f t="shared" si="0"/>
        <v>45817</v>
      </c>
      <c r="K22" s="93">
        <v>30</v>
      </c>
      <c r="L22" s="93">
        <v>10</v>
      </c>
      <c r="M22" s="94">
        <f t="shared" si="1"/>
        <v>458170</v>
      </c>
    </row>
    <row r="23" spans="3:15" ht="30.75" customHeight="1">
      <c r="C23" s="47">
        <v>136</v>
      </c>
      <c r="D23" s="35">
        <v>50151514</v>
      </c>
      <c r="E23" s="40" t="s">
        <v>71</v>
      </c>
      <c r="F23" s="40" t="s">
        <v>72</v>
      </c>
      <c r="G23" s="98">
        <v>51646</v>
      </c>
      <c r="H23" s="98">
        <v>52015</v>
      </c>
      <c r="I23" s="99">
        <v>49064</v>
      </c>
      <c r="J23" s="92">
        <f t="shared" si="0"/>
        <v>50908</v>
      </c>
      <c r="K23" s="93">
        <v>6</v>
      </c>
      <c r="L23" s="93">
        <v>3</v>
      </c>
      <c r="M23" s="94">
        <f t="shared" si="1"/>
        <v>152724</v>
      </c>
    </row>
    <row r="24" spans="3:15" ht="30.75" customHeight="1">
      <c r="C24" s="46">
        <v>137</v>
      </c>
      <c r="D24" s="35">
        <v>50151514</v>
      </c>
      <c r="E24" s="40" t="s">
        <v>71</v>
      </c>
      <c r="F24" s="40" t="s">
        <v>73</v>
      </c>
      <c r="G24" s="98">
        <v>443622</v>
      </c>
      <c r="H24" s="98">
        <v>446791</v>
      </c>
      <c r="I24" s="99">
        <v>421441</v>
      </c>
      <c r="J24" s="92">
        <f t="shared" si="0"/>
        <v>437285</v>
      </c>
      <c r="K24" s="93">
        <v>3</v>
      </c>
      <c r="L24" s="93">
        <v>1</v>
      </c>
      <c r="M24" s="94">
        <f t="shared" si="1"/>
        <v>437285</v>
      </c>
    </row>
    <row r="25" spans="3:15" ht="30.75" customHeight="1">
      <c r="C25" s="46">
        <v>139</v>
      </c>
      <c r="D25" s="35">
        <v>50221002</v>
      </c>
      <c r="E25" s="40" t="s">
        <v>74</v>
      </c>
      <c r="F25" s="40" t="s">
        <v>75</v>
      </c>
      <c r="G25" s="98">
        <v>73500</v>
      </c>
      <c r="H25" s="98">
        <v>74025</v>
      </c>
      <c r="I25" s="99">
        <v>69825</v>
      </c>
      <c r="J25" s="92">
        <f t="shared" si="0"/>
        <v>72450</v>
      </c>
      <c r="K25" s="93">
        <v>12</v>
      </c>
      <c r="L25" s="93">
        <v>8</v>
      </c>
      <c r="M25" s="94">
        <f t="shared" si="1"/>
        <v>579600</v>
      </c>
    </row>
    <row r="26" spans="3:15" ht="30.75" customHeight="1">
      <c r="C26" s="47">
        <v>140</v>
      </c>
      <c r="D26" s="35">
        <v>50131612</v>
      </c>
      <c r="E26" s="40" t="s">
        <v>76</v>
      </c>
      <c r="F26" s="40" t="s">
        <v>77</v>
      </c>
      <c r="G26" s="98">
        <v>25200</v>
      </c>
      <c r="H26" s="98">
        <v>25380</v>
      </c>
      <c r="I26" s="99">
        <v>23940</v>
      </c>
      <c r="J26" s="92">
        <f t="shared" si="0"/>
        <v>24840</v>
      </c>
      <c r="K26" s="93">
        <v>30</v>
      </c>
      <c r="L26" s="93">
        <v>12</v>
      </c>
      <c r="M26" s="94">
        <f t="shared" si="1"/>
        <v>298080</v>
      </c>
    </row>
    <row r="27" spans="3:15" ht="30.75" customHeight="1">
      <c r="C27" s="46">
        <v>143</v>
      </c>
      <c r="D27" s="35">
        <v>50405504</v>
      </c>
      <c r="E27" s="40" t="s">
        <v>78</v>
      </c>
      <c r="F27" s="40" t="s">
        <v>79</v>
      </c>
      <c r="G27" s="98">
        <v>15400</v>
      </c>
      <c r="H27" s="98">
        <v>15510</v>
      </c>
      <c r="I27" s="99">
        <v>14630</v>
      </c>
      <c r="J27" s="92">
        <f t="shared" si="0"/>
        <v>15180</v>
      </c>
      <c r="K27" s="93">
        <v>3</v>
      </c>
      <c r="L27" s="93">
        <v>1</v>
      </c>
      <c r="M27" s="94">
        <f t="shared" si="1"/>
        <v>15180</v>
      </c>
    </row>
    <row r="28" spans="3:15" ht="30.75" customHeight="1">
      <c r="C28" s="47">
        <v>144</v>
      </c>
      <c r="D28" s="35">
        <v>50192405</v>
      </c>
      <c r="E28" s="40" t="s">
        <v>80</v>
      </c>
      <c r="F28" s="40" t="s">
        <v>81</v>
      </c>
      <c r="G28" s="98">
        <v>189924</v>
      </c>
      <c r="H28" s="98">
        <v>191281</v>
      </c>
      <c r="I28" s="99">
        <v>180428</v>
      </c>
      <c r="J28" s="92">
        <f t="shared" si="0"/>
        <v>187211</v>
      </c>
      <c r="K28" s="93">
        <v>10</v>
      </c>
      <c r="L28" s="93">
        <v>4</v>
      </c>
      <c r="M28" s="94">
        <f t="shared" si="1"/>
        <v>748844</v>
      </c>
    </row>
    <row r="29" spans="3:15" ht="30.75" customHeight="1">
      <c r="C29" s="46">
        <v>145</v>
      </c>
      <c r="D29" s="35">
        <v>50131802</v>
      </c>
      <c r="E29" s="40" t="s">
        <v>82</v>
      </c>
      <c r="F29" s="40" t="s">
        <v>83</v>
      </c>
      <c r="G29" s="98">
        <v>54600</v>
      </c>
      <c r="H29" s="98">
        <v>54990</v>
      </c>
      <c r="I29" s="99">
        <v>51870</v>
      </c>
      <c r="J29" s="92">
        <f t="shared" si="0"/>
        <v>53820</v>
      </c>
      <c r="K29" s="93">
        <v>12</v>
      </c>
      <c r="L29" s="93">
        <v>5</v>
      </c>
      <c r="M29" s="94">
        <f t="shared" si="1"/>
        <v>269100</v>
      </c>
    </row>
    <row r="30" spans="3:15" ht="30.75" customHeight="1">
      <c r="C30" s="47">
        <v>146</v>
      </c>
      <c r="D30" s="35">
        <v>50171551</v>
      </c>
      <c r="E30" s="40" t="s">
        <v>84</v>
      </c>
      <c r="F30" s="40" t="s">
        <v>85</v>
      </c>
      <c r="G30" s="98">
        <v>1960</v>
      </c>
      <c r="H30" s="98">
        <v>1974</v>
      </c>
      <c r="I30" s="99">
        <v>1862</v>
      </c>
      <c r="J30" s="92">
        <f t="shared" si="0"/>
        <v>1932</v>
      </c>
      <c r="K30" s="93">
        <v>6</v>
      </c>
      <c r="L30" s="93">
        <v>4</v>
      </c>
      <c r="M30" s="94">
        <f t="shared" si="1"/>
        <v>7728</v>
      </c>
      <c r="O30" s="31"/>
    </row>
    <row r="31" spans="3:15" ht="30.75" customHeight="1">
      <c r="C31" s="46">
        <v>147</v>
      </c>
      <c r="D31" s="35">
        <v>50161814</v>
      </c>
      <c r="E31" s="40" t="s">
        <v>86</v>
      </c>
      <c r="F31" s="40" t="s">
        <v>87</v>
      </c>
      <c r="G31" s="98">
        <v>8397</v>
      </c>
      <c r="H31" s="98">
        <v>8456</v>
      </c>
      <c r="I31" s="99">
        <v>7977</v>
      </c>
      <c r="J31" s="92">
        <f t="shared" si="0"/>
        <v>8277</v>
      </c>
      <c r="K31" s="93">
        <v>9</v>
      </c>
      <c r="L31" s="93">
        <v>4</v>
      </c>
      <c r="M31" s="94">
        <f t="shared" si="1"/>
        <v>33108</v>
      </c>
    </row>
    <row r="32" spans="3:15" ht="30.75" customHeight="1">
      <c r="C32" s="47">
        <v>148</v>
      </c>
      <c r="D32" s="35">
        <v>50131702</v>
      </c>
      <c r="E32" s="40" t="s">
        <v>88</v>
      </c>
      <c r="F32" s="40" t="s">
        <v>89</v>
      </c>
      <c r="G32" s="98">
        <v>38301</v>
      </c>
      <c r="H32" s="98">
        <v>38575</v>
      </c>
      <c r="I32" s="99">
        <v>36386</v>
      </c>
      <c r="J32" s="92">
        <f t="shared" si="0"/>
        <v>37754</v>
      </c>
      <c r="K32" s="93">
        <v>8</v>
      </c>
      <c r="L32" s="93">
        <v>4</v>
      </c>
      <c r="M32" s="94">
        <f t="shared" si="1"/>
        <v>151016</v>
      </c>
    </row>
    <row r="33" spans="3:13" ht="30.75" customHeight="1">
      <c r="C33" s="46">
        <v>149</v>
      </c>
      <c r="D33" s="35">
        <v>50131702</v>
      </c>
      <c r="E33" s="40" t="s">
        <v>88</v>
      </c>
      <c r="F33" s="40" t="s">
        <v>90</v>
      </c>
      <c r="G33" s="98">
        <v>38301</v>
      </c>
      <c r="H33" s="98">
        <v>38575</v>
      </c>
      <c r="I33" s="99">
        <v>36386</v>
      </c>
      <c r="J33" s="92">
        <f t="shared" si="0"/>
        <v>37754</v>
      </c>
      <c r="K33" s="93">
        <v>12</v>
      </c>
      <c r="L33" s="93">
        <v>6</v>
      </c>
      <c r="M33" s="94">
        <f t="shared" si="1"/>
        <v>226524</v>
      </c>
    </row>
    <row r="34" spans="3:13" ht="30.75" customHeight="1">
      <c r="C34" s="47">
        <v>150</v>
      </c>
      <c r="D34" s="35">
        <v>50161509</v>
      </c>
      <c r="E34" s="40" t="s">
        <v>63</v>
      </c>
      <c r="F34" s="40" t="s">
        <v>91</v>
      </c>
      <c r="G34" s="98">
        <v>5586</v>
      </c>
      <c r="H34" s="98">
        <v>5626</v>
      </c>
      <c r="I34" s="99">
        <v>5307</v>
      </c>
      <c r="J34" s="92">
        <f t="shared" si="0"/>
        <v>5506</v>
      </c>
      <c r="K34" s="93">
        <v>20</v>
      </c>
      <c r="L34" s="93">
        <v>11</v>
      </c>
      <c r="M34" s="94">
        <f t="shared" si="1"/>
        <v>60566</v>
      </c>
    </row>
    <row r="35" spans="3:13" ht="30.75" customHeight="1">
      <c r="C35" s="46">
        <v>151</v>
      </c>
      <c r="D35" s="35">
        <v>50131702</v>
      </c>
      <c r="E35" s="40" t="s">
        <v>88</v>
      </c>
      <c r="F35" s="40" t="s">
        <v>92</v>
      </c>
      <c r="G35" s="98">
        <v>79635</v>
      </c>
      <c r="H35" s="98">
        <v>80204</v>
      </c>
      <c r="I35" s="99">
        <v>75653</v>
      </c>
      <c r="J35" s="92">
        <f t="shared" si="0"/>
        <v>78497</v>
      </c>
      <c r="K35" s="93">
        <v>10</v>
      </c>
      <c r="L35" s="93">
        <v>5</v>
      </c>
      <c r="M35" s="94">
        <f t="shared" si="1"/>
        <v>392485</v>
      </c>
    </row>
    <row r="36" spans="3:13" ht="30.75" customHeight="1">
      <c r="C36" s="47">
        <v>152</v>
      </c>
      <c r="D36" s="35">
        <v>50181709</v>
      </c>
      <c r="E36" s="40" t="s">
        <v>93</v>
      </c>
      <c r="F36" s="40" t="s">
        <v>94</v>
      </c>
      <c r="G36" s="98">
        <v>35986</v>
      </c>
      <c r="H36" s="98">
        <v>36243</v>
      </c>
      <c r="I36" s="99">
        <v>34186</v>
      </c>
      <c r="J36" s="92">
        <f t="shared" si="0"/>
        <v>35472</v>
      </c>
      <c r="K36" s="93">
        <v>10</v>
      </c>
      <c r="L36" s="93">
        <v>5</v>
      </c>
      <c r="M36" s="94">
        <f t="shared" si="1"/>
        <v>177360</v>
      </c>
    </row>
    <row r="37" spans="3:13" ht="30.75" customHeight="1">
      <c r="C37" s="47">
        <v>154</v>
      </c>
      <c r="D37" s="35">
        <v>50161813</v>
      </c>
      <c r="E37" s="40" t="s">
        <v>95</v>
      </c>
      <c r="F37" s="40" t="s">
        <v>96</v>
      </c>
      <c r="G37" s="98">
        <v>54096</v>
      </c>
      <c r="H37" s="98">
        <v>54482</v>
      </c>
      <c r="I37" s="99">
        <v>51391</v>
      </c>
      <c r="J37" s="92">
        <f t="shared" si="0"/>
        <v>53323</v>
      </c>
      <c r="K37" s="93">
        <v>5</v>
      </c>
      <c r="L37" s="93">
        <v>2</v>
      </c>
      <c r="M37" s="94">
        <f t="shared" si="1"/>
        <v>106646</v>
      </c>
    </row>
    <row r="38" spans="3:13" ht="30.75" customHeight="1">
      <c r="C38" s="46">
        <v>155</v>
      </c>
      <c r="D38" s="35">
        <v>50307008</v>
      </c>
      <c r="E38" s="40" t="s">
        <v>97</v>
      </c>
      <c r="F38" s="40" t="s">
        <v>98</v>
      </c>
      <c r="G38" s="98">
        <v>58310</v>
      </c>
      <c r="H38" s="98">
        <v>58727</v>
      </c>
      <c r="I38" s="99">
        <v>55395</v>
      </c>
      <c r="J38" s="92">
        <f t="shared" si="0"/>
        <v>57477</v>
      </c>
      <c r="K38" s="93">
        <v>6</v>
      </c>
      <c r="L38" s="93">
        <v>3</v>
      </c>
      <c r="M38" s="94">
        <f t="shared" si="1"/>
        <v>172431</v>
      </c>
    </row>
    <row r="39" spans="3:13" ht="30.75" customHeight="1">
      <c r="C39" s="47">
        <v>156</v>
      </c>
      <c r="D39" s="35">
        <v>50307008</v>
      </c>
      <c r="E39" s="40" t="s">
        <v>97</v>
      </c>
      <c r="F39" s="40" t="s">
        <v>99</v>
      </c>
      <c r="G39" s="98">
        <v>58310</v>
      </c>
      <c r="H39" s="98">
        <v>58727</v>
      </c>
      <c r="I39" s="99">
        <v>55395</v>
      </c>
      <c r="J39" s="92">
        <f t="shared" si="0"/>
        <v>57477</v>
      </c>
      <c r="K39" s="93">
        <v>6</v>
      </c>
      <c r="L39" s="93">
        <v>3</v>
      </c>
      <c r="M39" s="94">
        <f t="shared" si="1"/>
        <v>172431</v>
      </c>
    </row>
    <row r="40" spans="3:13" ht="30.75" customHeight="1">
      <c r="C40" s="46">
        <v>157</v>
      </c>
      <c r="D40" s="35">
        <v>50151514</v>
      </c>
      <c r="E40" s="40" t="s">
        <v>71</v>
      </c>
      <c r="F40" s="40" t="s">
        <v>100</v>
      </c>
      <c r="G40" s="98">
        <v>9996</v>
      </c>
      <c r="H40" s="98">
        <v>10067</v>
      </c>
      <c r="I40" s="99">
        <v>9496</v>
      </c>
      <c r="J40" s="92">
        <f t="shared" si="0"/>
        <v>9853</v>
      </c>
      <c r="K40" s="93">
        <v>30</v>
      </c>
      <c r="L40" s="93">
        <v>15</v>
      </c>
      <c r="M40" s="94">
        <f t="shared" si="1"/>
        <v>147795</v>
      </c>
    </row>
    <row r="41" spans="3:13" ht="30.75" customHeight="1">
      <c r="C41" s="46">
        <v>159</v>
      </c>
      <c r="D41" s="35">
        <v>50101717</v>
      </c>
      <c r="E41" s="40" t="s">
        <v>101</v>
      </c>
      <c r="F41" s="40" t="s">
        <v>102</v>
      </c>
      <c r="G41" s="98">
        <v>56644</v>
      </c>
      <c r="H41" s="98">
        <v>57049</v>
      </c>
      <c r="I41" s="99">
        <v>53812</v>
      </c>
      <c r="J41" s="92">
        <f t="shared" si="0"/>
        <v>55835</v>
      </c>
      <c r="K41" s="93">
        <v>6</v>
      </c>
      <c r="L41" s="93">
        <v>3</v>
      </c>
      <c r="M41" s="94">
        <f t="shared" si="1"/>
        <v>167505</v>
      </c>
    </row>
    <row r="42" spans="3:13" ht="30.75" customHeight="1">
      <c r="C42" s="46">
        <v>161</v>
      </c>
      <c r="D42" s="35">
        <v>50131801</v>
      </c>
      <c r="E42" s="40" t="s">
        <v>51</v>
      </c>
      <c r="F42" s="40" t="s">
        <v>103</v>
      </c>
      <c r="G42" s="98">
        <v>49840</v>
      </c>
      <c r="H42" s="98">
        <v>50196</v>
      </c>
      <c r="I42" s="99">
        <v>47348</v>
      </c>
      <c r="J42" s="92">
        <f t="shared" si="0"/>
        <v>49128</v>
      </c>
      <c r="K42" s="93">
        <v>20</v>
      </c>
      <c r="L42" s="93">
        <v>8</v>
      </c>
      <c r="M42" s="94">
        <f t="shared" si="1"/>
        <v>393024</v>
      </c>
    </row>
    <row r="43" spans="3:13" ht="30.75" customHeight="1">
      <c r="C43" s="46">
        <v>163</v>
      </c>
      <c r="D43" s="35">
        <v>50131801</v>
      </c>
      <c r="E43" s="40" t="s">
        <v>51</v>
      </c>
      <c r="F43" s="40" t="s">
        <v>104</v>
      </c>
      <c r="G43" s="98">
        <v>19992</v>
      </c>
      <c r="H43" s="98">
        <v>20135</v>
      </c>
      <c r="I43" s="99">
        <v>18992</v>
      </c>
      <c r="J43" s="92">
        <f t="shared" si="0"/>
        <v>19706</v>
      </c>
      <c r="K43" s="93">
        <v>15</v>
      </c>
      <c r="L43" s="93">
        <v>7</v>
      </c>
      <c r="M43" s="94">
        <f t="shared" si="1"/>
        <v>137942</v>
      </c>
    </row>
    <row r="44" spans="3:13" ht="30.75" customHeight="1">
      <c r="C44" s="47">
        <v>164</v>
      </c>
      <c r="D44" s="35">
        <v>12164502</v>
      </c>
      <c r="E44" s="40" t="s">
        <v>105</v>
      </c>
      <c r="F44" s="40" t="s">
        <v>106</v>
      </c>
      <c r="G44" s="98">
        <v>30821</v>
      </c>
      <c r="H44" s="98">
        <v>31041</v>
      </c>
      <c r="I44" s="99">
        <v>29280</v>
      </c>
      <c r="J44" s="92">
        <f t="shared" si="0"/>
        <v>30381</v>
      </c>
      <c r="K44" s="93">
        <v>10</v>
      </c>
      <c r="L44" s="93">
        <v>5</v>
      </c>
      <c r="M44" s="94">
        <f t="shared" si="1"/>
        <v>151905</v>
      </c>
    </row>
    <row r="45" spans="3:13" ht="30.75" customHeight="1">
      <c r="C45" s="47">
        <v>182</v>
      </c>
      <c r="D45" s="35">
        <v>50201709</v>
      </c>
      <c r="E45" s="40" t="s">
        <v>107</v>
      </c>
      <c r="F45" s="40" t="s">
        <v>108</v>
      </c>
      <c r="G45" s="98">
        <v>9590</v>
      </c>
      <c r="H45" s="98">
        <v>9659</v>
      </c>
      <c r="I45" s="99">
        <v>9111</v>
      </c>
      <c r="J45" s="92">
        <f t="shared" si="0"/>
        <v>9453</v>
      </c>
      <c r="K45" s="93">
        <v>15</v>
      </c>
      <c r="L45" s="93">
        <v>7</v>
      </c>
      <c r="M45" s="94">
        <f t="shared" si="1"/>
        <v>66171</v>
      </c>
    </row>
    <row r="46" spans="3:13" ht="30.75" customHeight="1">
      <c r="C46" s="47">
        <v>184</v>
      </c>
      <c r="D46" s="35">
        <v>52151903</v>
      </c>
      <c r="E46" s="40" t="s">
        <v>109</v>
      </c>
      <c r="F46" s="40" t="s">
        <v>110</v>
      </c>
      <c r="G46" s="98">
        <v>23324</v>
      </c>
      <c r="H46" s="98">
        <v>23491</v>
      </c>
      <c r="I46" s="99">
        <v>22158</v>
      </c>
      <c r="J46" s="92">
        <f t="shared" si="0"/>
        <v>22991</v>
      </c>
      <c r="K46" s="93">
        <v>1</v>
      </c>
      <c r="L46" s="93">
        <v>1</v>
      </c>
      <c r="M46" s="94">
        <f t="shared" si="1"/>
        <v>22991</v>
      </c>
    </row>
    <row r="47" spans="3:13" ht="30.75" customHeight="1">
      <c r="C47" s="46">
        <v>193</v>
      </c>
      <c r="D47" s="35">
        <v>31211706</v>
      </c>
      <c r="E47" s="40" t="s">
        <v>111</v>
      </c>
      <c r="F47" s="40" t="s">
        <v>112</v>
      </c>
      <c r="G47" s="98">
        <v>22824</v>
      </c>
      <c r="H47" s="98">
        <v>22987</v>
      </c>
      <c r="I47" s="99">
        <v>21683</v>
      </c>
      <c r="J47" s="92">
        <f t="shared" si="0"/>
        <v>22498</v>
      </c>
      <c r="K47" s="93">
        <v>5</v>
      </c>
      <c r="L47" s="93">
        <v>2</v>
      </c>
      <c r="M47" s="94">
        <f t="shared" si="1"/>
        <v>44996</v>
      </c>
    </row>
    <row r="48" spans="3:13" ht="30.75" customHeight="1">
      <c r="C48" s="47">
        <v>208</v>
      </c>
      <c r="D48" s="35">
        <v>50171550</v>
      </c>
      <c r="E48" s="40" t="s">
        <v>113</v>
      </c>
      <c r="F48" s="40" t="s">
        <v>114</v>
      </c>
      <c r="G48" s="98">
        <v>30821</v>
      </c>
      <c r="H48" s="98">
        <v>31041</v>
      </c>
      <c r="I48" s="99">
        <v>29280</v>
      </c>
      <c r="J48" s="92">
        <f t="shared" si="0"/>
        <v>30381</v>
      </c>
      <c r="K48" s="93">
        <v>2</v>
      </c>
      <c r="L48" s="93">
        <v>1</v>
      </c>
      <c r="M48" s="94">
        <f t="shared" si="1"/>
        <v>30381</v>
      </c>
    </row>
    <row r="49" spans="3:13" ht="30.75" customHeight="1">
      <c r="C49" s="46">
        <v>209</v>
      </c>
      <c r="D49" s="35">
        <v>50171550</v>
      </c>
      <c r="E49" s="40" t="s">
        <v>113</v>
      </c>
      <c r="F49" s="40" t="s">
        <v>115</v>
      </c>
      <c r="G49" s="98">
        <v>30821</v>
      </c>
      <c r="H49" s="98">
        <v>31041</v>
      </c>
      <c r="I49" s="99">
        <v>29280</v>
      </c>
      <c r="J49" s="92">
        <f t="shared" si="0"/>
        <v>30381</v>
      </c>
      <c r="K49" s="93">
        <v>10</v>
      </c>
      <c r="L49" s="93">
        <v>5</v>
      </c>
      <c r="M49" s="94">
        <f t="shared" si="1"/>
        <v>151905</v>
      </c>
    </row>
    <row r="50" spans="3:13" ht="30.75" customHeight="1">
      <c r="C50" s="47">
        <v>226</v>
      </c>
      <c r="D50" s="35">
        <v>50131702</v>
      </c>
      <c r="E50" s="40" t="s">
        <v>88</v>
      </c>
      <c r="F50" s="40" t="s">
        <v>116</v>
      </c>
      <c r="G50" s="98">
        <v>49980</v>
      </c>
      <c r="H50" s="98">
        <v>50337</v>
      </c>
      <c r="I50" s="99">
        <v>47481</v>
      </c>
      <c r="J50" s="92">
        <f t="shared" si="0"/>
        <v>49266</v>
      </c>
      <c r="K50" s="93">
        <v>15</v>
      </c>
      <c r="L50" s="93">
        <v>7</v>
      </c>
      <c r="M50" s="94">
        <f t="shared" si="1"/>
        <v>344862</v>
      </c>
    </row>
    <row r="51" spans="3:13" ht="30.75" customHeight="1">
      <c r="C51" s="46">
        <v>231</v>
      </c>
      <c r="D51" s="35">
        <v>50181708</v>
      </c>
      <c r="E51" s="40" t="s">
        <v>117</v>
      </c>
      <c r="F51" s="40" t="s">
        <v>118</v>
      </c>
      <c r="G51" s="98">
        <v>15827</v>
      </c>
      <c r="H51" s="98">
        <v>15940</v>
      </c>
      <c r="I51" s="99">
        <v>15036</v>
      </c>
      <c r="J51" s="92">
        <f t="shared" si="0"/>
        <v>15601</v>
      </c>
      <c r="K51" s="93">
        <v>20</v>
      </c>
      <c r="L51" s="93">
        <v>10</v>
      </c>
      <c r="M51" s="94">
        <f t="shared" si="1"/>
        <v>156010</v>
      </c>
    </row>
    <row r="52" spans="3:13" ht="30.75" customHeight="1">
      <c r="C52" s="47">
        <v>236</v>
      </c>
      <c r="D52" s="35">
        <v>50302101</v>
      </c>
      <c r="E52" s="40" t="s">
        <v>119</v>
      </c>
      <c r="F52" s="40" t="s">
        <v>120</v>
      </c>
      <c r="G52" s="98">
        <v>51646</v>
      </c>
      <c r="H52" s="98">
        <v>52015</v>
      </c>
      <c r="I52" s="99">
        <v>49064</v>
      </c>
      <c r="J52" s="92">
        <f t="shared" si="0"/>
        <v>50908</v>
      </c>
      <c r="K52" s="93">
        <v>5</v>
      </c>
      <c r="L52" s="93">
        <v>2</v>
      </c>
      <c r="M52" s="94">
        <f t="shared" si="1"/>
        <v>101816</v>
      </c>
    </row>
    <row r="53" spans="3:13" ht="30.75" customHeight="1">
      <c r="C53" s="46">
        <v>237</v>
      </c>
      <c r="D53" s="35">
        <v>50404819</v>
      </c>
      <c r="E53" s="40" t="s">
        <v>121</v>
      </c>
      <c r="F53" s="40" t="s">
        <v>122</v>
      </c>
      <c r="G53" s="98">
        <v>29655</v>
      </c>
      <c r="H53" s="98">
        <v>29867</v>
      </c>
      <c r="I53" s="99">
        <v>28172</v>
      </c>
      <c r="J53" s="92">
        <f t="shared" si="0"/>
        <v>29231</v>
      </c>
      <c r="K53" s="93">
        <v>5</v>
      </c>
      <c r="L53" s="93">
        <v>2</v>
      </c>
      <c r="M53" s="94">
        <f t="shared" si="1"/>
        <v>58462</v>
      </c>
    </row>
    <row r="54" spans="3:13" ht="30.75" customHeight="1">
      <c r="C54" s="47">
        <v>238</v>
      </c>
      <c r="D54" s="35">
        <v>50161813</v>
      </c>
      <c r="E54" s="40" t="s">
        <v>95</v>
      </c>
      <c r="F54" s="40" t="s">
        <v>123</v>
      </c>
      <c r="G54" s="98">
        <v>55860</v>
      </c>
      <c r="H54" s="98">
        <v>56259</v>
      </c>
      <c r="I54" s="99">
        <v>53067</v>
      </c>
      <c r="J54" s="92">
        <f t="shared" si="0"/>
        <v>55062</v>
      </c>
      <c r="K54" s="93">
        <v>5</v>
      </c>
      <c r="L54" s="93">
        <v>2</v>
      </c>
      <c r="M54" s="94">
        <f t="shared" si="1"/>
        <v>110124</v>
      </c>
    </row>
    <row r="55" spans="3:13" ht="30.75" customHeight="1">
      <c r="C55" s="46">
        <v>239</v>
      </c>
      <c r="D55" s="35">
        <v>12171506</v>
      </c>
      <c r="E55" s="40" t="s">
        <v>124</v>
      </c>
      <c r="F55" s="40" t="s">
        <v>125</v>
      </c>
      <c r="G55" s="98">
        <v>26656</v>
      </c>
      <c r="H55" s="98">
        <v>26846</v>
      </c>
      <c r="I55" s="99">
        <v>25323</v>
      </c>
      <c r="J55" s="92">
        <f t="shared" si="0"/>
        <v>26275</v>
      </c>
      <c r="K55" s="93">
        <v>10</v>
      </c>
      <c r="L55" s="93">
        <v>5</v>
      </c>
      <c r="M55" s="94">
        <f t="shared" si="1"/>
        <v>131375</v>
      </c>
    </row>
    <row r="56" spans="3:13" ht="30.75" customHeight="1">
      <c r="C56" s="47">
        <v>240</v>
      </c>
      <c r="D56" s="35">
        <v>50131702</v>
      </c>
      <c r="E56" s="40" t="s">
        <v>88</v>
      </c>
      <c r="F56" s="40" t="s">
        <v>126</v>
      </c>
      <c r="G56" s="98">
        <v>73304</v>
      </c>
      <c r="H56" s="98">
        <v>73828</v>
      </c>
      <c r="I56" s="99">
        <v>69639</v>
      </c>
      <c r="J56" s="92">
        <f t="shared" si="0"/>
        <v>72257</v>
      </c>
      <c r="K56" s="93">
        <v>10</v>
      </c>
      <c r="L56" s="93">
        <v>5</v>
      </c>
      <c r="M56" s="94">
        <f t="shared" si="1"/>
        <v>361285</v>
      </c>
    </row>
    <row r="57" spans="3:13" ht="30.75" customHeight="1">
      <c r="C57" s="46">
        <v>241</v>
      </c>
      <c r="D57" s="35">
        <v>50181905</v>
      </c>
      <c r="E57" s="40" t="s">
        <v>127</v>
      </c>
      <c r="F57" s="40" t="s">
        <v>128</v>
      </c>
      <c r="G57" s="98">
        <v>12495</v>
      </c>
      <c r="H57" s="98">
        <v>12584</v>
      </c>
      <c r="I57" s="99">
        <v>11870</v>
      </c>
      <c r="J57" s="92">
        <f t="shared" si="0"/>
        <v>12316</v>
      </c>
      <c r="K57" s="93">
        <v>12</v>
      </c>
      <c r="L57" s="93">
        <v>6</v>
      </c>
      <c r="M57" s="94">
        <f t="shared" si="1"/>
        <v>73896</v>
      </c>
    </row>
    <row r="58" spans="3:13" ht="30.75" customHeight="1">
      <c r="C58" s="47">
        <v>242</v>
      </c>
      <c r="D58" s="35">
        <v>50192405</v>
      </c>
      <c r="E58" s="40" t="s">
        <v>80</v>
      </c>
      <c r="F58" s="40" t="s">
        <v>129</v>
      </c>
      <c r="G58" s="98">
        <v>54978</v>
      </c>
      <c r="H58" s="98">
        <v>55371</v>
      </c>
      <c r="I58" s="98">
        <v>52229</v>
      </c>
      <c r="J58" s="95">
        <f t="shared" si="0"/>
        <v>54193</v>
      </c>
      <c r="K58" s="93">
        <v>6</v>
      </c>
      <c r="L58" s="93">
        <v>3</v>
      </c>
      <c r="M58" s="96">
        <f t="shared" si="1"/>
        <v>162579</v>
      </c>
    </row>
    <row r="59" spans="3:13" ht="30.75" customHeight="1">
      <c r="C59" s="47">
        <v>244</v>
      </c>
      <c r="D59" s="35">
        <v>50192401</v>
      </c>
      <c r="E59" s="40" t="s">
        <v>130</v>
      </c>
      <c r="F59" s="40" t="s">
        <v>131</v>
      </c>
      <c r="G59" s="98">
        <v>41650</v>
      </c>
      <c r="H59" s="98">
        <v>41948</v>
      </c>
      <c r="I59" s="98">
        <v>39568</v>
      </c>
      <c r="J59" s="95">
        <f t="shared" si="0"/>
        <v>41055</v>
      </c>
      <c r="K59" s="93">
        <v>5</v>
      </c>
      <c r="L59" s="93">
        <v>2</v>
      </c>
      <c r="M59" s="96">
        <f t="shared" si="1"/>
        <v>82110</v>
      </c>
    </row>
    <row r="60" spans="3:13" ht="30.75" customHeight="1">
      <c r="C60" s="47">
        <v>245</v>
      </c>
      <c r="D60" s="35">
        <v>50202203</v>
      </c>
      <c r="E60" s="39" t="s">
        <v>132</v>
      </c>
      <c r="F60" s="40" t="s">
        <v>133</v>
      </c>
      <c r="G60" s="98">
        <v>137200</v>
      </c>
      <c r="H60" s="98">
        <v>138180</v>
      </c>
      <c r="I60" s="98">
        <v>130340</v>
      </c>
      <c r="J60" s="95">
        <f t="shared" si="0"/>
        <v>135240</v>
      </c>
      <c r="K60" s="93">
        <v>20</v>
      </c>
      <c r="L60" s="93">
        <v>8</v>
      </c>
      <c r="M60" s="96">
        <f t="shared" si="1"/>
        <v>1081920</v>
      </c>
    </row>
    <row r="61" spans="3:13" ht="30.75" customHeight="1">
      <c r="C61" s="100"/>
      <c r="D61" s="201" t="s">
        <v>134</v>
      </c>
      <c r="E61" s="202"/>
      <c r="F61" s="202"/>
      <c r="G61" s="202"/>
      <c r="H61" s="202"/>
      <c r="I61" s="203"/>
      <c r="J61" s="101">
        <f>SUM(J8:J60)</f>
        <v>2576034</v>
      </c>
      <c r="K61" s="102">
        <f>SUM(K8:K60)</f>
        <v>590</v>
      </c>
      <c r="L61" s="102">
        <f t="shared" ref="L61:M61" si="2">SUM(L8:L60)</f>
        <v>272</v>
      </c>
      <c r="M61" s="101">
        <f t="shared" si="2"/>
        <v>10094196</v>
      </c>
    </row>
    <row r="62" spans="3:13" ht="30.75" customHeight="1">
      <c r="G62" s="91"/>
    </row>
  </sheetData>
  <mergeCells count="9">
    <mergeCell ref="D61:I61"/>
    <mergeCell ref="M6:M7"/>
    <mergeCell ref="C6:C7"/>
    <mergeCell ref="D6:D7"/>
    <mergeCell ref="E6:E7"/>
    <mergeCell ref="F6:F7"/>
    <mergeCell ref="G6:I6"/>
    <mergeCell ref="J6:J7"/>
    <mergeCell ref="K6:L6"/>
  </mergeCells>
  <pageMargins left="0.7" right="0.7" top="0.75" bottom="0.75" header="0.3" footer="0.3"/>
  <pageSetup paperSize="9" scale="7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FA39A-ED26-4625-B62A-7CD1E6DFC046}">
  <sheetPr>
    <pageSetUpPr fitToPage="1"/>
  </sheetPr>
  <dimension ref="A1:R1228"/>
  <sheetViews>
    <sheetView showRuler="0" zoomScale="80" zoomScaleNormal="80" zoomScalePageLayoutView="70" workbookViewId="0">
      <pane ySplit="7" topLeftCell="A8" activePane="bottomLeft" state="frozen"/>
      <selection pane="bottomLeft" activeCell="D8" sqref="D8"/>
      <selection activeCell="C1" sqref="C1"/>
    </sheetView>
  </sheetViews>
  <sheetFormatPr defaultColWidth="11.42578125" defaultRowHeight="15"/>
  <cols>
    <col min="1" max="1" width="5.140625" style="31" customWidth="1"/>
    <col min="2" max="2" width="11.42578125" style="31" customWidth="1"/>
    <col min="3" max="3" width="32" style="3" customWidth="1"/>
    <col min="4" max="4" width="37.42578125" style="6" customWidth="1"/>
    <col min="5" max="5" width="25" style="65" customWidth="1"/>
    <col min="6" max="6" width="25" style="61" customWidth="1"/>
    <col min="7" max="7" width="16" customWidth="1"/>
    <col min="8" max="8" width="8.42578125" customWidth="1"/>
    <col min="9" max="9" width="13.28515625" customWidth="1"/>
    <col min="10" max="10" width="9.5703125" customWidth="1"/>
    <col min="11" max="11" width="13.28515625" customWidth="1"/>
    <col min="12" max="12" width="9.5703125" customWidth="1"/>
    <col min="13" max="13" width="13.28515625" customWidth="1"/>
    <col min="14" max="14" width="9.5703125" customWidth="1"/>
    <col min="15" max="15" width="13.28515625" style="2" customWidth="1"/>
    <col min="16" max="16" width="9.5703125" style="1" customWidth="1"/>
    <col min="17" max="17" width="23" customWidth="1"/>
  </cols>
  <sheetData>
    <row r="1" spans="1:17" ht="24.75" customHeight="1">
      <c r="A1" s="32"/>
      <c r="B1" s="44"/>
      <c r="C1" s="41"/>
      <c r="D1" s="11"/>
      <c r="E1" s="174" t="s">
        <v>135</v>
      </c>
      <c r="F1" s="174"/>
      <c r="G1" s="174"/>
      <c r="H1" s="174"/>
      <c r="I1" s="174"/>
      <c r="J1" s="174"/>
      <c r="K1" s="174"/>
      <c r="L1" s="12"/>
      <c r="M1" s="12"/>
      <c r="N1" s="12"/>
      <c r="O1" s="12"/>
      <c r="P1" s="12"/>
      <c r="Q1" s="13"/>
    </row>
    <row r="2" spans="1:17" ht="13.5" customHeight="1">
      <c r="A2" s="33"/>
      <c r="B2" s="45"/>
      <c r="C2" s="42"/>
      <c r="D2" s="14"/>
      <c r="E2" s="182" t="s">
        <v>2</v>
      </c>
      <c r="F2" s="182"/>
      <c r="G2" s="182"/>
      <c r="H2" s="182"/>
      <c r="I2" s="182"/>
      <c r="J2" s="182"/>
      <c r="K2" s="182"/>
      <c r="L2" s="15"/>
      <c r="M2" s="15"/>
      <c r="N2" s="15"/>
      <c r="O2" s="15"/>
      <c r="P2" s="15"/>
      <c r="Q2" s="16"/>
    </row>
    <row r="3" spans="1:17" ht="13.5" customHeight="1">
      <c r="A3" s="33"/>
      <c r="B3" s="45"/>
      <c r="C3" s="17"/>
      <c r="D3" s="9"/>
      <c r="E3" s="175" t="s">
        <v>3</v>
      </c>
      <c r="F3" s="175"/>
      <c r="G3" s="175"/>
      <c r="H3" s="175"/>
      <c r="I3" s="175"/>
      <c r="J3" s="175"/>
      <c r="K3" s="175"/>
      <c r="L3" s="15"/>
      <c r="M3" s="15"/>
      <c r="N3" s="15"/>
      <c r="O3" s="17"/>
      <c r="P3" s="17"/>
      <c r="Q3" s="18"/>
    </row>
    <row r="4" spans="1:17" ht="48" customHeight="1">
      <c r="A4" s="33"/>
      <c r="B4" s="45"/>
      <c r="C4" s="17"/>
      <c r="D4" s="9"/>
      <c r="E4" s="176" t="s">
        <v>136</v>
      </c>
      <c r="F4" s="176"/>
      <c r="G4" s="176"/>
      <c r="H4" s="176"/>
      <c r="I4" s="176"/>
      <c r="J4" s="176"/>
      <c r="K4" s="176"/>
      <c r="L4" s="15"/>
      <c r="M4" s="15"/>
      <c r="N4" s="15"/>
      <c r="O4" s="17"/>
      <c r="P4" s="17"/>
      <c r="Q4" s="18"/>
    </row>
    <row r="5" spans="1:17" ht="15.75" customHeight="1" thickBot="1">
      <c r="A5" s="49"/>
      <c r="B5" s="50"/>
      <c r="C5" s="19"/>
      <c r="D5" s="10"/>
      <c r="E5" s="223" t="s">
        <v>5</v>
      </c>
      <c r="F5" s="179"/>
      <c r="G5" s="179"/>
      <c r="H5" s="179"/>
      <c r="I5" s="179"/>
      <c r="J5" s="179"/>
      <c r="K5" s="179"/>
      <c r="L5" s="51"/>
      <c r="M5" s="51"/>
      <c r="N5" s="51"/>
      <c r="O5" s="19"/>
      <c r="P5" s="19"/>
      <c r="Q5" s="20"/>
    </row>
    <row r="6" spans="1:17" ht="33.75" customHeight="1">
      <c r="A6" s="206" t="s">
        <v>13</v>
      </c>
      <c r="B6" s="208" t="s">
        <v>14</v>
      </c>
      <c r="C6" s="210" t="s">
        <v>15</v>
      </c>
      <c r="D6" s="210" t="s">
        <v>16</v>
      </c>
      <c r="E6" s="222" t="s">
        <v>35</v>
      </c>
      <c r="F6" s="222"/>
      <c r="G6" s="215" t="s">
        <v>9</v>
      </c>
      <c r="H6" s="180" t="s">
        <v>137</v>
      </c>
      <c r="I6" s="181"/>
      <c r="J6" s="180" t="s">
        <v>138</v>
      </c>
      <c r="K6" s="181"/>
      <c r="L6" s="180" t="s">
        <v>36</v>
      </c>
      <c r="M6" s="181"/>
      <c r="N6" s="180" t="s">
        <v>139</v>
      </c>
      <c r="O6" s="181"/>
      <c r="P6" s="220" t="s">
        <v>140</v>
      </c>
      <c r="Q6" s="204" t="s">
        <v>141</v>
      </c>
    </row>
    <row r="7" spans="1:17" s="1" customFormat="1" ht="54" customHeight="1" thickBot="1">
      <c r="A7" s="207"/>
      <c r="B7" s="209"/>
      <c r="C7" s="211"/>
      <c r="D7" s="211"/>
      <c r="E7" s="62" t="s">
        <v>38</v>
      </c>
      <c r="F7" s="60" t="s">
        <v>39</v>
      </c>
      <c r="G7" s="216"/>
      <c r="H7" s="43" t="s">
        <v>142</v>
      </c>
      <c r="I7" s="43" t="s">
        <v>143</v>
      </c>
      <c r="J7" s="43" t="s">
        <v>142</v>
      </c>
      <c r="K7" s="43" t="s">
        <v>143</v>
      </c>
      <c r="L7" s="43" t="s">
        <v>142</v>
      </c>
      <c r="M7" s="43" t="s">
        <v>143</v>
      </c>
      <c r="N7" s="43" t="s">
        <v>142</v>
      </c>
      <c r="O7" s="43" t="s">
        <v>143</v>
      </c>
      <c r="P7" s="221"/>
      <c r="Q7" s="205"/>
    </row>
    <row r="8" spans="1:17" ht="27" customHeight="1">
      <c r="A8" s="46">
        <v>1</v>
      </c>
      <c r="B8" s="34">
        <v>50171832</v>
      </c>
      <c r="C8" s="52" t="s">
        <v>144</v>
      </c>
      <c r="D8" s="52" t="s">
        <v>145</v>
      </c>
      <c r="E8" s="63">
        <v>17493</v>
      </c>
      <c r="F8" s="63">
        <v>17618</v>
      </c>
      <c r="G8" s="7">
        <f>ROUND((AVERAGE(E8:F8)),0)</f>
        <v>17556</v>
      </c>
      <c r="H8" s="21">
        <v>4</v>
      </c>
      <c r="I8" s="7">
        <f>+G8*H8</f>
        <v>70224</v>
      </c>
      <c r="J8" s="21"/>
      <c r="K8" s="7">
        <f>+G8*J8</f>
        <v>0</v>
      </c>
      <c r="L8" s="37"/>
      <c r="M8" s="7">
        <f>+G8*L8</f>
        <v>0</v>
      </c>
      <c r="N8" s="21"/>
      <c r="O8" s="7">
        <f>+G8*N8</f>
        <v>0</v>
      </c>
      <c r="P8" s="8">
        <f>SUM(H8,J8,L8,N8)</f>
        <v>4</v>
      </c>
      <c r="Q8" s="73">
        <f>+G8*P8</f>
        <v>70224</v>
      </c>
    </row>
    <row r="9" spans="1:17" ht="27" customHeight="1">
      <c r="A9" s="47">
        <v>2</v>
      </c>
      <c r="B9" s="35">
        <v>50151513</v>
      </c>
      <c r="C9" s="40" t="s">
        <v>43</v>
      </c>
      <c r="D9" s="40" t="s">
        <v>44</v>
      </c>
      <c r="E9" s="64">
        <v>31654</v>
      </c>
      <c r="F9" s="64">
        <v>31880</v>
      </c>
      <c r="G9" s="7">
        <f t="shared" ref="G9:G72" si="0">ROUND((AVERAGE(E9:F9)),0)</f>
        <v>31767</v>
      </c>
      <c r="H9" s="22">
        <v>26</v>
      </c>
      <c r="I9" s="7">
        <f t="shared" ref="I9:I72" si="1">+G9*H9</f>
        <v>825942</v>
      </c>
      <c r="J9" s="22">
        <v>3</v>
      </c>
      <c r="K9" s="7">
        <f t="shared" ref="K9:K72" si="2">+G9*J9</f>
        <v>95301</v>
      </c>
      <c r="L9" s="38">
        <v>5</v>
      </c>
      <c r="M9" s="7">
        <f t="shared" ref="M9:M72" si="3">+G9*L9</f>
        <v>158835</v>
      </c>
      <c r="N9" s="22"/>
      <c r="O9" s="7">
        <f t="shared" ref="O9:O72" si="4">+G9*N9</f>
        <v>0</v>
      </c>
      <c r="P9" s="8">
        <f t="shared" ref="P9:P72" si="5">SUM(H9,J9,L9,N9)</f>
        <v>34</v>
      </c>
      <c r="Q9" s="73">
        <f t="shared" ref="Q9:Q72" si="6">+G9*P9</f>
        <v>1080078</v>
      </c>
    </row>
    <row r="10" spans="1:17" ht="27" customHeight="1">
      <c r="A10" s="46">
        <v>3</v>
      </c>
      <c r="B10" s="35">
        <v>50151513</v>
      </c>
      <c r="C10" s="40" t="s">
        <v>43</v>
      </c>
      <c r="D10" s="40" t="s">
        <v>146</v>
      </c>
      <c r="E10" s="64">
        <v>84949</v>
      </c>
      <c r="F10" s="64">
        <v>85556</v>
      </c>
      <c r="G10" s="7">
        <f t="shared" si="0"/>
        <v>85253</v>
      </c>
      <c r="H10" s="22">
        <v>4</v>
      </c>
      <c r="I10" s="7">
        <f t="shared" si="1"/>
        <v>341012</v>
      </c>
      <c r="J10" s="22"/>
      <c r="K10" s="7">
        <f t="shared" si="2"/>
        <v>0</v>
      </c>
      <c r="L10" s="38"/>
      <c r="M10" s="7">
        <f t="shared" si="3"/>
        <v>0</v>
      </c>
      <c r="N10" s="22"/>
      <c r="O10" s="7">
        <f t="shared" si="4"/>
        <v>0</v>
      </c>
      <c r="P10" s="8">
        <f t="shared" si="5"/>
        <v>4</v>
      </c>
      <c r="Q10" s="73">
        <f t="shared" si="6"/>
        <v>341012</v>
      </c>
    </row>
    <row r="11" spans="1:17" ht="27" customHeight="1">
      <c r="A11" s="47">
        <v>4</v>
      </c>
      <c r="B11" s="35">
        <v>50367207</v>
      </c>
      <c r="C11" s="40" t="s">
        <v>147</v>
      </c>
      <c r="D11" s="40" t="s">
        <v>148</v>
      </c>
      <c r="E11" s="64">
        <v>33320</v>
      </c>
      <c r="F11" s="64">
        <v>33558</v>
      </c>
      <c r="G11" s="7">
        <f t="shared" si="0"/>
        <v>33439</v>
      </c>
      <c r="H11" s="22">
        <v>1</v>
      </c>
      <c r="I11" s="7">
        <f t="shared" si="1"/>
        <v>33439</v>
      </c>
      <c r="J11" s="22"/>
      <c r="K11" s="7">
        <f t="shared" si="2"/>
        <v>0</v>
      </c>
      <c r="L11" s="38"/>
      <c r="M11" s="7">
        <f t="shared" si="3"/>
        <v>0</v>
      </c>
      <c r="N11" s="22"/>
      <c r="O11" s="7">
        <f t="shared" si="4"/>
        <v>0</v>
      </c>
      <c r="P11" s="8">
        <f t="shared" si="5"/>
        <v>1</v>
      </c>
      <c r="Q11" s="73">
        <f t="shared" si="6"/>
        <v>33439</v>
      </c>
    </row>
    <row r="12" spans="1:17" ht="27" customHeight="1">
      <c r="A12" s="46">
        <v>5</v>
      </c>
      <c r="B12" s="35">
        <v>50367207</v>
      </c>
      <c r="C12" s="40" t="s">
        <v>147</v>
      </c>
      <c r="D12" s="40" t="s">
        <v>149</v>
      </c>
      <c r="E12" s="64">
        <v>28155</v>
      </c>
      <c r="F12" s="64">
        <v>28357</v>
      </c>
      <c r="G12" s="7">
        <f t="shared" si="0"/>
        <v>28256</v>
      </c>
      <c r="H12" s="22">
        <v>1</v>
      </c>
      <c r="I12" s="7">
        <f t="shared" si="1"/>
        <v>28256</v>
      </c>
      <c r="J12" s="22"/>
      <c r="K12" s="7">
        <f t="shared" si="2"/>
        <v>0</v>
      </c>
      <c r="L12" s="38"/>
      <c r="M12" s="7">
        <f t="shared" si="3"/>
        <v>0</v>
      </c>
      <c r="N12" s="22"/>
      <c r="O12" s="7">
        <f t="shared" si="4"/>
        <v>0</v>
      </c>
      <c r="P12" s="8">
        <f t="shared" si="5"/>
        <v>1</v>
      </c>
      <c r="Q12" s="73">
        <f t="shared" si="6"/>
        <v>28256</v>
      </c>
    </row>
    <row r="13" spans="1:17" ht="27" customHeight="1">
      <c r="A13" s="47">
        <v>6</v>
      </c>
      <c r="B13" s="35">
        <v>50463227</v>
      </c>
      <c r="C13" s="40" t="s">
        <v>150</v>
      </c>
      <c r="D13" s="40" t="s">
        <v>151</v>
      </c>
      <c r="E13" s="64">
        <v>48031</v>
      </c>
      <c r="F13" s="64">
        <v>48374</v>
      </c>
      <c r="G13" s="7">
        <f t="shared" si="0"/>
        <v>48203</v>
      </c>
      <c r="H13" s="22">
        <v>6</v>
      </c>
      <c r="I13" s="7">
        <f t="shared" si="1"/>
        <v>289218</v>
      </c>
      <c r="J13" s="4"/>
      <c r="K13" s="7">
        <f t="shared" si="2"/>
        <v>0</v>
      </c>
      <c r="L13" s="38"/>
      <c r="M13" s="7">
        <f t="shared" si="3"/>
        <v>0</v>
      </c>
      <c r="N13" s="22"/>
      <c r="O13" s="7">
        <f t="shared" si="4"/>
        <v>0</v>
      </c>
      <c r="P13" s="8">
        <f t="shared" si="5"/>
        <v>6</v>
      </c>
      <c r="Q13" s="73">
        <f t="shared" si="6"/>
        <v>289218</v>
      </c>
    </row>
    <row r="14" spans="1:17" ht="27" customHeight="1">
      <c r="A14" s="46">
        <v>7</v>
      </c>
      <c r="B14" s="35">
        <v>50362527</v>
      </c>
      <c r="C14" s="40" t="s">
        <v>45</v>
      </c>
      <c r="D14" s="40" t="s">
        <v>46</v>
      </c>
      <c r="E14" s="64">
        <v>38735</v>
      </c>
      <c r="F14" s="64">
        <v>39012</v>
      </c>
      <c r="G14" s="7">
        <f t="shared" si="0"/>
        <v>38874</v>
      </c>
      <c r="H14" s="22">
        <v>6</v>
      </c>
      <c r="I14" s="7">
        <f t="shared" si="1"/>
        <v>233244</v>
      </c>
      <c r="J14" s="22"/>
      <c r="K14" s="7">
        <f t="shared" si="2"/>
        <v>0</v>
      </c>
      <c r="L14" s="38">
        <v>8</v>
      </c>
      <c r="M14" s="7">
        <f t="shared" si="3"/>
        <v>310992</v>
      </c>
      <c r="N14" s="22"/>
      <c r="O14" s="7">
        <f t="shared" si="4"/>
        <v>0</v>
      </c>
      <c r="P14" s="8">
        <f t="shared" si="5"/>
        <v>14</v>
      </c>
      <c r="Q14" s="73">
        <f t="shared" si="6"/>
        <v>544236</v>
      </c>
    </row>
    <row r="15" spans="1:17" ht="27" customHeight="1">
      <c r="A15" s="47">
        <v>8</v>
      </c>
      <c r="B15" s="35">
        <v>50304205</v>
      </c>
      <c r="C15" s="40" t="s">
        <v>152</v>
      </c>
      <c r="D15" s="40" t="s">
        <v>153</v>
      </c>
      <c r="E15" s="64">
        <v>9520</v>
      </c>
      <c r="F15" s="64">
        <v>9588</v>
      </c>
      <c r="G15" s="7">
        <f t="shared" si="0"/>
        <v>9554</v>
      </c>
      <c r="H15" s="22">
        <v>12</v>
      </c>
      <c r="I15" s="7">
        <f t="shared" si="1"/>
        <v>114648</v>
      </c>
      <c r="J15" s="22"/>
      <c r="K15" s="7">
        <f t="shared" si="2"/>
        <v>0</v>
      </c>
      <c r="L15" s="38"/>
      <c r="M15" s="7">
        <f t="shared" si="3"/>
        <v>0</v>
      </c>
      <c r="N15" s="22"/>
      <c r="O15" s="7">
        <f t="shared" si="4"/>
        <v>0</v>
      </c>
      <c r="P15" s="8">
        <f t="shared" si="5"/>
        <v>12</v>
      </c>
      <c r="Q15" s="73">
        <f t="shared" si="6"/>
        <v>114648</v>
      </c>
    </row>
    <row r="16" spans="1:17" ht="27" customHeight="1">
      <c r="A16" s="46">
        <v>9</v>
      </c>
      <c r="B16" s="35">
        <v>50111513</v>
      </c>
      <c r="C16" s="40" t="s">
        <v>154</v>
      </c>
      <c r="D16" s="40" t="s">
        <v>155</v>
      </c>
      <c r="E16" s="64">
        <v>36680</v>
      </c>
      <c r="F16" s="64">
        <v>36942</v>
      </c>
      <c r="G16" s="7">
        <f t="shared" si="0"/>
        <v>36811</v>
      </c>
      <c r="H16" s="22">
        <v>4</v>
      </c>
      <c r="I16" s="7">
        <f t="shared" si="1"/>
        <v>147244</v>
      </c>
      <c r="J16" s="22"/>
      <c r="K16" s="7">
        <f t="shared" si="2"/>
        <v>0</v>
      </c>
      <c r="L16" s="38"/>
      <c r="M16" s="7">
        <f t="shared" si="3"/>
        <v>0</v>
      </c>
      <c r="N16" s="22"/>
      <c r="O16" s="7">
        <f t="shared" si="4"/>
        <v>0</v>
      </c>
      <c r="P16" s="8">
        <f t="shared" si="5"/>
        <v>4</v>
      </c>
      <c r="Q16" s="73">
        <f t="shared" si="6"/>
        <v>147244</v>
      </c>
    </row>
    <row r="17" spans="1:17" ht="27" customHeight="1">
      <c r="A17" s="47">
        <v>10</v>
      </c>
      <c r="B17" s="35">
        <v>50111513</v>
      </c>
      <c r="C17" s="40" t="s">
        <v>154</v>
      </c>
      <c r="D17" s="40" t="s">
        <v>156</v>
      </c>
      <c r="E17" s="64">
        <v>122500</v>
      </c>
      <c r="F17" s="64">
        <v>123375</v>
      </c>
      <c r="G17" s="7">
        <f t="shared" si="0"/>
        <v>122938</v>
      </c>
      <c r="H17" s="22">
        <v>6</v>
      </c>
      <c r="I17" s="7">
        <f t="shared" si="1"/>
        <v>737628</v>
      </c>
      <c r="J17" s="22"/>
      <c r="K17" s="7">
        <f t="shared" si="2"/>
        <v>0</v>
      </c>
      <c r="L17" s="38"/>
      <c r="M17" s="7">
        <f t="shared" si="3"/>
        <v>0</v>
      </c>
      <c r="N17" s="22">
        <v>2</v>
      </c>
      <c r="O17" s="7">
        <f t="shared" si="4"/>
        <v>245876</v>
      </c>
      <c r="P17" s="8">
        <f t="shared" si="5"/>
        <v>8</v>
      </c>
      <c r="Q17" s="73">
        <f t="shared" si="6"/>
        <v>983504</v>
      </c>
    </row>
    <row r="18" spans="1:17" ht="27" customHeight="1">
      <c r="A18" s="46">
        <v>11</v>
      </c>
      <c r="B18" s="35">
        <v>50301526</v>
      </c>
      <c r="C18" s="40" t="s">
        <v>157</v>
      </c>
      <c r="D18" s="40" t="s">
        <v>158</v>
      </c>
      <c r="E18" s="64">
        <v>12180</v>
      </c>
      <c r="F18" s="64">
        <v>12267</v>
      </c>
      <c r="G18" s="7">
        <f t="shared" si="0"/>
        <v>12224</v>
      </c>
      <c r="H18" s="22">
        <v>6</v>
      </c>
      <c r="I18" s="7">
        <f t="shared" si="1"/>
        <v>73344</v>
      </c>
      <c r="J18" s="22"/>
      <c r="K18" s="7">
        <f t="shared" si="2"/>
        <v>0</v>
      </c>
      <c r="L18" s="38"/>
      <c r="M18" s="7">
        <f t="shared" si="3"/>
        <v>0</v>
      </c>
      <c r="N18" s="22"/>
      <c r="O18" s="7">
        <f t="shared" si="4"/>
        <v>0</v>
      </c>
      <c r="P18" s="8">
        <f t="shared" si="5"/>
        <v>6</v>
      </c>
      <c r="Q18" s="73">
        <f t="shared" si="6"/>
        <v>73344</v>
      </c>
    </row>
    <row r="19" spans="1:17" ht="27" customHeight="1">
      <c r="A19" s="47">
        <v>12</v>
      </c>
      <c r="B19" s="35">
        <v>50301537</v>
      </c>
      <c r="C19" s="40" t="s">
        <v>159</v>
      </c>
      <c r="D19" s="40" t="s">
        <v>160</v>
      </c>
      <c r="E19" s="64">
        <v>12180</v>
      </c>
      <c r="F19" s="64">
        <v>12267</v>
      </c>
      <c r="G19" s="7">
        <f t="shared" si="0"/>
        <v>12224</v>
      </c>
      <c r="H19" s="22">
        <v>6</v>
      </c>
      <c r="I19" s="7">
        <f t="shared" si="1"/>
        <v>73344</v>
      </c>
      <c r="J19" s="22"/>
      <c r="K19" s="7">
        <f t="shared" si="2"/>
        <v>0</v>
      </c>
      <c r="L19" s="38"/>
      <c r="M19" s="7">
        <f t="shared" si="3"/>
        <v>0</v>
      </c>
      <c r="N19" s="22"/>
      <c r="O19" s="7">
        <f t="shared" si="4"/>
        <v>0</v>
      </c>
      <c r="P19" s="8">
        <f t="shared" si="5"/>
        <v>6</v>
      </c>
      <c r="Q19" s="73">
        <f t="shared" si="6"/>
        <v>73344</v>
      </c>
    </row>
    <row r="20" spans="1:17" ht="27" customHeight="1">
      <c r="A20" s="46">
        <v>13</v>
      </c>
      <c r="B20" s="35">
        <v>50305043</v>
      </c>
      <c r="C20" s="40" t="s">
        <v>161</v>
      </c>
      <c r="D20" s="40" t="s">
        <v>162</v>
      </c>
      <c r="E20" s="64">
        <v>7000</v>
      </c>
      <c r="F20" s="64">
        <v>7050</v>
      </c>
      <c r="G20" s="7">
        <f t="shared" si="0"/>
        <v>7025</v>
      </c>
      <c r="H20" s="22">
        <v>3</v>
      </c>
      <c r="I20" s="7">
        <f t="shared" si="1"/>
        <v>21075</v>
      </c>
      <c r="J20" s="22"/>
      <c r="K20" s="7">
        <f t="shared" si="2"/>
        <v>0</v>
      </c>
      <c r="L20" s="38"/>
      <c r="M20" s="7">
        <f t="shared" si="3"/>
        <v>0</v>
      </c>
      <c r="N20" s="22"/>
      <c r="O20" s="7">
        <f t="shared" si="4"/>
        <v>0</v>
      </c>
      <c r="P20" s="8">
        <f t="shared" si="5"/>
        <v>3</v>
      </c>
      <c r="Q20" s="73">
        <f t="shared" si="6"/>
        <v>21075</v>
      </c>
    </row>
    <row r="21" spans="1:17" ht="27" customHeight="1">
      <c r="A21" s="47">
        <v>14</v>
      </c>
      <c r="B21" s="35">
        <v>50402702</v>
      </c>
      <c r="C21" s="40" t="s">
        <v>163</v>
      </c>
      <c r="D21" s="40" t="s">
        <v>164</v>
      </c>
      <c r="E21" s="64">
        <v>4900</v>
      </c>
      <c r="F21" s="64">
        <v>4935</v>
      </c>
      <c r="G21" s="7">
        <f t="shared" si="0"/>
        <v>4918</v>
      </c>
      <c r="H21" s="22">
        <v>10</v>
      </c>
      <c r="I21" s="7">
        <f t="shared" si="1"/>
        <v>49180</v>
      </c>
      <c r="J21" s="22"/>
      <c r="K21" s="7">
        <f t="shared" si="2"/>
        <v>0</v>
      </c>
      <c r="L21" s="38"/>
      <c r="M21" s="7">
        <f t="shared" si="3"/>
        <v>0</v>
      </c>
      <c r="N21" s="22"/>
      <c r="O21" s="7">
        <f t="shared" si="4"/>
        <v>0</v>
      </c>
      <c r="P21" s="8">
        <f t="shared" si="5"/>
        <v>10</v>
      </c>
      <c r="Q21" s="73">
        <f t="shared" si="6"/>
        <v>49180</v>
      </c>
    </row>
    <row r="22" spans="1:17" ht="27" customHeight="1">
      <c r="A22" s="46">
        <v>15</v>
      </c>
      <c r="B22" s="35">
        <v>50121612</v>
      </c>
      <c r="C22" s="40" t="s">
        <v>165</v>
      </c>
      <c r="D22" s="40" t="s">
        <v>166</v>
      </c>
      <c r="E22" s="64">
        <v>43316</v>
      </c>
      <c r="F22" s="64">
        <v>43625</v>
      </c>
      <c r="G22" s="7">
        <f t="shared" si="0"/>
        <v>43471</v>
      </c>
      <c r="H22" s="22">
        <v>4</v>
      </c>
      <c r="I22" s="7">
        <f t="shared" si="1"/>
        <v>173884</v>
      </c>
      <c r="J22" s="22"/>
      <c r="K22" s="7">
        <f t="shared" si="2"/>
        <v>0</v>
      </c>
      <c r="L22" s="38"/>
      <c r="M22" s="7">
        <f t="shared" si="3"/>
        <v>0</v>
      </c>
      <c r="N22" s="22"/>
      <c r="O22" s="7">
        <f t="shared" si="4"/>
        <v>0</v>
      </c>
      <c r="P22" s="8">
        <f t="shared" si="5"/>
        <v>4</v>
      </c>
      <c r="Q22" s="73">
        <f t="shared" si="6"/>
        <v>173884</v>
      </c>
    </row>
    <row r="23" spans="1:17" ht="27" customHeight="1">
      <c r="A23" s="47">
        <v>16</v>
      </c>
      <c r="B23" s="35">
        <v>50121612</v>
      </c>
      <c r="C23" s="40" t="s">
        <v>165</v>
      </c>
      <c r="D23" s="40" t="s">
        <v>167</v>
      </c>
      <c r="E23" s="64">
        <v>29988</v>
      </c>
      <c r="F23" s="64">
        <v>30202</v>
      </c>
      <c r="G23" s="7">
        <f t="shared" si="0"/>
        <v>30095</v>
      </c>
      <c r="H23" s="22">
        <v>3</v>
      </c>
      <c r="I23" s="7">
        <f t="shared" si="1"/>
        <v>90285</v>
      </c>
      <c r="J23" s="22"/>
      <c r="K23" s="7">
        <f t="shared" si="2"/>
        <v>0</v>
      </c>
      <c r="L23" s="38"/>
      <c r="M23" s="7">
        <f t="shared" si="3"/>
        <v>0</v>
      </c>
      <c r="N23" s="22"/>
      <c r="O23" s="7">
        <f t="shared" si="4"/>
        <v>0</v>
      </c>
      <c r="P23" s="8">
        <f t="shared" si="5"/>
        <v>3</v>
      </c>
      <c r="Q23" s="73">
        <f t="shared" si="6"/>
        <v>90285</v>
      </c>
    </row>
    <row r="24" spans="1:17" ht="27" customHeight="1">
      <c r="A24" s="46">
        <v>17</v>
      </c>
      <c r="B24" s="35">
        <v>50121706</v>
      </c>
      <c r="C24" s="40" t="s">
        <v>168</v>
      </c>
      <c r="D24" s="40" t="s">
        <v>169</v>
      </c>
      <c r="E24" s="64">
        <v>73304</v>
      </c>
      <c r="F24" s="64">
        <v>73828</v>
      </c>
      <c r="G24" s="7">
        <f t="shared" si="0"/>
        <v>73566</v>
      </c>
      <c r="H24" s="22">
        <v>8</v>
      </c>
      <c r="I24" s="7">
        <f t="shared" si="1"/>
        <v>588528</v>
      </c>
      <c r="J24" s="22"/>
      <c r="K24" s="7">
        <f t="shared" si="2"/>
        <v>0</v>
      </c>
      <c r="L24" s="38"/>
      <c r="M24" s="7">
        <f t="shared" si="3"/>
        <v>0</v>
      </c>
      <c r="N24" s="22"/>
      <c r="O24" s="7">
        <f t="shared" si="4"/>
        <v>0</v>
      </c>
      <c r="P24" s="8">
        <f t="shared" si="5"/>
        <v>8</v>
      </c>
      <c r="Q24" s="73">
        <f t="shared" si="6"/>
        <v>588528</v>
      </c>
    </row>
    <row r="25" spans="1:17" ht="27" customHeight="1">
      <c r="A25" s="47">
        <v>18</v>
      </c>
      <c r="B25" s="35">
        <v>50121706</v>
      </c>
      <c r="C25" s="40" t="s">
        <v>168</v>
      </c>
      <c r="D25" s="40" t="s">
        <v>170</v>
      </c>
      <c r="E25" s="64">
        <v>59976</v>
      </c>
      <c r="F25" s="64">
        <v>60404</v>
      </c>
      <c r="G25" s="7">
        <f t="shared" si="0"/>
        <v>60190</v>
      </c>
      <c r="H25" s="22">
        <v>8</v>
      </c>
      <c r="I25" s="7">
        <f t="shared" si="1"/>
        <v>481520</v>
      </c>
      <c r="J25" s="22"/>
      <c r="K25" s="7">
        <f t="shared" si="2"/>
        <v>0</v>
      </c>
      <c r="L25" s="38"/>
      <c r="M25" s="7">
        <f t="shared" si="3"/>
        <v>0</v>
      </c>
      <c r="N25" s="22"/>
      <c r="O25" s="7">
        <f t="shared" si="4"/>
        <v>0</v>
      </c>
      <c r="P25" s="8">
        <f t="shared" si="5"/>
        <v>8</v>
      </c>
      <c r="Q25" s="73">
        <f t="shared" si="6"/>
        <v>481520</v>
      </c>
    </row>
    <row r="26" spans="1:17" ht="27" customHeight="1">
      <c r="A26" s="46">
        <v>19</v>
      </c>
      <c r="B26" s="35">
        <v>50121612</v>
      </c>
      <c r="C26" s="40" t="s">
        <v>165</v>
      </c>
      <c r="D26" s="40" t="s">
        <v>171</v>
      </c>
      <c r="E26" s="64">
        <v>249900</v>
      </c>
      <c r="F26" s="64">
        <v>251685</v>
      </c>
      <c r="G26" s="7">
        <f t="shared" si="0"/>
        <v>250793</v>
      </c>
      <c r="H26" s="22">
        <v>2</v>
      </c>
      <c r="I26" s="7">
        <f t="shared" si="1"/>
        <v>501586</v>
      </c>
      <c r="J26" s="22"/>
      <c r="K26" s="7">
        <f t="shared" si="2"/>
        <v>0</v>
      </c>
      <c r="L26" s="38"/>
      <c r="M26" s="7">
        <f t="shared" si="3"/>
        <v>0</v>
      </c>
      <c r="N26" s="22"/>
      <c r="O26" s="7">
        <f t="shared" si="4"/>
        <v>0</v>
      </c>
      <c r="P26" s="8">
        <f t="shared" si="5"/>
        <v>2</v>
      </c>
      <c r="Q26" s="73">
        <f t="shared" si="6"/>
        <v>501586</v>
      </c>
    </row>
    <row r="27" spans="1:17" ht="27" customHeight="1">
      <c r="A27" s="47">
        <v>20</v>
      </c>
      <c r="B27" s="35">
        <v>50121612</v>
      </c>
      <c r="C27" s="40" t="s">
        <v>165</v>
      </c>
      <c r="D27" s="40" t="s">
        <v>172</v>
      </c>
      <c r="E27" s="64">
        <v>70000</v>
      </c>
      <c r="F27" s="64">
        <v>70500</v>
      </c>
      <c r="G27" s="7">
        <f t="shared" si="0"/>
        <v>70250</v>
      </c>
      <c r="H27" s="22">
        <v>6</v>
      </c>
      <c r="I27" s="7">
        <f t="shared" si="1"/>
        <v>421500</v>
      </c>
      <c r="J27" s="22"/>
      <c r="K27" s="7">
        <f t="shared" si="2"/>
        <v>0</v>
      </c>
      <c r="L27" s="38"/>
      <c r="M27" s="7">
        <f t="shared" si="3"/>
        <v>0</v>
      </c>
      <c r="N27" s="22"/>
      <c r="O27" s="7">
        <f t="shared" si="4"/>
        <v>0</v>
      </c>
      <c r="P27" s="8">
        <f t="shared" si="5"/>
        <v>6</v>
      </c>
      <c r="Q27" s="73">
        <f t="shared" si="6"/>
        <v>421500</v>
      </c>
    </row>
    <row r="28" spans="1:17" ht="27" customHeight="1">
      <c r="A28" s="46">
        <v>21</v>
      </c>
      <c r="B28" s="35">
        <v>50112032</v>
      </c>
      <c r="C28" s="40" t="s">
        <v>173</v>
      </c>
      <c r="D28" s="40" t="s">
        <v>174</v>
      </c>
      <c r="E28" s="64">
        <v>83300</v>
      </c>
      <c r="F28" s="64">
        <v>83895</v>
      </c>
      <c r="G28" s="7">
        <f t="shared" si="0"/>
        <v>83598</v>
      </c>
      <c r="H28" s="22">
        <v>4</v>
      </c>
      <c r="I28" s="7">
        <f t="shared" si="1"/>
        <v>334392</v>
      </c>
      <c r="J28" s="22"/>
      <c r="K28" s="7">
        <f t="shared" si="2"/>
        <v>0</v>
      </c>
      <c r="L28" s="38"/>
      <c r="M28" s="7">
        <f t="shared" si="3"/>
        <v>0</v>
      </c>
      <c r="N28" s="22"/>
      <c r="O28" s="7">
        <f t="shared" si="4"/>
        <v>0</v>
      </c>
      <c r="P28" s="8">
        <f t="shared" si="5"/>
        <v>4</v>
      </c>
      <c r="Q28" s="73">
        <f t="shared" si="6"/>
        <v>334392</v>
      </c>
    </row>
    <row r="29" spans="1:17" ht="27" customHeight="1">
      <c r="A29" s="47">
        <v>22</v>
      </c>
      <c r="B29" s="35">
        <v>50111513</v>
      </c>
      <c r="C29" s="40" t="s">
        <v>154</v>
      </c>
      <c r="D29" s="40" t="s">
        <v>175</v>
      </c>
      <c r="E29" s="64">
        <v>35700</v>
      </c>
      <c r="F29" s="64">
        <v>35955</v>
      </c>
      <c r="G29" s="7">
        <f t="shared" si="0"/>
        <v>35828</v>
      </c>
      <c r="H29" s="22">
        <v>10</v>
      </c>
      <c r="I29" s="7">
        <f t="shared" si="1"/>
        <v>358280</v>
      </c>
      <c r="J29" s="22">
        <v>2</v>
      </c>
      <c r="K29" s="7">
        <f t="shared" si="2"/>
        <v>71656</v>
      </c>
      <c r="L29" s="38"/>
      <c r="M29" s="7">
        <f t="shared" si="3"/>
        <v>0</v>
      </c>
      <c r="N29" s="22">
        <v>4</v>
      </c>
      <c r="O29" s="7">
        <f t="shared" si="4"/>
        <v>143312</v>
      </c>
      <c r="P29" s="8">
        <f t="shared" si="5"/>
        <v>16</v>
      </c>
      <c r="Q29" s="73">
        <f t="shared" si="6"/>
        <v>573248</v>
      </c>
    </row>
    <row r="30" spans="1:17" ht="27" customHeight="1">
      <c r="A30" s="46">
        <v>23</v>
      </c>
      <c r="B30" s="35">
        <v>50111517</v>
      </c>
      <c r="C30" s="40" t="s">
        <v>176</v>
      </c>
      <c r="D30" s="40" t="s">
        <v>177</v>
      </c>
      <c r="E30" s="64">
        <v>32200</v>
      </c>
      <c r="F30" s="64">
        <v>32430</v>
      </c>
      <c r="G30" s="7">
        <f t="shared" si="0"/>
        <v>32315</v>
      </c>
      <c r="H30" s="22">
        <v>6</v>
      </c>
      <c r="I30" s="7">
        <f t="shared" si="1"/>
        <v>193890</v>
      </c>
      <c r="J30" s="22"/>
      <c r="K30" s="7">
        <f t="shared" si="2"/>
        <v>0</v>
      </c>
      <c r="L30" s="38"/>
      <c r="M30" s="7">
        <f t="shared" si="3"/>
        <v>0</v>
      </c>
      <c r="N30" s="22">
        <v>1</v>
      </c>
      <c r="O30" s="7">
        <f t="shared" si="4"/>
        <v>32315</v>
      </c>
      <c r="P30" s="8">
        <f t="shared" si="5"/>
        <v>7</v>
      </c>
      <c r="Q30" s="73">
        <f t="shared" si="6"/>
        <v>226205</v>
      </c>
    </row>
    <row r="31" spans="1:17" ht="27" customHeight="1">
      <c r="A31" s="47">
        <v>24</v>
      </c>
      <c r="B31" s="35">
        <v>50111514</v>
      </c>
      <c r="C31" s="40" t="s">
        <v>178</v>
      </c>
      <c r="D31" s="40" t="s">
        <v>179</v>
      </c>
      <c r="E31" s="64">
        <v>36400</v>
      </c>
      <c r="F31" s="64">
        <v>36660</v>
      </c>
      <c r="G31" s="7">
        <f t="shared" si="0"/>
        <v>36530</v>
      </c>
      <c r="H31" s="22">
        <v>8</v>
      </c>
      <c r="I31" s="7">
        <f t="shared" si="1"/>
        <v>292240</v>
      </c>
      <c r="J31" s="22">
        <v>4</v>
      </c>
      <c r="K31" s="7">
        <f t="shared" si="2"/>
        <v>146120</v>
      </c>
      <c r="L31" s="38"/>
      <c r="M31" s="7">
        <f t="shared" si="3"/>
        <v>0</v>
      </c>
      <c r="N31" s="22">
        <v>4</v>
      </c>
      <c r="O31" s="7">
        <f t="shared" si="4"/>
        <v>146120</v>
      </c>
      <c r="P31" s="8">
        <f t="shared" si="5"/>
        <v>16</v>
      </c>
      <c r="Q31" s="73">
        <f t="shared" si="6"/>
        <v>584480</v>
      </c>
    </row>
    <row r="32" spans="1:17" ht="27" customHeight="1">
      <c r="A32" s="46">
        <v>25</v>
      </c>
      <c r="B32" s="35">
        <v>50111517</v>
      </c>
      <c r="C32" s="40" t="s">
        <v>176</v>
      </c>
      <c r="D32" s="40" t="s">
        <v>180</v>
      </c>
      <c r="E32" s="64">
        <v>33600</v>
      </c>
      <c r="F32" s="64">
        <v>33840</v>
      </c>
      <c r="G32" s="7">
        <f t="shared" si="0"/>
        <v>33720</v>
      </c>
      <c r="H32" s="22">
        <v>4</v>
      </c>
      <c r="I32" s="7">
        <f t="shared" si="1"/>
        <v>134880</v>
      </c>
      <c r="J32" s="22"/>
      <c r="K32" s="7">
        <f t="shared" si="2"/>
        <v>0</v>
      </c>
      <c r="L32" s="38"/>
      <c r="M32" s="7">
        <f t="shared" si="3"/>
        <v>0</v>
      </c>
      <c r="N32" s="22">
        <v>4</v>
      </c>
      <c r="O32" s="7">
        <f t="shared" si="4"/>
        <v>134880</v>
      </c>
      <c r="P32" s="8">
        <f t="shared" si="5"/>
        <v>8</v>
      </c>
      <c r="Q32" s="73">
        <f t="shared" si="6"/>
        <v>269760</v>
      </c>
    </row>
    <row r="33" spans="1:17" ht="27" customHeight="1">
      <c r="A33" s="47">
        <v>26</v>
      </c>
      <c r="B33" s="35">
        <v>50111513</v>
      </c>
      <c r="C33" s="40" t="s">
        <v>154</v>
      </c>
      <c r="D33" s="40" t="s">
        <v>181</v>
      </c>
      <c r="E33" s="64">
        <v>60200</v>
      </c>
      <c r="F33" s="64">
        <v>60630</v>
      </c>
      <c r="G33" s="7">
        <f t="shared" si="0"/>
        <v>60415</v>
      </c>
      <c r="H33" s="22">
        <v>14</v>
      </c>
      <c r="I33" s="7">
        <f t="shared" si="1"/>
        <v>845810</v>
      </c>
      <c r="J33" s="22">
        <v>7</v>
      </c>
      <c r="K33" s="7">
        <f t="shared" si="2"/>
        <v>422905</v>
      </c>
      <c r="L33" s="38"/>
      <c r="M33" s="7">
        <f t="shared" si="3"/>
        <v>0</v>
      </c>
      <c r="N33" s="22"/>
      <c r="O33" s="7">
        <f t="shared" si="4"/>
        <v>0</v>
      </c>
      <c r="P33" s="8">
        <f t="shared" si="5"/>
        <v>21</v>
      </c>
      <c r="Q33" s="73">
        <f t="shared" si="6"/>
        <v>1268715</v>
      </c>
    </row>
    <row r="34" spans="1:17" ht="27" customHeight="1">
      <c r="A34" s="46">
        <v>27</v>
      </c>
      <c r="B34" s="35">
        <v>50111513</v>
      </c>
      <c r="C34" s="40" t="s">
        <v>154</v>
      </c>
      <c r="D34" s="40" t="s">
        <v>182</v>
      </c>
      <c r="E34" s="64">
        <v>56000</v>
      </c>
      <c r="F34" s="64">
        <v>56400</v>
      </c>
      <c r="G34" s="7">
        <f t="shared" si="0"/>
        <v>56200</v>
      </c>
      <c r="H34" s="22">
        <v>3</v>
      </c>
      <c r="I34" s="7">
        <f t="shared" si="1"/>
        <v>168600</v>
      </c>
      <c r="J34" s="22"/>
      <c r="K34" s="7">
        <f t="shared" si="2"/>
        <v>0</v>
      </c>
      <c r="L34" s="38"/>
      <c r="M34" s="7">
        <f t="shared" si="3"/>
        <v>0</v>
      </c>
      <c r="N34" s="22"/>
      <c r="O34" s="7">
        <f t="shared" si="4"/>
        <v>0</v>
      </c>
      <c r="P34" s="8">
        <f t="shared" si="5"/>
        <v>3</v>
      </c>
      <c r="Q34" s="73">
        <f t="shared" si="6"/>
        <v>168600</v>
      </c>
    </row>
    <row r="35" spans="1:17" ht="27" customHeight="1">
      <c r="A35" s="47">
        <v>28</v>
      </c>
      <c r="B35" s="35">
        <v>50111513</v>
      </c>
      <c r="C35" s="40" t="s">
        <v>154</v>
      </c>
      <c r="D35" s="40" t="s">
        <v>183</v>
      </c>
      <c r="E35" s="64">
        <v>29400</v>
      </c>
      <c r="F35" s="64">
        <v>29610</v>
      </c>
      <c r="G35" s="7">
        <f t="shared" si="0"/>
        <v>29505</v>
      </c>
      <c r="H35" s="22">
        <v>12</v>
      </c>
      <c r="I35" s="7">
        <f t="shared" si="1"/>
        <v>354060</v>
      </c>
      <c r="J35" s="22"/>
      <c r="K35" s="7">
        <f t="shared" si="2"/>
        <v>0</v>
      </c>
      <c r="L35" s="38"/>
      <c r="M35" s="7">
        <f t="shared" si="3"/>
        <v>0</v>
      </c>
      <c r="N35" s="22"/>
      <c r="O35" s="7">
        <f t="shared" si="4"/>
        <v>0</v>
      </c>
      <c r="P35" s="8">
        <f t="shared" si="5"/>
        <v>12</v>
      </c>
      <c r="Q35" s="73">
        <f t="shared" si="6"/>
        <v>354060</v>
      </c>
    </row>
    <row r="36" spans="1:17" ht="27" customHeight="1">
      <c r="A36" s="46">
        <v>29</v>
      </c>
      <c r="B36" s="35">
        <v>50111513</v>
      </c>
      <c r="C36" s="40" t="s">
        <v>154</v>
      </c>
      <c r="D36" s="40" t="s">
        <v>184</v>
      </c>
      <c r="E36" s="64">
        <v>29400</v>
      </c>
      <c r="F36" s="64">
        <v>29610</v>
      </c>
      <c r="G36" s="7">
        <f t="shared" si="0"/>
        <v>29505</v>
      </c>
      <c r="H36" s="22">
        <v>3</v>
      </c>
      <c r="I36" s="7">
        <f t="shared" si="1"/>
        <v>88515</v>
      </c>
      <c r="J36" s="22"/>
      <c r="K36" s="7">
        <f t="shared" si="2"/>
        <v>0</v>
      </c>
      <c r="L36" s="38"/>
      <c r="M36" s="7">
        <f t="shared" si="3"/>
        <v>0</v>
      </c>
      <c r="N36" s="22"/>
      <c r="O36" s="7">
        <f t="shared" si="4"/>
        <v>0</v>
      </c>
      <c r="P36" s="8">
        <f t="shared" si="5"/>
        <v>3</v>
      </c>
      <c r="Q36" s="73">
        <f t="shared" si="6"/>
        <v>88515</v>
      </c>
    </row>
    <row r="37" spans="1:17" ht="27" customHeight="1">
      <c r="A37" s="47">
        <v>30</v>
      </c>
      <c r="B37" s="35">
        <v>50111513</v>
      </c>
      <c r="C37" s="40" t="s">
        <v>154</v>
      </c>
      <c r="D37" s="40" t="s">
        <v>185</v>
      </c>
      <c r="E37" s="64">
        <v>29400</v>
      </c>
      <c r="F37" s="64">
        <v>29610</v>
      </c>
      <c r="G37" s="7">
        <f t="shared" si="0"/>
        <v>29505</v>
      </c>
      <c r="H37" s="22">
        <v>2</v>
      </c>
      <c r="I37" s="7">
        <f t="shared" si="1"/>
        <v>59010</v>
      </c>
      <c r="J37" s="22"/>
      <c r="K37" s="7">
        <f t="shared" si="2"/>
        <v>0</v>
      </c>
      <c r="L37" s="38"/>
      <c r="M37" s="7">
        <f t="shared" si="3"/>
        <v>0</v>
      </c>
      <c r="N37" s="22"/>
      <c r="O37" s="7">
        <f t="shared" si="4"/>
        <v>0</v>
      </c>
      <c r="P37" s="8">
        <f t="shared" si="5"/>
        <v>2</v>
      </c>
      <c r="Q37" s="73">
        <f t="shared" si="6"/>
        <v>59010</v>
      </c>
    </row>
    <row r="38" spans="1:17" ht="27" customHeight="1">
      <c r="A38" s="46">
        <v>31</v>
      </c>
      <c r="B38" s="35">
        <v>50111513</v>
      </c>
      <c r="C38" s="40" t="s">
        <v>154</v>
      </c>
      <c r="D38" s="40" t="s">
        <v>186</v>
      </c>
      <c r="E38" s="64">
        <v>30800</v>
      </c>
      <c r="F38" s="64">
        <v>31020</v>
      </c>
      <c r="G38" s="7">
        <f t="shared" si="0"/>
        <v>30910</v>
      </c>
      <c r="H38" s="22">
        <v>6</v>
      </c>
      <c r="I38" s="7">
        <f t="shared" si="1"/>
        <v>185460</v>
      </c>
      <c r="J38" s="22"/>
      <c r="K38" s="7">
        <f t="shared" si="2"/>
        <v>0</v>
      </c>
      <c r="L38" s="38"/>
      <c r="M38" s="7">
        <f t="shared" si="3"/>
        <v>0</v>
      </c>
      <c r="N38" s="22"/>
      <c r="O38" s="7">
        <f t="shared" si="4"/>
        <v>0</v>
      </c>
      <c r="P38" s="8">
        <f t="shared" si="5"/>
        <v>6</v>
      </c>
      <c r="Q38" s="73">
        <f t="shared" si="6"/>
        <v>185460</v>
      </c>
    </row>
    <row r="39" spans="1:17" ht="27" customHeight="1">
      <c r="A39" s="47">
        <v>32</v>
      </c>
      <c r="B39" s="35">
        <v>50111513</v>
      </c>
      <c r="C39" s="40" t="s">
        <v>154</v>
      </c>
      <c r="D39" s="40" t="s">
        <v>187</v>
      </c>
      <c r="E39" s="64">
        <v>23800</v>
      </c>
      <c r="F39" s="64">
        <v>23970</v>
      </c>
      <c r="G39" s="7">
        <f t="shared" si="0"/>
        <v>23885</v>
      </c>
      <c r="H39" s="22">
        <v>3</v>
      </c>
      <c r="I39" s="7">
        <f t="shared" si="1"/>
        <v>71655</v>
      </c>
      <c r="J39" s="22"/>
      <c r="K39" s="7">
        <f t="shared" si="2"/>
        <v>0</v>
      </c>
      <c r="L39" s="38"/>
      <c r="M39" s="7">
        <f t="shared" si="3"/>
        <v>0</v>
      </c>
      <c r="N39" s="22"/>
      <c r="O39" s="7">
        <f t="shared" si="4"/>
        <v>0</v>
      </c>
      <c r="P39" s="8">
        <f t="shared" si="5"/>
        <v>3</v>
      </c>
      <c r="Q39" s="73">
        <f t="shared" si="6"/>
        <v>71655</v>
      </c>
    </row>
    <row r="40" spans="1:17" ht="27" customHeight="1">
      <c r="A40" s="46">
        <v>33</v>
      </c>
      <c r="B40" s="35">
        <v>50111513</v>
      </c>
      <c r="C40" s="40" t="s">
        <v>154</v>
      </c>
      <c r="D40" s="40" t="s">
        <v>188</v>
      </c>
      <c r="E40" s="64">
        <v>34300</v>
      </c>
      <c r="F40" s="64">
        <v>34545</v>
      </c>
      <c r="G40" s="7">
        <f t="shared" si="0"/>
        <v>34423</v>
      </c>
      <c r="H40" s="22">
        <v>10</v>
      </c>
      <c r="I40" s="7">
        <f t="shared" si="1"/>
        <v>344230</v>
      </c>
      <c r="J40" s="22">
        <v>5</v>
      </c>
      <c r="K40" s="7">
        <f t="shared" si="2"/>
        <v>172115</v>
      </c>
      <c r="L40" s="38"/>
      <c r="M40" s="7">
        <f t="shared" si="3"/>
        <v>0</v>
      </c>
      <c r="N40" s="22"/>
      <c r="O40" s="7">
        <f t="shared" si="4"/>
        <v>0</v>
      </c>
      <c r="P40" s="8">
        <f t="shared" si="5"/>
        <v>15</v>
      </c>
      <c r="Q40" s="73">
        <f t="shared" si="6"/>
        <v>516345</v>
      </c>
    </row>
    <row r="41" spans="1:17" ht="27" customHeight="1">
      <c r="A41" s="47">
        <v>34</v>
      </c>
      <c r="B41" s="35">
        <v>50111513</v>
      </c>
      <c r="C41" s="40" t="s">
        <v>154</v>
      </c>
      <c r="D41" s="40" t="s">
        <v>189</v>
      </c>
      <c r="E41" s="64">
        <v>40600</v>
      </c>
      <c r="F41" s="64">
        <v>40890</v>
      </c>
      <c r="G41" s="7">
        <f t="shared" si="0"/>
        <v>40745</v>
      </c>
      <c r="H41" s="22">
        <v>16</v>
      </c>
      <c r="I41" s="7">
        <f t="shared" si="1"/>
        <v>651920</v>
      </c>
      <c r="J41" s="22"/>
      <c r="K41" s="7">
        <f t="shared" si="2"/>
        <v>0</v>
      </c>
      <c r="L41" s="38"/>
      <c r="M41" s="7">
        <f t="shared" si="3"/>
        <v>0</v>
      </c>
      <c r="N41" s="22"/>
      <c r="O41" s="7">
        <f t="shared" si="4"/>
        <v>0</v>
      </c>
      <c r="P41" s="8">
        <f t="shared" si="5"/>
        <v>16</v>
      </c>
      <c r="Q41" s="73">
        <f t="shared" si="6"/>
        <v>651920</v>
      </c>
    </row>
    <row r="42" spans="1:17" ht="27" customHeight="1">
      <c r="A42" s="46">
        <v>35</v>
      </c>
      <c r="B42" s="35">
        <v>50111513</v>
      </c>
      <c r="C42" s="40" t="s">
        <v>154</v>
      </c>
      <c r="D42" s="40" t="s">
        <v>190</v>
      </c>
      <c r="E42" s="64">
        <v>33600</v>
      </c>
      <c r="F42" s="64">
        <v>33840</v>
      </c>
      <c r="G42" s="7">
        <f t="shared" si="0"/>
        <v>33720</v>
      </c>
      <c r="H42" s="22">
        <v>3</v>
      </c>
      <c r="I42" s="7">
        <f t="shared" si="1"/>
        <v>101160</v>
      </c>
      <c r="J42" s="22"/>
      <c r="K42" s="7">
        <f t="shared" si="2"/>
        <v>0</v>
      </c>
      <c r="L42" s="38"/>
      <c r="M42" s="7">
        <f t="shared" si="3"/>
        <v>0</v>
      </c>
      <c r="N42" s="22"/>
      <c r="O42" s="7">
        <f t="shared" si="4"/>
        <v>0</v>
      </c>
      <c r="P42" s="8">
        <f t="shared" si="5"/>
        <v>3</v>
      </c>
      <c r="Q42" s="73">
        <f t="shared" si="6"/>
        <v>101160</v>
      </c>
    </row>
    <row r="43" spans="1:17" ht="27" customHeight="1">
      <c r="A43" s="47">
        <v>36</v>
      </c>
      <c r="B43" s="35">
        <v>50112016</v>
      </c>
      <c r="C43" s="40" t="s">
        <v>191</v>
      </c>
      <c r="D43" s="40" t="s">
        <v>192</v>
      </c>
      <c r="E43" s="64">
        <v>73920</v>
      </c>
      <c r="F43" s="64">
        <v>74448</v>
      </c>
      <c r="G43" s="7">
        <f t="shared" si="0"/>
        <v>74184</v>
      </c>
      <c r="H43" s="22">
        <v>1</v>
      </c>
      <c r="I43" s="7">
        <f t="shared" si="1"/>
        <v>74184</v>
      </c>
      <c r="J43" s="22"/>
      <c r="K43" s="7">
        <f t="shared" si="2"/>
        <v>0</v>
      </c>
      <c r="L43" s="38"/>
      <c r="M43" s="7">
        <f t="shared" si="3"/>
        <v>0</v>
      </c>
      <c r="N43" s="22"/>
      <c r="O43" s="7">
        <f t="shared" si="4"/>
        <v>0</v>
      </c>
      <c r="P43" s="8">
        <f t="shared" si="5"/>
        <v>1</v>
      </c>
      <c r="Q43" s="73">
        <f t="shared" si="6"/>
        <v>74184</v>
      </c>
    </row>
    <row r="44" spans="1:17" ht="27" customHeight="1">
      <c r="A44" s="46">
        <v>37</v>
      </c>
      <c r="B44" s="35">
        <v>50112008</v>
      </c>
      <c r="C44" s="40" t="s">
        <v>193</v>
      </c>
      <c r="D44" s="40" t="s">
        <v>194</v>
      </c>
      <c r="E44" s="64">
        <v>29400</v>
      </c>
      <c r="F44" s="64">
        <v>29610</v>
      </c>
      <c r="G44" s="7">
        <f t="shared" si="0"/>
        <v>29505</v>
      </c>
      <c r="H44" s="22">
        <v>12</v>
      </c>
      <c r="I44" s="7">
        <f t="shared" si="1"/>
        <v>354060</v>
      </c>
      <c r="J44" s="22"/>
      <c r="K44" s="7">
        <f t="shared" si="2"/>
        <v>0</v>
      </c>
      <c r="L44" s="38"/>
      <c r="M44" s="7">
        <f t="shared" si="3"/>
        <v>0</v>
      </c>
      <c r="N44" s="22">
        <v>4</v>
      </c>
      <c r="O44" s="7">
        <f t="shared" si="4"/>
        <v>118020</v>
      </c>
      <c r="P44" s="8">
        <f t="shared" si="5"/>
        <v>16</v>
      </c>
      <c r="Q44" s="73">
        <f t="shared" si="6"/>
        <v>472080</v>
      </c>
    </row>
    <row r="45" spans="1:17" ht="27" customHeight="1">
      <c r="A45" s="47">
        <v>38</v>
      </c>
      <c r="B45" s="35">
        <v>50121537</v>
      </c>
      <c r="C45" s="40" t="s">
        <v>195</v>
      </c>
      <c r="D45" s="40" t="s">
        <v>196</v>
      </c>
      <c r="E45" s="64">
        <v>90720</v>
      </c>
      <c r="F45" s="64">
        <v>91368</v>
      </c>
      <c r="G45" s="7">
        <f t="shared" si="0"/>
        <v>91044</v>
      </c>
      <c r="H45" s="22">
        <v>6</v>
      </c>
      <c r="I45" s="7">
        <f t="shared" si="1"/>
        <v>546264</v>
      </c>
      <c r="J45" s="22"/>
      <c r="K45" s="7">
        <f t="shared" si="2"/>
        <v>0</v>
      </c>
      <c r="L45" s="38"/>
      <c r="M45" s="7">
        <f t="shared" si="3"/>
        <v>0</v>
      </c>
      <c r="N45" s="22"/>
      <c r="O45" s="7">
        <f t="shared" si="4"/>
        <v>0</v>
      </c>
      <c r="P45" s="8">
        <f t="shared" si="5"/>
        <v>6</v>
      </c>
      <c r="Q45" s="73">
        <f t="shared" si="6"/>
        <v>546264</v>
      </c>
    </row>
    <row r="46" spans="1:17" ht="27" customHeight="1">
      <c r="A46" s="46">
        <v>39</v>
      </c>
      <c r="B46" s="35">
        <v>50121537</v>
      </c>
      <c r="C46" s="40" t="s">
        <v>195</v>
      </c>
      <c r="D46" s="40" t="s">
        <v>197</v>
      </c>
      <c r="E46" s="64">
        <v>58800</v>
      </c>
      <c r="F46" s="64">
        <v>59220</v>
      </c>
      <c r="G46" s="7">
        <f t="shared" si="0"/>
        <v>59010</v>
      </c>
      <c r="H46" s="22">
        <v>8</v>
      </c>
      <c r="I46" s="7">
        <f t="shared" si="1"/>
        <v>472080</v>
      </c>
      <c r="J46" s="22"/>
      <c r="K46" s="7">
        <f t="shared" si="2"/>
        <v>0</v>
      </c>
      <c r="L46" s="38"/>
      <c r="M46" s="7">
        <f t="shared" si="3"/>
        <v>0</v>
      </c>
      <c r="N46" s="22"/>
      <c r="O46" s="7">
        <f t="shared" si="4"/>
        <v>0</v>
      </c>
      <c r="P46" s="8">
        <f t="shared" si="5"/>
        <v>8</v>
      </c>
      <c r="Q46" s="73">
        <f t="shared" si="6"/>
        <v>472080</v>
      </c>
    </row>
    <row r="47" spans="1:17" ht="27" customHeight="1">
      <c r="A47" s="47">
        <v>40</v>
      </c>
      <c r="B47" s="35">
        <v>50121537</v>
      </c>
      <c r="C47" s="40" t="s">
        <v>195</v>
      </c>
      <c r="D47" s="40" t="s">
        <v>198</v>
      </c>
      <c r="E47" s="64">
        <v>23800</v>
      </c>
      <c r="F47" s="64">
        <v>23970</v>
      </c>
      <c r="G47" s="7">
        <f t="shared" si="0"/>
        <v>23885</v>
      </c>
      <c r="H47" s="22">
        <v>12</v>
      </c>
      <c r="I47" s="7">
        <f t="shared" si="1"/>
        <v>286620</v>
      </c>
      <c r="J47" s="22"/>
      <c r="K47" s="7">
        <f t="shared" si="2"/>
        <v>0</v>
      </c>
      <c r="L47" s="38"/>
      <c r="M47" s="7">
        <f t="shared" si="3"/>
        <v>0</v>
      </c>
      <c r="N47" s="22"/>
      <c r="O47" s="7">
        <f t="shared" si="4"/>
        <v>0</v>
      </c>
      <c r="P47" s="8">
        <f t="shared" si="5"/>
        <v>12</v>
      </c>
      <c r="Q47" s="73">
        <f t="shared" si="6"/>
        <v>286620</v>
      </c>
    </row>
    <row r="48" spans="1:17" ht="27" customHeight="1">
      <c r="A48" s="46">
        <v>41</v>
      </c>
      <c r="B48" s="35">
        <v>50121612</v>
      </c>
      <c r="C48" s="40" t="s">
        <v>165</v>
      </c>
      <c r="D48" s="40" t="s">
        <v>199</v>
      </c>
      <c r="E48" s="64">
        <v>73304</v>
      </c>
      <c r="F48" s="64">
        <v>73828</v>
      </c>
      <c r="G48" s="7">
        <f t="shared" si="0"/>
        <v>73566</v>
      </c>
      <c r="H48" s="22">
        <v>12</v>
      </c>
      <c r="I48" s="7">
        <f t="shared" si="1"/>
        <v>882792</v>
      </c>
      <c r="J48" s="22"/>
      <c r="K48" s="7">
        <f t="shared" si="2"/>
        <v>0</v>
      </c>
      <c r="L48" s="38"/>
      <c r="M48" s="7">
        <f t="shared" si="3"/>
        <v>0</v>
      </c>
      <c r="N48" s="22">
        <v>2</v>
      </c>
      <c r="O48" s="7">
        <f t="shared" si="4"/>
        <v>147132</v>
      </c>
      <c r="P48" s="8">
        <f t="shared" si="5"/>
        <v>14</v>
      </c>
      <c r="Q48" s="73">
        <f t="shared" si="6"/>
        <v>1029924</v>
      </c>
    </row>
    <row r="49" spans="1:17" ht="27" customHeight="1">
      <c r="A49" s="47">
        <v>42</v>
      </c>
      <c r="B49" s="35">
        <v>50121612</v>
      </c>
      <c r="C49" s="40" t="s">
        <v>165</v>
      </c>
      <c r="D49" s="40" t="s">
        <v>200</v>
      </c>
      <c r="E49" s="64">
        <v>79968</v>
      </c>
      <c r="F49" s="64">
        <v>80539</v>
      </c>
      <c r="G49" s="7">
        <f t="shared" si="0"/>
        <v>80254</v>
      </c>
      <c r="H49" s="22">
        <v>12</v>
      </c>
      <c r="I49" s="7">
        <f t="shared" si="1"/>
        <v>963048</v>
      </c>
      <c r="J49" s="22"/>
      <c r="K49" s="7">
        <f t="shared" si="2"/>
        <v>0</v>
      </c>
      <c r="L49" s="38"/>
      <c r="M49" s="7">
        <f t="shared" si="3"/>
        <v>0</v>
      </c>
      <c r="N49" s="22"/>
      <c r="O49" s="7">
        <f t="shared" si="4"/>
        <v>0</v>
      </c>
      <c r="P49" s="8">
        <f t="shared" si="5"/>
        <v>12</v>
      </c>
      <c r="Q49" s="73">
        <f t="shared" si="6"/>
        <v>963048</v>
      </c>
    </row>
    <row r="50" spans="1:17" ht="27" customHeight="1">
      <c r="A50" s="46">
        <v>43</v>
      </c>
      <c r="B50" s="35">
        <v>50111515</v>
      </c>
      <c r="C50" s="40" t="s">
        <v>47</v>
      </c>
      <c r="D50" s="40" t="s">
        <v>48</v>
      </c>
      <c r="E50" s="64">
        <v>25200</v>
      </c>
      <c r="F50" s="64">
        <v>25380</v>
      </c>
      <c r="G50" s="7">
        <f t="shared" si="0"/>
        <v>25290</v>
      </c>
      <c r="H50" s="22">
        <v>20</v>
      </c>
      <c r="I50" s="7">
        <f t="shared" si="1"/>
        <v>505800</v>
      </c>
      <c r="J50" s="22">
        <v>30</v>
      </c>
      <c r="K50" s="7">
        <f t="shared" si="2"/>
        <v>758700</v>
      </c>
      <c r="L50" s="38">
        <v>10</v>
      </c>
      <c r="M50" s="7">
        <f t="shared" si="3"/>
        <v>252900</v>
      </c>
      <c r="N50" s="22">
        <v>2</v>
      </c>
      <c r="O50" s="7">
        <f t="shared" si="4"/>
        <v>50580</v>
      </c>
      <c r="P50" s="8">
        <f t="shared" si="5"/>
        <v>62</v>
      </c>
      <c r="Q50" s="73">
        <f t="shared" si="6"/>
        <v>1567980</v>
      </c>
    </row>
    <row r="51" spans="1:17" ht="48" customHeight="1">
      <c r="A51" s="47">
        <v>44</v>
      </c>
      <c r="B51" s="35">
        <v>50111515</v>
      </c>
      <c r="C51" s="40" t="s">
        <v>47</v>
      </c>
      <c r="D51" s="40" t="s">
        <v>201</v>
      </c>
      <c r="E51" s="64">
        <v>33600</v>
      </c>
      <c r="F51" s="64">
        <v>33840</v>
      </c>
      <c r="G51" s="7">
        <f t="shared" si="0"/>
        <v>33720</v>
      </c>
      <c r="H51" s="22">
        <v>6</v>
      </c>
      <c r="I51" s="7">
        <f t="shared" si="1"/>
        <v>202320</v>
      </c>
      <c r="J51" s="22"/>
      <c r="K51" s="7">
        <f t="shared" si="2"/>
        <v>0</v>
      </c>
      <c r="L51" s="38"/>
      <c r="M51" s="7">
        <f t="shared" si="3"/>
        <v>0</v>
      </c>
      <c r="N51" s="22"/>
      <c r="O51" s="7">
        <f t="shared" si="4"/>
        <v>0</v>
      </c>
      <c r="P51" s="8">
        <f t="shared" si="5"/>
        <v>6</v>
      </c>
      <c r="Q51" s="73">
        <f t="shared" si="6"/>
        <v>202320</v>
      </c>
    </row>
    <row r="52" spans="1:17" ht="27" customHeight="1">
      <c r="A52" s="46">
        <v>45</v>
      </c>
      <c r="B52" s="35">
        <v>50111515</v>
      </c>
      <c r="C52" s="40" t="s">
        <v>47</v>
      </c>
      <c r="D52" s="40" t="s">
        <v>202</v>
      </c>
      <c r="E52" s="64">
        <v>22400</v>
      </c>
      <c r="F52" s="64">
        <v>22560</v>
      </c>
      <c r="G52" s="7">
        <f t="shared" si="0"/>
        <v>22480</v>
      </c>
      <c r="H52" s="22">
        <v>3</v>
      </c>
      <c r="I52" s="7">
        <f t="shared" si="1"/>
        <v>67440</v>
      </c>
      <c r="J52" s="22"/>
      <c r="K52" s="7">
        <f t="shared" si="2"/>
        <v>0</v>
      </c>
      <c r="L52" s="38"/>
      <c r="M52" s="7">
        <f t="shared" si="3"/>
        <v>0</v>
      </c>
      <c r="N52" s="22">
        <v>4</v>
      </c>
      <c r="O52" s="7">
        <f t="shared" si="4"/>
        <v>89920</v>
      </c>
      <c r="P52" s="8">
        <f t="shared" si="5"/>
        <v>7</v>
      </c>
      <c r="Q52" s="73">
        <f t="shared" si="6"/>
        <v>157360</v>
      </c>
    </row>
    <row r="53" spans="1:17" ht="27" customHeight="1">
      <c r="A53" s="47">
        <v>46</v>
      </c>
      <c r="B53" s="35">
        <v>50111515</v>
      </c>
      <c r="C53" s="40" t="s">
        <v>47</v>
      </c>
      <c r="D53" s="40" t="s">
        <v>203</v>
      </c>
      <c r="E53" s="64">
        <v>22400</v>
      </c>
      <c r="F53" s="64">
        <v>22560</v>
      </c>
      <c r="G53" s="7">
        <f t="shared" si="0"/>
        <v>22480</v>
      </c>
      <c r="H53" s="22">
        <v>8</v>
      </c>
      <c r="I53" s="7">
        <f t="shared" si="1"/>
        <v>179840</v>
      </c>
      <c r="J53" s="22"/>
      <c r="K53" s="7">
        <f t="shared" si="2"/>
        <v>0</v>
      </c>
      <c r="L53" s="38"/>
      <c r="M53" s="7">
        <f t="shared" si="3"/>
        <v>0</v>
      </c>
      <c r="N53" s="22">
        <v>2</v>
      </c>
      <c r="O53" s="7">
        <f t="shared" si="4"/>
        <v>44960</v>
      </c>
      <c r="P53" s="8">
        <f t="shared" si="5"/>
        <v>10</v>
      </c>
      <c r="Q53" s="73">
        <f t="shared" si="6"/>
        <v>224800</v>
      </c>
    </row>
    <row r="54" spans="1:17" ht="27" customHeight="1">
      <c r="A54" s="46">
        <v>47</v>
      </c>
      <c r="B54" s="35">
        <v>50111515</v>
      </c>
      <c r="C54" s="40" t="s">
        <v>47</v>
      </c>
      <c r="D54" s="40" t="s">
        <v>204</v>
      </c>
      <c r="E54" s="64">
        <v>22400</v>
      </c>
      <c r="F54" s="64">
        <v>22560</v>
      </c>
      <c r="G54" s="7">
        <f t="shared" si="0"/>
        <v>22480</v>
      </c>
      <c r="H54" s="22">
        <v>8</v>
      </c>
      <c r="I54" s="7">
        <f t="shared" si="1"/>
        <v>179840</v>
      </c>
      <c r="J54" s="22"/>
      <c r="K54" s="7">
        <f t="shared" si="2"/>
        <v>0</v>
      </c>
      <c r="L54" s="38"/>
      <c r="M54" s="7">
        <f t="shared" si="3"/>
        <v>0</v>
      </c>
      <c r="N54" s="22">
        <v>4</v>
      </c>
      <c r="O54" s="7">
        <f t="shared" si="4"/>
        <v>89920</v>
      </c>
      <c r="P54" s="8">
        <f t="shared" si="5"/>
        <v>12</v>
      </c>
      <c r="Q54" s="73">
        <f t="shared" si="6"/>
        <v>269760</v>
      </c>
    </row>
    <row r="55" spans="1:17" ht="27" customHeight="1">
      <c r="A55" s="47">
        <v>48</v>
      </c>
      <c r="B55" s="35">
        <v>50112028</v>
      </c>
      <c r="C55" s="40" t="s">
        <v>205</v>
      </c>
      <c r="D55" s="40" t="s">
        <v>206</v>
      </c>
      <c r="E55" s="64">
        <v>88200</v>
      </c>
      <c r="F55" s="64">
        <v>88830</v>
      </c>
      <c r="G55" s="7">
        <f t="shared" si="0"/>
        <v>88515</v>
      </c>
      <c r="H55" s="22">
        <v>1</v>
      </c>
      <c r="I55" s="7">
        <f t="shared" si="1"/>
        <v>88515</v>
      </c>
      <c r="J55" s="22"/>
      <c r="K55" s="7">
        <f t="shared" si="2"/>
        <v>0</v>
      </c>
      <c r="L55" s="38"/>
      <c r="M55" s="7">
        <f t="shared" si="3"/>
        <v>0</v>
      </c>
      <c r="N55" s="22"/>
      <c r="O55" s="7">
        <f t="shared" si="4"/>
        <v>0</v>
      </c>
      <c r="P55" s="8">
        <f t="shared" si="5"/>
        <v>1</v>
      </c>
      <c r="Q55" s="73">
        <f t="shared" si="6"/>
        <v>88515</v>
      </c>
    </row>
    <row r="56" spans="1:17" ht="27" customHeight="1">
      <c r="A56" s="46">
        <v>49</v>
      </c>
      <c r="B56" s="35">
        <v>50112034</v>
      </c>
      <c r="C56" s="40" t="s">
        <v>207</v>
      </c>
      <c r="D56" s="40" t="s">
        <v>208</v>
      </c>
      <c r="E56" s="64">
        <v>210000</v>
      </c>
      <c r="F56" s="64">
        <v>211500</v>
      </c>
      <c r="G56" s="7">
        <f t="shared" si="0"/>
        <v>210750</v>
      </c>
      <c r="H56" s="22">
        <v>1</v>
      </c>
      <c r="I56" s="7">
        <f t="shared" si="1"/>
        <v>210750</v>
      </c>
      <c r="J56" s="22"/>
      <c r="K56" s="7">
        <f t="shared" si="2"/>
        <v>0</v>
      </c>
      <c r="L56" s="38"/>
      <c r="M56" s="7">
        <f t="shared" si="3"/>
        <v>0</v>
      </c>
      <c r="N56" s="22"/>
      <c r="O56" s="7">
        <f t="shared" si="4"/>
        <v>0</v>
      </c>
      <c r="P56" s="8">
        <f t="shared" si="5"/>
        <v>1</v>
      </c>
      <c r="Q56" s="73">
        <f t="shared" si="6"/>
        <v>210750</v>
      </c>
    </row>
    <row r="57" spans="1:17" ht="27" customHeight="1">
      <c r="A57" s="47">
        <v>50</v>
      </c>
      <c r="B57" s="35">
        <v>50112009</v>
      </c>
      <c r="C57" s="40" t="s">
        <v>49</v>
      </c>
      <c r="D57" s="40" t="s">
        <v>50</v>
      </c>
      <c r="E57" s="64">
        <v>25725</v>
      </c>
      <c r="F57" s="64">
        <v>25909</v>
      </c>
      <c r="G57" s="7">
        <f t="shared" si="0"/>
        <v>25817</v>
      </c>
      <c r="H57" s="22">
        <v>14</v>
      </c>
      <c r="I57" s="7">
        <f t="shared" si="1"/>
        <v>361438</v>
      </c>
      <c r="J57" s="22">
        <v>2</v>
      </c>
      <c r="K57" s="7">
        <f t="shared" si="2"/>
        <v>51634</v>
      </c>
      <c r="L57" s="38">
        <v>6</v>
      </c>
      <c r="M57" s="7">
        <f t="shared" si="3"/>
        <v>154902</v>
      </c>
      <c r="N57" s="22"/>
      <c r="O57" s="7">
        <f t="shared" si="4"/>
        <v>0</v>
      </c>
      <c r="P57" s="8">
        <f t="shared" si="5"/>
        <v>22</v>
      </c>
      <c r="Q57" s="73">
        <f t="shared" si="6"/>
        <v>567974</v>
      </c>
    </row>
    <row r="58" spans="1:17" ht="27" customHeight="1">
      <c r="A58" s="46">
        <v>51</v>
      </c>
      <c r="B58" s="35">
        <v>50112009</v>
      </c>
      <c r="C58" s="40" t="s">
        <v>49</v>
      </c>
      <c r="D58" s="40" t="s">
        <v>209</v>
      </c>
      <c r="E58" s="64">
        <v>83790</v>
      </c>
      <c r="F58" s="64">
        <v>84389</v>
      </c>
      <c r="G58" s="7">
        <f t="shared" si="0"/>
        <v>84090</v>
      </c>
      <c r="H58" s="22">
        <v>3</v>
      </c>
      <c r="I58" s="7">
        <f t="shared" si="1"/>
        <v>252270</v>
      </c>
      <c r="J58" s="22"/>
      <c r="K58" s="7">
        <f t="shared" si="2"/>
        <v>0</v>
      </c>
      <c r="L58" s="38"/>
      <c r="M58" s="7">
        <f t="shared" si="3"/>
        <v>0</v>
      </c>
      <c r="N58" s="22"/>
      <c r="O58" s="7">
        <f t="shared" si="4"/>
        <v>0</v>
      </c>
      <c r="P58" s="8">
        <f t="shared" si="5"/>
        <v>3</v>
      </c>
      <c r="Q58" s="73">
        <f t="shared" si="6"/>
        <v>252270</v>
      </c>
    </row>
    <row r="59" spans="1:17" ht="27" customHeight="1">
      <c r="A59" s="47">
        <v>52</v>
      </c>
      <c r="B59" s="35">
        <v>50131801</v>
      </c>
      <c r="C59" s="40" t="s">
        <v>51</v>
      </c>
      <c r="D59" s="40" t="s">
        <v>52</v>
      </c>
      <c r="E59" s="64">
        <v>133000</v>
      </c>
      <c r="F59" s="64">
        <v>133950</v>
      </c>
      <c r="G59" s="7">
        <f t="shared" si="0"/>
        <v>133475</v>
      </c>
      <c r="H59" s="22">
        <v>6</v>
      </c>
      <c r="I59" s="7">
        <f t="shared" si="1"/>
        <v>800850</v>
      </c>
      <c r="J59" s="22">
        <v>2</v>
      </c>
      <c r="K59" s="7">
        <f t="shared" si="2"/>
        <v>266950</v>
      </c>
      <c r="L59" s="38">
        <v>8</v>
      </c>
      <c r="M59" s="7">
        <f t="shared" si="3"/>
        <v>1067800</v>
      </c>
      <c r="N59" s="22"/>
      <c r="O59" s="7">
        <f t="shared" si="4"/>
        <v>0</v>
      </c>
      <c r="P59" s="8">
        <f t="shared" si="5"/>
        <v>16</v>
      </c>
      <c r="Q59" s="73">
        <f t="shared" si="6"/>
        <v>2135600</v>
      </c>
    </row>
    <row r="60" spans="1:17" ht="27" customHeight="1">
      <c r="A60" s="46">
        <v>53</v>
      </c>
      <c r="B60" s="35">
        <v>50131802</v>
      </c>
      <c r="C60" s="40" t="s">
        <v>82</v>
      </c>
      <c r="D60" s="40" t="s">
        <v>210</v>
      </c>
      <c r="E60" s="64">
        <v>76636</v>
      </c>
      <c r="F60" s="64">
        <v>77183</v>
      </c>
      <c r="G60" s="7">
        <f t="shared" si="0"/>
        <v>76910</v>
      </c>
      <c r="H60" s="22">
        <v>4</v>
      </c>
      <c r="I60" s="7">
        <f t="shared" si="1"/>
        <v>307640</v>
      </c>
      <c r="J60" s="22"/>
      <c r="K60" s="7">
        <f t="shared" si="2"/>
        <v>0</v>
      </c>
      <c r="L60" s="38"/>
      <c r="M60" s="7">
        <f t="shared" si="3"/>
        <v>0</v>
      </c>
      <c r="N60" s="22"/>
      <c r="O60" s="7">
        <f t="shared" si="4"/>
        <v>0</v>
      </c>
      <c r="P60" s="8">
        <f t="shared" si="5"/>
        <v>4</v>
      </c>
      <c r="Q60" s="73">
        <f t="shared" si="6"/>
        <v>307640</v>
      </c>
    </row>
    <row r="61" spans="1:17" ht="27" customHeight="1">
      <c r="A61" s="47">
        <v>54</v>
      </c>
      <c r="B61" s="35">
        <v>50423805</v>
      </c>
      <c r="C61" s="40" t="s">
        <v>211</v>
      </c>
      <c r="D61" s="40" t="s">
        <v>212</v>
      </c>
      <c r="E61" s="64">
        <v>26880</v>
      </c>
      <c r="F61" s="64">
        <v>27072</v>
      </c>
      <c r="G61" s="7">
        <f t="shared" si="0"/>
        <v>26976</v>
      </c>
      <c r="H61" s="22">
        <v>4</v>
      </c>
      <c r="I61" s="7">
        <f t="shared" si="1"/>
        <v>107904</v>
      </c>
      <c r="J61" s="22"/>
      <c r="K61" s="7">
        <f t="shared" si="2"/>
        <v>0</v>
      </c>
      <c r="L61" s="38"/>
      <c r="M61" s="7">
        <f t="shared" si="3"/>
        <v>0</v>
      </c>
      <c r="N61" s="22"/>
      <c r="O61" s="7">
        <f t="shared" si="4"/>
        <v>0</v>
      </c>
      <c r="P61" s="8">
        <f t="shared" si="5"/>
        <v>4</v>
      </c>
      <c r="Q61" s="73">
        <f t="shared" si="6"/>
        <v>107904</v>
      </c>
    </row>
    <row r="62" spans="1:17" ht="27" customHeight="1">
      <c r="A62" s="46">
        <v>55</v>
      </c>
      <c r="B62" s="35">
        <v>50412503</v>
      </c>
      <c r="C62" s="40" t="s">
        <v>213</v>
      </c>
      <c r="D62" s="40" t="s">
        <v>214</v>
      </c>
      <c r="E62" s="64">
        <v>6720</v>
      </c>
      <c r="F62" s="64">
        <v>6768</v>
      </c>
      <c r="G62" s="7">
        <f t="shared" si="0"/>
        <v>6744</v>
      </c>
      <c r="H62" s="22">
        <v>8</v>
      </c>
      <c r="I62" s="7">
        <f t="shared" si="1"/>
        <v>53952</v>
      </c>
      <c r="J62" s="22"/>
      <c r="K62" s="7">
        <f t="shared" si="2"/>
        <v>0</v>
      </c>
      <c r="L62" s="38"/>
      <c r="M62" s="7">
        <f t="shared" si="3"/>
        <v>0</v>
      </c>
      <c r="N62" s="22"/>
      <c r="O62" s="7">
        <f t="shared" si="4"/>
        <v>0</v>
      </c>
      <c r="P62" s="8">
        <f t="shared" si="5"/>
        <v>8</v>
      </c>
      <c r="Q62" s="73">
        <f t="shared" si="6"/>
        <v>53952</v>
      </c>
    </row>
    <row r="63" spans="1:17" ht="27" customHeight="1">
      <c r="A63" s="47">
        <v>56</v>
      </c>
      <c r="B63" s="35">
        <v>50405615</v>
      </c>
      <c r="C63" s="40" t="s">
        <v>215</v>
      </c>
      <c r="D63" s="40" t="s">
        <v>216</v>
      </c>
      <c r="E63" s="64">
        <v>13160</v>
      </c>
      <c r="F63" s="64">
        <v>13254</v>
      </c>
      <c r="G63" s="7">
        <f t="shared" si="0"/>
        <v>13207</v>
      </c>
      <c r="H63" s="22">
        <v>3</v>
      </c>
      <c r="I63" s="7">
        <f t="shared" si="1"/>
        <v>39621</v>
      </c>
      <c r="J63" s="22"/>
      <c r="K63" s="7">
        <f t="shared" si="2"/>
        <v>0</v>
      </c>
      <c r="L63" s="38"/>
      <c r="M63" s="7">
        <f t="shared" si="3"/>
        <v>0</v>
      </c>
      <c r="N63" s="22"/>
      <c r="O63" s="7">
        <f t="shared" si="4"/>
        <v>0</v>
      </c>
      <c r="P63" s="8">
        <f t="shared" si="5"/>
        <v>3</v>
      </c>
      <c r="Q63" s="73">
        <f t="shared" si="6"/>
        <v>39621</v>
      </c>
    </row>
    <row r="64" spans="1:17" ht="27" customHeight="1">
      <c r="A64" s="46">
        <v>57</v>
      </c>
      <c r="B64" s="35">
        <v>50405615</v>
      </c>
      <c r="C64" s="40" t="s">
        <v>215</v>
      </c>
      <c r="D64" s="40" t="s">
        <v>217</v>
      </c>
      <c r="E64" s="64">
        <v>13160</v>
      </c>
      <c r="F64" s="64">
        <v>13254</v>
      </c>
      <c r="G64" s="7">
        <f t="shared" si="0"/>
        <v>13207</v>
      </c>
      <c r="H64" s="22">
        <v>3</v>
      </c>
      <c r="I64" s="7">
        <f t="shared" si="1"/>
        <v>39621</v>
      </c>
      <c r="J64" s="22"/>
      <c r="K64" s="7">
        <f t="shared" si="2"/>
        <v>0</v>
      </c>
      <c r="L64" s="38"/>
      <c r="M64" s="7">
        <f t="shared" si="3"/>
        <v>0</v>
      </c>
      <c r="N64" s="22"/>
      <c r="O64" s="7">
        <f t="shared" si="4"/>
        <v>0</v>
      </c>
      <c r="P64" s="8">
        <f t="shared" si="5"/>
        <v>3</v>
      </c>
      <c r="Q64" s="73">
        <f t="shared" si="6"/>
        <v>39621</v>
      </c>
    </row>
    <row r="65" spans="1:17" ht="27" customHeight="1">
      <c r="A65" s="47">
        <v>58</v>
      </c>
      <c r="B65" s="35">
        <v>50405611</v>
      </c>
      <c r="C65" s="40" t="s">
        <v>218</v>
      </c>
      <c r="D65" s="40" t="s">
        <v>219</v>
      </c>
      <c r="E65" s="64">
        <v>31640</v>
      </c>
      <c r="F65" s="64">
        <v>31866</v>
      </c>
      <c r="G65" s="7">
        <f t="shared" si="0"/>
        <v>31753</v>
      </c>
      <c r="H65" s="22">
        <v>3</v>
      </c>
      <c r="I65" s="7">
        <f t="shared" si="1"/>
        <v>95259</v>
      </c>
      <c r="J65" s="22"/>
      <c r="K65" s="7">
        <f t="shared" si="2"/>
        <v>0</v>
      </c>
      <c r="L65" s="38"/>
      <c r="M65" s="7">
        <f t="shared" si="3"/>
        <v>0</v>
      </c>
      <c r="N65" s="22"/>
      <c r="O65" s="7">
        <f t="shared" si="4"/>
        <v>0</v>
      </c>
      <c r="P65" s="8">
        <f t="shared" si="5"/>
        <v>3</v>
      </c>
      <c r="Q65" s="73">
        <f t="shared" si="6"/>
        <v>95259</v>
      </c>
    </row>
    <row r="66" spans="1:17" ht="27" customHeight="1">
      <c r="A66" s="46">
        <v>59</v>
      </c>
      <c r="B66" s="35">
        <v>50402204</v>
      </c>
      <c r="C66" s="40" t="s">
        <v>220</v>
      </c>
      <c r="D66" s="40" t="s">
        <v>221</v>
      </c>
      <c r="E66" s="64">
        <v>9520</v>
      </c>
      <c r="F66" s="64">
        <v>9588</v>
      </c>
      <c r="G66" s="7">
        <f t="shared" si="0"/>
        <v>9554</v>
      </c>
      <c r="H66" s="22">
        <v>5</v>
      </c>
      <c r="I66" s="7">
        <f t="shared" si="1"/>
        <v>47770</v>
      </c>
      <c r="J66" s="22"/>
      <c r="K66" s="7">
        <f t="shared" si="2"/>
        <v>0</v>
      </c>
      <c r="L66" s="38"/>
      <c r="M66" s="7">
        <f t="shared" si="3"/>
        <v>0</v>
      </c>
      <c r="N66" s="22"/>
      <c r="O66" s="7">
        <f t="shared" si="4"/>
        <v>0</v>
      </c>
      <c r="P66" s="8">
        <f t="shared" si="5"/>
        <v>5</v>
      </c>
      <c r="Q66" s="73">
        <f t="shared" si="6"/>
        <v>47770</v>
      </c>
    </row>
    <row r="67" spans="1:17" ht="27" customHeight="1">
      <c r="A67" s="47">
        <v>60</v>
      </c>
      <c r="B67" s="35">
        <v>50404621</v>
      </c>
      <c r="C67" s="40" t="s">
        <v>222</v>
      </c>
      <c r="D67" s="40" t="s">
        <v>223</v>
      </c>
      <c r="E67" s="64">
        <v>5600</v>
      </c>
      <c r="F67" s="64">
        <v>5640</v>
      </c>
      <c r="G67" s="7">
        <f t="shared" si="0"/>
        <v>5620</v>
      </c>
      <c r="H67" s="22">
        <v>20</v>
      </c>
      <c r="I67" s="7">
        <f t="shared" si="1"/>
        <v>112400</v>
      </c>
      <c r="J67" s="22"/>
      <c r="K67" s="7">
        <f t="shared" si="2"/>
        <v>0</v>
      </c>
      <c r="L67" s="38"/>
      <c r="M67" s="7">
        <f t="shared" si="3"/>
        <v>0</v>
      </c>
      <c r="N67" s="22"/>
      <c r="O67" s="7">
        <f t="shared" si="4"/>
        <v>0</v>
      </c>
      <c r="P67" s="8">
        <f t="shared" si="5"/>
        <v>20</v>
      </c>
      <c r="Q67" s="73">
        <f t="shared" si="6"/>
        <v>112400</v>
      </c>
    </row>
    <row r="68" spans="1:17" ht="27" customHeight="1">
      <c r="A68" s="46">
        <v>61</v>
      </c>
      <c r="B68" s="35">
        <v>50404607</v>
      </c>
      <c r="C68" s="40" t="s">
        <v>224</v>
      </c>
      <c r="D68" s="40" t="s">
        <v>225</v>
      </c>
      <c r="E68" s="64">
        <v>7000</v>
      </c>
      <c r="F68" s="64">
        <v>7050</v>
      </c>
      <c r="G68" s="7">
        <f t="shared" si="0"/>
        <v>7025</v>
      </c>
      <c r="H68" s="22">
        <v>20</v>
      </c>
      <c r="I68" s="7">
        <f t="shared" si="1"/>
        <v>140500</v>
      </c>
      <c r="J68" s="22"/>
      <c r="K68" s="7">
        <f t="shared" si="2"/>
        <v>0</v>
      </c>
      <c r="L68" s="38"/>
      <c r="M68" s="7">
        <f t="shared" si="3"/>
        <v>0</v>
      </c>
      <c r="N68" s="22"/>
      <c r="O68" s="7">
        <f t="shared" si="4"/>
        <v>0</v>
      </c>
      <c r="P68" s="8">
        <f t="shared" si="5"/>
        <v>20</v>
      </c>
      <c r="Q68" s="73">
        <f t="shared" si="6"/>
        <v>140500</v>
      </c>
    </row>
    <row r="69" spans="1:17" ht="27" customHeight="1">
      <c r="A69" s="47">
        <v>62</v>
      </c>
      <c r="B69" s="35">
        <v>50404614</v>
      </c>
      <c r="C69" s="40" t="s">
        <v>226</v>
      </c>
      <c r="D69" s="40" t="s">
        <v>227</v>
      </c>
      <c r="E69" s="64">
        <v>5600</v>
      </c>
      <c r="F69" s="64">
        <v>5640</v>
      </c>
      <c r="G69" s="7">
        <f t="shared" si="0"/>
        <v>5620</v>
      </c>
      <c r="H69" s="22">
        <v>20</v>
      </c>
      <c r="I69" s="7">
        <f t="shared" si="1"/>
        <v>112400</v>
      </c>
      <c r="J69" s="22"/>
      <c r="K69" s="7">
        <f t="shared" si="2"/>
        <v>0</v>
      </c>
      <c r="L69" s="38"/>
      <c r="M69" s="7">
        <f t="shared" si="3"/>
        <v>0</v>
      </c>
      <c r="N69" s="22"/>
      <c r="O69" s="7">
        <f t="shared" si="4"/>
        <v>0</v>
      </c>
      <c r="P69" s="8">
        <f t="shared" si="5"/>
        <v>20</v>
      </c>
      <c r="Q69" s="73">
        <f t="shared" si="6"/>
        <v>112400</v>
      </c>
    </row>
    <row r="70" spans="1:17" ht="27" customHeight="1">
      <c r="A70" s="46">
        <v>63</v>
      </c>
      <c r="B70" s="35">
        <v>50406510</v>
      </c>
      <c r="C70" s="40" t="s">
        <v>228</v>
      </c>
      <c r="D70" s="88" t="s">
        <v>229</v>
      </c>
      <c r="E70" s="64">
        <v>19600</v>
      </c>
      <c r="F70" s="64">
        <v>19740</v>
      </c>
      <c r="G70" s="7">
        <f t="shared" si="0"/>
        <v>19670</v>
      </c>
      <c r="H70" s="22">
        <v>1</v>
      </c>
      <c r="I70" s="7">
        <f t="shared" si="1"/>
        <v>19670</v>
      </c>
      <c r="J70" s="22"/>
      <c r="K70" s="7">
        <f t="shared" si="2"/>
        <v>0</v>
      </c>
      <c r="L70" s="38"/>
      <c r="M70" s="7">
        <f t="shared" si="3"/>
        <v>0</v>
      </c>
      <c r="N70" s="22"/>
      <c r="O70" s="7">
        <f t="shared" si="4"/>
        <v>0</v>
      </c>
      <c r="P70" s="8">
        <f t="shared" si="5"/>
        <v>1</v>
      </c>
      <c r="Q70" s="73">
        <f t="shared" si="6"/>
        <v>19670</v>
      </c>
    </row>
    <row r="71" spans="1:17" ht="27" customHeight="1">
      <c r="A71" s="47">
        <v>64</v>
      </c>
      <c r="B71" s="35">
        <v>50461601</v>
      </c>
      <c r="C71" s="40" t="s">
        <v>230</v>
      </c>
      <c r="D71" s="40" t="s">
        <v>231</v>
      </c>
      <c r="E71" s="64">
        <v>35000</v>
      </c>
      <c r="F71" s="64">
        <v>35250</v>
      </c>
      <c r="G71" s="7">
        <f t="shared" si="0"/>
        <v>35125</v>
      </c>
      <c r="H71" s="22">
        <v>2</v>
      </c>
      <c r="I71" s="7">
        <f t="shared" si="1"/>
        <v>70250</v>
      </c>
      <c r="J71" s="22"/>
      <c r="K71" s="7">
        <f t="shared" si="2"/>
        <v>0</v>
      </c>
      <c r="L71" s="38"/>
      <c r="M71" s="7">
        <f t="shared" si="3"/>
        <v>0</v>
      </c>
      <c r="N71" s="22"/>
      <c r="O71" s="7">
        <f t="shared" si="4"/>
        <v>0</v>
      </c>
      <c r="P71" s="8">
        <f t="shared" si="5"/>
        <v>2</v>
      </c>
      <c r="Q71" s="73">
        <f t="shared" si="6"/>
        <v>70250</v>
      </c>
    </row>
    <row r="72" spans="1:17" ht="27" customHeight="1">
      <c r="A72" s="46">
        <v>65</v>
      </c>
      <c r="B72" s="35">
        <v>50407049</v>
      </c>
      <c r="C72" s="40" t="s">
        <v>232</v>
      </c>
      <c r="D72" s="88" t="s">
        <v>233</v>
      </c>
      <c r="E72" s="64">
        <v>13160</v>
      </c>
      <c r="F72" s="64">
        <v>13254</v>
      </c>
      <c r="G72" s="7">
        <f t="shared" si="0"/>
        <v>13207</v>
      </c>
      <c r="H72" s="22">
        <v>1</v>
      </c>
      <c r="I72" s="7">
        <f t="shared" si="1"/>
        <v>13207</v>
      </c>
      <c r="J72" s="22"/>
      <c r="K72" s="7">
        <f t="shared" si="2"/>
        <v>0</v>
      </c>
      <c r="L72" s="38"/>
      <c r="M72" s="7">
        <f t="shared" si="3"/>
        <v>0</v>
      </c>
      <c r="N72" s="22"/>
      <c r="O72" s="7">
        <f t="shared" si="4"/>
        <v>0</v>
      </c>
      <c r="P72" s="8">
        <f t="shared" si="5"/>
        <v>1</v>
      </c>
      <c r="Q72" s="73">
        <f t="shared" si="6"/>
        <v>13207</v>
      </c>
    </row>
    <row r="73" spans="1:17" ht="27" customHeight="1">
      <c r="A73" s="47">
        <v>66</v>
      </c>
      <c r="B73" s="35">
        <v>50424115</v>
      </c>
      <c r="C73" s="40" t="s">
        <v>234</v>
      </c>
      <c r="D73" s="40" t="s">
        <v>235</v>
      </c>
      <c r="E73" s="64">
        <v>107957</v>
      </c>
      <c r="F73" s="64">
        <v>108728</v>
      </c>
      <c r="G73" s="7">
        <f t="shared" ref="G73:G136" si="7">ROUND((AVERAGE(E73:F73)),0)</f>
        <v>108343</v>
      </c>
      <c r="H73" s="22">
        <v>1</v>
      </c>
      <c r="I73" s="7">
        <f t="shared" ref="I73:I136" si="8">+G73*H73</f>
        <v>108343</v>
      </c>
      <c r="J73" s="22"/>
      <c r="K73" s="7">
        <f t="shared" ref="K73:K136" si="9">+G73*J73</f>
        <v>0</v>
      </c>
      <c r="L73" s="38"/>
      <c r="M73" s="7">
        <f t="shared" ref="M73:M136" si="10">+G73*L73</f>
        <v>0</v>
      </c>
      <c r="N73" s="22"/>
      <c r="O73" s="7">
        <f t="shared" ref="O73:O136" si="11">+G73*N73</f>
        <v>0</v>
      </c>
      <c r="P73" s="8">
        <f t="shared" ref="P73:P136" si="12">SUM(H73,J73,L73,N73)</f>
        <v>1</v>
      </c>
      <c r="Q73" s="73">
        <f t="shared" ref="Q73:Q136" si="13">+G73*P73</f>
        <v>108343</v>
      </c>
    </row>
    <row r="74" spans="1:17" ht="27" customHeight="1">
      <c r="A74" s="46">
        <v>67</v>
      </c>
      <c r="B74" s="35">
        <v>50424120</v>
      </c>
      <c r="C74" s="40" t="s">
        <v>236</v>
      </c>
      <c r="D74" s="40" t="s">
        <v>237</v>
      </c>
      <c r="E74" s="64">
        <v>79968</v>
      </c>
      <c r="F74" s="64">
        <v>80539</v>
      </c>
      <c r="G74" s="7">
        <f t="shared" si="7"/>
        <v>80254</v>
      </c>
      <c r="H74" s="22">
        <v>1</v>
      </c>
      <c r="I74" s="7">
        <f t="shared" si="8"/>
        <v>80254</v>
      </c>
      <c r="J74" s="22"/>
      <c r="K74" s="7">
        <f t="shared" si="9"/>
        <v>0</v>
      </c>
      <c r="L74" s="38"/>
      <c r="M74" s="7">
        <f t="shared" si="10"/>
        <v>0</v>
      </c>
      <c r="N74" s="22"/>
      <c r="O74" s="7">
        <f t="shared" si="11"/>
        <v>0</v>
      </c>
      <c r="P74" s="8">
        <f t="shared" si="12"/>
        <v>1</v>
      </c>
      <c r="Q74" s="73">
        <f t="shared" si="13"/>
        <v>80254</v>
      </c>
    </row>
    <row r="75" spans="1:17" ht="27" customHeight="1">
      <c r="A75" s="47">
        <v>68</v>
      </c>
      <c r="B75" s="35">
        <v>50404614</v>
      </c>
      <c r="C75" s="40" t="s">
        <v>226</v>
      </c>
      <c r="D75" s="40" t="s">
        <v>238</v>
      </c>
      <c r="E75" s="64">
        <v>61600</v>
      </c>
      <c r="F75" s="64">
        <v>62040</v>
      </c>
      <c r="G75" s="7">
        <f t="shared" si="7"/>
        <v>61820</v>
      </c>
      <c r="H75" s="22">
        <v>1</v>
      </c>
      <c r="I75" s="7">
        <f t="shared" si="8"/>
        <v>61820</v>
      </c>
      <c r="J75" s="22"/>
      <c r="K75" s="7">
        <f t="shared" si="9"/>
        <v>0</v>
      </c>
      <c r="L75" s="38"/>
      <c r="M75" s="7">
        <f t="shared" si="10"/>
        <v>0</v>
      </c>
      <c r="N75" s="22"/>
      <c r="O75" s="7">
        <f t="shared" si="11"/>
        <v>0</v>
      </c>
      <c r="P75" s="8">
        <f t="shared" si="12"/>
        <v>1</v>
      </c>
      <c r="Q75" s="73">
        <f t="shared" si="13"/>
        <v>61820</v>
      </c>
    </row>
    <row r="76" spans="1:17" ht="27" customHeight="1">
      <c r="A76" s="46">
        <v>69</v>
      </c>
      <c r="B76" s="35">
        <v>50171902</v>
      </c>
      <c r="C76" s="40" t="s">
        <v>239</v>
      </c>
      <c r="D76" s="40" t="s">
        <v>240</v>
      </c>
      <c r="E76" s="64">
        <v>78635</v>
      </c>
      <c r="F76" s="64">
        <v>79197</v>
      </c>
      <c r="G76" s="7">
        <f t="shared" si="7"/>
        <v>78916</v>
      </c>
      <c r="H76" s="22">
        <v>1</v>
      </c>
      <c r="I76" s="7">
        <f t="shared" si="8"/>
        <v>78916</v>
      </c>
      <c r="J76" s="22"/>
      <c r="K76" s="7">
        <f t="shared" si="9"/>
        <v>0</v>
      </c>
      <c r="L76" s="38"/>
      <c r="M76" s="7">
        <f t="shared" si="10"/>
        <v>0</v>
      </c>
      <c r="N76" s="22"/>
      <c r="O76" s="7">
        <f t="shared" si="11"/>
        <v>0</v>
      </c>
      <c r="P76" s="8">
        <f t="shared" si="12"/>
        <v>1</v>
      </c>
      <c r="Q76" s="73">
        <f t="shared" si="13"/>
        <v>78916</v>
      </c>
    </row>
    <row r="77" spans="1:17" ht="27" customHeight="1">
      <c r="A77" s="47">
        <v>70</v>
      </c>
      <c r="B77" s="35">
        <v>10151606</v>
      </c>
      <c r="C77" s="40" t="s">
        <v>53</v>
      </c>
      <c r="D77" s="40" t="s">
        <v>54</v>
      </c>
      <c r="E77" s="64">
        <v>20300</v>
      </c>
      <c r="F77" s="64">
        <v>20445</v>
      </c>
      <c r="G77" s="7">
        <f t="shared" si="7"/>
        <v>20373</v>
      </c>
      <c r="H77" s="22">
        <v>4</v>
      </c>
      <c r="I77" s="7">
        <f t="shared" si="8"/>
        <v>81492</v>
      </c>
      <c r="J77" s="22"/>
      <c r="K77" s="7">
        <f t="shared" si="9"/>
        <v>0</v>
      </c>
      <c r="L77" s="38">
        <v>4</v>
      </c>
      <c r="M77" s="7">
        <f t="shared" si="10"/>
        <v>81492</v>
      </c>
      <c r="N77" s="22"/>
      <c r="O77" s="7">
        <f t="shared" si="11"/>
        <v>0</v>
      </c>
      <c r="P77" s="8">
        <f t="shared" si="12"/>
        <v>8</v>
      </c>
      <c r="Q77" s="73">
        <f t="shared" si="13"/>
        <v>162984</v>
      </c>
    </row>
    <row r="78" spans="1:17" ht="27" customHeight="1">
      <c r="A78" s="46">
        <v>71</v>
      </c>
      <c r="B78" s="35">
        <v>50171550</v>
      </c>
      <c r="C78" s="40" t="s">
        <v>113</v>
      </c>
      <c r="D78" s="40" t="s">
        <v>241</v>
      </c>
      <c r="E78" s="64">
        <v>73500</v>
      </c>
      <c r="F78" s="64">
        <v>74025</v>
      </c>
      <c r="G78" s="7">
        <f t="shared" si="7"/>
        <v>73763</v>
      </c>
      <c r="H78" s="22">
        <v>1</v>
      </c>
      <c r="I78" s="7">
        <f t="shared" si="8"/>
        <v>73763</v>
      </c>
      <c r="J78" s="22"/>
      <c r="K78" s="7">
        <f t="shared" si="9"/>
        <v>0</v>
      </c>
      <c r="L78" s="38"/>
      <c r="M78" s="7">
        <f t="shared" si="10"/>
        <v>0</v>
      </c>
      <c r="N78" s="22"/>
      <c r="O78" s="7">
        <f t="shared" si="11"/>
        <v>0</v>
      </c>
      <c r="P78" s="8">
        <f t="shared" si="12"/>
        <v>1</v>
      </c>
      <c r="Q78" s="73">
        <f t="shared" si="13"/>
        <v>73763</v>
      </c>
    </row>
    <row r="79" spans="1:17" ht="27" customHeight="1">
      <c r="A79" s="47">
        <v>72</v>
      </c>
      <c r="B79" s="35">
        <v>50171550</v>
      </c>
      <c r="C79" s="40" t="s">
        <v>113</v>
      </c>
      <c r="D79" s="40" t="s">
        <v>242</v>
      </c>
      <c r="E79" s="64">
        <v>258720</v>
      </c>
      <c r="F79" s="64">
        <v>260568</v>
      </c>
      <c r="G79" s="7">
        <f t="shared" si="7"/>
        <v>259644</v>
      </c>
      <c r="H79" s="22">
        <v>1</v>
      </c>
      <c r="I79" s="7">
        <f t="shared" si="8"/>
        <v>259644</v>
      </c>
      <c r="J79" s="22"/>
      <c r="K79" s="7">
        <f t="shared" si="9"/>
        <v>0</v>
      </c>
      <c r="L79" s="38"/>
      <c r="M79" s="7">
        <f t="shared" si="10"/>
        <v>0</v>
      </c>
      <c r="N79" s="22"/>
      <c r="O79" s="7">
        <f t="shared" si="11"/>
        <v>0</v>
      </c>
      <c r="P79" s="8">
        <f t="shared" si="12"/>
        <v>1</v>
      </c>
      <c r="Q79" s="73">
        <f t="shared" si="13"/>
        <v>259644</v>
      </c>
    </row>
    <row r="80" spans="1:17" ht="27" customHeight="1">
      <c r="A80" s="46">
        <v>73</v>
      </c>
      <c r="B80" s="35">
        <v>50171550</v>
      </c>
      <c r="C80" s="40" t="s">
        <v>113</v>
      </c>
      <c r="D80" s="40" t="s">
        <v>243</v>
      </c>
      <c r="E80" s="64">
        <v>84000</v>
      </c>
      <c r="F80" s="64">
        <v>84600</v>
      </c>
      <c r="G80" s="7">
        <f t="shared" si="7"/>
        <v>84300</v>
      </c>
      <c r="H80" s="22">
        <v>1</v>
      </c>
      <c r="I80" s="7">
        <f t="shared" si="8"/>
        <v>84300</v>
      </c>
      <c r="J80" s="22"/>
      <c r="K80" s="7">
        <f t="shared" si="9"/>
        <v>0</v>
      </c>
      <c r="L80" s="38"/>
      <c r="M80" s="7">
        <f t="shared" si="10"/>
        <v>0</v>
      </c>
      <c r="N80" s="22"/>
      <c r="O80" s="7">
        <f t="shared" si="11"/>
        <v>0</v>
      </c>
      <c r="P80" s="8">
        <f t="shared" si="12"/>
        <v>1</v>
      </c>
      <c r="Q80" s="73">
        <f t="shared" si="13"/>
        <v>84300</v>
      </c>
    </row>
    <row r="81" spans="1:17" ht="27" customHeight="1">
      <c r="A81" s="47">
        <v>74</v>
      </c>
      <c r="B81" s="35">
        <v>50406329</v>
      </c>
      <c r="C81" s="40" t="s">
        <v>244</v>
      </c>
      <c r="D81" s="40" t="s">
        <v>245</v>
      </c>
      <c r="E81" s="64">
        <v>9800</v>
      </c>
      <c r="F81" s="64">
        <v>9870</v>
      </c>
      <c r="G81" s="7">
        <f t="shared" si="7"/>
        <v>9835</v>
      </c>
      <c r="H81" s="22">
        <v>1</v>
      </c>
      <c r="I81" s="7">
        <f t="shared" si="8"/>
        <v>9835</v>
      </c>
      <c r="J81" s="22"/>
      <c r="K81" s="7">
        <f t="shared" si="9"/>
        <v>0</v>
      </c>
      <c r="L81" s="38"/>
      <c r="M81" s="7">
        <f t="shared" si="10"/>
        <v>0</v>
      </c>
      <c r="N81" s="22"/>
      <c r="O81" s="7">
        <f t="shared" si="11"/>
        <v>0</v>
      </c>
      <c r="P81" s="8">
        <f t="shared" si="12"/>
        <v>1</v>
      </c>
      <c r="Q81" s="73">
        <f t="shared" si="13"/>
        <v>9835</v>
      </c>
    </row>
    <row r="82" spans="1:17" ht="27" customHeight="1">
      <c r="A82" s="46">
        <v>75</v>
      </c>
      <c r="B82" s="35">
        <v>50412503</v>
      </c>
      <c r="C82" s="40" t="s">
        <v>213</v>
      </c>
      <c r="D82" s="40" t="s">
        <v>246</v>
      </c>
      <c r="E82" s="64">
        <v>34720</v>
      </c>
      <c r="F82" s="64">
        <v>34968</v>
      </c>
      <c r="G82" s="7">
        <f t="shared" si="7"/>
        <v>34844</v>
      </c>
      <c r="H82" s="22">
        <v>1</v>
      </c>
      <c r="I82" s="7">
        <f t="shared" si="8"/>
        <v>34844</v>
      </c>
      <c r="J82" s="22"/>
      <c r="K82" s="7">
        <f t="shared" si="9"/>
        <v>0</v>
      </c>
      <c r="L82" s="38"/>
      <c r="M82" s="7">
        <f t="shared" si="10"/>
        <v>0</v>
      </c>
      <c r="N82" s="22"/>
      <c r="O82" s="7">
        <f t="shared" si="11"/>
        <v>0</v>
      </c>
      <c r="P82" s="8">
        <f t="shared" si="12"/>
        <v>1</v>
      </c>
      <c r="Q82" s="73">
        <f t="shared" si="13"/>
        <v>34844</v>
      </c>
    </row>
    <row r="83" spans="1:17" ht="27" customHeight="1">
      <c r="A83" s="47">
        <v>76</v>
      </c>
      <c r="B83" s="35">
        <v>50307024</v>
      </c>
      <c r="C83" s="40" t="s">
        <v>247</v>
      </c>
      <c r="D83" s="40" t="s">
        <v>248</v>
      </c>
      <c r="E83" s="64">
        <v>9520</v>
      </c>
      <c r="F83" s="64">
        <v>9588</v>
      </c>
      <c r="G83" s="7">
        <f t="shared" si="7"/>
        <v>9554</v>
      </c>
      <c r="H83" s="22">
        <v>3</v>
      </c>
      <c r="I83" s="7">
        <f t="shared" si="8"/>
        <v>28662</v>
      </c>
      <c r="J83" s="22"/>
      <c r="K83" s="7">
        <f t="shared" si="9"/>
        <v>0</v>
      </c>
      <c r="L83" s="38"/>
      <c r="M83" s="7">
        <f t="shared" si="10"/>
        <v>0</v>
      </c>
      <c r="N83" s="22"/>
      <c r="O83" s="7">
        <f t="shared" si="11"/>
        <v>0</v>
      </c>
      <c r="P83" s="8">
        <f t="shared" si="12"/>
        <v>3</v>
      </c>
      <c r="Q83" s="73">
        <f t="shared" si="13"/>
        <v>28662</v>
      </c>
    </row>
    <row r="84" spans="1:17" ht="27" customHeight="1">
      <c r="A84" s="46">
        <v>77</v>
      </c>
      <c r="B84" s="35">
        <v>50403403</v>
      </c>
      <c r="C84" s="40" t="s">
        <v>249</v>
      </c>
      <c r="D84" s="40" t="s">
        <v>250</v>
      </c>
      <c r="E84" s="64">
        <v>7140</v>
      </c>
      <c r="F84" s="64">
        <v>7191</v>
      </c>
      <c r="G84" s="7">
        <f t="shared" si="7"/>
        <v>7166</v>
      </c>
      <c r="H84" s="22">
        <v>8</v>
      </c>
      <c r="I84" s="7">
        <f t="shared" si="8"/>
        <v>57328</v>
      </c>
      <c r="J84" s="22"/>
      <c r="K84" s="7">
        <f t="shared" si="9"/>
        <v>0</v>
      </c>
      <c r="L84" s="38"/>
      <c r="M84" s="7">
        <f t="shared" si="10"/>
        <v>0</v>
      </c>
      <c r="N84" s="22"/>
      <c r="O84" s="7">
        <f t="shared" si="11"/>
        <v>0</v>
      </c>
      <c r="P84" s="8">
        <f t="shared" si="12"/>
        <v>8</v>
      </c>
      <c r="Q84" s="73">
        <f t="shared" si="13"/>
        <v>57328</v>
      </c>
    </row>
    <row r="85" spans="1:17" ht="27" customHeight="1">
      <c r="A85" s="47">
        <v>78</v>
      </c>
      <c r="B85" s="35">
        <v>50304524</v>
      </c>
      <c r="C85" s="40" t="s">
        <v>251</v>
      </c>
      <c r="D85" s="40" t="s">
        <v>252</v>
      </c>
      <c r="E85" s="64">
        <v>9520</v>
      </c>
      <c r="F85" s="64">
        <v>9588</v>
      </c>
      <c r="G85" s="7">
        <f t="shared" si="7"/>
        <v>9554</v>
      </c>
      <c r="H85" s="22">
        <v>3</v>
      </c>
      <c r="I85" s="7">
        <f t="shared" si="8"/>
        <v>28662</v>
      </c>
      <c r="J85" s="22"/>
      <c r="K85" s="7">
        <f t="shared" si="9"/>
        <v>0</v>
      </c>
      <c r="L85" s="38"/>
      <c r="M85" s="7">
        <f t="shared" si="10"/>
        <v>0</v>
      </c>
      <c r="N85" s="22"/>
      <c r="O85" s="7">
        <f t="shared" si="11"/>
        <v>0</v>
      </c>
      <c r="P85" s="8">
        <f t="shared" si="12"/>
        <v>3</v>
      </c>
      <c r="Q85" s="73">
        <f t="shared" si="13"/>
        <v>28662</v>
      </c>
    </row>
    <row r="86" spans="1:17" ht="27" customHeight="1">
      <c r="A86" s="46">
        <v>79</v>
      </c>
      <c r="B86" s="35">
        <v>50302003</v>
      </c>
      <c r="C86" s="40" t="s">
        <v>253</v>
      </c>
      <c r="D86" s="40" t="s">
        <v>254</v>
      </c>
      <c r="E86" s="64">
        <v>16341</v>
      </c>
      <c r="F86" s="64">
        <v>16458</v>
      </c>
      <c r="G86" s="7">
        <f t="shared" si="7"/>
        <v>16400</v>
      </c>
      <c r="H86" s="22">
        <v>8</v>
      </c>
      <c r="I86" s="7">
        <f t="shared" si="8"/>
        <v>131200</v>
      </c>
      <c r="J86" s="22"/>
      <c r="K86" s="7">
        <f t="shared" si="9"/>
        <v>0</v>
      </c>
      <c r="L86" s="38"/>
      <c r="M86" s="7">
        <f t="shared" si="10"/>
        <v>0</v>
      </c>
      <c r="N86" s="22"/>
      <c r="O86" s="7">
        <f t="shared" si="11"/>
        <v>0</v>
      </c>
      <c r="P86" s="8">
        <f t="shared" si="12"/>
        <v>8</v>
      </c>
      <c r="Q86" s="73">
        <f t="shared" si="13"/>
        <v>131200</v>
      </c>
    </row>
    <row r="87" spans="1:17" ht="27" customHeight="1">
      <c r="A87" s="47">
        <v>80</v>
      </c>
      <c r="B87" s="35">
        <v>50305209</v>
      </c>
      <c r="C87" s="40" t="s">
        <v>255</v>
      </c>
      <c r="D87" s="40" t="s">
        <v>256</v>
      </c>
      <c r="E87" s="64">
        <v>33320</v>
      </c>
      <c r="F87" s="64">
        <v>33558</v>
      </c>
      <c r="G87" s="7">
        <f t="shared" si="7"/>
        <v>33439</v>
      </c>
      <c r="H87" s="22">
        <v>8</v>
      </c>
      <c r="I87" s="7">
        <f t="shared" si="8"/>
        <v>267512</v>
      </c>
      <c r="J87" s="22"/>
      <c r="K87" s="7">
        <f t="shared" si="9"/>
        <v>0</v>
      </c>
      <c r="L87" s="38"/>
      <c r="M87" s="7">
        <f t="shared" si="10"/>
        <v>0</v>
      </c>
      <c r="N87" s="22"/>
      <c r="O87" s="7">
        <f t="shared" si="11"/>
        <v>0</v>
      </c>
      <c r="P87" s="8">
        <f t="shared" si="12"/>
        <v>8</v>
      </c>
      <c r="Q87" s="73">
        <f t="shared" si="13"/>
        <v>267512</v>
      </c>
    </row>
    <row r="88" spans="1:17" ht="27" customHeight="1">
      <c r="A88" s="46">
        <v>81</v>
      </c>
      <c r="B88" s="35">
        <v>50303704</v>
      </c>
      <c r="C88" s="40" t="s">
        <v>257</v>
      </c>
      <c r="D88" s="40" t="s">
        <v>258</v>
      </c>
      <c r="E88" s="64">
        <v>9520</v>
      </c>
      <c r="F88" s="64">
        <v>9588</v>
      </c>
      <c r="G88" s="7">
        <f t="shared" si="7"/>
        <v>9554</v>
      </c>
      <c r="H88" s="22">
        <v>4</v>
      </c>
      <c r="I88" s="7">
        <f t="shared" si="8"/>
        <v>38216</v>
      </c>
      <c r="J88" s="22"/>
      <c r="K88" s="7">
        <f t="shared" si="9"/>
        <v>0</v>
      </c>
      <c r="L88" s="38"/>
      <c r="M88" s="7">
        <f t="shared" si="10"/>
        <v>0</v>
      </c>
      <c r="N88" s="22"/>
      <c r="O88" s="7">
        <f t="shared" si="11"/>
        <v>0</v>
      </c>
      <c r="P88" s="8">
        <f t="shared" si="12"/>
        <v>4</v>
      </c>
      <c r="Q88" s="73">
        <f t="shared" si="13"/>
        <v>38216</v>
      </c>
    </row>
    <row r="89" spans="1:17" ht="27" customHeight="1">
      <c r="A89" s="47">
        <v>82</v>
      </c>
      <c r="B89" s="35">
        <v>50302205</v>
      </c>
      <c r="C89" s="40" t="s">
        <v>259</v>
      </c>
      <c r="D89" s="40" t="s">
        <v>260</v>
      </c>
      <c r="E89" s="64">
        <v>57400</v>
      </c>
      <c r="F89" s="64">
        <v>57810</v>
      </c>
      <c r="G89" s="7">
        <f t="shared" si="7"/>
        <v>57605</v>
      </c>
      <c r="H89" s="22">
        <v>1</v>
      </c>
      <c r="I89" s="7">
        <f t="shared" si="8"/>
        <v>57605</v>
      </c>
      <c r="J89" s="22"/>
      <c r="K89" s="7">
        <f t="shared" si="9"/>
        <v>0</v>
      </c>
      <c r="L89" s="38"/>
      <c r="M89" s="7">
        <f t="shared" si="10"/>
        <v>0</v>
      </c>
      <c r="N89" s="22"/>
      <c r="O89" s="7">
        <f t="shared" si="11"/>
        <v>0</v>
      </c>
      <c r="P89" s="8">
        <f t="shared" si="12"/>
        <v>1</v>
      </c>
      <c r="Q89" s="73">
        <f t="shared" si="13"/>
        <v>57605</v>
      </c>
    </row>
    <row r="90" spans="1:17" ht="27" customHeight="1">
      <c r="A90" s="46">
        <v>83</v>
      </c>
      <c r="B90" s="35">
        <v>50305816</v>
      </c>
      <c r="C90" s="40" t="s">
        <v>261</v>
      </c>
      <c r="D90" s="40" t="s">
        <v>262</v>
      </c>
      <c r="E90" s="64">
        <v>73304</v>
      </c>
      <c r="F90" s="64">
        <v>73828</v>
      </c>
      <c r="G90" s="7">
        <f t="shared" si="7"/>
        <v>73566</v>
      </c>
      <c r="H90" s="22">
        <v>2</v>
      </c>
      <c r="I90" s="7">
        <f t="shared" si="8"/>
        <v>147132</v>
      </c>
      <c r="J90" s="22"/>
      <c r="K90" s="7">
        <f t="shared" si="9"/>
        <v>0</v>
      </c>
      <c r="L90" s="38"/>
      <c r="M90" s="7">
        <f t="shared" si="10"/>
        <v>0</v>
      </c>
      <c r="N90" s="22"/>
      <c r="O90" s="7">
        <f t="shared" si="11"/>
        <v>0</v>
      </c>
      <c r="P90" s="8">
        <f t="shared" si="12"/>
        <v>2</v>
      </c>
      <c r="Q90" s="73">
        <f t="shared" si="13"/>
        <v>147132</v>
      </c>
    </row>
    <row r="91" spans="1:17" ht="27" customHeight="1">
      <c r="A91" s="47">
        <v>84</v>
      </c>
      <c r="B91" s="35">
        <v>50306201</v>
      </c>
      <c r="C91" s="40" t="s">
        <v>263</v>
      </c>
      <c r="D91" s="40" t="s">
        <v>264</v>
      </c>
      <c r="E91" s="64">
        <v>221200</v>
      </c>
      <c r="F91" s="64">
        <v>222780</v>
      </c>
      <c r="G91" s="7">
        <f t="shared" si="7"/>
        <v>221990</v>
      </c>
      <c r="H91" s="22">
        <v>1</v>
      </c>
      <c r="I91" s="7">
        <f t="shared" si="8"/>
        <v>221990</v>
      </c>
      <c r="J91" s="22"/>
      <c r="K91" s="7">
        <f t="shared" si="9"/>
        <v>0</v>
      </c>
      <c r="L91" s="38"/>
      <c r="M91" s="7">
        <f t="shared" si="10"/>
        <v>0</v>
      </c>
      <c r="N91" s="22"/>
      <c r="O91" s="7">
        <f t="shared" si="11"/>
        <v>0</v>
      </c>
      <c r="P91" s="8">
        <f t="shared" si="12"/>
        <v>1</v>
      </c>
      <c r="Q91" s="73">
        <f t="shared" si="13"/>
        <v>221990</v>
      </c>
    </row>
    <row r="92" spans="1:17" ht="27" customHeight="1">
      <c r="A92" s="46">
        <v>85</v>
      </c>
      <c r="B92" s="35">
        <v>50305102</v>
      </c>
      <c r="C92" s="40" t="s">
        <v>265</v>
      </c>
      <c r="D92" s="40" t="s">
        <v>266</v>
      </c>
      <c r="E92" s="64">
        <v>8680</v>
      </c>
      <c r="F92" s="64">
        <v>8742</v>
      </c>
      <c r="G92" s="7">
        <f t="shared" si="7"/>
        <v>8711</v>
      </c>
      <c r="H92" s="22">
        <v>8</v>
      </c>
      <c r="I92" s="7">
        <f t="shared" si="8"/>
        <v>69688</v>
      </c>
      <c r="J92" s="22"/>
      <c r="K92" s="7">
        <f t="shared" si="9"/>
        <v>0</v>
      </c>
      <c r="L92" s="38"/>
      <c r="M92" s="7">
        <f t="shared" si="10"/>
        <v>0</v>
      </c>
      <c r="N92" s="22"/>
      <c r="O92" s="7">
        <f t="shared" si="11"/>
        <v>0</v>
      </c>
      <c r="P92" s="8">
        <f t="shared" si="12"/>
        <v>8</v>
      </c>
      <c r="Q92" s="73">
        <f t="shared" si="13"/>
        <v>69688</v>
      </c>
    </row>
    <row r="93" spans="1:17" ht="27" customHeight="1">
      <c r="A93" s="47">
        <v>86</v>
      </c>
      <c r="B93" s="35">
        <v>50304651</v>
      </c>
      <c r="C93" s="40" t="s">
        <v>267</v>
      </c>
      <c r="D93" s="40" t="s">
        <v>268</v>
      </c>
      <c r="E93" s="64">
        <v>9520</v>
      </c>
      <c r="F93" s="64">
        <v>9588</v>
      </c>
      <c r="G93" s="7">
        <f t="shared" si="7"/>
        <v>9554</v>
      </c>
      <c r="H93" s="22">
        <v>5</v>
      </c>
      <c r="I93" s="7">
        <f t="shared" si="8"/>
        <v>47770</v>
      </c>
      <c r="J93" s="22"/>
      <c r="K93" s="7">
        <f t="shared" si="9"/>
        <v>0</v>
      </c>
      <c r="L93" s="38"/>
      <c r="M93" s="7">
        <f t="shared" si="10"/>
        <v>0</v>
      </c>
      <c r="N93" s="22"/>
      <c r="O93" s="7">
        <f t="shared" si="11"/>
        <v>0</v>
      </c>
      <c r="P93" s="8">
        <f t="shared" si="12"/>
        <v>5</v>
      </c>
      <c r="Q93" s="73">
        <f t="shared" si="13"/>
        <v>47770</v>
      </c>
    </row>
    <row r="94" spans="1:17" ht="27" customHeight="1">
      <c r="A94" s="46">
        <v>87</v>
      </c>
      <c r="B94" s="35">
        <v>50307040</v>
      </c>
      <c r="C94" s="40" t="s">
        <v>269</v>
      </c>
      <c r="D94" s="40" t="s">
        <v>270</v>
      </c>
      <c r="E94" s="64">
        <v>7000</v>
      </c>
      <c r="F94" s="64">
        <v>7050</v>
      </c>
      <c r="G94" s="7">
        <f t="shared" si="7"/>
        <v>7025</v>
      </c>
      <c r="H94" s="22">
        <v>2</v>
      </c>
      <c r="I94" s="7">
        <f t="shared" si="8"/>
        <v>14050</v>
      </c>
      <c r="J94" s="22"/>
      <c r="K94" s="7">
        <f t="shared" si="9"/>
        <v>0</v>
      </c>
      <c r="L94" s="38"/>
      <c r="M94" s="7">
        <f t="shared" si="10"/>
        <v>0</v>
      </c>
      <c r="N94" s="22"/>
      <c r="O94" s="7">
        <f t="shared" si="11"/>
        <v>0</v>
      </c>
      <c r="P94" s="8">
        <f t="shared" si="12"/>
        <v>2</v>
      </c>
      <c r="Q94" s="73">
        <f t="shared" si="13"/>
        <v>14050</v>
      </c>
    </row>
    <row r="95" spans="1:17" ht="27" customHeight="1">
      <c r="A95" s="47">
        <v>88</v>
      </c>
      <c r="B95" s="35">
        <v>50192403</v>
      </c>
      <c r="C95" s="40" t="s">
        <v>271</v>
      </c>
      <c r="D95" s="40" t="s">
        <v>272</v>
      </c>
      <c r="E95" s="64">
        <v>66500</v>
      </c>
      <c r="F95" s="64">
        <v>66975</v>
      </c>
      <c r="G95" s="7">
        <f t="shared" si="7"/>
        <v>66738</v>
      </c>
      <c r="H95" s="22">
        <v>1</v>
      </c>
      <c r="I95" s="7">
        <f t="shared" si="8"/>
        <v>66738</v>
      </c>
      <c r="J95" s="22"/>
      <c r="K95" s="7">
        <f t="shared" si="9"/>
        <v>0</v>
      </c>
      <c r="L95" s="38"/>
      <c r="M95" s="7">
        <f t="shared" si="10"/>
        <v>0</v>
      </c>
      <c r="N95" s="22"/>
      <c r="O95" s="7">
        <f t="shared" si="11"/>
        <v>0</v>
      </c>
      <c r="P95" s="8">
        <f t="shared" si="12"/>
        <v>1</v>
      </c>
      <c r="Q95" s="73">
        <f t="shared" si="13"/>
        <v>66738</v>
      </c>
    </row>
    <row r="96" spans="1:17" ht="27" customHeight="1">
      <c r="A96" s="46">
        <v>89</v>
      </c>
      <c r="B96" s="35">
        <v>50307035</v>
      </c>
      <c r="C96" s="40" t="s">
        <v>273</v>
      </c>
      <c r="D96" s="40" t="s">
        <v>274</v>
      </c>
      <c r="E96" s="64">
        <v>33320</v>
      </c>
      <c r="F96" s="64">
        <v>33558</v>
      </c>
      <c r="G96" s="7">
        <f t="shared" si="7"/>
        <v>33439</v>
      </c>
      <c r="H96" s="22">
        <v>6</v>
      </c>
      <c r="I96" s="7">
        <f t="shared" si="8"/>
        <v>200634</v>
      </c>
      <c r="J96" s="22"/>
      <c r="K96" s="7">
        <f t="shared" si="9"/>
        <v>0</v>
      </c>
      <c r="L96" s="38"/>
      <c r="M96" s="7">
        <f t="shared" si="10"/>
        <v>0</v>
      </c>
      <c r="N96" s="22"/>
      <c r="O96" s="7">
        <f t="shared" si="11"/>
        <v>0</v>
      </c>
      <c r="P96" s="8">
        <f t="shared" si="12"/>
        <v>6</v>
      </c>
      <c r="Q96" s="73">
        <f t="shared" si="13"/>
        <v>200634</v>
      </c>
    </row>
    <row r="97" spans="1:18" ht="27" customHeight="1">
      <c r="A97" s="47">
        <v>90</v>
      </c>
      <c r="B97" s="35">
        <v>50303104</v>
      </c>
      <c r="C97" s="40" t="s">
        <v>55</v>
      </c>
      <c r="D97" s="40" t="s">
        <v>56</v>
      </c>
      <c r="E97" s="64">
        <v>25990</v>
      </c>
      <c r="F97" s="64">
        <v>26175</v>
      </c>
      <c r="G97" s="7">
        <f t="shared" si="7"/>
        <v>26083</v>
      </c>
      <c r="H97" s="22">
        <v>4</v>
      </c>
      <c r="I97" s="7">
        <f t="shared" si="8"/>
        <v>104332</v>
      </c>
      <c r="J97" s="22"/>
      <c r="K97" s="7">
        <f t="shared" si="9"/>
        <v>0</v>
      </c>
      <c r="L97" s="38">
        <v>10</v>
      </c>
      <c r="M97" s="7">
        <f t="shared" si="10"/>
        <v>260830</v>
      </c>
      <c r="N97" s="22"/>
      <c r="O97" s="7">
        <f t="shared" si="11"/>
        <v>0</v>
      </c>
      <c r="P97" s="8">
        <f t="shared" si="12"/>
        <v>14</v>
      </c>
      <c r="Q97" s="73">
        <f t="shared" si="13"/>
        <v>365162</v>
      </c>
    </row>
    <row r="98" spans="1:18" ht="27" customHeight="1">
      <c r="A98" s="46">
        <v>91</v>
      </c>
      <c r="B98" s="35">
        <v>50121537</v>
      </c>
      <c r="C98" s="40" t="s">
        <v>195</v>
      </c>
      <c r="D98" s="40" t="s">
        <v>275</v>
      </c>
      <c r="E98" s="64">
        <v>116200</v>
      </c>
      <c r="F98" s="64">
        <v>117030</v>
      </c>
      <c r="G98" s="7">
        <f t="shared" si="7"/>
        <v>116615</v>
      </c>
      <c r="H98" s="22">
        <v>4</v>
      </c>
      <c r="I98" s="7">
        <f t="shared" si="8"/>
        <v>466460</v>
      </c>
      <c r="J98" s="22"/>
      <c r="K98" s="7">
        <f t="shared" si="9"/>
        <v>0</v>
      </c>
      <c r="L98" s="38"/>
      <c r="M98" s="7">
        <f t="shared" si="10"/>
        <v>0</v>
      </c>
      <c r="N98" s="22"/>
      <c r="O98" s="7">
        <f t="shared" si="11"/>
        <v>0</v>
      </c>
      <c r="P98" s="8">
        <f t="shared" si="12"/>
        <v>4</v>
      </c>
      <c r="Q98" s="73">
        <f t="shared" si="13"/>
        <v>466460</v>
      </c>
    </row>
    <row r="99" spans="1:18" ht="27" customHeight="1">
      <c r="A99" s="47">
        <v>92</v>
      </c>
      <c r="B99" s="35">
        <v>50121612</v>
      </c>
      <c r="C99" s="40" t="s">
        <v>165</v>
      </c>
      <c r="D99" s="40" t="s">
        <v>276</v>
      </c>
      <c r="E99" s="64">
        <v>416500</v>
      </c>
      <c r="F99" s="64">
        <v>419475</v>
      </c>
      <c r="G99" s="7">
        <f t="shared" si="7"/>
        <v>417988</v>
      </c>
      <c r="H99" s="22">
        <v>4</v>
      </c>
      <c r="I99" s="7">
        <f t="shared" si="8"/>
        <v>1671952</v>
      </c>
      <c r="J99" s="22"/>
      <c r="K99" s="7">
        <f t="shared" si="9"/>
        <v>0</v>
      </c>
      <c r="L99" s="38"/>
      <c r="M99" s="7">
        <f t="shared" si="10"/>
        <v>0</v>
      </c>
      <c r="N99" s="22"/>
      <c r="O99" s="7">
        <f t="shared" si="11"/>
        <v>0</v>
      </c>
      <c r="P99" s="8">
        <f t="shared" si="12"/>
        <v>4</v>
      </c>
      <c r="Q99" s="73">
        <f t="shared" si="13"/>
        <v>1671952</v>
      </c>
    </row>
    <row r="100" spans="1:18" s="5" customFormat="1" ht="27" customHeight="1">
      <c r="A100" s="46">
        <v>93</v>
      </c>
      <c r="B100" s="36">
        <v>50121612</v>
      </c>
      <c r="C100" s="40" t="s">
        <v>165</v>
      </c>
      <c r="D100" s="40" t="s">
        <v>277</v>
      </c>
      <c r="E100" s="64">
        <v>41317</v>
      </c>
      <c r="F100" s="64">
        <v>41612</v>
      </c>
      <c r="G100" s="7">
        <f t="shared" si="7"/>
        <v>41465</v>
      </c>
      <c r="H100" s="22">
        <v>4</v>
      </c>
      <c r="I100" s="7">
        <f t="shared" si="8"/>
        <v>165860</v>
      </c>
      <c r="J100" s="22"/>
      <c r="K100" s="7">
        <f t="shared" si="9"/>
        <v>0</v>
      </c>
      <c r="L100" s="38"/>
      <c r="M100" s="7">
        <f t="shared" si="10"/>
        <v>0</v>
      </c>
      <c r="N100" s="22"/>
      <c r="O100" s="7">
        <f t="shared" si="11"/>
        <v>0</v>
      </c>
      <c r="P100" s="8">
        <f t="shared" si="12"/>
        <v>4</v>
      </c>
      <c r="Q100" s="73">
        <f t="shared" si="13"/>
        <v>165860</v>
      </c>
      <c r="R100"/>
    </row>
    <row r="101" spans="1:18" ht="27" customHeight="1">
      <c r="A101" s="47">
        <v>94</v>
      </c>
      <c r="B101" s="35">
        <v>50121612</v>
      </c>
      <c r="C101" s="40" t="s">
        <v>165</v>
      </c>
      <c r="D101" s="40" t="s">
        <v>278</v>
      </c>
      <c r="E101" s="64">
        <v>316540</v>
      </c>
      <c r="F101" s="64">
        <v>318801</v>
      </c>
      <c r="G101" s="7">
        <f t="shared" si="7"/>
        <v>317671</v>
      </c>
      <c r="H101" s="22">
        <v>3</v>
      </c>
      <c r="I101" s="7">
        <f t="shared" si="8"/>
        <v>953013</v>
      </c>
      <c r="J101" s="22"/>
      <c r="K101" s="7">
        <f t="shared" si="9"/>
        <v>0</v>
      </c>
      <c r="L101" s="38"/>
      <c r="M101" s="7">
        <f t="shared" si="10"/>
        <v>0</v>
      </c>
      <c r="N101" s="22"/>
      <c r="O101" s="7">
        <f t="shared" si="11"/>
        <v>0</v>
      </c>
      <c r="P101" s="8">
        <f t="shared" si="12"/>
        <v>3</v>
      </c>
      <c r="Q101" s="73">
        <f t="shared" si="13"/>
        <v>953013</v>
      </c>
    </row>
    <row r="102" spans="1:18" ht="27" customHeight="1">
      <c r="A102" s="46">
        <v>95</v>
      </c>
      <c r="B102" s="35">
        <v>50121537</v>
      </c>
      <c r="C102" s="40" t="s">
        <v>195</v>
      </c>
      <c r="D102" s="40" t="s">
        <v>279</v>
      </c>
      <c r="E102" s="64">
        <v>126000</v>
      </c>
      <c r="F102" s="64">
        <v>126900</v>
      </c>
      <c r="G102" s="7">
        <f t="shared" si="7"/>
        <v>126450</v>
      </c>
      <c r="H102" s="22">
        <v>10</v>
      </c>
      <c r="I102" s="7">
        <f t="shared" si="8"/>
        <v>1264500</v>
      </c>
      <c r="J102" s="22"/>
      <c r="K102" s="7">
        <f t="shared" si="9"/>
        <v>0</v>
      </c>
      <c r="L102" s="38"/>
      <c r="M102" s="7">
        <f t="shared" si="10"/>
        <v>0</v>
      </c>
      <c r="N102" s="22"/>
      <c r="O102" s="7">
        <f t="shared" si="11"/>
        <v>0</v>
      </c>
      <c r="P102" s="8">
        <f t="shared" si="12"/>
        <v>10</v>
      </c>
      <c r="Q102" s="73">
        <f t="shared" si="13"/>
        <v>1264500</v>
      </c>
    </row>
    <row r="103" spans="1:18" ht="27" customHeight="1">
      <c r="A103" s="47">
        <v>96</v>
      </c>
      <c r="B103" s="35">
        <v>50121537</v>
      </c>
      <c r="C103" s="40" t="s">
        <v>195</v>
      </c>
      <c r="D103" s="40" t="s">
        <v>280</v>
      </c>
      <c r="E103" s="64">
        <v>98000</v>
      </c>
      <c r="F103" s="64">
        <v>98700</v>
      </c>
      <c r="G103" s="7">
        <f t="shared" si="7"/>
        <v>98350</v>
      </c>
      <c r="H103" s="22">
        <v>5</v>
      </c>
      <c r="I103" s="7">
        <f t="shared" si="8"/>
        <v>491750</v>
      </c>
      <c r="J103" s="22"/>
      <c r="K103" s="7">
        <f t="shared" si="9"/>
        <v>0</v>
      </c>
      <c r="L103" s="38"/>
      <c r="M103" s="7">
        <f t="shared" si="10"/>
        <v>0</v>
      </c>
      <c r="N103" s="22"/>
      <c r="O103" s="7">
        <f t="shared" si="11"/>
        <v>0</v>
      </c>
      <c r="P103" s="8">
        <f t="shared" si="12"/>
        <v>5</v>
      </c>
      <c r="Q103" s="73">
        <f t="shared" si="13"/>
        <v>491750</v>
      </c>
    </row>
    <row r="104" spans="1:18" ht="27" customHeight="1">
      <c r="A104" s="46">
        <v>97</v>
      </c>
      <c r="B104" s="35">
        <v>50121537</v>
      </c>
      <c r="C104" s="40" t="s">
        <v>195</v>
      </c>
      <c r="D104" s="40" t="s">
        <v>281</v>
      </c>
      <c r="E104" s="64">
        <v>33600</v>
      </c>
      <c r="F104" s="64">
        <v>33840</v>
      </c>
      <c r="G104" s="7">
        <f t="shared" si="7"/>
        <v>33720</v>
      </c>
      <c r="H104" s="22">
        <v>4</v>
      </c>
      <c r="I104" s="7">
        <f t="shared" si="8"/>
        <v>134880</v>
      </c>
      <c r="J104" s="22"/>
      <c r="K104" s="7">
        <f t="shared" si="9"/>
        <v>0</v>
      </c>
      <c r="L104" s="38"/>
      <c r="M104" s="7">
        <f t="shared" si="10"/>
        <v>0</v>
      </c>
      <c r="N104" s="22"/>
      <c r="O104" s="7">
        <f t="shared" si="11"/>
        <v>0</v>
      </c>
      <c r="P104" s="8">
        <f t="shared" si="12"/>
        <v>4</v>
      </c>
      <c r="Q104" s="73">
        <f t="shared" si="13"/>
        <v>134880</v>
      </c>
    </row>
    <row r="105" spans="1:18" ht="27" customHeight="1">
      <c r="A105" s="47">
        <v>98</v>
      </c>
      <c r="B105" s="35">
        <v>50121537</v>
      </c>
      <c r="C105" s="40" t="s">
        <v>195</v>
      </c>
      <c r="D105" s="40" t="s">
        <v>282</v>
      </c>
      <c r="E105" s="64">
        <v>50400</v>
      </c>
      <c r="F105" s="64">
        <v>50760</v>
      </c>
      <c r="G105" s="7">
        <f t="shared" si="7"/>
        <v>50580</v>
      </c>
      <c r="H105" s="22">
        <v>10</v>
      </c>
      <c r="I105" s="7">
        <f t="shared" si="8"/>
        <v>505800</v>
      </c>
      <c r="J105" s="22"/>
      <c r="K105" s="7">
        <f t="shared" si="9"/>
        <v>0</v>
      </c>
      <c r="L105" s="38"/>
      <c r="M105" s="7">
        <f t="shared" si="10"/>
        <v>0</v>
      </c>
      <c r="N105" s="22"/>
      <c r="O105" s="7">
        <f t="shared" si="11"/>
        <v>0</v>
      </c>
      <c r="P105" s="8">
        <f t="shared" si="12"/>
        <v>10</v>
      </c>
      <c r="Q105" s="73">
        <f t="shared" si="13"/>
        <v>505800</v>
      </c>
    </row>
    <row r="106" spans="1:18" ht="27" customHeight="1">
      <c r="A106" s="46">
        <v>99</v>
      </c>
      <c r="B106" s="35">
        <v>50121537</v>
      </c>
      <c r="C106" s="40" t="s">
        <v>195</v>
      </c>
      <c r="D106" s="40" t="s">
        <v>283</v>
      </c>
      <c r="E106" s="64">
        <v>22400</v>
      </c>
      <c r="F106" s="64">
        <v>22560</v>
      </c>
      <c r="G106" s="7">
        <f t="shared" si="7"/>
        <v>22480</v>
      </c>
      <c r="H106" s="22">
        <v>4</v>
      </c>
      <c r="I106" s="7">
        <f t="shared" si="8"/>
        <v>89920</v>
      </c>
      <c r="J106" s="22"/>
      <c r="K106" s="7">
        <f t="shared" si="9"/>
        <v>0</v>
      </c>
      <c r="L106" s="38"/>
      <c r="M106" s="7">
        <f t="shared" si="10"/>
        <v>0</v>
      </c>
      <c r="N106" s="22"/>
      <c r="O106" s="7">
        <f t="shared" si="11"/>
        <v>0</v>
      </c>
      <c r="P106" s="8">
        <f t="shared" si="12"/>
        <v>4</v>
      </c>
      <c r="Q106" s="73">
        <f t="shared" si="13"/>
        <v>89920</v>
      </c>
    </row>
    <row r="107" spans="1:18" ht="27" customHeight="1">
      <c r="A107" s="47">
        <v>100</v>
      </c>
      <c r="B107" s="35">
        <v>50306701</v>
      </c>
      <c r="C107" s="40" t="s">
        <v>284</v>
      </c>
      <c r="D107" s="40" t="s">
        <v>285</v>
      </c>
      <c r="E107" s="64">
        <v>14700</v>
      </c>
      <c r="F107" s="64">
        <v>14805</v>
      </c>
      <c r="G107" s="7">
        <f t="shared" si="7"/>
        <v>14753</v>
      </c>
      <c r="H107" s="22">
        <v>3</v>
      </c>
      <c r="I107" s="7">
        <f t="shared" si="8"/>
        <v>44259</v>
      </c>
      <c r="J107" s="22"/>
      <c r="K107" s="7">
        <f t="shared" si="9"/>
        <v>0</v>
      </c>
      <c r="L107" s="38"/>
      <c r="M107" s="7">
        <f t="shared" si="10"/>
        <v>0</v>
      </c>
      <c r="N107" s="22"/>
      <c r="O107" s="7">
        <f t="shared" si="11"/>
        <v>0</v>
      </c>
      <c r="P107" s="8">
        <f t="shared" si="12"/>
        <v>3</v>
      </c>
      <c r="Q107" s="73">
        <f t="shared" si="13"/>
        <v>44259</v>
      </c>
    </row>
    <row r="108" spans="1:18" ht="27" customHeight="1">
      <c r="A108" s="46">
        <v>101</v>
      </c>
      <c r="B108" s="35">
        <v>50365309</v>
      </c>
      <c r="C108" s="40" t="s">
        <v>57</v>
      </c>
      <c r="D108" s="40" t="s">
        <v>58</v>
      </c>
      <c r="E108" s="64">
        <v>23407</v>
      </c>
      <c r="F108" s="64">
        <v>23575</v>
      </c>
      <c r="G108" s="7">
        <f t="shared" si="7"/>
        <v>23491</v>
      </c>
      <c r="H108" s="22">
        <v>8</v>
      </c>
      <c r="I108" s="7">
        <f t="shared" si="8"/>
        <v>187928</v>
      </c>
      <c r="J108" s="22"/>
      <c r="K108" s="7">
        <f t="shared" si="9"/>
        <v>0</v>
      </c>
      <c r="L108" s="38">
        <v>10</v>
      </c>
      <c r="M108" s="7">
        <f t="shared" si="10"/>
        <v>234910</v>
      </c>
      <c r="N108" s="22"/>
      <c r="O108" s="7">
        <f t="shared" si="11"/>
        <v>0</v>
      </c>
      <c r="P108" s="8">
        <f t="shared" si="12"/>
        <v>18</v>
      </c>
      <c r="Q108" s="73">
        <f t="shared" si="13"/>
        <v>422838</v>
      </c>
    </row>
    <row r="109" spans="1:18" ht="27" customHeight="1">
      <c r="A109" s="47">
        <v>102</v>
      </c>
      <c r="B109" s="35">
        <v>50304402</v>
      </c>
      <c r="C109" s="40" t="s">
        <v>286</v>
      </c>
      <c r="D109" s="40" t="s">
        <v>287</v>
      </c>
      <c r="E109" s="64">
        <v>9100</v>
      </c>
      <c r="F109" s="64">
        <v>9165</v>
      </c>
      <c r="G109" s="7">
        <f t="shared" si="7"/>
        <v>9133</v>
      </c>
      <c r="H109" s="22">
        <v>2</v>
      </c>
      <c r="I109" s="7">
        <f t="shared" si="8"/>
        <v>18266</v>
      </c>
      <c r="J109" s="22"/>
      <c r="K109" s="7">
        <f t="shared" si="9"/>
        <v>0</v>
      </c>
      <c r="L109" s="38"/>
      <c r="M109" s="7">
        <f t="shared" si="10"/>
        <v>0</v>
      </c>
      <c r="N109" s="22"/>
      <c r="O109" s="7">
        <f t="shared" si="11"/>
        <v>0</v>
      </c>
      <c r="P109" s="8">
        <f t="shared" si="12"/>
        <v>2</v>
      </c>
      <c r="Q109" s="73">
        <f t="shared" si="13"/>
        <v>18266</v>
      </c>
    </row>
    <row r="110" spans="1:18" ht="27" customHeight="1">
      <c r="A110" s="46">
        <v>103</v>
      </c>
      <c r="B110" s="35">
        <v>50407201</v>
      </c>
      <c r="C110" s="40" t="s">
        <v>288</v>
      </c>
      <c r="D110" s="40" t="s">
        <v>289</v>
      </c>
      <c r="E110" s="64">
        <v>9800</v>
      </c>
      <c r="F110" s="64">
        <v>9870</v>
      </c>
      <c r="G110" s="7">
        <f t="shared" si="7"/>
        <v>9835</v>
      </c>
      <c r="H110" s="22">
        <v>5</v>
      </c>
      <c r="I110" s="7">
        <f t="shared" si="8"/>
        <v>49175</v>
      </c>
      <c r="J110" s="22"/>
      <c r="K110" s="7">
        <f t="shared" si="9"/>
        <v>0</v>
      </c>
      <c r="L110" s="38"/>
      <c r="M110" s="7">
        <f t="shared" si="10"/>
        <v>0</v>
      </c>
      <c r="N110" s="22"/>
      <c r="O110" s="7">
        <f t="shared" si="11"/>
        <v>0</v>
      </c>
      <c r="P110" s="8">
        <f t="shared" si="12"/>
        <v>5</v>
      </c>
      <c r="Q110" s="73">
        <f t="shared" si="13"/>
        <v>49175</v>
      </c>
    </row>
    <row r="111" spans="1:18" ht="27" customHeight="1">
      <c r="A111" s="47">
        <v>104</v>
      </c>
      <c r="B111" s="35">
        <v>50303903</v>
      </c>
      <c r="C111" s="40" t="s">
        <v>290</v>
      </c>
      <c r="D111" s="40" t="s">
        <v>291</v>
      </c>
      <c r="E111" s="64">
        <v>33964</v>
      </c>
      <c r="F111" s="64">
        <v>34207</v>
      </c>
      <c r="G111" s="7">
        <f t="shared" si="7"/>
        <v>34086</v>
      </c>
      <c r="H111" s="22">
        <v>2</v>
      </c>
      <c r="I111" s="7">
        <f t="shared" si="8"/>
        <v>68172</v>
      </c>
      <c r="J111" s="22"/>
      <c r="K111" s="7">
        <f t="shared" si="9"/>
        <v>0</v>
      </c>
      <c r="L111" s="38"/>
      <c r="M111" s="7">
        <f t="shared" si="10"/>
        <v>0</v>
      </c>
      <c r="N111" s="22"/>
      <c r="O111" s="7">
        <f t="shared" si="11"/>
        <v>0</v>
      </c>
      <c r="P111" s="8">
        <f t="shared" si="12"/>
        <v>2</v>
      </c>
      <c r="Q111" s="73">
        <f t="shared" si="13"/>
        <v>68172</v>
      </c>
    </row>
    <row r="112" spans="1:18" ht="27" customHeight="1">
      <c r="A112" s="46">
        <v>105</v>
      </c>
      <c r="B112" s="35">
        <v>50401703</v>
      </c>
      <c r="C112" s="40" t="s">
        <v>292</v>
      </c>
      <c r="D112" s="40" t="s">
        <v>293</v>
      </c>
      <c r="E112" s="64">
        <v>14210</v>
      </c>
      <c r="F112" s="64">
        <v>14312</v>
      </c>
      <c r="G112" s="7">
        <f t="shared" si="7"/>
        <v>14261</v>
      </c>
      <c r="H112" s="22">
        <v>4</v>
      </c>
      <c r="I112" s="7">
        <f t="shared" si="8"/>
        <v>57044</v>
      </c>
      <c r="J112" s="22"/>
      <c r="K112" s="7">
        <f t="shared" si="9"/>
        <v>0</v>
      </c>
      <c r="L112" s="38"/>
      <c r="M112" s="7">
        <f t="shared" si="10"/>
        <v>0</v>
      </c>
      <c r="N112" s="22"/>
      <c r="O112" s="7">
        <f t="shared" si="11"/>
        <v>0</v>
      </c>
      <c r="P112" s="8">
        <f t="shared" si="12"/>
        <v>4</v>
      </c>
      <c r="Q112" s="73">
        <f t="shared" si="13"/>
        <v>57044</v>
      </c>
    </row>
    <row r="113" spans="1:17" ht="27" customHeight="1">
      <c r="A113" s="47">
        <v>106</v>
      </c>
      <c r="B113" s="35">
        <v>50305816</v>
      </c>
      <c r="C113" s="40" t="s">
        <v>261</v>
      </c>
      <c r="D113" s="40" t="s">
        <v>294</v>
      </c>
      <c r="E113" s="64">
        <v>73304</v>
      </c>
      <c r="F113" s="64">
        <v>73828</v>
      </c>
      <c r="G113" s="7">
        <f t="shared" si="7"/>
        <v>73566</v>
      </c>
      <c r="H113" s="22">
        <v>3</v>
      </c>
      <c r="I113" s="7">
        <f t="shared" si="8"/>
        <v>220698</v>
      </c>
      <c r="J113" s="22"/>
      <c r="K113" s="7">
        <f t="shared" si="9"/>
        <v>0</v>
      </c>
      <c r="L113" s="38"/>
      <c r="M113" s="7">
        <f t="shared" si="10"/>
        <v>0</v>
      </c>
      <c r="N113" s="22"/>
      <c r="O113" s="7">
        <f t="shared" si="11"/>
        <v>0</v>
      </c>
      <c r="P113" s="8">
        <f t="shared" si="12"/>
        <v>3</v>
      </c>
      <c r="Q113" s="73">
        <f t="shared" si="13"/>
        <v>220698</v>
      </c>
    </row>
    <row r="114" spans="1:17" ht="27" customHeight="1">
      <c r="A114" s="46">
        <v>107</v>
      </c>
      <c r="B114" s="35">
        <v>50303401</v>
      </c>
      <c r="C114" s="40" t="s">
        <v>295</v>
      </c>
      <c r="D114" s="40" t="s">
        <v>296</v>
      </c>
      <c r="E114" s="64">
        <v>36400</v>
      </c>
      <c r="F114" s="64">
        <v>36660</v>
      </c>
      <c r="G114" s="7">
        <f t="shared" si="7"/>
        <v>36530</v>
      </c>
      <c r="H114" s="22">
        <v>2</v>
      </c>
      <c r="I114" s="7">
        <f t="shared" si="8"/>
        <v>73060</v>
      </c>
      <c r="J114" s="22"/>
      <c r="K114" s="7">
        <f t="shared" si="9"/>
        <v>0</v>
      </c>
      <c r="L114" s="38"/>
      <c r="M114" s="7">
        <f t="shared" si="10"/>
        <v>0</v>
      </c>
      <c r="N114" s="22"/>
      <c r="O114" s="7">
        <f t="shared" si="11"/>
        <v>0</v>
      </c>
      <c r="P114" s="8">
        <f t="shared" si="12"/>
        <v>2</v>
      </c>
      <c r="Q114" s="73">
        <f t="shared" si="13"/>
        <v>73060</v>
      </c>
    </row>
    <row r="115" spans="1:17" ht="27" customHeight="1">
      <c r="A115" s="47">
        <v>108</v>
      </c>
      <c r="B115" s="35">
        <v>50405305</v>
      </c>
      <c r="C115" s="40" t="s">
        <v>297</v>
      </c>
      <c r="D115" s="40" t="s">
        <v>298</v>
      </c>
      <c r="E115" s="64">
        <v>8400</v>
      </c>
      <c r="F115" s="64">
        <v>8460</v>
      </c>
      <c r="G115" s="7">
        <f t="shared" si="7"/>
        <v>8430</v>
      </c>
      <c r="H115" s="22">
        <v>8</v>
      </c>
      <c r="I115" s="7">
        <f t="shared" si="8"/>
        <v>67440</v>
      </c>
      <c r="J115" s="22"/>
      <c r="K115" s="7">
        <f t="shared" si="9"/>
        <v>0</v>
      </c>
      <c r="L115" s="38"/>
      <c r="M115" s="7">
        <f t="shared" si="10"/>
        <v>0</v>
      </c>
      <c r="N115" s="22"/>
      <c r="O115" s="7">
        <f t="shared" si="11"/>
        <v>0</v>
      </c>
      <c r="P115" s="8">
        <f t="shared" si="12"/>
        <v>8</v>
      </c>
      <c r="Q115" s="73">
        <f t="shared" si="13"/>
        <v>67440</v>
      </c>
    </row>
    <row r="116" spans="1:17" ht="27" customHeight="1">
      <c r="A116" s="46">
        <v>109</v>
      </c>
      <c r="B116" s="35">
        <v>50405305</v>
      </c>
      <c r="C116" s="40" t="s">
        <v>297</v>
      </c>
      <c r="D116" s="40" t="s">
        <v>299</v>
      </c>
      <c r="E116" s="64">
        <v>11060</v>
      </c>
      <c r="F116" s="64">
        <v>11139</v>
      </c>
      <c r="G116" s="7">
        <f t="shared" si="7"/>
        <v>11100</v>
      </c>
      <c r="H116" s="22">
        <v>14</v>
      </c>
      <c r="I116" s="7">
        <f t="shared" si="8"/>
        <v>155400</v>
      </c>
      <c r="J116" s="22"/>
      <c r="K116" s="7">
        <f t="shared" si="9"/>
        <v>0</v>
      </c>
      <c r="L116" s="38"/>
      <c r="M116" s="7">
        <f t="shared" si="10"/>
        <v>0</v>
      </c>
      <c r="N116" s="22"/>
      <c r="O116" s="7">
        <f t="shared" si="11"/>
        <v>0</v>
      </c>
      <c r="P116" s="8">
        <f t="shared" si="12"/>
        <v>14</v>
      </c>
      <c r="Q116" s="73">
        <f t="shared" si="13"/>
        <v>155400</v>
      </c>
    </row>
    <row r="117" spans="1:17" ht="27" customHeight="1">
      <c r="A117" s="47">
        <v>110</v>
      </c>
      <c r="B117" s="35">
        <v>50406502</v>
      </c>
      <c r="C117" s="40" t="s">
        <v>300</v>
      </c>
      <c r="D117" s="40" t="s">
        <v>301</v>
      </c>
      <c r="E117" s="64">
        <v>11060</v>
      </c>
      <c r="F117" s="64">
        <v>11139</v>
      </c>
      <c r="G117" s="7">
        <f t="shared" si="7"/>
        <v>11100</v>
      </c>
      <c r="H117" s="22">
        <v>12</v>
      </c>
      <c r="I117" s="7">
        <f t="shared" si="8"/>
        <v>133200</v>
      </c>
      <c r="J117" s="22"/>
      <c r="K117" s="7">
        <f t="shared" si="9"/>
        <v>0</v>
      </c>
      <c r="L117" s="38"/>
      <c r="M117" s="7">
        <f t="shared" si="10"/>
        <v>0</v>
      </c>
      <c r="N117" s="22"/>
      <c r="O117" s="7">
        <f t="shared" si="11"/>
        <v>0</v>
      </c>
      <c r="P117" s="8">
        <f t="shared" si="12"/>
        <v>12</v>
      </c>
      <c r="Q117" s="73">
        <f t="shared" si="13"/>
        <v>133200</v>
      </c>
    </row>
    <row r="118" spans="1:17" ht="27" customHeight="1">
      <c r="A118" s="46">
        <v>111</v>
      </c>
      <c r="B118" s="35">
        <v>50307025</v>
      </c>
      <c r="C118" s="40" t="s">
        <v>302</v>
      </c>
      <c r="D118" s="40" t="s">
        <v>303</v>
      </c>
      <c r="E118" s="64">
        <v>9100</v>
      </c>
      <c r="F118" s="64">
        <v>9165</v>
      </c>
      <c r="G118" s="7">
        <f t="shared" si="7"/>
        <v>9133</v>
      </c>
      <c r="H118" s="22">
        <v>14</v>
      </c>
      <c r="I118" s="7">
        <f t="shared" si="8"/>
        <v>127862</v>
      </c>
      <c r="J118" s="22"/>
      <c r="K118" s="7">
        <f t="shared" si="9"/>
        <v>0</v>
      </c>
      <c r="L118" s="38"/>
      <c r="M118" s="7">
        <f t="shared" si="10"/>
        <v>0</v>
      </c>
      <c r="N118" s="22"/>
      <c r="O118" s="7">
        <f t="shared" si="11"/>
        <v>0</v>
      </c>
      <c r="P118" s="8">
        <f t="shared" si="12"/>
        <v>14</v>
      </c>
      <c r="Q118" s="73">
        <f t="shared" si="13"/>
        <v>127862</v>
      </c>
    </row>
    <row r="119" spans="1:17" ht="27" customHeight="1">
      <c r="A119" s="47">
        <v>112</v>
      </c>
      <c r="B119" s="35">
        <v>50406707</v>
      </c>
      <c r="C119" s="40" t="s">
        <v>304</v>
      </c>
      <c r="D119" s="40" t="s">
        <v>305</v>
      </c>
      <c r="E119" s="64">
        <v>7000</v>
      </c>
      <c r="F119" s="64">
        <v>7050</v>
      </c>
      <c r="G119" s="7">
        <f t="shared" si="7"/>
        <v>7025</v>
      </c>
      <c r="H119" s="22">
        <v>6</v>
      </c>
      <c r="I119" s="7">
        <f t="shared" si="8"/>
        <v>42150</v>
      </c>
      <c r="J119" s="22"/>
      <c r="K119" s="7">
        <f t="shared" si="9"/>
        <v>0</v>
      </c>
      <c r="L119" s="38"/>
      <c r="M119" s="7">
        <f t="shared" si="10"/>
        <v>0</v>
      </c>
      <c r="N119" s="22"/>
      <c r="O119" s="7">
        <f t="shared" si="11"/>
        <v>0</v>
      </c>
      <c r="P119" s="8">
        <f t="shared" si="12"/>
        <v>6</v>
      </c>
      <c r="Q119" s="73">
        <f t="shared" si="13"/>
        <v>42150</v>
      </c>
    </row>
    <row r="120" spans="1:17" ht="27" customHeight="1">
      <c r="A120" s="46">
        <v>113</v>
      </c>
      <c r="B120" s="35">
        <v>50402610</v>
      </c>
      <c r="C120" s="40" t="s">
        <v>306</v>
      </c>
      <c r="D120" s="40" t="s">
        <v>307</v>
      </c>
      <c r="E120" s="64">
        <v>9800</v>
      </c>
      <c r="F120" s="64">
        <v>9870</v>
      </c>
      <c r="G120" s="7">
        <f t="shared" si="7"/>
        <v>9835</v>
      </c>
      <c r="H120" s="22">
        <v>2</v>
      </c>
      <c r="I120" s="7">
        <f t="shared" si="8"/>
        <v>19670</v>
      </c>
      <c r="J120" s="22"/>
      <c r="K120" s="7">
        <f t="shared" si="9"/>
        <v>0</v>
      </c>
      <c r="L120" s="38"/>
      <c r="M120" s="7">
        <f t="shared" si="10"/>
        <v>0</v>
      </c>
      <c r="N120" s="22"/>
      <c r="O120" s="7">
        <f t="shared" si="11"/>
        <v>0</v>
      </c>
      <c r="P120" s="8">
        <f t="shared" si="12"/>
        <v>2</v>
      </c>
      <c r="Q120" s="73">
        <f t="shared" si="13"/>
        <v>19670</v>
      </c>
    </row>
    <row r="121" spans="1:17" ht="27" customHeight="1">
      <c r="A121" s="47">
        <v>114</v>
      </c>
      <c r="B121" s="35">
        <v>50402807</v>
      </c>
      <c r="C121" s="40" t="s">
        <v>308</v>
      </c>
      <c r="D121" s="40" t="s">
        <v>309</v>
      </c>
      <c r="E121" s="64">
        <v>6300</v>
      </c>
      <c r="F121" s="64">
        <v>6345</v>
      </c>
      <c r="G121" s="7">
        <f t="shared" si="7"/>
        <v>6323</v>
      </c>
      <c r="H121" s="22">
        <v>2</v>
      </c>
      <c r="I121" s="7">
        <f t="shared" si="8"/>
        <v>12646</v>
      </c>
      <c r="J121" s="22"/>
      <c r="K121" s="7">
        <f t="shared" si="9"/>
        <v>0</v>
      </c>
      <c r="L121" s="38"/>
      <c r="M121" s="7">
        <f t="shared" si="10"/>
        <v>0</v>
      </c>
      <c r="N121" s="22"/>
      <c r="O121" s="7">
        <f t="shared" si="11"/>
        <v>0</v>
      </c>
      <c r="P121" s="8">
        <f t="shared" si="12"/>
        <v>2</v>
      </c>
      <c r="Q121" s="73">
        <f t="shared" si="13"/>
        <v>12646</v>
      </c>
    </row>
    <row r="122" spans="1:17" ht="27" customHeight="1">
      <c r="A122" s="46">
        <v>115</v>
      </c>
      <c r="B122" s="35">
        <v>50406201</v>
      </c>
      <c r="C122" s="40" t="s">
        <v>310</v>
      </c>
      <c r="D122" s="40" t="s">
        <v>311</v>
      </c>
      <c r="E122" s="64">
        <v>9800</v>
      </c>
      <c r="F122" s="64">
        <v>9870</v>
      </c>
      <c r="G122" s="7">
        <f t="shared" si="7"/>
        <v>9835</v>
      </c>
      <c r="H122" s="22">
        <v>3</v>
      </c>
      <c r="I122" s="7">
        <f t="shared" si="8"/>
        <v>29505</v>
      </c>
      <c r="J122" s="22"/>
      <c r="K122" s="7">
        <f t="shared" si="9"/>
        <v>0</v>
      </c>
      <c r="L122" s="38"/>
      <c r="M122" s="7">
        <f t="shared" si="10"/>
        <v>0</v>
      </c>
      <c r="N122" s="22"/>
      <c r="O122" s="7">
        <f t="shared" si="11"/>
        <v>0</v>
      </c>
      <c r="P122" s="8">
        <f t="shared" si="12"/>
        <v>3</v>
      </c>
      <c r="Q122" s="73">
        <f t="shared" si="13"/>
        <v>29505</v>
      </c>
    </row>
    <row r="123" spans="1:17" ht="27" customHeight="1">
      <c r="A123" s="47">
        <v>116</v>
      </c>
      <c r="B123" s="35">
        <v>50404106</v>
      </c>
      <c r="C123" s="40" t="s">
        <v>312</v>
      </c>
      <c r="D123" s="40" t="s">
        <v>313</v>
      </c>
      <c r="E123" s="64">
        <v>5600</v>
      </c>
      <c r="F123" s="64">
        <v>5640</v>
      </c>
      <c r="G123" s="7">
        <f t="shared" si="7"/>
        <v>5620</v>
      </c>
      <c r="H123" s="22">
        <v>3</v>
      </c>
      <c r="I123" s="7">
        <f t="shared" si="8"/>
        <v>16860</v>
      </c>
      <c r="J123" s="22"/>
      <c r="K123" s="7">
        <f t="shared" si="9"/>
        <v>0</v>
      </c>
      <c r="L123" s="38"/>
      <c r="M123" s="7">
        <f t="shared" si="10"/>
        <v>0</v>
      </c>
      <c r="N123" s="22"/>
      <c r="O123" s="7">
        <f t="shared" si="11"/>
        <v>0</v>
      </c>
      <c r="P123" s="8">
        <f t="shared" si="12"/>
        <v>3</v>
      </c>
      <c r="Q123" s="73">
        <f t="shared" si="13"/>
        <v>16860</v>
      </c>
    </row>
    <row r="124" spans="1:17" ht="27" customHeight="1">
      <c r="A124" s="46">
        <v>117</v>
      </c>
      <c r="B124" s="35">
        <v>10151524</v>
      </c>
      <c r="C124" s="40" t="s">
        <v>314</v>
      </c>
      <c r="D124" s="40" t="s">
        <v>315</v>
      </c>
      <c r="E124" s="64">
        <v>6300</v>
      </c>
      <c r="F124" s="64">
        <v>6345</v>
      </c>
      <c r="G124" s="7">
        <f t="shared" si="7"/>
        <v>6323</v>
      </c>
      <c r="H124" s="22">
        <v>8</v>
      </c>
      <c r="I124" s="7">
        <f t="shared" si="8"/>
        <v>50584</v>
      </c>
      <c r="J124" s="22"/>
      <c r="K124" s="7">
        <f t="shared" si="9"/>
        <v>0</v>
      </c>
      <c r="L124" s="38"/>
      <c r="M124" s="7">
        <f t="shared" si="10"/>
        <v>0</v>
      </c>
      <c r="N124" s="22"/>
      <c r="O124" s="7">
        <f t="shared" si="11"/>
        <v>0</v>
      </c>
      <c r="P124" s="8">
        <f t="shared" si="12"/>
        <v>8</v>
      </c>
      <c r="Q124" s="73">
        <f t="shared" si="13"/>
        <v>50584</v>
      </c>
    </row>
    <row r="125" spans="1:17" ht="27" customHeight="1">
      <c r="A125" s="47">
        <v>118</v>
      </c>
      <c r="B125" s="35">
        <v>50404102</v>
      </c>
      <c r="C125" s="40" t="s">
        <v>316</v>
      </c>
      <c r="D125" s="40" t="s">
        <v>317</v>
      </c>
      <c r="E125" s="64">
        <v>5600</v>
      </c>
      <c r="F125" s="64">
        <v>5640</v>
      </c>
      <c r="G125" s="7">
        <f t="shared" si="7"/>
        <v>5620</v>
      </c>
      <c r="H125" s="22">
        <v>20</v>
      </c>
      <c r="I125" s="7">
        <f t="shared" si="8"/>
        <v>112400</v>
      </c>
      <c r="J125" s="22"/>
      <c r="K125" s="7">
        <f t="shared" si="9"/>
        <v>0</v>
      </c>
      <c r="L125" s="38"/>
      <c r="M125" s="7">
        <f t="shared" si="10"/>
        <v>0</v>
      </c>
      <c r="N125" s="22"/>
      <c r="O125" s="7">
        <f t="shared" si="11"/>
        <v>0</v>
      </c>
      <c r="P125" s="8">
        <f t="shared" si="12"/>
        <v>20</v>
      </c>
      <c r="Q125" s="73">
        <f t="shared" si="13"/>
        <v>112400</v>
      </c>
    </row>
    <row r="126" spans="1:17" ht="27" customHeight="1">
      <c r="A126" s="46">
        <v>119</v>
      </c>
      <c r="B126" s="35">
        <v>50221101</v>
      </c>
      <c r="C126" s="40" t="s">
        <v>59</v>
      </c>
      <c r="D126" s="40" t="s">
        <v>60</v>
      </c>
      <c r="E126" s="64">
        <v>3500</v>
      </c>
      <c r="F126" s="64">
        <v>3525</v>
      </c>
      <c r="G126" s="7">
        <f t="shared" si="7"/>
        <v>3513</v>
      </c>
      <c r="H126" s="22">
        <v>60</v>
      </c>
      <c r="I126" s="7">
        <f t="shared" si="8"/>
        <v>210780</v>
      </c>
      <c r="J126" s="22">
        <v>12</v>
      </c>
      <c r="K126" s="7">
        <f t="shared" si="9"/>
        <v>42156</v>
      </c>
      <c r="L126" s="38">
        <v>10</v>
      </c>
      <c r="M126" s="7">
        <f t="shared" si="10"/>
        <v>35130</v>
      </c>
      <c r="N126" s="22"/>
      <c r="O126" s="7">
        <f t="shared" si="11"/>
        <v>0</v>
      </c>
      <c r="P126" s="8">
        <f t="shared" si="12"/>
        <v>82</v>
      </c>
      <c r="Q126" s="73">
        <f t="shared" si="13"/>
        <v>288066</v>
      </c>
    </row>
    <row r="127" spans="1:17" ht="27" customHeight="1">
      <c r="A127" s="47">
        <v>120</v>
      </c>
      <c r="B127" s="35">
        <v>50407070</v>
      </c>
      <c r="C127" s="40" t="s">
        <v>318</v>
      </c>
      <c r="D127" s="40" t="s">
        <v>319</v>
      </c>
      <c r="E127" s="64">
        <v>9520</v>
      </c>
      <c r="F127" s="64">
        <v>9588</v>
      </c>
      <c r="G127" s="7">
        <f t="shared" si="7"/>
        <v>9554</v>
      </c>
      <c r="H127" s="22">
        <v>8</v>
      </c>
      <c r="I127" s="7">
        <f t="shared" si="8"/>
        <v>76432</v>
      </c>
      <c r="J127" s="22"/>
      <c r="K127" s="7">
        <f t="shared" si="9"/>
        <v>0</v>
      </c>
      <c r="L127" s="38"/>
      <c r="M127" s="7">
        <f t="shared" si="10"/>
        <v>0</v>
      </c>
      <c r="N127" s="22"/>
      <c r="O127" s="7">
        <f t="shared" si="11"/>
        <v>0</v>
      </c>
      <c r="P127" s="8">
        <f t="shared" si="12"/>
        <v>8</v>
      </c>
      <c r="Q127" s="73">
        <f t="shared" si="13"/>
        <v>76432</v>
      </c>
    </row>
    <row r="128" spans="1:17" ht="27" customHeight="1">
      <c r="A128" s="46">
        <v>121</v>
      </c>
      <c r="B128" s="35">
        <v>50405904</v>
      </c>
      <c r="C128" s="40" t="s">
        <v>320</v>
      </c>
      <c r="D128" s="40" t="s">
        <v>321</v>
      </c>
      <c r="E128" s="64">
        <v>9800</v>
      </c>
      <c r="F128" s="64">
        <v>9870</v>
      </c>
      <c r="G128" s="7">
        <f t="shared" si="7"/>
        <v>9835</v>
      </c>
      <c r="H128" s="22">
        <v>5</v>
      </c>
      <c r="I128" s="7">
        <f t="shared" si="8"/>
        <v>49175</v>
      </c>
      <c r="J128" s="22"/>
      <c r="K128" s="7">
        <f t="shared" si="9"/>
        <v>0</v>
      </c>
      <c r="L128" s="38"/>
      <c r="M128" s="7">
        <f t="shared" si="10"/>
        <v>0</v>
      </c>
      <c r="N128" s="22"/>
      <c r="O128" s="7">
        <f t="shared" si="11"/>
        <v>0</v>
      </c>
      <c r="P128" s="8">
        <f t="shared" si="12"/>
        <v>5</v>
      </c>
      <c r="Q128" s="73">
        <f t="shared" si="13"/>
        <v>49175</v>
      </c>
    </row>
    <row r="129" spans="1:17" ht="27" customHeight="1">
      <c r="A129" s="47">
        <v>122</v>
      </c>
      <c r="B129" s="35">
        <v>50405706</v>
      </c>
      <c r="C129" s="40" t="s">
        <v>322</v>
      </c>
      <c r="D129" s="40" t="s">
        <v>323</v>
      </c>
      <c r="E129" s="64">
        <v>10920</v>
      </c>
      <c r="F129" s="64">
        <v>10998</v>
      </c>
      <c r="G129" s="7">
        <f t="shared" si="7"/>
        <v>10959</v>
      </c>
      <c r="H129" s="22">
        <v>10</v>
      </c>
      <c r="I129" s="7">
        <f t="shared" si="8"/>
        <v>109590</v>
      </c>
      <c r="J129" s="22"/>
      <c r="K129" s="7">
        <f t="shared" si="9"/>
        <v>0</v>
      </c>
      <c r="L129" s="38"/>
      <c r="M129" s="7">
        <f t="shared" si="10"/>
        <v>0</v>
      </c>
      <c r="N129" s="22"/>
      <c r="O129" s="7">
        <f t="shared" si="11"/>
        <v>0</v>
      </c>
      <c r="P129" s="8">
        <f t="shared" si="12"/>
        <v>10</v>
      </c>
      <c r="Q129" s="73">
        <f t="shared" si="13"/>
        <v>109590</v>
      </c>
    </row>
    <row r="130" spans="1:17" ht="27" customHeight="1">
      <c r="A130" s="46">
        <v>123</v>
      </c>
      <c r="B130" s="35">
        <v>50405703</v>
      </c>
      <c r="C130" s="40" t="s">
        <v>324</v>
      </c>
      <c r="D130" s="40" t="s">
        <v>325</v>
      </c>
      <c r="E130" s="64">
        <v>4900</v>
      </c>
      <c r="F130" s="64">
        <v>4935</v>
      </c>
      <c r="G130" s="7">
        <f t="shared" si="7"/>
        <v>4918</v>
      </c>
      <c r="H130" s="22">
        <v>5</v>
      </c>
      <c r="I130" s="7">
        <f t="shared" si="8"/>
        <v>24590</v>
      </c>
      <c r="J130" s="22"/>
      <c r="K130" s="7">
        <f t="shared" si="9"/>
        <v>0</v>
      </c>
      <c r="L130" s="38"/>
      <c r="M130" s="7">
        <f t="shared" si="10"/>
        <v>0</v>
      </c>
      <c r="N130" s="22"/>
      <c r="O130" s="7">
        <f t="shared" si="11"/>
        <v>0</v>
      </c>
      <c r="P130" s="8">
        <f t="shared" si="12"/>
        <v>5</v>
      </c>
      <c r="Q130" s="73">
        <f t="shared" si="13"/>
        <v>24590</v>
      </c>
    </row>
    <row r="131" spans="1:17" ht="27" customHeight="1">
      <c r="A131" s="47">
        <v>124</v>
      </c>
      <c r="B131" s="35">
        <v>50405702</v>
      </c>
      <c r="C131" s="40" t="s">
        <v>326</v>
      </c>
      <c r="D131" s="40" t="s">
        <v>327</v>
      </c>
      <c r="E131" s="64">
        <v>280000</v>
      </c>
      <c r="F131" s="64">
        <v>282000</v>
      </c>
      <c r="G131" s="7">
        <f t="shared" si="7"/>
        <v>281000</v>
      </c>
      <c r="H131" s="22">
        <v>1</v>
      </c>
      <c r="I131" s="7">
        <f t="shared" si="8"/>
        <v>281000</v>
      </c>
      <c r="J131" s="22"/>
      <c r="K131" s="7">
        <f t="shared" si="9"/>
        <v>0</v>
      </c>
      <c r="L131" s="38"/>
      <c r="M131" s="7">
        <f t="shared" si="10"/>
        <v>0</v>
      </c>
      <c r="N131" s="22"/>
      <c r="O131" s="7">
        <f t="shared" si="11"/>
        <v>0</v>
      </c>
      <c r="P131" s="8">
        <f t="shared" si="12"/>
        <v>1</v>
      </c>
      <c r="Q131" s="73">
        <f t="shared" si="13"/>
        <v>281000</v>
      </c>
    </row>
    <row r="132" spans="1:17" ht="27" customHeight="1">
      <c r="A132" s="46">
        <v>125</v>
      </c>
      <c r="B132" s="35">
        <v>50407107</v>
      </c>
      <c r="C132" s="40" t="s">
        <v>328</v>
      </c>
      <c r="D132" s="40" t="s">
        <v>329</v>
      </c>
      <c r="E132" s="64">
        <v>19040</v>
      </c>
      <c r="F132" s="64">
        <v>19176</v>
      </c>
      <c r="G132" s="7">
        <f t="shared" si="7"/>
        <v>19108</v>
      </c>
      <c r="H132" s="22">
        <v>3</v>
      </c>
      <c r="I132" s="7">
        <f t="shared" si="8"/>
        <v>57324</v>
      </c>
      <c r="J132" s="22"/>
      <c r="K132" s="7">
        <f t="shared" si="9"/>
        <v>0</v>
      </c>
      <c r="L132" s="38"/>
      <c r="M132" s="7">
        <f t="shared" si="10"/>
        <v>0</v>
      </c>
      <c r="N132" s="22"/>
      <c r="O132" s="7">
        <f t="shared" si="11"/>
        <v>0</v>
      </c>
      <c r="P132" s="8">
        <f t="shared" si="12"/>
        <v>3</v>
      </c>
      <c r="Q132" s="73">
        <f t="shared" si="13"/>
        <v>57324</v>
      </c>
    </row>
    <row r="133" spans="1:17" ht="27" customHeight="1">
      <c r="A133" s="47">
        <v>126</v>
      </c>
      <c r="B133" s="35">
        <v>50407018</v>
      </c>
      <c r="C133" s="40" t="s">
        <v>330</v>
      </c>
      <c r="D133" s="40" t="s">
        <v>331</v>
      </c>
      <c r="E133" s="64">
        <v>12040</v>
      </c>
      <c r="F133" s="64">
        <v>12126</v>
      </c>
      <c r="G133" s="7">
        <f t="shared" si="7"/>
        <v>12083</v>
      </c>
      <c r="H133" s="22">
        <v>2</v>
      </c>
      <c r="I133" s="7">
        <f t="shared" si="8"/>
        <v>24166</v>
      </c>
      <c r="J133" s="22"/>
      <c r="K133" s="7">
        <f t="shared" si="9"/>
        <v>0</v>
      </c>
      <c r="L133" s="38"/>
      <c r="M133" s="7">
        <f t="shared" si="10"/>
        <v>0</v>
      </c>
      <c r="N133" s="22"/>
      <c r="O133" s="7">
        <f t="shared" si="11"/>
        <v>0</v>
      </c>
      <c r="P133" s="8">
        <f t="shared" si="12"/>
        <v>2</v>
      </c>
      <c r="Q133" s="73">
        <f t="shared" si="13"/>
        <v>24166</v>
      </c>
    </row>
    <row r="134" spans="1:17" ht="27" customHeight="1">
      <c r="A134" s="46">
        <v>127</v>
      </c>
      <c r="B134" s="35">
        <v>50221303</v>
      </c>
      <c r="C134" s="40" t="s">
        <v>61</v>
      </c>
      <c r="D134" s="40" t="s">
        <v>332</v>
      </c>
      <c r="E134" s="64">
        <v>4043</v>
      </c>
      <c r="F134" s="64">
        <v>4072</v>
      </c>
      <c r="G134" s="7">
        <f t="shared" si="7"/>
        <v>4058</v>
      </c>
      <c r="H134" s="22">
        <v>16</v>
      </c>
      <c r="I134" s="7">
        <f t="shared" si="8"/>
        <v>64928</v>
      </c>
      <c r="J134" s="22"/>
      <c r="K134" s="7">
        <f t="shared" si="9"/>
        <v>0</v>
      </c>
      <c r="L134" s="38"/>
      <c r="M134" s="7">
        <f t="shared" si="10"/>
        <v>0</v>
      </c>
      <c r="N134" s="22">
        <v>2</v>
      </c>
      <c r="O134" s="7">
        <f t="shared" si="11"/>
        <v>8116</v>
      </c>
      <c r="P134" s="8">
        <f t="shared" si="12"/>
        <v>18</v>
      </c>
      <c r="Q134" s="73">
        <f t="shared" si="13"/>
        <v>73044</v>
      </c>
    </row>
    <row r="135" spans="1:17" ht="27" customHeight="1">
      <c r="A135" s="47">
        <v>128</v>
      </c>
      <c r="B135" s="35">
        <v>50172001</v>
      </c>
      <c r="C135" s="40" t="s">
        <v>333</v>
      </c>
      <c r="D135" s="40" t="s">
        <v>334</v>
      </c>
      <c r="E135" s="64">
        <v>54645</v>
      </c>
      <c r="F135" s="64">
        <v>55035</v>
      </c>
      <c r="G135" s="7">
        <f t="shared" si="7"/>
        <v>54840</v>
      </c>
      <c r="H135" s="22">
        <v>2</v>
      </c>
      <c r="I135" s="7">
        <f t="shared" si="8"/>
        <v>109680</v>
      </c>
      <c r="J135" s="22"/>
      <c r="K135" s="7">
        <f t="shared" si="9"/>
        <v>0</v>
      </c>
      <c r="L135" s="38"/>
      <c r="M135" s="7">
        <f t="shared" si="10"/>
        <v>0</v>
      </c>
      <c r="N135" s="22"/>
      <c r="O135" s="7">
        <f t="shared" si="11"/>
        <v>0</v>
      </c>
      <c r="P135" s="8">
        <f t="shared" si="12"/>
        <v>2</v>
      </c>
      <c r="Q135" s="73">
        <f t="shared" si="13"/>
        <v>109680</v>
      </c>
    </row>
    <row r="136" spans="1:17" ht="27" customHeight="1">
      <c r="A136" s="46">
        <v>129</v>
      </c>
      <c r="B136" s="35">
        <v>50171830</v>
      </c>
      <c r="C136" s="40" t="s">
        <v>335</v>
      </c>
      <c r="D136" s="40" t="s">
        <v>336</v>
      </c>
      <c r="E136" s="64">
        <v>72471</v>
      </c>
      <c r="F136" s="64">
        <v>72989</v>
      </c>
      <c r="G136" s="7">
        <f t="shared" si="7"/>
        <v>72730</v>
      </c>
      <c r="H136" s="22">
        <v>1</v>
      </c>
      <c r="I136" s="7">
        <f t="shared" si="8"/>
        <v>72730</v>
      </c>
      <c r="J136" s="22"/>
      <c r="K136" s="7">
        <f t="shared" si="9"/>
        <v>0</v>
      </c>
      <c r="L136" s="38"/>
      <c r="M136" s="7">
        <f t="shared" si="10"/>
        <v>0</v>
      </c>
      <c r="N136" s="22"/>
      <c r="O136" s="7">
        <f t="shared" si="11"/>
        <v>0</v>
      </c>
      <c r="P136" s="8">
        <f t="shared" si="12"/>
        <v>1</v>
      </c>
      <c r="Q136" s="73">
        <f t="shared" si="13"/>
        <v>72730</v>
      </c>
    </row>
    <row r="137" spans="1:17" ht="27" customHeight="1">
      <c r="A137" s="47">
        <v>130</v>
      </c>
      <c r="B137" s="35">
        <v>50171832</v>
      </c>
      <c r="C137" s="40" t="s">
        <v>144</v>
      </c>
      <c r="D137" s="40" t="s">
        <v>337</v>
      </c>
      <c r="E137" s="64">
        <v>104958</v>
      </c>
      <c r="F137" s="64">
        <v>105708</v>
      </c>
      <c r="G137" s="7">
        <f t="shared" ref="G137:G200" si="14">ROUND((AVERAGE(E137:F137)),0)</f>
        <v>105333</v>
      </c>
      <c r="H137" s="22">
        <v>2</v>
      </c>
      <c r="I137" s="7">
        <f t="shared" ref="I137:I200" si="15">+G137*H137</f>
        <v>210666</v>
      </c>
      <c r="J137" s="22"/>
      <c r="K137" s="7">
        <f t="shared" ref="K137:K200" si="16">+G137*J137</f>
        <v>0</v>
      </c>
      <c r="L137" s="38"/>
      <c r="M137" s="7">
        <f t="shared" ref="M137:M200" si="17">+G137*L137</f>
        <v>0</v>
      </c>
      <c r="N137" s="22"/>
      <c r="O137" s="7">
        <f t="shared" ref="O137:O200" si="18">+G137*N137</f>
        <v>0</v>
      </c>
      <c r="P137" s="8">
        <f t="shared" ref="P137:P200" si="19">SUM(H137,J137,L137,N137)</f>
        <v>2</v>
      </c>
      <c r="Q137" s="73">
        <f t="shared" ref="Q137:Q200" si="20">+G137*P137</f>
        <v>210666</v>
      </c>
    </row>
    <row r="138" spans="1:17" ht="27" customHeight="1">
      <c r="A138" s="46">
        <v>131</v>
      </c>
      <c r="B138" s="35">
        <v>50171832</v>
      </c>
      <c r="C138" s="40" t="s">
        <v>144</v>
      </c>
      <c r="D138" s="40" t="s">
        <v>338</v>
      </c>
      <c r="E138" s="64">
        <v>146275</v>
      </c>
      <c r="F138" s="64">
        <v>147320</v>
      </c>
      <c r="G138" s="7">
        <f t="shared" si="14"/>
        <v>146798</v>
      </c>
      <c r="H138" s="22">
        <v>1</v>
      </c>
      <c r="I138" s="7">
        <f t="shared" si="15"/>
        <v>146798</v>
      </c>
      <c r="J138" s="22"/>
      <c r="K138" s="7">
        <f t="shared" si="16"/>
        <v>0</v>
      </c>
      <c r="L138" s="38"/>
      <c r="M138" s="7">
        <f t="shared" si="17"/>
        <v>0</v>
      </c>
      <c r="N138" s="22"/>
      <c r="O138" s="7">
        <f t="shared" si="18"/>
        <v>0</v>
      </c>
      <c r="P138" s="8">
        <f t="shared" si="19"/>
        <v>1</v>
      </c>
      <c r="Q138" s="73">
        <f t="shared" si="20"/>
        <v>146798</v>
      </c>
    </row>
    <row r="139" spans="1:17" ht="27" customHeight="1">
      <c r="A139" s="47">
        <v>132</v>
      </c>
      <c r="B139" s="35">
        <v>50171707</v>
      </c>
      <c r="C139" s="40" t="s">
        <v>339</v>
      </c>
      <c r="D139" s="40" t="s">
        <v>340</v>
      </c>
      <c r="E139" s="64">
        <v>43149</v>
      </c>
      <c r="F139" s="64">
        <v>43458</v>
      </c>
      <c r="G139" s="7">
        <f t="shared" si="14"/>
        <v>43304</v>
      </c>
      <c r="H139" s="22">
        <v>1</v>
      </c>
      <c r="I139" s="7">
        <f t="shared" si="15"/>
        <v>43304</v>
      </c>
      <c r="J139" s="22"/>
      <c r="K139" s="7">
        <f t="shared" si="16"/>
        <v>0</v>
      </c>
      <c r="L139" s="38"/>
      <c r="M139" s="7">
        <f t="shared" si="17"/>
        <v>0</v>
      </c>
      <c r="N139" s="22">
        <v>1</v>
      </c>
      <c r="O139" s="7">
        <f t="shared" si="18"/>
        <v>43304</v>
      </c>
      <c r="P139" s="8">
        <f t="shared" si="19"/>
        <v>2</v>
      </c>
      <c r="Q139" s="73">
        <f t="shared" si="20"/>
        <v>86608</v>
      </c>
    </row>
    <row r="140" spans="1:17" ht="27" customHeight="1">
      <c r="A140" s="46">
        <v>133</v>
      </c>
      <c r="B140" s="35">
        <v>48102109</v>
      </c>
      <c r="C140" s="40" t="s">
        <v>341</v>
      </c>
      <c r="D140" s="40" t="s">
        <v>342</v>
      </c>
      <c r="E140" s="64">
        <v>91630</v>
      </c>
      <c r="F140" s="64">
        <v>92285</v>
      </c>
      <c r="G140" s="7">
        <f t="shared" si="14"/>
        <v>91958</v>
      </c>
      <c r="H140" s="22">
        <v>4</v>
      </c>
      <c r="I140" s="7">
        <f t="shared" si="15"/>
        <v>367832</v>
      </c>
      <c r="J140" s="22"/>
      <c r="K140" s="7">
        <f t="shared" si="16"/>
        <v>0</v>
      </c>
      <c r="L140" s="38"/>
      <c r="M140" s="7">
        <f t="shared" si="17"/>
        <v>0</v>
      </c>
      <c r="N140" s="22">
        <v>1</v>
      </c>
      <c r="O140" s="7">
        <f t="shared" si="18"/>
        <v>91958</v>
      </c>
      <c r="P140" s="8">
        <f t="shared" si="19"/>
        <v>5</v>
      </c>
      <c r="Q140" s="73">
        <f t="shared" si="20"/>
        <v>459790</v>
      </c>
    </row>
    <row r="141" spans="1:17" ht="27" customHeight="1">
      <c r="A141" s="47">
        <v>134</v>
      </c>
      <c r="B141" s="35">
        <v>48102108</v>
      </c>
      <c r="C141" s="40" t="s">
        <v>343</v>
      </c>
      <c r="D141" s="40" t="s">
        <v>344</v>
      </c>
      <c r="E141" s="64">
        <v>209916</v>
      </c>
      <c r="F141" s="64">
        <v>211415</v>
      </c>
      <c r="G141" s="7">
        <f t="shared" si="14"/>
        <v>210666</v>
      </c>
      <c r="H141" s="22">
        <v>4</v>
      </c>
      <c r="I141" s="7">
        <f t="shared" si="15"/>
        <v>842664</v>
      </c>
      <c r="J141" s="22"/>
      <c r="K141" s="7">
        <f t="shared" si="16"/>
        <v>0</v>
      </c>
      <c r="L141" s="38"/>
      <c r="M141" s="7">
        <f t="shared" si="17"/>
        <v>0</v>
      </c>
      <c r="N141" s="22">
        <v>2</v>
      </c>
      <c r="O141" s="7">
        <f t="shared" si="18"/>
        <v>421332</v>
      </c>
      <c r="P141" s="8">
        <f t="shared" si="19"/>
        <v>6</v>
      </c>
      <c r="Q141" s="73">
        <f t="shared" si="20"/>
        <v>1263996</v>
      </c>
    </row>
    <row r="142" spans="1:17" ht="27" customHeight="1">
      <c r="A142" s="46">
        <v>135</v>
      </c>
      <c r="B142" s="35">
        <v>50221303</v>
      </c>
      <c r="C142" s="40" t="s">
        <v>61</v>
      </c>
      <c r="D142" s="40" t="s">
        <v>62</v>
      </c>
      <c r="E142" s="64">
        <v>11760</v>
      </c>
      <c r="F142" s="64">
        <v>11844</v>
      </c>
      <c r="G142" s="7">
        <f t="shared" si="14"/>
        <v>11802</v>
      </c>
      <c r="H142" s="22">
        <v>12</v>
      </c>
      <c r="I142" s="7">
        <f t="shared" si="15"/>
        <v>141624</v>
      </c>
      <c r="J142" s="22"/>
      <c r="K142" s="7">
        <f t="shared" si="16"/>
        <v>0</v>
      </c>
      <c r="L142" s="38">
        <v>10</v>
      </c>
      <c r="M142" s="7">
        <f t="shared" si="17"/>
        <v>118020</v>
      </c>
      <c r="N142" s="22">
        <v>1</v>
      </c>
      <c r="O142" s="7">
        <f t="shared" si="18"/>
        <v>11802</v>
      </c>
      <c r="P142" s="8">
        <f t="shared" si="19"/>
        <v>23</v>
      </c>
      <c r="Q142" s="73">
        <f t="shared" si="20"/>
        <v>271446</v>
      </c>
    </row>
    <row r="143" spans="1:17" ht="27" customHeight="1">
      <c r="A143" s="47">
        <v>136</v>
      </c>
      <c r="B143" s="35">
        <v>50202203</v>
      </c>
      <c r="C143" s="40" t="s">
        <v>132</v>
      </c>
      <c r="D143" s="40" t="s">
        <v>345</v>
      </c>
      <c r="E143" s="64">
        <v>40040</v>
      </c>
      <c r="F143" s="64">
        <v>40326</v>
      </c>
      <c r="G143" s="7">
        <f t="shared" si="14"/>
        <v>40183</v>
      </c>
      <c r="H143" s="22">
        <v>8</v>
      </c>
      <c r="I143" s="7">
        <f t="shared" si="15"/>
        <v>321464</v>
      </c>
      <c r="J143" s="22"/>
      <c r="K143" s="7">
        <f t="shared" si="16"/>
        <v>0</v>
      </c>
      <c r="L143" s="38"/>
      <c r="M143" s="7">
        <f t="shared" si="17"/>
        <v>0</v>
      </c>
      <c r="N143" s="22"/>
      <c r="O143" s="7">
        <f t="shared" si="18"/>
        <v>0</v>
      </c>
      <c r="P143" s="8">
        <f t="shared" si="19"/>
        <v>8</v>
      </c>
      <c r="Q143" s="73">
        <f t="shared" si="20"/>
        <v>321464</v>
      </c>
    </row>
    <row r="144" spans="1:17" ht="27" customHeight="1">
      <c r="A144" s="46">
        <v>137</v>
      </c>
      <c r="B144" s="35">
        <v>50202203</v>
      </c>
      <c r="C144" s="40" t="s">
        <v>132</v>
      </c>
      <c r="D144" s="40" t="s">
        <v>346</v>
      </c>
      <c r="E144" s="64">
        <v>40041</v>
      </c>
      <c r="F144" s="64">
        <v>40327</v>
      </c>
      <c r="G144" s="7">
        <f t="shared" si="14"/>
        <v>40184</v>
      </c>
      <c r="H144" s="22">
        <v>8</v>
      </c>
      <c r="I144" s="7">
        <f t="shared" si="15"/>
        <v>321472</v>
      </c>
      <c r="J144" s="22"/>
      <c r="K144" s="7">
        <f t="shared" si="16"/>
        <v>0</v>
      </c>
      <c r="L144" s="38"/>
      <c r="M144" s="7">
        <f t="shared" si="17"/>
        <v>0</v>
      </c>
      <c r="N144" s="22"/>
      <c r="O144" s="7">
        <f t="shared" si="18"/>
        <v>0</v>
      </c>
      <c r="P144" s="8">
        <f t="shared" si="19"/>
        <v>8</v>
      </c>
      <c r="Q144" s="73">
        <f t="shared" si="20"/>
        <v>321472</v>
      </c>
    </row>
    <row r="145" spans="1:17" ht="27" customHeight="1">
      <c r="A145" s="47">
        <v>138</v>
      </c>
      <c r="B145" s="35">
        <v>50161509</v>
      </c>
      <c r="C145" s="40" t="s">
        <v>63</v>
      </c>
      <c r="D145" s="40" t="s">
        <v>64</v>
      </c>
      <c r="E145" s="64">
        <v>3896</v>
      </c>
      <c r="F145" s="64">
        <v>3924</v>
      </c>
      <c r="G145" s="7">
        <f t="shared" si="14"/>
        <v>3910</v>
      </c>
      <c r="H145" s="22">
        <v>90</v>
      </c>
      <c r="I145" s="7">
        <f t="shared" si="15"/>
        <v>351900</v>
      </c>
      <c r="J145" s="22"/>
      <c r="K145" s="7">
        <f t="shared" si="16"/>
        <v>0</v>
      </c>
      <c r="L145" s="38">
        <v>110</v>
      </c>
      <c r="M145" s="7">
        <f t="shared" si="17"/>
        <v>430100</v>
      </c>
      <c r="N145" s="22">
        <v>2</v>
      </c>
      <c r="O145" s="7">
        <f t="shared" si="18"/>
        <v>7820</v>
      </c>
      <c r="P145" s="8">
        <f t="shared" si="19"/>
        <v>202</v>
      </c>
      <c r="Q145" s="73">
        <f t="shared" si="20"/>
        <v>789820</v>
      </c>
    </row>
    <row r="146" spans="1:17" ht="27" customHeight="1">
      <c r="A146" s="46">
        <v>139</v>
      </c>
      <c r="B146" s="35">
        <v>50131701</v>
      </c>
      <c r="C146" s="40" t="s">
        <v>65</v>
      </c>
      <c r="D146" s="40" t="s">
        <v>66</v>
      </c>
      <c r="E146" s="64">
        <v>38318</v>
      </c>
      <c r="F146" s="64">
        <v>38592</v>
      </c>
      <c r="G146" s="7">
        <f t="shared" si="14"/>
        <v>38455</v>
      </c>
      <c r="H146" s="22">
        <v>28</v>
      </c>
      <c r="I146" s="7">
        <f t="shared" si="15"/>
        <v>1076740</v>
      </c>
      <c r="J146" s="22"/>
      <c r="K146" s="7">
        <f t="shared" si="16"/>
        <v>0</v>
      </c>
      <c r="L146" s="38">
        <v>30</v>
      </c>
      <c r="M146" s="7">
        <f t="shared" si="17"/>
        <v>1153650</v>
      </c>
      <c r="N146" s="22"/>
      <c r="O146" s="7">
        <f t="shared" si="18"/>
        <v>0</v>
      </c>
      <c r="P146" s="8">
        <f t="shared" si="19"/>
        <v>58</v>
      </c>
      <c r="Q146" s="73">
        <f t="shared" si="20"/>
        <v>2230390</v>
      </c>
    </row>
    <row r="147" spans="1:17" ht="27" customHeight="1">
      <c r="A147" s="47">
        <v>140</v>
      </c>
      <c r="B147" s="35">
        <v>50131701</v>
      </c>
      <c r="C147" s="40" t="s">
        <v>65</v>
      </c>
      <c r="D147" s="40" t="s">
        <v>67</v>
      </c>
      <c r="E147" s="64">
        <v>110789</v>
      </c>
      <c r="F147" s="64">
        <v>111580</v>
      </c>
      <c r="G147" s="7">
        <f t="shared" si="14"/>
        <v>111185</v>
      </c>
      <c r="H147" s="22">
        <v>6</v>
      </c>
      <c r="I147" s="7">
        <f t="shared" si="15"/>
        <v>667110</v>
      </c>
      <c r="J147" s="22"/>
      <c r="K147" s="7">
        <f t="shared" si="16"/>
        <v>0</v>
      </c>
      <c r="L147" s="38">
        <v>8</v>
      </c>
      <c r="M147" s="7">
        <f t="shared" si="17"/>
        <v>889480</v>
      </c>
      <c r="N147" s="22"/>
      <c r="O147" s="7">
        <f t="shared" si="18"/>
        <v>0</v>
      </c>
      <c r="P147" s="8">
        <f t="shared" si="19"/>
        <v>14</v>
      </c>
      <c r="Q147" s="73">
        <f t="shared" si="20"/>
        <v>1556590</v>
      </c>
    </row>
    <row r="148" spans="1:17" ht="27" customHeight="1">
      <c r="A148" s="46">
        <v>141</v>
      </c>
      <c r="B148" s="35">
        <v>50131701</v>
      </c>
      <c r="C148" s="40" t="s">
        <v>65</v>
      </c>
      <c r="D148" s="40" t="s">
        <v>68</v>
      </c>
      <c r="E148" s="64">
        <v>7914</v>
      </c>
      <c r="F148" s="64">
        <v>7971</v>
      </c>
      <c r="G148" s="7">
        <f t="shared" si="14"/>
        <v>7943</v>
      </c>
      <c r="H148" s="22">
        <v>25</v>
      </c>
      <c r="I148" s="7">
        <f t="shared" si="15"/>
        <v>198575</v>
      </c>
      <c r="J148" s="22"/>
      <c r="K148" s="7">
        <f t="shared" si="16"/>
        <v>0</v>
      </c>
      <c r="L148" s="38">
        <v>10</v>
      </c>
      <c r="M148" s="7">
        <f t="shared" si="17"/>
        <v>79430</v>
      </c>
      <c r="N148" s="22"/>
      <c r="O148" s="7">
        <f t="shared" si="18"/>
        <v>0</v>
      </c>
      <c r="P148" s="8">
        <f t="shared" si="19"/>
        <v>35</v>
      </c>
      <c r="Q148" s="73">
        <f t="shared" si="20"/>
        <v>278005</v>
      </c>
    </row>
    <row r="149" spans="1:17" ht="27" customHeight="1">
      <c r="A149" s="47">
        <v>142</v>
      </c>
      <c r="B149" s="35">
        <v>50131704</v>
      </c>
      <c r="C149" s="40" t="s">
        <v>69</v>
      </c>
      <c r="D149" s="40" t="s">
        <v>70</v>
      </c>
      <c r="E149" s="64">
        <v>46481</v>
      </c>
      <c r="F149" s="64">
        <v>46813</v>
      </c>
      <c r="G149" s="7">
        <f t="shared" si="14"/>
        <v>46647</v>
      </c>
      <c r="H149" s="22">
        <v>12</v>
      </c>
      <c r="I149" s="7">
        <f t="shared" si="15"/>
        <v>559764</v>
      </c>
      <c r="J149" s="22"/>
      <c r="K149" s="7">
        <f t="shared" si="16"/>
        <v>0</v>
      </c>
      <c r="L149" s="38">
        <v>50</v>
      </c>
      <c r="M149" s="7">
        <f t="shared" si="17"/>
        <v>2332350</v>
      </c>
      <c r="N149" s="22"/>
      <c r="O149" s="7">
        <f t="shared" si="18"/>
        <v>0</v>
      </c>
      <c r="P149" s="8">
        <f t="shared" si="19"/>
        <v>62</v>
      </c>
      <c r="Q149" s="73">
        <f t="shared" si="20"/>
        <v>2892114</v>
      </c>
    </row>
    <row r="150" spans="1:17" ht="27" customHeight="1">
      <c r="A150" s="46">
        <v>143</v>
      </c>
      <c r="B150" s="35">
        <v>50151514</v>
      </c>
      <c r="C150" s="40" t="s">
        <v>71</v>
      </c>
      <c r="D150" s="40" t="s">
        <v>72</v>
      </c>
      <c r="E150" s="64">
        <v>51646</v>
      </c>
      <c r="F150" s="64">
        <v>52015</v>
      </c>
      <c r="G150" s="7">
        <f t="shared" si="14"/>
        <v>51831</v>
      </c>
      <c r="H150" s="22">
        <v>8</v>
      </c>
      <c r="I150" s="7">
        <f t="shared" si="15"/>
        <v>414648</v>
      </c>
      <c r="J150" s="22"/>
      <c r="K150" s="7">
        <f t="shared" si="16"/>
        <v>0</v>
      </c>
      <c r="L150" s="38">
        <v>10</v>
      </c>
      <c r="M150" s="7">
        <f t="shared" si="17"/>
        <v>518310</v>
      </c>
      <c r="N150" s="22"/>
      <c r="O150" s="7">
        <f t="shared" si="18"/>
        <v>0</v>
      </c>
      <c r="P150" s="8">
        <f t="shared" si="19"/>
        <v>18</v>
      </c>
      <c r="Q150" s="73">
        <f t="shared" si="20"/>
        <v>932958</v>
      </c>
    </row>
    <row r="151" spans="1:17" ht="27" customHeight="1">
      <c r="A151" s="47">
        <v>144</v>
      </c>
      <c r="B151" s="35">
        <v>50151514</v>
      </c>
      <c r="C151" s="40" t="s">
        <v>71</v>
      </c>
      <c r="D151" s="40" t="s">
        <v>73</v>
      </c>
      <c r="E151" s="64">
        <v>443622</v>
      </c>
      <c r="F151" s="64">
        <v>446791</v>
      </c>
      <c r="G151" s="7">
        <f t="shared" si="14"/>
        <v>445207</v>
      </c>
      <c r="H151" s="22">
        <v>4</v>
      </c>
      <c r="I151" s="7">
        <f t="shared" si="15"/>
        <v>1780828</v>
      </c>
      <c r="J151" s="22"/>
      <c r="K151" s="7">
        <f t="shared" si="16"/>
        <v>0</v>
      </c>
      <c r="L151" s="38">
        <v>5</v>
      </c>
      <c r="M151" s="7">
        <f t="shared" si="17"/>
        <v>2226035</v>
      </c>
      <c r="N151" s="22">
        <v>2</v>
      </c>
      <c r="O151" s="7">
        <f t="shared" si="18"/>
        <v>890414</v>
      </c>
      <c r="P151" s="8">
        <f t="shared" si="19"/>
        <v>11</v>
      </c>
      <c r="Q151" s="73">
        <f t="shared" si="20"/>
        <v>4897277</v>
      </c>
    </row>
    <row r="152" spans="1:17" ht="27" customHeight="1">
      <c r="A152" s="46">
        <v>145</v>
      </c>
      <c r="B152" s="35">
        <v>50404803</v>
      </c>
      <c r="C152" s="40" t="s">
        <v>347</v>
      </c>
      <c r="D152" s="40" t="s">
        <v>348</v>
      </c>
      <c r="E152" s="64">
        <v>24990</v>
      </c>
      <c r="F152" s="64">
        <v>25169</v>
      </c>
      <c r="G152" s="7">
        <f t="shared" si="14"/>
        <v>25080</v>
      </c>
      <c r="H152" s="22">
        <v>3</v>
      </c>
      <c r="I152" s="7">
        <f t="shared" si="15"/>
        <v>75240</v>
      </c>
      <c r="J152" s="22"/>
      <c r="K152" s="7">
        <f t="shared" si="16"/>
        <v>0</v>
      </c>
      <c r="L152" s="38"/>
      <c r="M152" s="7">
        <f t="shared" si="17"/>
        <v>0</v>
      </c>
      <c r="N152" s="22"/>
      <c r="O152" s="7">
        <f t="shared" si="18"/>
        <v>0</v>
      </c>
      <c r="P152" s="8">
        <f t="shared" si="19"/>
        <v>3</v>
      </c>
      <c r="Q152" s="73">
        <f t="shared" si="20"/>
        <v>75240</v>
      </c>
    </row>
    <row r="153" spans="1:17" ht="27" customHeight="1">
      <c r="A153" s="47">
        <v>146</v>
      </c>
      <c r="B153" s="35">
        <v>50221002</v>
      </c>
      <c r="C153" s="40" t="s">
        <v>74</v>
      </c>
      <c r="D153" s="40" t="s">
        <v>75</v>
      </c>
      <c r="E153" s="64">
        <v>73500</v>
      </c>
      <c r="F153" s="64">
        <v>74025</v>
      </c>
      <c r="G153" s="7">
        <f t="shared" si="14"/>
        <v>73763</v>
      </c>
      <c r="H153" s="22">
        <v>12</v>
      </c>
      <c r="I153" s="7">
        <f t="shared" si="15"/>
        <v>885156</v>
      </c>
      <c r="J153" s="22"/>
      <c r="K153" s="7">
        <f t="shared" si="16"/>
        <v>0</v>
      </c>
      <c r="L153" s="38">
        <v>15</v>
      </c>
      <c r="M153" s="7">
        <f t="shared" si="17"/>
        <v>1106445</v>
      </c>
      <c r="N153" s="22">
        <v>1</v>
      </c>
      <c r="O153" s="7">
        <f t="shared" si="18"/>
        <v>73763</v>
      </c>
      <c r="P153" s="8">
        <f t="shared" si="19"/>
        <v>28</v>
      </c>
      <c r="Q153" s="73">
        <f t="shared" si="20"/>
        <v>2065364</v>
      </c>
    </row>
    <row r="154" spans="1:17" ht="27" customHeight="1">
      <c r="A154" s="46">
        <v>147</v>
      </c>
      <c r="B154" s="35">
        <v>50131612</v>
      </c>
      <c r="C154" s="40" t="s">
        <v>76</v>
      </c>
      <c r="D154" s="40" t="s">
        <v>77</v>
      </c>
      <c r="E154" s="64">
        <v>25200</v>
      </c>
      <c r="F154" s="64">
        <v>25380</v>
      </c>
      <c r="G154" s="7">
        <f t="shared" si="14"/>
        <v>25290</v>
      </c>
      <c r="H154" s="22">
        <v>22</v>
      </c>
      <c r="I154" s="7">
        <f t="shared" si="15"/>
        <v>556380</v>
      </c>
      <c r="J154" s="22"/>
      <c r="K154" s="7">
        <f t="shared" si="16"/>
        <v>0</v>
      </c>
      <c r="L154" s="38">
        <v>40</v>
      </c>
      <c r="M154" s="7">
        <f t="shared" si="17"/>
        <v>1011600</v>
      </c>
      <c r="N154" s="22"/>
      <c r="O154" s="7">
        <f t="shared" si="18"/>
        <v>0</v>
      </c>
      <c r="P154" s="8">
        <f t="shared" si="19"/>
        <v>62</v>
      </c>
      <c r="Q154" s="73">
        <f t="shared" si="20"/>
        <v>1567980</v>
      </c>
    </row>
    <row r="155" spans="1:17" ht="27" customHeight="1">
      <c r="A155" s="47">
        <v>148</v>
      </c>
      <c r="B155" s="35">
        <v>50307008</v>
      </c>
      <c r="C155" s="40" t="s">
        <v>97</v>
      </c>
      <c r="D155" s="40" t="s">
        <v>349</v>
      </c>
      <c r="E155" s="64">
        <v>9450</v>
      </c>
      <c r="F155" s="64">
        <v>9518</v>
      </c>
      <c r="G155" s="7">
        <f t="shared" si="14"/>
        <v>9484</v>
      </c>
      <c r="H155" s="22">
        <v>4</v>
      </c>
      <c r="I155" s="7">
        <f t="shared" si="15"/>
        <v>37936</v>
      </c>
      <c r="J155" s="22"/>
      <c r="K155" s="7">
        <f t="shared" si="16"/>
        <v>0</v>
      </c>
      <c r="L155" s="38"/>
      <c r="M155" s="7">
        <f t="shared" si="17"/>
        <v>0</v>
      </c>
      <c r="N155" s="22"/>
      <c r="O155" s="7">
        <f t="shared" si="18"/>
        <v>0</v>
      </c>
      <c r="P155" s="8">
        <f t="shared" si="19"/>
        <v>4</v>
      </c>
      <c r="Q155" s="73">
        <f t="shared" si="20"/>
        <v>37936</v>
      </c>
    </row>
    <row r="156" spans="1:17" ht="27" customHeight="1">
      <c r="A156" s="46">
        <v>149</v>
      </c>
      <c r="B156" s="35">
        <v>50303506</v>
      </c>
      <c r="C156" s="40" t="s">
        <v>350</v>
      </c>
      <c r="D156" s="40" t="s">
        <v>351</v>
      </c>
      <c r="E156" s="64">
        <v>40984</v>
      </c>
      <c r="F156" s="64">
        <v>41276</v>
      </c>
      <c r="G156" s="7">
        <f t="shared" si="14"/>
        <v>41130</v>
      </c>
      <c r="H156" s="22">
        <v>2</v>
      </c>
      <c r="I156" s="7">
        <f t="shared" si="15"/>
        <v>82260</v>
      </c>
      <c r="J156" s="22"/>
      <c r="K156" s="7">
        <f t="shared" si="16"/>
        <v>0</v>
      </c>
      <c r="L156" s="38"/>
      <c r="M156" s="7">
        <f t="shared" si="17"/>
        <v>0</v>
      </c>
      <c r="N156" s="22"/>
      <c r="O156" s="7">
        <f t="shared" si="18"/>
        <v>0</v>
      </c>
      <c r="P156" s="8">
        <f t="shared" si="19"/>
        <v>2</v>
      </c>
      <c r="Q156" s="73">
        <f t="shared" si="20"/>
        <v>82260</v>
      </c>
    </row>
    <row r="157" spans="1:17" ht="27" customHeight="1">
      <c r="A157" s="47">
        <v>150</v>
      </c>
      <c r="B157" s="35">
        <v>50405504</v>
      </c>
      <c r="C157" s="40" t="s">
        <v>78</v>
      </c>
      <c r="D157" s="40" t="s">
        <v>79</v>
      </c>
      <c r="E157" s="64">
        <v>15400</v>
      </c>
      <c r="F157" s="64">
        <v>15510</v>
      </c>
      <c r="G157" s="7">
        <f t="shared" si="14"/>
        <v>15455</v>
      </c>
      <c r="H157" s="22">
        <v>2</v>
      </c>
      <c r="I157" s="7">
        <f t="shared" si="15"/>
        <v>30910</v>
      </c>
      <c r="J157" s="22"/>
      <c r="K157" s="7">
        <f t="shared" si="16"/>
        <v>0</v>
      </c>
      <c r="L157" s="38">
        <v>5</v>
      </c>
      <c r="M157" s="7">
        <f t="shared" si="17"/>
        <v>77275</v>
      </c>
      <c r="N157" s="22"/>
      <c r="O157" s="7">
        <f t="shared" si="18"/>
        <v>0</v>
      </c>
      <c r="P157" s="8">
        <f t="shared" si="19"/>
        <v>7</v>
      </c>
      <c r="Q157" s="73">
        <f t="shared" si="20"/>
        <v>108185</v>
      </c>
    </row>
    <row r="158" spans="1:17" ht="27" customHeight="1">
      <c r="A158" s="46">
        <v>151</v>
      </c>
      <c r="B158" s="35">
        <v>50192405</v>
      </c>
      <c r="C158" s="40" t="s">
        <v>80</v>
      </c>
      <c r="D158" s="40" t="s">
        <v>81</v>
      </c>
      <c r="E158" s="64">
        <v>189924</v>
      </c>
      <c r="F158" s="64">
        <v>191281</v>
      </c>
      <c r="G158" s="7">
        <f t="shared" si="14"/>
        <v>190603</v>
      </c>
      <c r="H158" s="22">
        <v>4</v>
      </c>
      <c r="I158" s="7">
        <f t="shared" si="15"/>
        <v>762412</v>
      </c>
      <c r="J158" s="22"/>
      <c r="K158" s="7">
        <f t="shared" si="16"/>
        <v>0</v>
      </c>
      <c r="L158" s="38">
        <v>10</v>
      </c>
      <c r="M158" s="7">
        <f t="shared" si="17"/>
        <v>1906030</v>
      </c>
      <c r="N158" s="22">
        <v>2</v>
      </c>
      <c r="O158" s="7">
        <f t="shared" si="18"/>
        <v>381206</v>
      </c>
      <c r="P158" s="8">
        <f t="shared" si="19"/>
        <v>16</v>
      </c>
      <c r="Q158" s="73">
        <f t="shared" si="20"/>
        <v>3049648</v>
      </c>
    </row>
    <row r="159" spans="1:17" ht="27" customHeight="1">
      <c r="A159" s="47">
        <v>152</v>
      </c>
      <c r="B159" s="35">
        <v>50131802</v>
      </c>
      <c r="C159" s="40" t="s">
        <v>82</v>
      </c>
      <c r="D159" s="40" t="s">
        <v>83</v>
      </c>
      <c r="E159" s="64">
        <v>54600</v>
      </c>
      <c r="F159" s="64">
        <v>54990</v>
      </c>
      <c r="G159" s="7">
        <f t="shared" si="14"/>
        <v>54795</v>
      </c>
      <c r="H159" s="22">
        <v>4</v>
      </c>
      <c r="I159" s="7">
        <f t="shared" si="15"/>
        <v>219180</v>
      </c>
      <c r="J159" s="22"/>
      <c r="K159" s="7">
        <f t="shared" si="16"/>
        <v>0</v>
      </c>
      <c r="L159" s="38">
        <v>20</v>
      </c>
      <c r="M159" s="7">
        <f t="shared" si="17"/>
        <v>1095900</v>
      </c>
      <c r="N159" s="22"/>
      <c r="O159" s="7">
        <f t="shared" si="18"/>
        <v>0</v>
      </c>
      <c r="P159" s="8">
        <f t="shared" si="19"/>
        <v>24</v>
      </c>
      <c r="Q159" s="73">
        <f t="shared" si="20"/>
        <v>1315080</v>
      </c>
    </row>
    <row r="160" spans="1:17" ht="27" customHeight="1">
      <c r="A160" s="46">
        <v>153</v>
      </c>
      <c r="B160" s="35">
        <v>50171551</v>
      </c>
      <c r="C160" s="40" t="s">
        <v>84</v>
      </c>
      <c r="D160" s="40" t="s">
        <v>85</v>
      </c>
      <c r="E160" s="64">
        <v>1960</v>
      </c>
      <c r="F160" s="64">
        <v>1974</v>
      </c>
      <c r="G160" s="7">
        <f t="shared" si="14"/>
        <v>1967</v>
      </c>
      <c r="H160" s="22">
        <v>24</v>
      </c>
      <c r="I160" s="7">
        <f t="shared" si="15"/>
        <v>47208</v>
      </c>
      <c r="J160" s="22">
        <v>3</v>
      </c>
      <c r="K160" s="7">
        <f t="shared" si="16"/>
        <v>5901</v>
      </c>
      <c r="L160" s="38">
        <v>10</v>
      </c>
      <c r="M160" s="7">
        <f t="shared" si="17"/>
        <v>19670</v>
      </c>
      <c r="N160" s="22"/>
      <c r="O160" s="7">
        <f t="shared" si="18"/>
        <v>0</v>
      </c>
      <c r="P160" s="8">
        <f t="shared" si="19"/>
        <v>37</v>
      </c>
      <c r="Q160" s="73">
        <f t="shared" si="20"/>
        <v>72779</v>
      </c>
    </row>
    <row r="161" spans="1:17" ht="27" customHeight="1">
      <c r="A161" s="47">
        <v>154</v>
      </c>
      <c r="B161" s="35">
        <v>50161814</v>
      </c>
      <c r="C161" s="40" t="s">
        <v>86</v>
      </c>
      <c r="D161" s="40" t="s">
        <v>87</v>
      </c>
      <c r="E161" s="64">
        <v>8397</v>
      </c>
      <c r="F161" s="64">
        <v>8456</v>
      </c>
      <c r="G161" s="7">
        <f t="shared" si="14"/>
        <v>8427</v>
      </c>
      <c r="H161" s="22">
        <v>12</v>
      </c>
      <c r="I161" s="7">
        <f t="shared" si="15"/>
        <v>101124</v>
      </c>
      <c r="J161" s="22"/>
      <c r="K161" s="7">
        <f t="shared" si="16"/>
        <v>0</v>
      </c>
      <c r="L161" s="38">
        <v>12</v>
      </c>
      <c r="M161" s="7">
        <f t="shared" si="17"/>
        <v>101124</v>
      </c>
      <c r="N161" s="22"/>
      <c r="O161" s="7">
        <f t="shared" si="18"/>
        <v>0</v>
      </c>
      <c r="P161" s="8">
        <f t="shared" si="19"/>
        <v>24</v>
      </c>
      <c r="Q161" s="73">
        <f t="shared" si="20"/>
        <v>202248</v>
      </c>
    </row>
    <row r="162" spans="1:17" ht="27" customHeight="1">
      <c r="A162" s="46">
        <v>155</v>
      </c>
      <c r="B162" s="35">
        <v>50131702</v>
      </c>
      <c r="C162" s="40" t="s">
        <v>88</v>
      </c>
      <c r="D162" s="40" t="s">
        <v>89</v>
      </c>
      <c r="E162" s="64">
        <v>38301</v>
      </c>
      <c r="F162" s="64">
        <v>38575</v>
      </c>
      <c r="G162" s="7">
        <f t="shared" si="14"/>
        <v>38438</v>
      </c>
      <c r="H162" s="22">
        <v>8</v>
      </c>
      <c r="I162" s="7">
        <f t="shared" si="15"/>
        <v>307504</v>
      </c>
      <c r="J162" s="22"/>
      <c r="K162" s="7">
        <f t="shared" si="16"/>
        <v>0</v>
      </c>
      <c r="L162" s="38">
        <v>12</v>
      </c>
      <c r="M162" s="7">
        <f t="shared" si="17"/>
        <v>461256</v>
      </c>
      <c r="N162" s="22"/>
      <c r="O162" s="7">
        <f t="shared" si="18"/>
        <v>0</v>
      </c>
      <c r="P162" s="8">
        <f t="shared" si="19"/>
        <v>20</v>
      </c>
      <c r="Q162" s="73">
        <f t="shared" si="20"/>
        <v>768760</v>
      </c>
    </row>
    <row r="163" spans="1:17" ht="27" customHeight="1">
      <c r="A163" s="47">
        <v>156</v>
      </c>
      <c r="B163" s="35">
        <v>50131702</v>
      </c>
      <c r="C163" s="40" t="s">
        <v>88</v>
      </c>
      <c r="D163" s="40" t="s">
        <v>90</v>
      </c>
      <c r="E163" s="64">
        <v>38301</v>
      </c>
      <c r="F163" s="64">
        <v>38575</v>
      </c>
      <c r="G163" s="7">
        <f t="shared" si="14"/>
        <v>38438</v>
      </c>
      <c r="H163" s="22">
        <v>4</v>
      </c>
      <c r="I163" s="7">
        <f t="shared" si="15"/>
        <v>153752</v>
      </c>
      <c r="J163" s="22"/>
      <c r="K163" s="7">
        <f t="shared" si="16"/>
        <v>0</v>
      </c>
      <c r="L163" s="38">
        <v>12</v>
      </c>
      <c r="M163" s="7">
        <f t="shared" si="17"/>
        <v>461256</v>
      </c>
      <c r="N163" s="22"/>
      <c r="O163" s="7">
        <f t="shared" si="18"/>
        <v>0</v>
      </c>
      <c r="P163" s="8">
        <f t="shared" si="19"/>
        <v>16</v>
      </c>
      <c r="Q163" s="73">
        <f t="shared" si="20"/>
        <v>615008</v>
      </c>
    </row>
    <row r="164" spans="1:17" ht="27" customHeight="1">
      <c r="A164" s="46">
        <v>157</v>
      </c>
      <c r="B164" s="35">
        <v>50161509</v>
      </c>
      <c r="C164" s="40" t="s">
        <v>63</v>
      </c>
      <c r="D164" s="40" t="s">
        <v>91</v>
      </c>
      <c r="E164" s="64">
        <v>5586</v>
      </c>
      <c r="F164" s="64">
        <v>5626</v>
      </c>
      <c r="G164" s="7">
        <f t="shared" si="14"/>
        <v>5606</v>
      </c>
      <c r="H164" s="22">
        <v>24</v>
      </c>
      <c r="I164" s="7">
        <f t="shared" si="15"/>
        <v>134544</v>
      </c>
      <c r="J164" s="22"/>
      <c r="K164" s="7">
        <f t="shared" si="16"/>
        <v>0</v>
      </c>
      <c r="L164" s="38">
        <v>30</v>
      </c>
      <c r="M164" s="7">
        <f t="shared" si="17"/>
        <v>168180</v>
      </c>
      <c r="N164" s="22"/>
      <c r="O164" s="7">
        <f t="shared" si="18"/>
        <v>0</v>
      </c>
      <c r="P164" s="8">
        <f t="shared" si="19"/>
        <v>54</v>
      </c>
      <c r="Q164" s="73">
        <f t="shared" si="20"/>
        <v>302724</v>
      </c>
    </row>
    <row r="165" spans="1:17" ht="27" customHeight="1">
      <c r="A165" s="47">
        <v>158</v>
      </c>
      <c r="B165" s="35">
        <v>50131702</v>
      </c>
      <c r="C165" s="40" t="s">
        <v>88</v>
      </c>
      <c r="D165" s="40" t="s">
        <v>92</v>
      </c>
      <c r="E165" s="64">
        <v>79635</v>
      </c>
      <c r="F165" s="64">
        <v>80204</v>
      </c>
      <c r="G165" s="7">
        <f t="shared" si="14"/>
        <v>79920</v>
      </c>
      <c r="H165" s="22">
        <v>4</v>
      </c>
      <c r="I165" s="7">
        <f t="shared" si="15"/>
        <v>319680</v>
      </c>
      <c r="J165" s="22"/>
      <c r="K165" s="7">
        <f t="shared" si="16"/>
        <v>0</v>
      </c>
      <c r="L165" s="38">
        <v>10</v>
      </c>
      <c r="M165" s="7">
        <f t="shared" si="17"/>
        <v>799200</v>
      </c>
      <c r="N165" s="22"/>
      <c r="O165" s="7">
        <f t="shared" si="18"/>
        <v>0</v>
      </c>
      <c r="P165" s="8">
        <f t="shared" si="19"/>
        <v>14</v>
      </c>
      <c r="Q165" s="73">
        <f t="shared" si="20"/>
        <v>1118880</v>
      </c>
    </row>
    <row r="166" spans="1:17" ht="27" customHeight="1">
      <c r="A166" s="46">
        <v>159</v>
      </c>
      <c r="B166" s="35">
        <v>50181709</v>
      </c>
      <c r="C166" s="40" t="s">
        <v>93</v>
      </c>
      <c r="D166" s="40" t="s">
        <v>94</v>
      </c>
      <c r="E166" s="64">
        <v>35986</v>
      </c>
      <c r="F166" s="64">
        <v>36243</v>
      </c>
      <c r="G166" s="7">
        <f t="shared" si="14"/>
        <v>36115</v>
      </c>
      <c r="H166" s="22">
        <v>12</v>
      </c>
      <c r="I166" s="7">
        <f t="shared" si="15"/>
        <v>433380</v>
      </c>
      <c r="J166" s="22"/>
      <c r="K166" s="7">
        <f t="shared" si="16"/>
        <v>0</v>
      </c>
      <c r="L166" s="38">
        <v>10</v>
      </c>
      <c r="M166" s="7">
        <f t="shared" si="17"/>
        <v>361150</v>
      </c>
      <c r="N166" s="22"/>
      <c r="O166" s="7">
        <f t="shared" si="18"/>
        <v>0</v>
      </c>
      <c r="P166" s="8">
        <f t="shared" si="19"/>
        <v>22</v>
      </c>
      <c r="Q166" s="73">
        <f t="shared" si="20"/>
        <v>794530</v>
      </c>
    </row>
    <row r="167" spans="1:17" ht="30" customHeight="1">
      <c r="A167" s="47">
        <v>160</v>
      </c>
      <c r="B167" s="35">
        <v>42132201</v>
      </c>
      <c r="C167" s="40" t="s">
        <v>352</v>
      </c>
      <c r="D167" s="40" t="s">
        <v>353</v>
      </c>
      <c r="E167" s="64">
        <v>41650</v>
      </c>
      <c r="F167" s="64">
        <v>41948</v>
      </c>
      <c r="G167" s="7">
        <f t="shared" si="14"/>
        <v>41799</v>
      </c>
      <c r="H167" s="22">
        <v>2</v>
      </c>
      <c r="I167" s="7">
        <f t="shared" si="15"/>
        <v>83598</v>
      </c>
      <c r="J167" s="22"/>
      <c r="K167" s="7">
        <f t="shared" si="16"/>
        <v>0</v>
      </c>
      <c r="L167" s="38"/>
      <c r="M167" s="7">
        <f t="shared" si="17"/>
        <v>0</v>
      </c>
      <c r="N167" s="22"/>
      <c r="O167" s="7">
        <f t="shared" si="18"/>
        <v>0</v>
      </c>
      <c r="P167" s="8">
        <f t="shared" si="19"/>
        <v>2</v>
      </c>
      <c r="Q167" s="73">
        <f t="shared" si="20"/>
        <v>83598</v>
      </c>
    </row>
    <row r="168" spans="1:17" ht="27" customHeight="1">
      <c r="A168" s="46">
        <v>161</v>
      </c>
      <c r="B168" s="35">
        <v>50161813</v>
      </c>
      <c r="C168" s="40" t="s">
        <v>95</v>
      </c>
      <c r="D168" s="40" t="s">
        <v>96</v>
      </c>
      <c r="E168" s="64">
        <v>54096</v>
      </c>
      <c r="F168" s="64">
        <v>54482</v>
      </c>
      <c r="G168" s="7">
        <f t="shared" si="14"/>
        <v>54289</v>
      </c>
      <c r="H168" s="22">
        <v>6</v>
      </c>
      <c r="I168" s="7">
        <f t="shared" si="15"/>
        <v>325734</v>
      </c>
      <c r="J168" s="22"/>
      <c r="K168" s="7">
        <f t="shared" si="16"/>
        <v>0</v>
      </c>
      <c r="L168" s="38">
        <v>5</v>
      </c>
      <c r="M168" s="7">
        <f t="shared" si="17"/>
        <v>271445</v>
      </c>
      <c r="N168" s="22"/>
      <c r="O168" s="7">
        <f t="shared" si="18"/>
        <v>0</v>
      </c>
      <c r="P168" s="8">
        <f t="shared" si="19"/>
        <v>11</v>
      </c>
      <c r="Q168" s="73">
        <f t="shared" si="20"/>
        <v>597179</v>
      </c>
    </row>
    <row r="169" spans="1:17" ht="27" customHeight="1">
      <c r="A169" s="47">
        <v>162</v>
      </c>
      <c r="B169" s="35">
        <v>50307008</v>
      </c>
      <c r="C169" s="40" t="s">
        <v>97</v>
      </c>
      <c r="D169" s="40" t="s">
        <v>98</v>
      </c>
      <c r="E169" s="64">
        <v>58310</v>
      </c>
      <c r="F169" s="64">
        <v>58727</v>
      </c>
      <c r="G169" s="7">
        <f t="shared" si="14"/>
        <v>58519</v>
      </c>
      <c r="H169" s="22">
        <v>3</v>
      </c>
      <c r="I169" s="7">
        <f t="shared" si="15"/>
        <v>175557</v>
      </c>
      <c r="J169" s="22"/>
      <c r="K169" s="7">
        <f t="shared" si="16"/>
        <v>0</v>
      </c>
      <c r="L169" s="38">
        <v>6</v>
      </c>
      <c r="M169" s="7">
        <f t="shared" si="17"/>
        <v>351114</v>
      </c>
      <c r="N169" s="22"/>
      <c r="O169" s="7">
        <f t="shared" si="18"/>
        <v>0</v>
      </c>
      <c r="P169" s="8">
        <f t="shared" si="19"/>
        <v>9</v>
      </c>
      <c r="Q169" s="73">
        <f t="shared" si="20"/>
        <v>526671</v>
      </c>
    </row>
    <row r="170" spans="1:17" ht="27" customHeight="1">
      <c r="A170" s="46">
        <v>163</v>
      </c>
      <c r="B170" s="35">
        <v>50307008</v>
      </c>
      <c r="C170" s="40" t="s">
        <v>97</v>
      </c>
      <c r="D170" s="40" t="s">
        <v>99</v>
      </c>
      <c r="E170" s="64">
        <v>58310</v>
      </c>
      <c r="F170" s="64">
        <v>58727</v>
      </c>
      <c r="G170" s="7">
        <f t="shared" si="14"/>
        <v>58519</v>
      </c>
      <c r="H170" s="22">
        <v>1</v>
      </c>
      <c r="I170" s="7">
        <f t="shared" si="15"/>
        <v>58519</v>
      </c>
      <c r="J170" s="22"/>
      <c r="K170" s="7">
        <f t="shared" si="16"/>
        <v>0</v>
      </c>
      <c r="L170" s="38">
        <v>6</v>
      </c>
      <c r="M170" s="7">
        <f t="shared" si="17"/>
        <v>351114</v>
      </c>
      <c r="N170" s="22"/>
      <c r="O170" s="7">
        <f t="shared" si="18"/>
        <v>0</v>
      </c>
      <c r="P170" s="8">
        <f t="shared" si="19"/>
        <v>7</v>
      </c>
      <c r="Q170" s="73">
        <f t="shared" si="20"/>
        <v>409633</v>
      </c>
    </row>
    <row r="171" spans="1:17" ht="27" customHeight="1">
      <c r="A171" s="47">
        <v>164</v>
      </c>
      <c r="B171" s="35">
        <v>50151514</v>
      </c>
      <c r="C171" s="40" t="s">
        <v>71</v>
      </c>
      <c r="D171" s="40" t="s">
        <v>100</v>
      </c>
      <c r="E171" s="64">
        <v>9996</v>
      </c>
      <c r="F171" s="64">
        <v>10067</v>
      </c>
      <c r="G171" s="7">
        <f t="shared" si="14"/>
        <v>10032</v>
      </c>
      <c r="H171" s="22">
        <v>31</v>
      </c>
      <c r="I171" s="7">
        <f t="shared" si="15"/>
        <v>310992</v>
      </c>
      <c r="J171" s="22"/>
      <c r="K171" s="7">
        <f t="shared" si="16"/>
        <v>0</v>
      </c>
      <c r="L171" s="38">
        <v>30</v>
      </c>
      <c r="M171" s="7">
        <f t="shared" si="17"/>
        <v>300960</v>
      </c>
      <c r="N171" s="22"/>
      <c r="O171" s="7">
        <f t="shared" si="18"/>
        <v>0</v>
      </c>
      <c r="P171" s="8">
        <f t="shared" si="19"/>
        <v>61</v>
      </c>
      <c r="Q171" s="73">
        <f t="shared" si="20"/>
        <v>611952</v>
      </c>
    </row>
    <row r="172" spans="1:17" ht="27" customHeight="1">
      <c r="A172" s="46">
        <v>165</v>
      </c>
      <c r="B172" s="35">
        <v>50181709</v>
      </c>
      <c r="C172" s="40" t="s">
        <v>93</v>
      </c>
      <c r="D172" s="40" t="s">
        <v>354</v>
      </c>
      <c r="E172" s="64">
        <v>31654</v>
      </c>
      <c r="F172" s="64">
        <v>31880</v>
      </c>
      <c r="G172" s="7">
        <f t="shared" si="14"/>
        <v>31767</v>
      </c>
      <c r="H172" s="22">
        <v>2</v>
      </c>
      <c r="I172" s="7">
        <f t="shared" si="15"/>
        <v>63534</v>
      </c>
      <c r="J172" s="22"/>
      <c r="K172" s="7">
        <f t="shared" si="16"/>
        <v>0</v>
      </c>
      <c r="L172" s="38"/>
      <c r="M172" s="7">
        <f t="shared" si="17"/>
        <v>0</v>
      </c>
      <c r="N172" s="22"/>
      <c r="O172" s="7">
        <f t="shared" si="18"/>
        <v>0</v>
      </c>
      <c r="P172" s="8">
        <f t="shared" si="19"/>
        <v>2</v>
      </c>
      <c r="Q172" s="73">
        <f t="shared" si="20"/>
        <v>63534</v>
      </c>
    </row>
    <row r="173" spans="1:17" ht="27" customHeight="1">
      <c r="A173" s="47">
        <v>166</v>
      </c>
      <c r="B173" s="35">
        <v>50365602</v>
      </c>
      <c r="C173" s="40" t="s">
        <v>355</v>
      </c>
      <c r="D173" s="40" t="s">
        <v>356</v>
      </c>
      <c r="E173" s="64">
        <v>28322</v>
      </c>
      <c r="F173" s="64">
        <v>28524</v>
      </c>
      <c r="G173" s="7">
        <f t="shared" si="14"/>
        <v>28423</v>
      </c>
      <c r="H173" s="22">
        <v>6</v>
      </c>
      <c r="I173" s="7">
        <f t="shared" si="15"/>
        <v>170538</v>
      </c>
      <c r="J173" s="22"/>
      <c r="K173" s="7">
        <f t="shared" si="16"/>
        <v>0</v>
      </c>
      <c r="L173" s="38"/>
      <c r="M173" s="7">
        <f t="shared" si="17"/>
        <v>0</v>
      </c>
      <c r="N173" s="22"/>
      <c r="O173" s="7">
        <f t="shared" si="18"/>
        <v>0</v>
      </c>
      <c r="P173" s="8">
        <f t="shared" si="19"/>
        <v>6</v>
      </c>
      <c r="Q173" s="73">
        <f t="shared" si="20"/>
        <v>170538</v>
      </c>
    </row>
    <row r="174" spans="1:17" ht="27" customHeight="1">
      <c r="A174" s="46">
        <v>167</v>
      </c>
      <c r="B174" s="35">
        <v>50101717</v>
      </c>
      <c r="C174" s="40" t="s">
        <v>101</v>
      </c>
      <c r="D174" s="40" t="s">
        <v>102</v>
      </c>
      <c r="E174" s="64">
        <v>56644</v>
      </c>
      <c r="F174" s="64">
        <v>57049</v>
      </c>
      <c r="G174" s="7">
        <f t="shared" si="14"/>
        <v>56847</v>
      </c>
      <c r="H174" s="22">
        <v>2</v>
      </c>
      <c r="I174" s="7">
        <f t="shared" si="15"/>
        <v>113694</v>
      </c>
      <c r="J174" s="22"/>
      <c r="K174" s="7">
        <f t="shared" si="16"/>
        <v>0</v>
      </c>
      <c r="L174" s="38">
        <v>6</v>
      </c>
      <c r="M174" s="7">
        <f t="shared" si="17"/>
        <v>341082</v>
      </c>
      <c r="N174" s="22"/>
      <c r="O174" s="7">
        <f t="shared" si="18"/>
        <v>0</v>
      </c>
      <c r="P174" s="8">
        <f t="shared" si="19"/>
        <v>8</v>
      </c>
      <c r="Q174" s="73">
        <f t="shared" si="20"/>
        <v>454776</v>
      </c>
    </row>
    <row r="175" spans="1:17" ht="27" customHeight="1">
      <c r="A175" s="47">
        <v>168</v>
      </c>
      <c r="B175" s="35">
        <v>50192405</v>
      </c>
      <c r="C175" s="40" t="s">
        <v>80</v>
      </c>
      <c r="D175" s="40" t="s">
        <v>357</v>
      </c>
      <c r="E175" s="64">
        <v>109956</v>
      </c>
      <c r="F175" s="64">
        <v>110741</v>
      </c>
      <c r="G175" s="7">
        <f t="shared" si="14"/>
        <v>110349</v>
      </c>
      <c r="H175" s="22">
        <v>2</v>
      </c>
      <c r="I175" s="7">
        <f t="shared" si="15"/>
        <v>220698</v>
      </c>
      <c r="J175" s="22"/>
      <c r="K175" s="7">
        <f t="shared" si="16"/>
        <v>0</v>
      </c>
      <c r="L175" s="38"/>
      <c r="M175" s="7">
        <f t="shared" si="17"/>
        <v>0</v>
      </c>
      <c r="N175" s="22"/>
      <c r="O175" s="7">
        <f t="shared" si="18"/>
        <v>0</v>
      </c>
      <c r="P175" s="8">
        <f t="shared" si="19"/>
        <v>2</v>
      </c>
      <c r="Q175" s="73">
        <f t="shared" si="20"/>
        <v>220698</v>
      </c>
    </row>
    <row r="176" spans="1:17" ht="27" customHeight="1">
      <c r="A176" s="46">
        <v>169</v>
      </c>
      <c r="B176" s="35">
        <v>50131801</v>
      </c>
      <c r="C176" s="40" t="s">
        <v>51</v>
      </c>
      <c r="D176" s="40" t="s">
        <v>103</v>
      </c>
      <c r="E176" s="64">
        <v>49840</v>
      </c>
      <c r="F176" s="64">
        <v>50196</v>
      </c>
      <c r="G176" s="7">
        <f t="shared" si="14"/>
        <v>50018</v>
      </c>
      <c r="H176" s="22">
        <v>4</v>
      </c>
      <c r="I176" s="7">
        <f t="shared" si="15"/>
        <v>200072</v>
      </c>
      <c r="J176" s="22"/>
      <c r="K176" s="7">
        <f t="shared" si="16"/>
        <v>0</v>
      </c>
      <c r="L176" s="38">
        <v>20</v>
      </c>
      <c r="M176" s="7">
        <f t="shared" si="17"/>
        <v>1000360</v>
      </c>
      <c r="N176" s="22"/>
      <c r="O176" s="7">
        <f t="shared" si="18"/>
        <v>0</v>
      </c>
      <c r="P176" s="8">
        <f t="shared" si="19"/>
        <v>24</v>
      </c>
      <c r="Q176" s="73">
        <f t="shared" si="20"/>
        <v>1200432</v>
      </c>
    </row>
    <row r="177" spans="1:17" ht="27" customHeight="1">
      <c r="A177" s="47">
        <v>170</v>
      </c>
      <c r="B177" s="35">
        <v>50131802</v>
      </c>
      <c r="C177" s="40" t="s">
        <v>82</v>
      </c>
      <c r="D177" s="40" t="s">
        <v>358</v>
      </c>
      <c r="E177" s="64">
        <v>58800</v>
      </c>
      <c r="F177" s="64">
        <v>59220</v>
      </c>
      <c r="G177" s="7">
        <f t="shared" si="14"/>
        <v>59010</v>
      </c>
      <c r="H177" s="22">
        <v>2</v>
      </c>
      <c r="I177" s="7">
        <f t="shared" si="15"/>
        <v>118020</v>
      </c>
      <c r="J177" s="22"/>
      <c r="K177" s="7">
        <f t="shared" si="16"/>
        <v>0</v>
      </c>
      <c r="L177" s="38"/>
      <c r="M177" s="7">
        <f t="shared" si="17"/>
        <v>0</v>
      </c>
      <c r="N177" s="22"/>
      <c r="O177" s="7">
        <f t="shared" si="18"/>
        <v>0</v>
      </c>
      <c r="P177" s="8">
        <f t="shared" si="19"/>
        <v>2</v>
      </c>
      <c r="Q177" s="73">
        <f t="shared" si="20"/>
        <v>118020</v>
      </c>
    </row>
    <row r="178" spans="1:17" ht="27" customHeight="1">
      <c r="A178" s="46">
        <v>171</v>
      </c>
      <c r="B178" s="35">
        <v>50131801</v>
      </c>
      <c r="C178" s="40" t="s">
        <v>51</v>
      </c>
      <c r="D178" s="40" t="s">
        <v>104</v>
      </c>
      <c r="E178" s="64">
        <v>19992</v>
      </c>
      <c r="F178" s="64">
        <v>20135</v>
      </c>
      <c r="G178" s="7">
        <f t="shared" si="14"/>
        <v>20064</v>
      </c>
      <c r="H178" s="22">
        <v>18</v>
      </c>
      <c r="I178" s="7">
        <f t="shared" si="15"/>
        <v>361152</v>
      </c>
      <c r="J178" s="22"/>
      <c r="K178" s="7">
        <f t="shared" si="16"/>
        <v>0</v>
      </c>
      <c r="L178" s="38">
        <v>15</v>
      </c>
      <c r="M178" s="7">
        <f t="shared" si="17"/>
        <v>300960</v>
      </c>
      <c r="N178" s="22"/>
      <c r="O178" s="7">
        <f t="shared" si="18"/>
        <v>0</v>
      </c>
      <c r="P178" s="8">
        <f t="shared" si="19"/>
        <v>33</v>
      </c>
      <c r="Q178" s="73">
        <f t="shared" si="20"/>
        <v>662112</v>
      </c>
    </row>
    <row r="179" spans="1:17" ht="27" customHeight="1">
      <c r="A179" s="47">
        <v>172</v>
      </c>
      <c r="B179" s="35">
        <v>12164502</v>
      </c>
      <c r="C179" s="40" t="s">
        <v>105</v>
      </c>
      <c r="D179" s="40" t="s">
        <v>106</v>
      </c>
      <c r="E179" s="64">
        <v>30821</v>
      </c>
      <c r="F179" s="64">
        <v>31041</v>
      </c>
      <c r="G179" s="7">
        <f t="shared" si="14"/>
        <v>30931</v>
      </c>
      <c r="H179" s="22">
        <v>3</v>
      </c>
      <c r="I179" s="7">
        <f t="shared" si="15"/>
        <v>92793</v>
      </c>
      <c r="J179" s="22"/>
      <c r="K179" s="7">
        <f t="shared" si="16"/>
        <v>0</v>
      </c>
      <c r="L179" s="38">
        <v>10</v>
      </c>
      <c r="M179" s="7">
        <f t="shared" si="17"/>
        <v>309310</v>
      </c>
      <c r="N179" s="22"/>
      <c r="O179" s="7">
        <f t="shared" si="18"/>
        <v>0</v>
      </c>
      <c r="P179" s="8">
        <f t="shared" si="19"/>
        <v>13</v>
      </c>
      <c r="Q179" s="73">
        <f t="shared" si="20"/>
        <v>402103</v>
      </c>
    </row>
    <row r="180" spans="1:17" ht="27" customHeight="1">
      <c r="A180" s="46">
        <v>173</v>
      </c>
      <c r="B180" s="35">
        <v>50101717</v>
      </c>
      <c r="C180" s="40" t="s">
        <v>101</v>
      </c>
      <c r="D180" s="40" t="s">
        <v>359</v>
      </c>
      <c r="E180" s="64">
        <v>112280</v>
      </c>
      <c r="F180" s="64">
        <v>113082</v>
      </c>
      <c r="G180" s="7">
        <f t="shared" si="14"/>
        <v>112681</v>
      </c>
      <c r="H180" s="22">
        <v>3</v>
      </c>
      <c r="I180" s="7">
        <f t="shared" si="15"/>
        <v>338043</v>
      </c>
      <c r="J180" s="22"/>
      <c r="K180" s="7">
        <f t="shared" si="16"/>
        <v>0</v>
      </c>
      <c r="L180" s="38"/>
      <c r="M180" s="7">
        <f t="shared" si="17"/>
        <v>0</v>
      </c>
      <c r="N180" s="22"/>
      <c r="O180" s="7">
        <f t="shared" si="18"/>
        <v>0</v>
      </c>
      <c r="P180" s="8">
        <f t="shared" si="19"/>
        <v>3</v>
      </c>
      <c r="Q180" s="73">
        <f t="shared" si="20"/>
        <v>338043</v>
      </c>
    </row>
    <row r="181" spans="1:17" ht="27" customHeight="1">
      <c r="A181" s="47">
        <v>174</v>
      </c>
      <c r="B181" s="35">
        <v>50111514</v>
      </c>
      <c r="C181" s="40" t="s">
        <v>178</v>
      </c>
      <c r="D181" s="40" t="s">
        <v>360</v>
      </c>
      <c r="E181" s="64">
        <v>33600</v>
      </c>
      <c r="F181" s="64">
        <v>33840</v>
      </c>
      <c r="G181" s="7">
        <f t="shared" si="14"/>
        <v>33720</v>
      </c>
      <c r="H181" s="22">
        <v>12</v>
      </c>
      <c r="I181" s="7">
        <f t="shared" si="15"/>
        <v>404640</v>
      </c>
      <c r="J181" s="22">
        <v>6</v>
      </c>
      <c r="K181" s="7">
        <f t="shared" si="16"/>
        <v>202320</v>
      </c>
      <c r="L181" s="38"/>
      <c r="M181" s="7">
        <f t="shared" si="17"/>
        <v>0</v>
      </c>
      <c r="N181" s="22">
        <v>4</v>
      </c>
      <c r="O181" s="7">
        <f t="shared" si="18"/>
        <v>134880</v>
      </c>
      <c r="P181" s="8">
        <f t="shared" si="19"/>
        <v>22</v>
      </c>
      <c r="Q181" s="73">
        <f t="shared" si="20"/>
        <v>741840</v>
      </c>
    </row>
    <row r="182" spans="1:17" ht="27" customHeight="1">
      <c r="A182" s="46">
        <v>175</v>
      </c>
      <c r="B182" s="35">
        <v>50111514</v>
      </c>
      <c r="C182" s="40" t="s">
        <v>178</v>
      </c>
      <c r="D182" s="40" t="s">
        <v>361</v>
      </c>
      <c r="E182" s="64">
        <v>38640</v>
      </c>
      <c r="F182" s="64">
        <v>38916</v>
      </c>
      <c r="G182" s="7">
        <f t="shared" si="14"/>
        <v>38778</v>
      </c>
      <c r="H182" s="22">
        <v>12</v>
      </c>
      <c r="I182" s="7">
        <f t="shared" si="15"/>
        <v>465336</v>
      </c>
      <c r="J182" s="22"/>
      <c r="K182" s="7">
        <f t="shared" si="16"/>
        <v>0</v>
      </c>
      <c r="L182" s="38"/>
      <c r="M182" s="7">
        <f t="shared" si="17"/>
        <v>0</v>
      </c>
      <c r="N182" s="22"/>
      <c r="O182" s="7">
        <f t="shared" si="18"/>
        <v>0</v>
      </c>
      <c r="P182" s="8">
        <f t="shared" si="19"/>
        <v>12</v>
      </c>
      <c r="Q182" s="73">
        <f t="shared" si="20"/>
        <v>465336</v>
      </c>
    </row>
    <row r="183" spans="1:17" ht="27" customHeight="1">
      <c r="A183" s="47">
        <v>176</v>
      </c>
      <c r="B183" s="35">
        <v>50202206</v>
      </c>
      <c r="C183" s="40" t="s">
        <v>362</v>
      </c>
      <c r="D183" s="40" t="s">
        <v>363</v>
      </c>
      <c r="E183" s="64">
        <v>93800</v>
      </c>
      <c r="F183" s="64">
        <v>94470</v>
      </c>
      <c r="G183" s="7">
        <f t="shared" si="14"/>
        <v>94135</v>
      </c>
      <c r="H183" s="22">
        <v>3</v>
      </c>
      <c r="I183" s="7">
        <f t="shared" si="15"/>
        <v>282405</v>
      </c>
      <c r="J183" s="22"/>
      <c r="K183" s="7">
        <f t="shared" si="16"/>
        <v>0</v>
      </c>
      <c r="L183" s="38"/>
      <c r="M183" s="7">
        <f t="shared" si="17"/>
        <v>0</v>
      </c>
      <c r="N183" s="22"/>
      <c r="O183" s="7">
        <f t="shared" si="18"/>
        <v>0</v>
      </c>
      <c r="P183" s="8">
        <f t="shared" si="19"/>
        <v>3</v>
      </c>
      <c r="Q183" s="73">
        <f t="shared" si="20"/>
        <v>282405</v>
      </c>
    </row>
    <row r="184" spans="1:17" ht="27" customHeight="1">
      <c r="A184" s="46">
        <v>177</v>
      </c>
      <c r="B184" s="35">
        <v>50202206</v>
      </c>
      <c r="C184" s="40" t="s">
        <v>362</v>
      </c>
      <c r="D184" s="40" t="s">
        <v>364</v>
      </c>
      <c r="E184" s="64">
        <v>229586</v>
      </c>
      <c r="F184" s="64">
        <v>231226</v>
      </c>
      <c r="G184" s="7">
        <f t="shared" si="14"/>
        <v>230406</v>
      </c>
      <c r="H184" s="22">
        <v>1</v>
      </c>
      <c r="I184" s="7">
        <f t="shared" si="15"/>
        <v>230406</v>
      </c>
      <c r="J184" s="22"/>
      <c r="K184" s="7">
        <f t="shared" si="16"/>
        <v>0</v>
      </c>
      <c r="L184" s="38"/>
      <c r="M184" s="7">
        <f t="shared" si="17"/>
        <v>0</v>
      </c>
      <c r="N184" s="22"/>
      <c r="O184" s="7">
        <f t="shared" si="18"/>
        <v>0</v>
      </c>
      <c r="P184" s="8">
        <f t="shared" si="19"/>
        <v>1</v>
      </c>
      <c r="Q184" s="73">
        <f t="shared" si="20"/>
        <v>230406</v>
      </c>
    </row>
    <row r="185" spans="1:17" ht="27" customHeight="1">
      <c r="A185" s="47">
        <v>178</v>
      </c>
      <c r="B185" s="35">
        <v>50221101</v>
      </c>
      <c r="C185" s="40" t="s">
        <v>59</v>
      </c>
      <c r="D185" s="40" t="s">
        <v>365</v>
      </c>
      <c r="E185" s="64">
        <v>10864</v>
      </c>
      <c r="F185" s="64">
        <v>10942</v>
      </c>
      <c r="G185" s="7">
        <f t="shared" si="14"/>
        <v>10903</v>
      </c>
      <c r="H185" s="22">
        <v>8</v>
      </c>
      <c r="I185" s="7">
        <f t="shared" si="15"/>
        <v>87224</v>
      </c>
      <c r="J185" s="22">
        <v>4</v>
      </c>
      <c r="K185" s="7">
        <f t="shared" si="16"/>
        <v>43612</v>
      </c>
      <c r="L185" s="38"/>
      <c r="M185" s="7">
        <f t="shared" si="17"/>
        <v>0</v>
      </c>
      <c r="N185" s="22"/>
      <c r="O185" s="7">
        <f t="shared" si="18"/>
        <v>0</v>
      </c>
      <c r="P185" s="8">
        <f t="shared" si="19"/>
        <v>12</v>
      </c>
      <c r="Q185" s="73">
        <f t="shared" si="20"/>
        <v>130836</v>
      </c>
    </row>
    <row r="186" spans="1:17" ht="27" customHeight="1">
      <c r="A186" s="46">
        <v>179</v>
      </c>
      <c r="B186" s="35">
        <v>50221101</v>
      </c>
      <c r="C186" s="40" t="s">
        <v>59</v>
      </c>
      <c r="D186" s="40" t="s">
        <v>366</v>
      </c>
      <c r="E186" s="64">
        <v>56840</v>
      </c>
      <c r="F186" s="64">
        <v>57246</v>
      </c>
      <c r="G186" s="7">
        <f t="shared" si="14"/>
        <v>57043</v>
      </c>
      <c r="H186" s="22">
        <v>4</v>
      </c>
      <c r="I186" s="7">
        <f t="shared" si="15"/>
        <v>228172</v>
      </c>
      <c r="J186" s="22"/>
      <c r="K186" s="7">
        <f t="shared" si="16"/>
        <v>0</v>
      </c>
      <c r="L186" s="38"/>
      <c r="M186" s="7">
        <f t="shared" si="17"/>
        <v>0</v>
      </c>
      <c r="N186" s="22"/>
      <c r="O186" s="7">
        <f t="shared" si="18"/>
        <v>0</v>
      </c>
      <c r="P186" s="8">
        <f t="shared" si="19"/>
        <v>4</v>
      </c>
      <c r="Q186" s="73">
        <f t="shared" si="20"/>
        <v>228172</v>
      </c>
    </row>
    <row r="187" spans="1:17" ht="27" customHeight="1">
      <c r="A187" s="47">
        <v>180</v>
      </c>
      <c r="B187" s="35">
        <v>24111816</v>
      </c>
      <c r="C187" s="40" t="s">
        <v>367</v>
      </c>
      <c r="D187" s="40" t="s">
        <v>368</v>
      </c>
      <c r="E187" s="64">
        <v>532000</v>
      </c>
      <c r="F187" s="64">
        <v>535800</v>
      </c>
      <c r="G187" s="7">
        <f t="shared" si="14"/>
        <v>533900</v>
      </c>
      <c r="H187" s="22">
        <v>6</v>
      </c>
      <c r="I187" s="7">
        <f t="shared" si="15"/>
        <v>3203400</v>
      </c>
      <c r="J187" s="22"/>
      <c r="K187" s="7">
        <f t="shared" si="16"/>
        <v>0</v>
      </c>
      <c r="L187" s="38"/>
      <c r="M187" s="7">
        <f t="shared" si="17"/>
        <v>0</v>
      </c>
      <c r="N187" s="22"/>
      <c r="O187" s="7">
        <f t="shared" si="18"/>
        <v>0</v>
      </c>
      <c r="P187" s="8">
        <f t="shared" si="19"/>
        <v>6</v>
      </c>
      <c r="Q187" s="73">
        <f t="shared" si="20"/>
        <v>3203400</v>
      </c>
    </row>
    <row r="188" spans="1:17" ht="39.75" customHeight="1">
      <c r="A188" s="46">
        <v>181</v>
      </c>
      <c r="B188" s="35">
        <v>41113305</v>
      </c>
      <c r="C188" s="40" t="s">
        <v>369</v>
      </c>
      <c r="D188" s="40" t="s">
        <v>370</v>
      </c>
      <c r="E188" s="64">
        <v>568180</v>
      </c>
      <c r="F188" s="64">
        <v>572238</v>
      </c>
      <c r="G188" s="7">
        <f t="shared" si="14"/>
        <v>570209</v>
      </c>
      <c r="H188" s="22">
        <v>2</v>
      </c>
      <c r="I188" s="7">
        <f t="shared" si="15"/>
        <v>1140418</v>
      </c>
      <c r="J188" s="22"/>
      <c r="K188" s="7">
        <f t="shared" si="16"/>
        <v>0</v>
      </c>
      <c r="L188" s="38"/>
      <c r="M188" s="7">
        <f t="shared" si="17"/>
        <v>0</v>
      </c>
      <c r="N188" s="22"/>
      <c r="O188" s="7">
        <f t="shared" si="18"/>
        <v>0</v>
      </c>
      <c r="P188" s="8">
        <f t="shared" si="19"/>
        <v>2</v>
      </c>
      <c r="Q188" s="73">
        <f t="shared" si="20"/>
        <v>1140418</v>
      </c>
    </row>
    <row r="189" spans="1:17" ht="27" customHeight="1">
      <c r="A189" s="47">
        <v>182</v>
      </c>
      <c r="B189" s="35">
        <v>12162201</v>
      </c>
      <c r="C189" s="40" t="s">
        <v>371</v>
      </c>
      <c r="D189" s="40" t="s">
        <v>372</v>
      </c>
      <c r="E189" s="64">
        <v>58519</v>
      </c>
      <c r="F189" s="64">
        <v>58938</v>
      </c>
      <c r="G189" s="7">
        <f t="shared" si="14"/>
        <v>58729</v>
      </c>
      <c r="H189" s="22">
        <v>2</v>
      </c>
      <c r="I189" s="7">
        <f t="shared" si="15"/>
        <v>117458</v>
      </c>
      <c r="J189" s="22"/>
      <c r="K189" s="7">
        <f t="shared" si="16"/>
        <v>0</v>
      </c>
      <c r="L189" s="38"/>
      <c r="M189" s="7">
        <f t="shared" si="17"/>
        <v>0</v>
      </c>
      <c r="N189" s="22"/>
      <c r="O189" s="7">
        <f t="shared" si="18"/>
        <v>0</v>
      </c>
      <c r="P189" s="8">
        <f t="shared" si="19"/>
        <v>2</v>
      </c>
      <c r="Q189" s="73">
        <f t="shared" si="20"/>
        <v>117458</v>
      </c>
    </row>
    <row r="190" spans="1:17" ht="27" customHeight="1">
      <c r="A190" s="46">
        <v>183</v>
      </c>
      <c r="B190" s="35">
        <v>50221303</v>
      </c>
      <c r="C190" s="40" t="s">
        <v>61</v>
      </c>
      <c r="D190" s="40" t="s">
        <v>373</v>
      </c>
      <c r="E190" s="64">
        <v>14994</v>
      </c>
      <c r="F190" s="64">
        <v>15101</v>
      </c>
      <c r="G190" s="7">
        <f t="shared" si="14"/>
        <v>15048</v>
      </c>
      <c r="H190" s="22">
        <v>4</v>
      </c>
      <c r="I190" s="7">
        <f t="shared" si="15"/>
        <v>60192</v>
      </c>
      <c r="J190" s="22"/>
      <c r="K190" s="7">
        <f t="shared" si="16"/>
        <v>0</v>
      </c>
      <c r="L190" s="38"/>
      <c r="M190" s="7">
        <f t="shared" si="17"/>
        <v>0</v>
      </c>
      <c r="N190" s="22"/>
      <c r="O190" s="7">
        <f t="shared" si="18"/>
        <v>0</v>
      </c>
      <c r="P190" s="8">
        <f t="shared" si="19"/>
        <v>4</v>
      </c>
      <c r="Q190" s="73">
        <f t="shared" si="20"/>
        <v>60192</v>
      </c>
    </row>
    <row r="191" spans="1:17" ht="27" customHeight="1">
      <c r="A191" s="47">
        <v>184</v>
      </c>
      <c r="B191" s="35">
        <v>50161814</v>
      </c>
      <c r="C191" s="40" t="s">
        <v>86</v>
      </c>
      <c r="D191" s="40" t="s">
        <v>374</v>
      </c>
      <c r="E191" s="64">
        <v>8217</v>
      </c>
      <c r="F191" s="64">
        <v>8276</v>
      </c>
      <c r="G191" s="7">
        <f t="shared" si="14"/>
        <v>8247</v>
      </c>
      <c r="H191" s="22">
        <v>5</v>
      </c>
      <c r="I191" s="7">
        <f t="shared" si="15"/>
        <v>41235</v>
      </c>
      <c r="J191" s="22"/>
      <c r="K191" s="7">
        <f t="shared" si="16"/>
        <v>0</v>
      </c>
      <c r="L191" s="38"/>
      <c r="M191" s="7">
        <f t="shared" si="17"/>
        <v>0</v>
      </c>
      <c r="N191" s="22"/>
      <c r="O191" s="7">
        <f t="shared" si="18"/>
        <v>0</v>
      </c>
      <c r="P191" s="8">
        <f t="shared" si="19"/>
        <v>5</v>
      </c>
      <c r="Q191" s="73">
        <f t="shared" si="20"/>
        <v>41235</v>
      </c>
    </row>
    <row r="192" spans="1:17" ht="27" customHeight="1">
      <c r="A192" s="46">
        <v>185</v>
      </c>
      <c r="B192" s="35">
        <v>52151905</v>
      </c>
      <c r="C192" s="40" t="s">
        <v>375</v>
      </c>
      <c r="D192" s="40" t="s">
        <v>376</v>
      </c>
      <c r="E192" s="64">
        <v>49963</v>
      </c>
      <c r="F192" s="64">
        <v>50320</v>
      </c>
      <c r="G192" s="7">
        <f t="shared" si="14"/>
        <v>50142</v>
      </c>
      <c r="H192" s="22">
        <v>8</v>
      </c>
      <c r="I192" s="7">
        <f t="shared" si="15"/>
        <v>401136</v>
      </c>
      <c r="J192" s="22"/>
      <c r="K192" s="7">
        <f t="shared" si="16"/>
        <v>0</v>
      </c>
      <c r="L192" s="38"/>
      <c r="M192" s="7">
        <f t="shared" si="17"/>
        <v>0</v>
      </c>
      <c r="N192" s="22"/>
      <c r="O192" s="7">
        <f t="shared" si="18"/>
        <v>0</v>
      </c>
      <c r="P192" s="8">
        <f t="shared" si="19"/>
        <v>8</v>
      </c>
      <c r="Q192" s="73">
        <f t="shared" si="20"/>
        <v>401136</v>
      </c>
    </row>
    <row r="193" spans="1:17" ht="27" customHeight="1">
      <c r="A193" s="47">
        <v>186</v>
      </c>
      <c r="B193" s="35">
        <v>52151612</v>
      </c>
      <c r="C193" s="40" t="s">
        <v>377</v>
      </c>
      <c r="D193" s="40" t="s">
        <v>378</v>
      </c>
      <c r="E193" s="64">
        <v>61475</v>
      </c>
      <c r="F193" s="64">
        <v>61915</v>
      </c>
      <c r="G193" s="7">
        <f t="shared" si="14"/>
        <v>61695</v>
      </c>
      <c r="H193" s="22">
        <v>10</v>
      </c>
      <c r="I193" s="7">
        <f t="shared" si="15"/>
        <v>616950</v>
      </c>
      <c r="J193" s="22"/>
      <c r="K193" s="7">
        <f t="shared" si="16"/>
        <v>0</v>
      </c>
      <c r="L193" s="38"/>
      <c r="M193" s="7">
        <f t="shared" si="17"/>
        <v>0</v>
      </c>
      <c r="N193" s="22"/>
      <c r="O193" s="7">
        <f t="shared" si="18"/>
        <v>0</v>
      </c>
      <c r="P193" s="8">
        <f t="shared" si="19"/>
        <v>10</v>
      </c>
      <c r="Q193" s="73">
        <f t="shared" si="20"/>
        <v>616950</v>
      </c>
    </row>
    <row r="194" spans="1:17" ht="27" customHeight="1">
      <c r="A194" s="46">
        <v>187</v>
      </c>
      <c r="B194" s="35">
        <v>24112110</v>
      </c>
      <c r="C194" s="40" t="s">
        <v>379</v>
      </c>
      <c r="D194" s="88" t="s">
        <v>380</v>
      </c>
      <c r="E194" s="64">
        <v>36652</v>
      </c>
      <c r="F194" s="64">
        <v>36914</v>
      </c>
      <c r="G194" s="7">
        <f t="shared" si="14"/>
        <v>36783</v>
      </c>
      <c r="H194" s="22">
        <v>8</v>
      </c>
      <c r="I194" s="7">
        <f t="shared" si="15"/>
        <v>294264</v>
      </c>
      <c r="J194" s="22"/>
      <c r="K194" s="7">
        <f t="shared" si="16"/>
        <v>0</v>
      </c>
      <c r="L194" s="38"/>
      <c r="M194" s="7">
        <f t="shared" si="17"/>
        <v>0</v>
      </c>
      <c r="N194" s="22"/>
      <c r="O194" s="7">
        <f t="shared" si="18"/>
        <v>0</v>
      </c>
      <c r="P194" s="8">
        <f t="shared" si="19"/>
        <v>8</v>
      </c>
      <c r="Q194" s="73">
        <f t="shared" si="20"/>
        <v>294264</v>
      </c>
    </row>
    <row r="195" spans="1:17" ht="27" customHeight="1">
      <c r="A195" s="47">
        <v>188</v>
      </c>
      <c r="B195" s="35">
        <v>24112110</v>
      </c>
      <c r="C195" s="40" t="s">
        <v>379</v>
      </c>
      <c r="D195" s="88" t="s">
        <v>381</v>
      </c>
      <c r="E195" s="64">
        <v>24157</v>
      </c>
      <c r="F195" s="64">
        <v>24330</v>
      </c>
      <c r="G195" s="7">
        <f t="shared" si="14"/>
        <v>24244</v>
      </c>
      <c r="H195" s="22">
        <v>4</v>
      </c>
      <c r="I195" s="7">
        <f t="shared" si="15"/>
        <v>96976</v>
      </c>
      <c r="J195" s="22"/>
      <c r="K195" s="7">
        <f t="shared" si="16"/>
        <v>0</v>
      </c>
      <c r="L195" s="38"/>
      <c r="M195" s="7">
        <f t="shared" si="17"/>
        <v>0</v>
      </c>
      <c r="N195" s="22"/>
      <c r="O195" s="7">
        <f t="shared" si="18"/>
        <v>0</v>
      </c>
      <c r="P195" s="8">
        <f t="shared" si="19"/>
        <v>4</v>
      </c>
      <c r="Q195" s="73">
        <f t="shared" si="20"/>
        <v>96976</v>
      </c>
    </row>
    <row r="196" spans="1:17" ht="27" customHeight="1">
      <c r="A196" s="46">
        <v>189</v>
      </c>
      <c r="B196" s="35">
        <v>12164501</v>
      </c>
      <c r="C196" s="40" t="s">
        <v>382</v>
      </c>
      <c r="D196" s="40" t="s">
        <v>383</v>
      </c>
      <c r="E196" s="64">
        <v>29821</v>
      </c>
      <c r="F196" s="64">
        <v>30034</v>
      </c>
      <c r="G196" s="7">
        <f t="shared" si="14"/>
        <v>29928</v>
      </c>
      <c r="H196" s="22">
        <v>1</v>
      </c>
      <c r="I196" s="7">
        <f t="shared" si="15"/>
        <v>29928</v>
      </c>
      <c r="J196" s="22"/>
      <c r="K196" s="7">
        <f t="shared" si="16"/>
        <v>0</v>
      </c>
      <c r="L196" s="38"/>
      <c r="M196" s="7">
        <f t="shared" si="17"/>
        <v>0</v>
      </c>
      <c r="N196" s="22"/>
      <c r="O196" s="7">
        <f t="shared" si="18"/>
        <v>0</v>
      </c>
      <c r="P196" s="8">
        <f t="shared" si="19"/>
        <v>1</v>
      </c>
      <c r="Q196" s="73">
        <f t="shared" si="20"/>
        <v>29928</v>
      </c>
    </row>
    <row r="197" spans="1:17" ht="50.25" customHeight="1">
      <c r="A197" s="47">
        <v>190</v>
      </c>
      <c r="B197" s="35">
        <v>24111503</v>
      </c>
      <c r="C197" s="40" t="s">
        <v>384</v>
      </c>
      <c r="D197" s="40" t="s">
        <v>385</v>
      </c>
      <c r="E197" s="64">
        <v>310076</v>
      </c>
      <c r="F197" s="64">
        <v>312291</v>
      </c>
      <c r="G197" s="7">
        <f t="shared" si="14"/>
        <v>311184</v>
      </c>
      <c r="H197" s="22">
        <v>2</v>
      </c>
      <c r="I197" s="7">
        <f t="shared" si="15"/>
        <v>622368</v>
      </c>
      <c r="J197" s="22"/>
      <c r="K197" s="7">
        <f t="shared" si="16"/>
        <v>0</v>
      </c>
      <c r="L197" s="38"/>
      <c r="M197" s="7">
        <f t="shared" si="17"/>
        <v>0</v>
      </c>
      <c r="N197" s="22"/>
      <c r="O197" s="7">
        <f t="shared" si="18"/>
        <v>0</v>
      </c>
      <c r="P197" s="8">
        <f t="shared" si="19"/>
        <v>2</v>
      </c>
      <c r="Q197" s="73">
        <f t="shared" si="20"/>
        <v>622368</v>
      </c>
    </row>
    <row r="198" spans="1:17" ht="39" customHeight="1">
      <c r="A198" s="46">
        <v>191</v>
      </c>
      <c r="B198" s="35">
        <v>52151904</v>
      </c>
      <c r="C198" s="40" t="s">
        <v>386</v>
      </c>
      <c r="D198" s="88" t="s">
        <v>387</v>
      </c>
      <c r="E198" s="64">
        <v>59976</v>
      </c>
      <c r="F198" s="64">
        <v>60404</v>
      </c>
      <c r="G198" s="7">
        <f t="shared" si="14"/>
        <v>60190</v>
      </c>
      <c r="H198" s="22">
        <v>16</v>
      </c>
      <c r="I198" s="7">
        <f t="shared" si="15"/>
        <v>963040</v>
      </c>
      <c r="J198" s="22"/>
      <c r="K198" s="7">
        <f t="shared" si="16"/>
        <v>0</v>
      </c>
      <c r="L198" s="38"/>
      <c r="M198" s="7">
        <f t="shared" si="17"/>
        <v>0</v>
      </c>
      <c r="N198" s="22"/>
      <c r="O198" s="7">
        <f t="shared" si="18"/>
        <v>0</v>
      </c>
      <c r="P198" s="8">
        <f t="shared" si="19"/>
        <v>16</v>
      </c>
      <c r="Q198" s="73">
        <f t="shared" si="20"/>
        <v>963040</v>
      </c>
    </row>
    <row r="199" spans="1:17" ht="36" customHeight="1">
      <c r="A199" s="47">
        <v>192</v>
      </c>
      <c r="B199" s="35">
        <v>50201709</v>
      </c>
      <c r="C199" s="40" t="s">
        <v>107</v>
      </c>
      <c r="D199" s="40" t="s">
        <v>108</v>
      </c>
      <c r="E199" s="64">
        <v>9590</v>
      </c>
      <c r="F199" s="64">
        <v>9659</v>
      </c>
      <c r="G199" s="7">
        <f t="shared" si="14"/>
        <v>9625</v>
      </c>
      <c r="H199" s="22">
        <v>20</v>
      </c>
      <c r="I199" s="7">
        <f t="shared" si="15"/>
        <v>192500</v>
      </c>
      <c r="J199" s="22"/>
      <c r="K199" s="7">
        <f t="shared" si="16"/>
        <v>0</v>
      </c>
      <c r="L199" s="38">
        <v>15</v>
      </c>
      <c r="M199" s="7">
        <f t="shared" si="17"/>
        <v>144375</v>
      </c>
      <c r="N199" s="22"/>
      <c r="O199" s="7">
        <f t="shared" si="18"/>
        <v>0</v>
      </c>
      <c r="P199" s="8">
        <f t="shared" si="19"/>
        <v>35</v>
      </c>
      <c r="Q199" s="73">
        <f t="shared" si="20"/>
        <v>336875</v>
      </c>
    </row>
    <row r="200" spans="1:17" ht="27" customHeight="1">
      <c r="A200" s="46">
        <v>193</v>
      </c>
      <c r="B200" s="35">
        <v>10151803</v>
      </c>
      <c r="C200" s="40" t="s">
        <v>388</v>
      </c>
      <c r="D200" s="40" t="s">
        <v>389</v>
      </c>
      <c r="E200" s="64">
        <v>78285</v>
      </c>
      <c r="F200" s="64">
        <v>78845</v>
      </c>
      <c r="G200" s="7">
        <f t="shared" si="14"/>
        <v>78565</v>
      </c>
      <c r="H200" s="22">
        <v>1</v>
      </c>
      <c r="I200" s="7">
        <f t="shared" si="15"/>
        <v>78565</v>
      </c>
      <c r="J200" s="22"/>
      <c r="K200" s="7">
        <f t="shared" si="16"/>
        <v>0</v>
      </c>
      <c r="L200" s="38"/>
      <c r="M200" s="7">
        <f t="shared" si="17"/>
        <v>0</v>
      </c>
      <c r="N200" s="22"/>
      <c r="O200" s="7">
        <f t="shared" si="18"/>
        <v>0</v>
      </c>
      <c r="P200" s="8">
        <f t="shared" si="19"/>
        <v>1</v>
      </c>
      <c r="Q200" s="73">
        <f t="shared" si="20"/>
        <v>78565</v>
      </c>
    </row>
    <row r="201" spans="1:17" ht="32.25" customHeight="1">
      <c r="A201" s="47">
        <v>194</v>
      </c>
      <c r="B201" s="35">
        <v>52151903</v>
      </c>
      <c r="C201" s="40" t="s">
        <v>109</v>
      </c>
      <c r="D201" s="40" t="s">
        <v>110</v>
      </c>
      <c r="E201" s="64">
        <v>23324</v>
      </c>
      <c r="F201" s="64">
        <v>23491</v>
      </c>
      <c r="G201" s="7">
        <f t="shared" ref="G201:G264" si="21">ROUND((AVERAGE(E201:F201)),0)</f>
        <v>23408</v>
      </c>
      <c r="H201" s="22">
        <v>4</v>
      </c>
      <c r="I201" s="7">
        <f t="shared" ref="I201:I264" si="22">+G201*H201</f>
        <v>93632</v>
      </c>
      <c r="J201" s="22"/>
      <c r="K201" s="7">
        <f t="shared" ref="K201:K264" si="23">+G201*J201</f>
        <v>0</v>
      </c>
      <c r="L201" s="38">
        <v>1</v>
      </c>
      <c r="M201" s="7">
        <f t="shared" ref="M201:M264" si="24">+G201*L201</f>
        <v>23408</v>
      </c>
      <c r="N201" s="22"/>
      <c r="O201" s="7">
        <f t="shared" ref="O201:O264" si="25">+G201*N201</f>
        <v>0</v>
      </c>
      <c r="P201" s="8">
        <f t="shared" ref="P201:P264" si="26">SUM(H201,J201,L201,N201)</f>
        <v>5</v>
      </c>
      <c r="Q201" s="73">
        <f t="shared" ref="Q201:Q264" si="27">+G201*P201</f>
        <v>117040</v>
      </c>
    </row>
    <row r="202" spans="1:17" ht="36" customHeight="1">
      <c r="A202" s="46">
        <v>195</v>
      </c>
      <c r="B202" s="35">
        <v>12161805</v>
      </c>
      <c r="C202" s="40" t="s">
        <v>390</v>
      </c>
      <c r="D202" s="40" t="s">
        <v>391</v>
      </c>
      <c r="E202" s="64">
        <v>23324</v>
      </c>
      <c r="F202" s="64">
        <v>23491</v>
      </c>
      <c r="G202" s="7">
        <f t="shared" si="21"/>
        <v>23408</v>
      </c>
      <c r="H202" s="22">
        <v>1</v>
      </c>
      <c r="I202" s="7">
        <f t="shared" si="22"/>
        <v>23408</v>
      </c>
      <c r="J202" s="22"/>
      <c r="K202" s="7">
        <f t="shared" si="23"/>
        <v>0</v>
      </c>
      <c r="L202" s="38"/>
      <c r="M202" s="7">
        <f t="shared" si="24"/>
        <v>0</v>
      </c>
      <c r="N202" s="22"/>
      <c r="O202" s="7">
        <f t="shared" si="25"/>
        <v>0</v>
      </c>
      <c r="P202" s="8">
        <f t="shared" si="26"/>
        <v>1</v>
      </c>
      <c r="Q202" s="73">
        <f t="shared" si="27"/>
        <v>23408</v>
      </c>
    </row>
    <row r="203" spans="1:17" ht="36" customHeight="1">
      <c r="A203" s="47">
        <v>196</v>
      </c>
      <c r="B203" s="35">
        <v>50161511</v>
      </c>
      <c r="C203" s="40" t="s">
        <v>392</v>
      </c>
      <c r="D203" s="40" t="s">
        <v>393</v>
      </c>
      <c r="E203" s="64">
        <v>53978</v>
      </c>
      <c r="F203" s="64">
        <v>54364</v>
      </c>
      <c r="G203" s="7">
        <f t="shared" si="21"/>
        <v>54171</v>
      </c>
      <c r="H203" s="22">
        <v>1</v>
      </c>
      <c r="I203" s="7">
        <f t="shared" si="22"/>
        <v>54171</v>
      </c>
      <c r="J203" s="22"/>
      <c r="K203" s="7">
        <f t="shared" si="23"/>
        <v>0</v>
      </c>
      <c r="L203" s="38"/>
      <c r="M203" s="7">
        <f t="shared" si="24"/>
        <v>0</v>
      </c>
      <c r="N203" s="22"/>
      <c r="O203" s="7">
        <f t="shared" si="25"/>
        <v>0</v>
      </c>
      <c r="P203" s="8">
        <f t="shared" si="26"/>
        <v>1</v>
      </c>
      <c r="Q203" s="73">
        <f t="shared" si="27"/>
        <v>54171</v>
      </c>
    </row>
    <row r="204" spans="1:17" ht="36" customHeight="1">
      <c r="A204" s="46">
        <v>197</v>
      </c>
      <c r="B204" s="35">
        <v>50161813</v>
      </c>
      <c r="C204" s="40" t="s">
        <v>95</v>
      </c>
      <c r="D204" s="40" t="s">
        <v>394</v>
      </c>
      <c r="E204" s="64">
        <v>37152</v>
      </c>
      <c r="F204" s="64">
        <v>37417</v>
      </c>
      <c r="G204" s="7">
        <f t="shared" si="21"/>
        <v>37285</v>
      </c>
      <c r="H204" s="22">
        <v>2</v>
      </c>
      <c r="I204" s="7">
        <f t="shared" si="22"/>
        <v>74570</v>
      </c>
      <c r="J204" s="22"/>
      <c r="K204" s="7">
        <f t="shared" si="23"/>
        <v>0</v>
      </c>
      <c r="L204" s="38"/>
      <c r="M204" s="7">
        <f t="shared" si="24"/>
        <v>0</v>
      </c>
      <c r="N204" s="22"/>
      <c r="O204" s="7">
        <f t="shared" si="25"/>
        <v>0</v>
      </c>
      <c r="P204" s="8">
        <f t="shared" si="26"/>
        <v>2</v>
      </c>
      <c r="Q204" s="73">
        <f t="shared" si="27"/>
        <v>74570</v>
      </c>
    </row>
    <row r="205" spans="1:17" ht="36" customHeight="1">
      <c r="A205" s="47">
        <v>198</v>
      </c>
      <c r="B205" s="35">
        <v>50161813</v>
      </c>
      <c r="C205" s="40" t="s">
        <v>95</v>
      </c>
      <c r="D205" s="40" t="s">
        <v>395</v>
      </c>
      <c r="E205" s="64">
        <v>55860</v>
      </c>
      <c r="F205" s="64">
        <v>56259</v>
      </c>
      <c r="G205" s="7">
        <f t="shared" si="21"/>
        <v>56060</v>
      </c>
      <c r="H205" s="22">
        <v>2</v>
      </c>
      <c r="I205" s="7">
        <f t="shared" si="22"/>
        <v>112120</v>
      </c>
      <c r="J205" s="22"/>
      <c r="K205" s="7">
        <f t="shared" si="23"/>
        <v>0</v>
      </c>
      <c r="L205" s="38"/>
      <c r="M205" s="7">
        <f t="shared" si="24"/>
        <v>0</v>
      </c>
      <c r="N205" s="22"/>
      <c r="O205" s="7">
        <f t="shared" si="25"/>
        <v>0</v>
      </c>
      <c r="P205" s="8">
        <f t="shared" si="26"/>
        <v>2</v>
      </c>
      <c r="Q205" s="73">
        <f t="shared" si="27"/>
        <v>112120</v>
      </c>
    </row>
    <row r="206" spans="1:17" ht="36" customHeight="1">
      <c r="A206" s="46">
        <v>199</v>
      </c>
      <c r="B206" s="35">
        <v>50161813</v>
      </c>
      <c r="C206" s="40" t="s">
        <v>95</v>
      </c>
      <c r="D206" s="40" t="s">
        <v>396</v>
      </c>
      <c r="E206" s="64">
        <v>55860</v>
      </c>
      <c r="F206" s="64">
        <v>56259</v>
      </c>
      <c r="G206" s="7">
        <f t="shared" si="21"/>
        <v>56060</v>
      </c>
      <c r="H206" s="22">
        <v>4</v>
      </c>
      <c r="I206" s="7">
        <f t="shared" si="22"/>
        <v>224240</v>
      </c>
      <c r="J206" s="22"/>
      <c r="K206" s="7">
        <f t="shared" si="23"/>
        <v>0</v>
      </c>
      <c r="L206" s="38"/>
      <c r="M206" s="7">
        <f t="shared" si="24"/>
        <v>0</v>
      </c>
      <c r="N206" s="22"/>
      <c r="O206" s="7">
        <f t="shared" si="25"/>
        <v>0</v>
      </c>
      <c r="P206" s="8">
        <f t="shared" si="26"/>
        <v>4</v>
      </c>
      <c r="Q206" s="73">
        <f t="shared" si="27"/>
        <v>224240</v>
      </c>
    </row>
    <row r="207" spans="1:17" ht="36" customHeight="1">
      <c r="A207" s="47">
        <v>200</v>
      </c>
      <c r="B207" s="35">
        <v>50161813</v>
      </c>
      <c r="C207" s="40" t="s">
        <v>95</v>
      </c>
      <c r="D207" s="40" t="s">
        <v>397</v>
      </c>
      <c r="E207" s="64">
        <v>55860</v>
      </c>
      <c r="F207" s="64">
        <v>56259</v>
      </c>
      <c r="G207" s="7">
        <f t="shared" si="21"/>
        <v>56060</v>
      </c>
      <c r="H207" s="22">
        <v>4</v>
      </c>
      <c r="I207" s="7">
        <f t="shared" si="22"/>
        <v>224240</v>
      </c>
      <c r="J207" s="22"/>
      <c r="K207" s="7">
        <f t="shared" si="23"/>
        <v>0</v>
      </c>
      <c r="L207" s="38"/>
      <c r="M207" s="7">
        <f t="shared" si="24"/>
        <v>0</v>
      </c>
      <c r="N207" s="22"/>
      <c r="O207" s="7">
        <f t="shared" si="25"/>
        <v>0</v>
      </c>
      <c r="P207" s="8">
        <f t="shared" si="26"/>
        <v>4</v>
      </c>
      <c r="Q207" s="73">
        <f t="shared" si="27"/>
        <v>224240</v>
      </c>
    </row>
    <row r="208" spans="1:17" ht="36" customHeight="1">
      <c r="A208" s="46">
        <v>201</v>
      </c>
      <c r="B208" s="35">
        <v>50161511</v>
      </c>
      <c r="C208" s="40" t="s">
        <v>392</v>
      </c>
      <c r="D208" s="40" t="s">
        <v>398</v>
      </c>
      <c r="E208" s="64">
        <v>14994</v>
      </c>
      <c r="F208" s="64">
        <v>15101</v>
      </c>
      <c r="G208" s="7">
        <f t="shared" si="21"/>
        <v>15048</v>
      </c>
      <c r="H208" s="22">
        <v>2</v>
      </c>
      <c r="I208" s="7">
        <f t="shared" si="22"/>
        <v>30096</v>
      </c>
      <c r="J208" s="22"/>
      <c r="K208" s="7">
        <f t="shared" si="23"/>
        <v>0</v>
      </c>
      <c r="L208" s="38"/>
      <c r="M208" s="7">
        <f t="shared" si="24"/>
        <v>0</v>
      </c>
      <c r="N208" s="22"/>
      <c r="O208" s="7">
        <f t="shared" si="25"/>
        <v>0</v>
      </c>
      <c r="P208" s="8">
        <f t="shared" si="26"/>
        <v>2</v>
      </c>
      <c r="Q208" s="73">
        <f t="shared" si="27"/>
        <v>30096</v>
      </c>
    </row>
    <row r="209" spans="1:17" ht="29.25" customHeight="1">
      <c r="A209" s="47">
        <v>202</v>
      </c>
      <c r="B209" s="35">
        <v>52151662</v>
      </c>
      <c r="C209" s="40" t="s">
        <v>399</v>
      </c>
      <c r="D209" s="40" t="s">
        <v>400</v>
      </c>
      <c r="E209" s="64">
        <v>16660</v>
      </c>
      <c r="F209" s="64">
        <v>16779</v>
      </c>
      <c r="G209" s="7">
        <f t="shared" si="21"/>
        <v>16720</v>
      </c>
      <c r="H209" s="22">
        <v>10</v>
      </c>
      <c r="I209" s="7">
        <f t="shared" si="22"/>
        <v>167200</v>
      </c>
      <c r="J209" s="22"/>
      <c r="K209" s="7">
        <f t="shared" si="23"/>
        <v>0</v>
      </c>
      <c r="L209" s="38"/>
      <c r="M209" s="7">
        <f t="shared" si="24"/>
        <v>0</v>
      </c>
      <c r="N209" s="22"/>
      <c r="O209" s="7">
        <f t="shared" si="25"/>
        <v>0</v>
      </c>
      <c r="P209" s="8">
        <f t="shared" si="26"/>
        <v>10</v>
      </c>
      <c r="Q209" s="73">
        <f t="shared" si="27"/>
        <v>167200</v>
      </c>
    </row>
    <row r="210" spans="1:17" ht="36" customHeight="1">
      <c r="A210" s="46">
        <v>203</v>
      </c>
      <c r="B210" s="35">
        <v>31211706</v>
      </c>
      <c r="C210" s="40" t="s">
        <v>111</v>
      </c>
      <c r="D210" s="40" t="s">
        <v>112</v>
      </c>
      <c r="E210" s="64">
        <v>22824</v>
      </c>
      <c r="F210" s="64">
        <v>22987</v>
      </c>
      <c r="G210" s="7">
        <f t="shared" si="21"/>
        <v>22906</v>
      </c>
      <c r="H210" s="22">
        <v>3</v>
      </c>
      <c r="I210" s="7">
        <f t="shared" si="22"/>
        <v>68718</v>
      </c>
      <c r="J210" s="22"/>
      <c r="K210" s="7">
        <f t="shared" si="23"/>
        <v>0</v>
      </c>
      <c r="L210" s="38">
        <v>5</v>
      </c>
      <c r="M210" s="7">
        <f t="shared" si="24"/>
        <v>114530</v>
      </c>
      <c r="N210" s="22"/>
      <c r="O210" s="7">
        <f t="shared" si="25"/>
        <v>0</v>
      </c>
      <c r="P210" s="8">
        <f t="shared" si="26"/>
        <v>8</v>
      </c>
      <c r="Q210" s="73">
        <f t="shared" si="27"/>
        <v>183248</v>
      </c>
    </row>
    <row r="211" spans="1:17" ht="36" customHeight="1">
      <c r="A211" s="47">
        <v>204</v>
      </c>
      <c r="B211" s="35">
        <v>12171506</v>
      </c>
      <c r="C211" s="40" t="s">
        <v>124</v>
      </c>
      <c r="D211" s="40" t="s">
        <v>401</v>
      </c>
      <c r="E211" s="64">
        <v>208250</v>
      </c>
      <c r="F211" s="64">
        <v>209738</v>
      </c>
      <c r="G211" s="7">
        <f t="shared" si="21"/>
        <v>208994</v>
      </c>
      <c r="H211" s="22">
        <v>2</v>
      </c>
      <c r="I211" s="7">
        <f t="shared" si="22"/>
        <v>417988</v>
      </c>
      <c r="J211" s="22"/>
      <c r="K211" s="7">
        <f t="shared" si="23"/>
        <v>0</v>
      </c>
      <c r="L211" s="38"/>
      <c r="M211" s="7">
        <f t="shared" si="24"/>
        <v>0</v>
      </c>
      <c r="N211" s="22"/>
      <c r="O211" s="7">
        <f t="shared" si="25"/>
        <v>0</v>
      </c>
      <c r="P211" s="8">
        <f t="shared" si="26"/>
        <v>2</v>
      </c>
      <c r="Q211" s="73">
        <f t="shared" si="27"/>
        <v>417988</v>
      </c>
    </row>
    <row r="212" spans="1:17" ht="36" customHeight="1">
      <c r="A212" s="46">
        <v>205</v>
      </c>
      <c r="B212" s="35">
        <v>12171506</v>
      </c>
      <c r="C212" s="40" t="s">
        <v>124</v>
      </c>
      <c r="D212" s="40" t="s">
        <v>402</v>
      </c>
      <c r="E212" s="64">
        <v>46648</v>
      </c>
      <c r="F212" s="64">
        <v>46981</v>
      </c>
      <c r="G212" s="7">
        <f t="shared" si="21"/>
        <v>46815</v>
      </c>
      <c r="H212" s="22">
        <v>2</v>
      </c>
      <c r="I212" s="7">
        <f t="shared" si="22"/>
        <v>93630</v>
      </c>
      <c r="J212" s="22"/>
      <c r="K212" s="7">
        <f t="shared" si="23"/>
        <v>0</v>
      </c>
      <c r="L212" s="38"/>
      <c r="M212" s="7">
        <f t="shared" si="24"/>
        <v>0</v>
      </c>
      <c r="N212" s="22"/>
      <c r="O212" s="7">
        <f t="shared" si="25"/>
        <v>0</v>
      </c>
      <c r="P212" s="8">
        <f t="shared" si="26"/>
        <v>2</v>
      </c>
      <c r="Q212" s="73">
        <f t="shared" si="27"/>
        <v>93630</v>
      </c>
    </row>
    <row r="213" spans="1:17" ht="36" customHeight="1">
      <c r="A213" s="47">
        <v>206</v>
      </c>
      <c r="B213" s="35">
        <v>50161509</v>
      </c>
      <c r="C213" s="40" t="s">
        <v>63</v>
      </c>
      <c r="D213" s="40" t="s">
        <v>403</v>
      </c>
      <c r="E213" s="64">
        <v>36652</v>
      </c>
      <c r="F213" s="64">
        <v>36914</v>
      </c>
      <c r="G213" s="7">
        <f t="shared" si="21"/>
        <v>36783</v>
      </c>
      <c r="H213" s="22">
        <v>2</v>
      </c>
      <c r="I213" s="7">
        <f t="shared" si="22"/>
        <v>73566</v>
      </c>
      <c r="J213" s="22"/>
      <c r="K213" s="7">
        <f t="shared" si="23"/>
        <v>0</v>
      </c>
      <c r="L213" s="38"/>
      <c r="M213" s="7">
        <f t="shared" si="24"/>
        <v>0</v>
      </c>
      <c r="N213" s="22"/>
      <c r="O213" s="7">
        <f t="shared" si="25"/>
        <v>0</v>
      </c>
      <c r="P213" s="8">
        <f t="shared" si="26"/>
        <v>2</v>
      </c>
      <c r="Q213" s="73">
        <f t="shared" si="27"/>
        <v>73566</v>
      </c>
    </row>
    <row r="214" spans="1:17" ht="36" customHeight="1">
      <c r="A214" s="46">
        <v>207</v>
      </c>
      <c r="B214" s="35">
        <v>50161509</v>
      </c>
      <c r="C214" s="40" t="s">
        <v>63</v>
      </c>
      <c r="D214" s="40" t="s">
        <v>404</v>
      </c>
      <c r="E214" s="64">
        <v>164934</v>
      </c>
      <c r="F214" s="64">
        <v>166112</v>
      </c>
      <c r="G214" s="7">
        <f t="shared" si="21"/>
        <v>165523</v>
      </c>
      <c r="H214" s="22">
        <v>4</v>
      </c>
      <c r="I214" s="7">
        <f t="shared" si="22"/>
        <v>662092</v>
      </c>
      <c r="J214" s="22"/>
      <c r="K214" s="7">
        <f t="shared" si="23"/>
        <v>0</v>
      </c>
      <c r="L214" s="38"/>
      <c r="M214" s="7">
        <f t="shared" si="24"/>
        <v>0</v>
      </c>
      <c r="N214" s="22"/>
      <c r="O214" s="7">
        <f t="shared" si="25"/>
        <v>0</v>
      </c>
      <c r="P214" s="8">
        <f t="shared" si="26"/>
        <v>4</v>
      </c>
      <c r="Q214" s="73">
        <f t="shared" si="27"/>
        <v>662092</v>
      </c>
    </row>
    <row r="215" spans="1:17" ht="27.75" customHeight="1">
      <c r="A215" s="47">
        <v>208</v>
      </c>
      <c r="B215" s="35">
        <v>41106211</v>
      </c>
      <c r="C215" s="40" t="s">
        <v>405</v>
      </c>
      <c r="D215" s="40" t="s">
        <v>406</v>
      </c>
      <c r="E215" s="64">
        <v>164934</v>
      </c>
      <c r="F215" s="64">
        <v>166112</v>
      </c>
      <c r="G215" s="7">
        <f t="shared" si="21"/>
        <v>165523</v>
      </c>
      <c r="H215" s="22">
        <v>2</v>
      </c>
      <c r="I215" s="7">
        <f t="shared" si="22"/>
        <v>331046</v>
      </c>
      <c r="J215" s="22"/>
      <c r="K215" s="7">
        <f t="shared" si="23"/>
        <v>0</v>
      </c>
      <c r="L215" s="38"/>
      <c r="M215" s="7">
        <f t="shared" si="24"/>
        <v>0</v>
      </c>
      <c r="N215" s="22"/>
      <c r="O215" s="7">
        <f t="shared" si="25"/>
        <v>0</v>
      </c>
      <c r="P215" s="8">
        <f t="shared" si="26"/>
        <v>2</v>
      </c>
      <c r="Q215" s="73">
        <f t="shared" si="27"/>
        <v>331046</v>
      </c>
    </row>
    <row r="216" spans="1:17" ht="36" customHeight="1">
      <c r="A216" s="46">
        <v>209</v>
      </c>
      <c r="B216" s="35">
        <v>52151610</v>
      </c>
      <c r="C216" s="40" t="s">
        <v>407</v>
      </c>
      <c r="D216" s="40" t="s">
        <v>408</v>
      </c>
      <c r="E216" s="64">
        <v>159936</v>
      </c>
      <c r="F216" s="64">
        <v>161078</v>
      </c>
      <c r="G216" s="7">
        <f t="shared" si="21"/>
        <v>160507</v>
      </c>
      <c r="H216" s="22">
        <v>2</v>
      </c>
      <c r="I216" s="7">
        <f t="shared" si="22"/>
        <v>321014</v>
      </c>
      <c r="J216" s="22"/>
      <c r="K216" s="7">
        <f t="shared" si="23"/>
        <v>0</v>
      </c>
      <c r="L216" s="38"/>
      <c r="M216" s="7">
        <f t="shared" si="24"/>
        <v>0</v>
      </c>
      <c r="N216" s="22"/>
      <c r="O216" s="7">
        <f t="shared" si="25"/>
        <v>0</v>
      </c>
      <c r="P216" s="8">
        <f t="shared" si="26"/>
        <v>2</v>
      </c>
      <c r="Q216" s="73">
        <f t="shared" si="27"/>
        <v>321014</v>
      </c>
    </row>
    <row r="217" spans="1:17" ht="27" customHeight="1">
      <c r="A217" s="47">
        <v>210</v>
      </c>
      <c r="B217" s="35">
        <v>12161806</v>
      </c>
      <c r="C217" s="40" t="s">
        <v>409</v>
      </c>
      <c r="D217" s="40" t="s">
        <v>410</v>
      </c>
      <c r="E217" s="64">
        <v>69972</v>
      </c>
      <c r="F217" s="64">
        <v>70472</v>
      </c>
      <c r="G217" s="7">
        <f t="shared" si="21"/>
        <v>70222</v>
      </c>
      <c r="H217" s="22">
        <v>2</v>
      </c>
      <c r="I217" s="7">
        <f t="shared" si="22"/>
        <v>140444</v>
      </c>
      <c r="J217" s="22"/>
      <c r="K217" s="7">
        <f t="shared" si="23"/>
        <v>0</v>
      </c>
      <c r="L217" s="38"/>
      <c r="M217" s="7">
        <f t="shared" si="24"/>
        <v>0</v>
      </c>
      <c r="N217" s="22"/>
      <c r="O217" s="7">
        <f t="shared" si="25"/>
        <v>0</v>
      </c>
      <c r="P217" s="8">
        <f t="shared" si="26"/>
        <v>2</v>
      </c>
      <c r="Q217" s="73">
        <f t="shared" si="27"/>
        <v>140444</v>
      </c>
    </row>
    <row r="218" spans="1:17" ht="27" customHeight="1">
      <c r="A218" s="46">
        <v>211</v>
      </c>
      <c r="B218" s="35">
        <v>50171550</v>
      </c>
      <c r="C218" s="40" t="s">
        <v>113</v>
      </c>
      <c r="D218" s="40" t="s">
        <v>411</v>
      </c>
      <c r="E218" s="64">
        <v>30821</v>
      </c>
      <c r="F218" s="64">
        <v>31041</v>
      </c>
      <c r="G218" s="7">
        <f t="shared" si="21"/>
        <v>30931</v>
      </c>
      <c r="H218" s="22">
        <v>1</v>
      </c>
      <c r="I218" s="7">
        <f t="shared" si="22"/>
        <v>30931</v>
      </c>
      <c r="J218" s="22"/>
      <c r="K218" s="7">
        <f t="shared" si="23"/>
        <v>0</v>
      </c>
      <c r="L218" s="38"/>
      <c r="M218" s="7">
        <f t="shared" si="24"/>
        <v>0</v>
      </c>
      <c r="N218" s="22"/>
      <c r="O218" s="7">
        <f t="shared" si="25"/>
        <v>0</v>
      </c>
      <c r="P218" s="8">
        <f t="shared" si="26"/>
        <v>1</v>
      </c>
      <c r="Q218" s="73">
        <f t="shared" si="27"/>
        <v>30931</v>
      </c>
    </row>
    <row r="219" spans="1:17" ht="27" customHeight="1">
      <c r="A219" s="47">
        <v>212</v>
      </c>
      <c r="B219" s="35">
        <v>50171550</v>
      </c>
      <c r="C219" s="40" t="s">
        <v>113</v>
      </c>
      <c r="D219" s="40" t="s">
        <v>412</v>
      </c>
      <c r="E219" s="64">
        <v>30821</v>
      </c>
      <c r="F219" s="64">
        <v>31041</v>
      </c>
      <c r="G219" s="7">
        <f t="shared" si="21"/>
        <v>30931</v>
      </c>
      <c r="H219" s="22">
        <v>1</v>
      </c>
      <c r="I219" s="7">
        <f t="shared" si="22"/>
        <v>30931</v>
      </c>
      <c r="J219" s="22"/>
      <c r="K219" s="7">
        <f t="shared" si="23"/>
        <v>0</v>
      </c>
      <c r="L219" s="38"/>
      <c r="M219" s="7">
        <f t="shared" si="24"/>
        <v>0</v>
      </c>
      <c r="N219" s="22"/>
      <c r="O219" s="7">
        <f t="shared" si="25"/>
        <v>0</v>
      </c>
      <c r="P219" s="8">
        <f t="shared" si="26"/>
        <v>1</v>
      </c>
      <c r="Q219" s="73">
        <f t="shared" si="27"/>
        <v>30931</v>
      </c>
    </row>
    <row r="220" spans="1:17" ht="27" customHeight="1">
      <c r="A220" s="46">
        <v>213</v>
      </c>
      <c r="B220" s="35">
        <v>50171550</v>
      </c>
      <c r="C220" s="40" t="s">
        <v>113</v>
      </c>
      <c r="D220" s="40" t="s">
        <v>413</v>
      </c>
      <c r="E220" s="64">
        <v>30821</v>
      </c>
      <c r="F220" s="64">
        <v>31041</v>
      </c>
      <c r="G220" s="7">
        <f t="shared" si="21"/>
        <v>30931</v>
      </c>
      <c r="H220" s="22">
        <v>1</v>
      </c>
      <c r="I220" s="7">
        <f t="shared" si="22"/>
        <v>30931</v>
      </c>
      <c r="J220" s="22"/>
      <c r="K220" s="7">
        <f t="shared" si="23"/>
        <v>0</v>
      </c>
      <c r="L220" s="38"/>
      <c r="M220" s="7">
        <f t="shared" si="24"/>
        <v>0</v>
      </c>
      <c r="N220" s="22"/>
      <c r="O220" s="7">
        <f t="shared" si="25"/>
        <v>0</v>
      </c>
      <c r="P220" s="8">
        <f t="shared" si="26"/>
        <v>1</v>
      </c>
      <c r="Q220" s="73">
        <f t="shared" si="27"/>
        <v>30931</v>
      </c>
    </row>
    <row r="221" spans="1:17" ht="27" customHeight="1">
      <c r="A221" s="47">
        <v>214</v>
      </c>
      <c r="B221" s="35">
        <v>50171550</v>
      </c>
      <c r="C221" s="40" t="s">
        <v>113</v>
      </c>
      <c r="D221" s="40" t="s">
        <v>414</v>
      </c>
      <c r="E221" s="64">
        <v>30821</v>
      </c>
      <c r="F221" s="64">
        <v>31041</v>
      </c>
      <c r="G221" s="7">
        <f t="shared" si="21"/>
        <v>30931</v>
      </c>
      <c r="H221" s="22">
        <v>1</v>
      </c>
      <c r="I221" s="7">
        <f t="shared" si="22"/>
        <v>30931</v>
      </c>
      <c r="J221" s="22"/>
      <c r="K221" s="7">
        <f t="shared" si="23"/>
        <v>0</v>
      </c>
      <c r="L221" s="38"/>
      <c r="M221" s="7">
        <f t="shared" si="24"/>
        <v>0</v>
      </c>
      <c r="N221" s="22"/>
      <c r="O221" s="7">
        <f t="shared" si="25"/>
        <v>0</v>
      </c>
      <c r="P221" s="8">
        <f t="shared" si="26"/>
        <v>1</v>
      </c>
      <c r="Q221" s="73">
        <f t="shared" si="27"/>
        <v>30931</v>
      </c>
    </row>
    <row r="222" spans="1:17" ht="27" customHeight="1">
      <c r="A222" s="46">
        <v>215</v>
      </c>
      <c r="B222" s="35">
        <v>50171550</v>
      </c>
      <c r="C222" s="40" t="s">
        <v>113</v>
      </c>
      <c r="D222" s="40" t="s">
        <v>415</v>
      </c>
      <c r="E222" s="64">
        <v>30821</v>
      </c>
      <c r="F222" s="64">
        <v>31041</v>
      </c>
      <c r="G222" s="7">
        <f t="shared" si="21"/>
        <v>30931</v>
      </c>
      <c r="H222" s="22">
        <v>1</v>
      </c>
      <c r="I222" s="7">
        <f t="shared" si="22"/>
        <v>30931</v>
      </c>
      <c r="J222" s="22"/>
      <c r="K222" s="7">
        <f t="shared" si="23"/>
        <v>0</v>
      </c>
      <c r="L222" s="38"/>
      <c r="M222" s="7">
        <f t="shared" si="24"/>
        <v>0</v>
      </c>
      <c r="N222" s="22"/>
      <c r="O222" s="7">
        <f t="shared" si="25"/>
        <v>0</v>
      </c>
      <c r="P222" s="8">
        <f t="shared" si="26"/>
        <v>1</v>
      </c>
      <c r="Q222" s="73">
        <f t="shared" si="27"/>
        <v>30931</v>
      </c>
    </row>
    <row r="223" spans="1:17" ht="27" customHeight="1">
      <c r="A223" s="47">
        <v>216</v>
      </c>
      <c r="B223" s="35">
        <v>50171550</v>
      </c>
      <c r="C223" s="40" t="s">
        <v>113</v>
      </c>
      <c r="D223" s="40" t="s">
        <v>416</v>
      </c>
      <c r="E223" s="64">
        <v>30821</v>
      </c>
      <c r="F223" s="64">
        <v>31041</v>
      </c>
      <c r="G223" s="7">
        <f t="shared" si="21"/>
        <v>30931</v>
      </c>
      <c r="H223" s="22">
        <v>1</v>
      </c>
      <c r="I223" s="7">
        <f t="shared" si="22"/>
        <v>30931</v>
      </c>
      <c r="J223" s="22"/>
      <c r="K223" s="7">
        <f t="shared" si="23"/>
        <v>0</v>
      </c>
      <c r="L223" s="38"/>
      <c r="M223" s="7">
        <f t="shared" si="24"/>
        <v>0</v>
      </c>
      <c r="N223" s="22"/>
      <c r="O223" s="7">
        <f t="shared" si="25"/>
        <v>0</v>
      </c>
      <c r="P223" s="8">
        <f t="shared" si="26"/>
        <v>1</v>
      </c>
      <c r="Q223" s="73">
        <f t="shared" si="27"/>
        <v>30931</v>
      </c>
    </row>
    <row r="224" spans="1:17" ht="27" customHeight="1">
      <c r="A224" s="46">
        <v>217</v>
      </c>
      <c r="B224" s="35">
        <v>50171550</v>
      </c>
      <c r="C224" s="40" t="s">
        <v>113</v>
      </c>
      <c r="D224" s="40" t="s">
        <v>417</v>
      </c>
      <c r="E224" s="64">
        <v>30821</v>
      </c>
      <c r="F224" s="64">
        <v>31041</v>
      </c>
      <c r="G224" s="7">
        <f t="shared" si="21"/>
        <v>30931</v>
      </c>
      <c r="H224" s="22">
        <v>2</v>
      </c>
      <c r="I224" s="7">
        <f t="shared" si="22"/>
        <v>61862</v>
      </c>
      <c r="J224" s="22"/>
      <c r="K224" s="7">
        <f t="shared" si="23"/>
        <v>0</v>
      </c>
      <c r="L224" s="38"/>
      <c r="M224" s="7">
        <f t="shared" si="24"/>
        <v>0</v>
      </c>
      <c r="N224" s="22"/>
      <c r="O224" s="7">
        <f t="shared" si="25"/>
        <v>0</v>
      </c>
      <c r="P224" s="8">
        <f t="shared" si="26"/>
        <v>2</v>
      </c>
      <c r="Q224" s="73">
        <f t="shared" si="27"/>
        <v>61862</v>
      </c>
    </row>
    <row r="225" spans="1:17" ht="27" customHeight="1">
      <c r="A225" s="47">
        <v>218</v>
      </c>
      <c r="B225" s="35">
        <v>50171550</v>
      </c>
      <c r="C225" s="40" t="s">
        <v>113</v>
      </c>
      <c r="D225" s="40" t="s">
        <v>114</v>
      </c>
      <c r="E225" s="64">
        <v>30821</v>
      </c>
      <c r="F225" s="64">
        <v>31041</v>
      </c>
      <c r="G225" s="7">
        <f t="shared" si="21"/>
        <v>30931</v>
      </c>
      <c r="H225" s="22">
        <v>1</v>
      </c>
      <c r="I225" s="7">
        <f t="shared" si="22"/>
        <v>30931</v>
      </c>
      <c r="J225" s="22"/>
      <c r="K225" s="7">
        <f t="shared" si="23"/>
        <v>0</v>
      </c>
      <c r="L225" s="38">
        <v>2</v>
      </c>
      <c r="M225" s="7">
        <f t="shared" si="24"/>
        <v>61862</v>
      </c>
      <c r="N225" s="22"/>
      <c r="O225" s="7">
        <f t="shared" si="25"/>
        <v>0</v>
      </c>
      <c r="P225" s="8">
        <f t="shared" si="26"/>
        <v>3</v>
      </c>
      <c r="Q225" s="73">
        <f t="shared" si="27"/>
        <v>92793</v>
      </c>
    </row>
    <row r="226" spans="1:17" ht="27" customHeight="1">
      <c r="A226" s="46">
        <v>219</v>
      </c>
      <c r="B226" s="35">
        <v>50171550</v>
      </c>
      <c r="C226" s="40" t="s">
        <v>113</v>
      </c>
      <c r="D226" s="40" t="s">
        <v>115</v>
      </c>
      <c r="E226" s="64">
        <v>30821</v>
      </c>
      <c r="F226" s="64">
        <v>31041</v>
      </c>
      <c r="G226" s="7">
        <f t="shared" si="21"/>
        <v>30931</v>
      </c>
      <c r="H226" s="22">
        <v>1</v>
      </c>
      <c r="I226" s="7">
        <f t="shared" si="22"/>
        <v>30931</v>
      </c>
      <c r="J226" s="22"/>
      <c r="K226" s="7">
        <f t="shared" si="23"/>
        <v>0</v>
      </c>
      <c r="L226" s="38">
        <v>10</v>
      </c>
      <c r="M226" s="7">
        <f t="shared" si="24"/>
        <v>309310</v>
      </c>
      <c r="N226" s="22"/>
      <c r="O226" s="7">
        <f t="shared" si="25"/>
        <v>0</v>
      </c>
      <c r="P226" s="8">
        <f t="shared" si="26"/>
        <v>11</v>
      </c>
      <c r="Q226" s="73">
        <f t="shared" si="27"/>
        <v>340241</v>
      </c>
    </row>
    <row r="227" spans="1:17" ht="27" customHeight="1">
      <c r="A227" s="47">
        <v>220</v>
      </c>
      <c r="B227" s="35">
        <v>51131903</v>
      </c>
      <c r="C227" s="40" t="s">
        <v>418</v>
      </c>
      <c r="D227" s="40" t="s">
        <v>419</v>
      </c>
      <c r="E227" s="64">
        <v>189924</v>
      </c>
      <c r="F227" s="64">
        <v>191281</v>
      </c>
      <c r="G227" s="7">
        <f t="shared" si="21"/>
        <v>190603</v>
      </c>
      <c r="H227" s="22">
        <v>1</v>
      </c>
      <c r="I227" s="7">
        <f t="shared" si="22"/>
        <v>190603</v>
      </c>
      <c r="J227" s="22"/>
      <c r="K227" s="7">
        <f t="shared" si="23"/>
        <v>0</v>
      </c>
      <c r="L227" s="38"/>
      <c r="M227" s="7">
        <f t="shared" si="24"/>
        <v>0</v>
      </c>
      <c r="N227" s="22"/>
      <c r="O227" s="7">
        <f t="shared" si="25"/>
        <v>0</v>
      </c>
      <c r="P227" s="8">
        <f t="shared" si="26"/>
        <v>1</v>
      </c>
      <c r="Q227" s="73">
        <f t="shared" si="27"/>
        <v>190603</v>
      </c>
    </row>
    <row r="228" spans="1:17" ht="27" customHeight="1">
      <c r="A228" s="46">
        <v>221</v>
      </c>
      <c r="B228" s="35">
        <v>51131903</v>
      </c>
      <c r="C228" s="40" t="s">
        <v>418</v>
      </c>
      <c r="D228" s="40" t="s">
        <v>420</v>
      </c>
      <c r="E228" s="64">
        <v>189924</v>
      </c>
      <c r="F228" s="64">
        <v>191281</v>
      </c>
      <c r="G228" s="7">
        <f t="shared" si="21"/>
        <v>190603</v>
      </c>
      <c r="H228" s="22">
        <v>4</v>
      </c>
      <c r="I228" s="7">
        <f t="shared" si="22"/>
        <v>762412</v>
      </c>
      <c r="J228" s="22"/>
      <c r="K228" s="7">
        <f t="shared" si="23"/>
        <v>0</v>
      </c>
      <c r="L228" s="38"/>
      <c r="M228" s="7">
        <f t="shared" si="24"/>
        <v>0</v>
      </c>
      <c r="N228" s="22"/>
      <c r="O228" s="7">
        <f t="shared" si="25"/>
        <v>0</v>
      </c>
      <c r="P228" s="8">
        <f t="shared" si="26"/>
        <v>4</v>
      </c>
      <c r="Q228" s="73">
        <f t="shared" si="27"/>
        <v>762412</v>
      </c>
    </row>
    <row r="229" spans="1:17" ht="27" customHeight="1">
      <c r="A229" s="47">
        <v>222</v>
      </c>
      <c r="B229" s="35">
        <v>51131903</v>
      </c>
      <c r="C229" s="40" t="s">
        <v>418</v>
      </c>
      <c r="D229" s="40" t="s">
        <v>421</v>
      </c>
      <c r="E229" s="64">
        <v>189924</v>
      </c>
      <c r="F229" s="64">
        <v>191281</v>
      </c>
      <c r="G229" s="7">
        <f t="shared" si="21"/>
        <v>190603</v>
      </c>
      <c r="H229" s="22">
        <v>2</v>
      </c>
      <c r="I229" s="7">
        <f t="shared" si="22"/>
        <v>381206</v>
      </c>
      <c r="J229" s="22"/>
      <c r="K229" s="7">
        <f t="shared" si="23"/>
        <v>0</v>
      </c>
      <c r="L229" s="38"/>
      <c r="M229" s="7">
        <f t="shared" si="24"/>
        <v>0</v>
      </c>
      <c r="N229" s="22"/>
      <c r="O229" s="7">
        <f t="shared" si="25"/>
        <v>0</v>
      </c>
      <c r="P229" s="8">
        <f t="shared" si="26"/>
        <v>2</v>
      </c>
      <c r="Q229" s="73">
        <f t="shared" si="27"/>
        <v>381206</v>
      </c>
    </row>
    <row r="230" spans="1:17" ht="27" customHeight="1">
      <c r="A230" s="46">
        <v>223</v>
      </c>
      <c r="B230" s="35">
        <v>50192302</v>
      </c>
      <c r="C230" s="40" t="s">
        <v>422</v>
      </c>
      <c r="D230" s="40" t="s">
        <v>423</v>
      </c>
      <c r="E230" s="64">
        <v>29988</v>
      </c>
      <c r="F230" s="64">
        <v>30202</v>
      </c>
      <c r="G230" s="7">
        <f t="shared" si="21"/>
        <v>30095</v>
      </c>
      <c r="H230" s="22">
        <v>1</v>
      </c>
      <c r="I230" s="7">
        <f t="shared" si="22"/>
        <v>30095</v>
      </c>
      <c r="J230" s="22"/>
      <c r="K230" s="7">
        <f t="shared" si="23"/>
        <v>0</v>
      </c>
      <c r="L230" s="38"/>
      <c r="M230" s="7">
        <f t="shared" si="24"/>
        <v>0</v>
      </c>
      <c r="N230" s="22"/>
      <c r="O230" s="7">
        <f t="shared" si="25"/>
        <v>0</v>
      </c>
      <c r="P230" s="8">
        <f t="shared" si="26"/>
        <v>1</v>
      </c>
      <c r="Q230" s="73">
        <f t="shared" si="27"/>
        <v>30095</v>
      </c>
    </row>
    <row r="231" spans="1:17" ht="27" customHeight="1">
      <c r="A231" s="47">
        <v>224</v>
      </c>
      <c r="B231" s="35">
        <v>50161509</v>
      </c>
      <c r="C231" s="40" t="s">
        <v>63</v>
      </c>
      <c r="D231" s="40" t="s">
        <v>424</v>
      </c>
      <c r="E231" s="64">
        <v>29988</v>
      </c>
      <c r="F231" s="64">
        <v>30202</v>
      </c>
      <c r="G231" s="7">
        <f t="shared" si="21"/>
        <v>30095</v>
      </c>
      <c r="H231" s="22">
        <v>1</v>
      </c>
      <c r="I231" s="7">
        <f t="shared" si="22"/>
        <v>30095</v>
      </c>
      <c r="J231" s="22"/>
      <c r="K231" s="7">
        <f t="shared" si="23"/>
        <v>0</v>
      </c>
      <c r="L231" s="38"/>
      <c r="M231" s="7">
        <f t="shared" si="24"/>
        <v>0</v>
      </c>
      <c r="N231" s="22"/>
      <c r="O231" s="7">
        <f t="shared" si="25"/>
        <v>0</v>
      </c>
      <c r="P231" s="8">
        <f t="shared" si="26"/>
        <v>1</v>
      </c>
      <c r="Q231" s="73">
        <f t="shared" si="27"/>
        <v>30095</v>
      </c>
    </row>
    <row r="232" spans="1:17" ht="27" customHeight="1">
      <c r="A232" s="46">
        <v>225</v>
      </c>
      <c r="B232" s="35">
        <v>12164502</v>
      </c>
      <c r="C232" s="40" t="s">
        <v>105</v>
      </c>
      <c r="D232" s="40" t="s">
        <v>425</v>
      </c>
      <c r="E232" s="64">
        <v>139944</v>
      </c>
      <c r="F232" s="64">
        <v>140944</v>
      </c>
      <c r="G232" s="7">
        <f t="shared" si="21"/>
        <v>140444</v>
      </c>
      <c r="H232" s="22">
        <v>1</v>
      </c>
      <c r="I232" s="7">
        <f t="shared" si="22"/>
        <v>140444</v>
      </c>
      <c r="J232" s="22"/>
      <c r="K232" s="7">
        <f t="shared" si="23"/>
        <v>0</v>
      </c>
      <c r="L232" s="38"/>
      <c r="M232" s="7">
        <f t="shared" si="24"/>
        <v>0</v>
      </c>
      <c r="N232" s="22"/>
      <c r="O232" s="7">
        <f t="shared" si="25"/>
        <v>0</v>
      </c>
      <c r="P232" s="8">
        <f t="shared" si="26"/>
        <v>1</v>
      </c>
      <c r="Q232" s="73">
        <f t="shared" si="27"/>
        <v>140444</v>
      </c>
    </row>
    <row r="233" spans="1:17" ht="36" customHeight="1">
      <c r="A233" s="47">
        <v>226</v>
      </c>
      <c r="B233" s="35">
        <v>50405901</v>
      </c>
      <c r="C233" s="40" t="s">
        <v>426</v>
      </c>
      <c r="D233" s="40" t="s">
        <v>427</v>
      </c>
      <c r="E233" s="64">
        <v>136612</v>
      </c>
      <c r="F233" s="64">
        <v>137588</v>
      </c>
      <c r="G233" s="7">
        <f t="shared" si="21"/>
        <v>137100</v>
      </c>
      <c r="H233" s="22">
        <v>1</v>
      </c>
      <c r="I233" s="7">
        <f t="shared" si="22"/>
        <v>137100</v>
      </c>
      <c r="J233" s="22"/>
      <c r="K233" s="7">
        <f t="shared" si="23"/>
        <v>0</v>
      </c>
      <c r="L233" s="38"/>
      <c r="M233" s="7">
        <f t="shared" si="24"/>
        <v>0</v>
      </c>
      <c r="N233" s="22"/>
      <c r="O233" s="7">
        <f t="shared" si="25"/>
        <v>0</v>
      </c>
      <c r="P233" s="8">
        <f t="shared" si="26"/>
        <v>1</v>
      </c>
      <c r="Q233" s="73">
        <f t="shared" si="27"/>
        <v>137100</v>
      </c>
    </row>
    <row r="234" spans="1:17" ht="27" customHeight="1">
      <c r="A234" s="46">
        <v>227</v>
      </c>
      <c r="B234" s="35">
        <v>50221301</v>
      </c>
      <c r="C234" s="40" t="s">
        <v>428</v>
      </c>
      <c r="D234" s="40" t="s">
        <v>429</v>
      </c>
      <c r="E234" s="64">
        <v>149940</v>
      </c>
      <c r="F234" s="64">
        <v>151011</v>
      </c>
      <c r="G234" s="7">
        <f t="shared" si="21"/>
        <v>150476</v>
      </c>
      <c r="H234" s="22">
        <v>2</v>
      </c>
      <c r="I234" s="7">
        <f t="shared" si="22"/>
        <v>300952</v>
      </c>
      <c r="J234" s="22"/>
      <c r="K234" s="7">
        <f t="shared" si="23"/>
        <v>0</v>
      </c>
      <c r="L234" s="38"/>
      <c r="M234" s="7">
        <f t="shared" si="24"/>
        <v>0</v>
      </c>
      <c r="N234" s="22"/>
      <c r="O234" s="7">
        <f t="shared" si="25"/>
        <v>0</v>
      </c>
      <c r="P234" s="8">
        <f t="shared" si="26"/>
        <v>2</v>
      </c>
      <c r="Q234" s="73">
        <f t="shared" si="27"/>
        <v>300952</v>
      </c>
    </row>
    <row r="235" spans="1:17" ht="27" customHeight="1">
      <c r="A235" s="47">
        <v>228</v>
      </c>
      <c r="B235" s="35">
        <v>23153143</v>
      </c>
      <c r="C235" s="40" t="s">
        <v>430</v>
      </c>
      <c r="D235" s="40" t="s">
        <v>431</v>
      </c>
      <c r="E235" s="64">
        <v>633080</v>
      </c>
      <c r="F235" s="64">
        <v>637602</v>
      </c>
      <c r="G235" s="7">
        <f t="shared" si="21"/>
        <v>635341</v>
      </c>
      <c r="H235" s="22">
        <v>8</v>
      </c>
      <c r="I235" s="7">
        <f t="shared" si="22"/>
        <v>5082728</v>
      </c>
      <c r="J235" s="22"/>
      <c r="K235" s="7">
        <f t="shared" si="23"/>
        <v>0</v>
      </c>
      <c r="L235" s="38"/>
      <c r="M235" s="7">
        <f t="shared" si="24"/>
        <v>0</v>
      </c>
      <c r="N235" s="22"/>
      <c r="O235" s="7">
        <f t="shared" si="25"/>
        <v>0</v>
      </c>
      <c r="P235" s="8">
        <f t="shared" si="26"/>
        <v>8</v>
      </c>
      <c r="Q235" s="73">
        <f t="shared" si="27"/>
        <v>5082728</v>
      </c>
    </row>
    <row r="236" spans="1:17" ht="29.25" customHeight="1">
      <c r="A236" s="46">
        <v>229</v>
      </c>
      <c r="B236" s="35">
        <v>12164502</v>
      </c>
      <c r="C236" s="40" t="s">
        <v>105</v>
      </c>
      <c r="D236" s="40" t="s">
        <v>432</v>
      </c>
      <c r="E236" s="64">
        <v>34986</v>
      </c>
      <c r="F236" s="64">
        <v>35236</v>
      </c>
      <c r="G236" s="7">
        <f t="shared" si="21"/>
        <v>35111</v>
      </c>
      <c r="H236" s="22">
        <v>5</v>
      </c>
      <c r="I236" s="7">
        <f t="shared" si="22"/>
        <v>175555</v>
      </c>
      <c r="J236" s="22"/>
      <c r="K236" s="7">
        <f t="shared" si="23"/>
        <v>0</v>
      </c>
      <c r="L236" s="38"/>
      <c r="M236" s="7">
        <f t="shared" si="24"/>
        <v>0</v>
      </c>
      <c r="N236" s="22"/>
      <c r="O236" s="7">
        <f t="shared" si="25"/>
        <v>0</v>
      </c>
      <c r="P236" s="8">
        <f t="shared" si="26"/>
        <v>5</v>
      </c>
      <c r="Q236" s="73">
        <f t="shared" si="27"/>
        <v>175555</v>
      </c>
    </row>
    <row r="237" spans="1:17" ht="29.25" customHeight="1">
      <c r="A237" s="47">
        <v>230</v>
      </c>
      <c r="B237" s="35">
        <v>50192404</v>
      </c>
      <c r="C237" s="40" t="s">
        <v>433</v>
      </c>
      <c r="D237" s="40" t="s">
        <v>434</v>
      </c>
      <c r="E237" s="64">
        <v>68139</v>
      </c>
      <c r="F237" s="64">
        <v>68626</v>
      </c>
      <c r="G237" s="7">
        <f t="shared" si="21"/>
        <v>68383</v>
      </c>
      <c r="H237" s="22">
        <v>1</v>
      </c>
      <c r="I237" s="7">
        <f t="shared" si="22"/>
        <v>68383</v>
      </c>
      <c r="J237" s="22"/>
      <c r="K237" s="7">
        <f t="shared" si="23"/>
        <v>0</v>
      </c>
      <c r="L237" s="38"/>
      <c r="M237" s="7">
        <f t="shared" si="24"/>
        <v>0</v>
      </c>
      <c r="N237" s="22"/>
      <c r="O237" s="7">
        <f t="shared" si="25"/>
        <v>0</v>
      </c>
      <c r="P237" s="8">
        <f t="shared" si="26"/>
        <v>1</v>
      </c>
      <c r="Q237" s="73">
        <f t="shared" si="27"/>
        <v>68383</v>
      </c>
    </row>
    <row r="238" spans="1:17" ht="29.25" customHeight="1">
      <c r="A238" s="46">
        <v>231</v>
      </c>
      <c r="B238" s="35">
        <v>50202206</v>
      </c>
      <c r="C238" s="40" t="s">
        <v>362</v>
      </c>
      <c r="D238" s="40" t="s">
        <v>435</v>
      </c>
      <c r="E238" s="64">
        <v>44800</v>
      </c>
      <c r="F238" s="64">
        <v>45120</v>
      </c>
      <c r="G238" s="7">
        <f t="shared" si="21"/>
        <v>44960</v>
      </c>
      <c r="H238" s="22">
        <v>1</v>
      </c>
      <c r="I238" s="7">
        <f t="shared" si="22"/>
        <v>44960</v>
      </c>
      <c r="J238" s="22"/>
      <c r="K238" s="7">
        <f t="shared" si="23"/>
        <v>0</v>
      </c>
      <c r="L238" s="38"/>
      <c r="M238" s="7">
        <f t="shared" si="24"/>
        <v>0</v>
      </c>
      <c r="N238" s="22"/>
      <c r="O238" s="7">
        <f t="shared" si="25"/>
        <v>0</v>
      </c>
      <c r="P238" s="8">
        <f t="shared" si="26"/>
        <v>1</v>
      </c>
      <c r="Q238" s="73">
        <f t="shared" si="27"/>
        <v>44960</v>
      </c>
    </row>
    <row r="239" spans="1:17" ht="24" customHeight="1">
      <c r="A239" s="47">
        <v>232</v>
      </c>
      <c r="B239" s="35">
        <v>50202206</v>
      </c>
      <c r="C239" s="40" t="s">
        <v>362</v>
      </c>
      <c r="D239" s="40" t="s">
        <v>436</v>
      </c>
      <c r="E239" s="64">
        <v>224000</v>
      </c>
      <c r="F239" s="64">
        <v>225600</v>
      </c>
      <c r="G239" s="7">
        <f t="shared" si="21"/>
        <v>224800</v>
      </c>
      <c r="H239" s="22">
        <v>1</v>
      </c>
      <c r="I239" s="7">
        <f t="shared" si="22"/>
        <v>224800</v>
      </c>
      <c r="J239" s="22"/>
      <c r="K239" s="7">
        <f t="shared" si="23"/>
        <v>0</v>
      </c>
      <c r="L239" s="38"/>
      <c r="M239" s="7">
        <f t="shared" si="24"/>
        <v>0</v>
      </c>
      <c r="N239" s="22"/>
      <c r="O239" s="7">
        <f t="shared" si="25"/>
        <v>0</v>
      </c>
      <c r="P239" s="8">
        <f t="shared" si="26"/>
        <v>1</v>
      </c>
      <c r="Q239" s="73">
        <f t="shared" si="27"/>
        <v>224800</v>
      </c>
    </row>
    <row r="240" spans="1:17" ht="24" customHeight="1">
      <c r="A240" s="46">
        <v>233</v>
      </c>
      <c r="B240" s="35">
        <v>50202206</v>
      </c>
      <c r="C240" s="40" t="s">
        <v>362</v>
      </c>
      <c r="D240" s="40" t="s">
        <v>437</v>
      </c>
      <c r="E240" s="64">
        <v>93800</v>
      </c>
      <c r="F240" s="64">
        <v>94470</v>
      </c>
      <c r="G240" s="7">
        <f t="shared" si="21"/>
        <v>94135</v>
      </c>
      <c r="H240" s="22">
        <v>2</v>
      </c>
      <c r="I240" s="7">
        <f t="shared" si="22"/>
        <v>188270</v>
      </c>
      <c r="J240" s="22"/>
      <c r="K240" s="7">
        <f t="shared" si="23"/>
        <v>0</v>
      </c>
      <c r="L240" s="38"/>
      <c r="M240" s="7">
        <f t="shared" si="24"/>
        <v>0</v>
      </c>
      <c r="N240" s="22"/>
      <c r="O240" s="7">
        <f t="shared" si="25"/>
        <v>0</v>
      </c>
      <c r="P240" s="8">
        <f t="shared" si="26"/>
        <v>2</v>
      </c>
      <c r="Q240" s="73">
        <f t="shared" si="27"/>
        <v>188270</v>
      </c>
    </row>
    <row r="241" spans="1:17" ht="24" customHeight="1">
      <c r="A241" s="47">
        <v>234</v>
      </c>
      <c r="B241" s="35">
        <v>50202206</v>
      </c>
      <c r="C241" s="40" t="s">
        <v>362</v>
      </c>
      <c r="D241" s="40" t="s">
        <v>438</v>
      </c>
      <c r="E241" s="64">
        <v>56000</v>
      </c>
      <c r="F241" s="64">
        <v>56400</v>
      </c>
      <c r="G241" s="7">
        <f t="shared" si="21"/>
        <v>56200</v>
      </c>
      <c r="H241" s="22">
        <v>4</v>
      </c>
      <c r="I241" s="7">
        <f t="shared" si="22"/>
        <v>224800</v>
      </c>
      <c r="J241" s="22"/>
      <c r="K241" s="7">
        <f t="shared" si="23"/>
        <v>0</v>
      </c>
      <c r="L241" s="38"/>
      <c r="M241" s="7">
        <f t="shared" si="24"/>
        <v>0</v>
      </c>
      <c r="N241" s="22"/>
      <c r="O241" s="7">
        <f t="shared" si="25"/>
        <v>0</v>
      </c>
      <c r="P241" s="8">
        <f t="shared" si="26"/>
        <v>4</v>
      </c>
      <c r="Q241" s="73">
        <f t="shared" si="27"/>
        <v>224800</v>
      </c>
    </row>
    <row r="242" spans="1:17" ht="30" customHeight="1">
      <c r="A242" s="46">
        <v>235</v>
      </c>
      <c r="B242" s="35">
        <v>50202206</v>
      </c>
      <c r="C242" s="40" t="s">
        <v>362</v>
      </c>
      <c r="D242" s="40" t="s">
        <v>439</v>
      </c>
      <c r="E242" s="64">
        <v>140000</v>
      </c>
      <c r="F242" s="64">
        <v>141000</v>
      </c>
      <c r="G242" s="7">
        <f t="shared" si="21"/>
        <v>140500</v>
      </c>
      <c r="H242" s="22">
        <v>2</v>
      </c>
      <c r="I242" s="7">
        <f t="shared" si="22"/>
        <v>281000</v>
      </c>
      <c r="J242" s="22"/>
      <c r="K242" s="7">
        <f t="shared" si="23"/>
        <v>0</v>
      </c>
      <c r="L242" s="38"/>
      <c r="M242" s="7">
        <f t="shared" si="24"/>
        <v>0</v>
      </c>
      <c r="N242" s="22"/>
      <c r="O242" s="7">
        <f t="shared" si="25"/>
        <v>0</v>
      </c>
      <c r="P242" s="8">
        <f t="shared" si="26"/>
        <v>2</v>
      </c>
      <c r="Q242" s="73">
        <f t="shared" si="27"/>
        <v>281000</v>
      </c>
    </row>
    <row r="243" spans="1:17" ht="24.75" customHeight="1">
      <c r="A243" s="47">
        <v>236</v>
      </c>
      <c r="B243" s="35">
        <v>48101802</v>
      </c>
      <c r="C243" s="40" t="s">
        <v>440</v>
      </c>
      <c r="D243" s="40" t="s">
        <v>441</v>
      </c>
      <c r="E243" s="64">
        <v>29821</v>
      </c>
      <c r="F243" s="64">
        <v>30034</v>
      </c>
      <c r="G243" s="7">
        <f t="shared" si="21"/>
        <v>29928</v>
      </c>
      <c r="H243" s="22">
        <v>2</v>
      </c>
      <c r="I243" s="7">
        <f t="shared" si="22"/>
        <v>59856</v>
      </c>
      <c r="J243" s="22"/>
      <c r="K243" s="7">
        <f t="shared" si="23"/>
        <v>0</v>
      </c>
      <c r="L243" s="38"/>
      <c r="M243" s="7">
        <f t="shared" si="24"/>
        <v>0</v>
      </c>
      <c r="N243" s="22"/>
      <c r="O243" s="7">
        <f t="shared" si="25"/>
        <v>0</v>
      </c>
      <c r="P243" s="8">
        <f t="shared" si="26"/>
        <v>2</v>
      </c>
      <c r="Q243" s="73">
        <f t="shared" si="27"/>
        <v>59856</v>
      </c>
    </row>
    <row r="244" spans="1:17" ht="24.75" customHeight="1">
      <c r="A244" s="46">
        <v>237</v>
      </c>
      <c r="B244" s="35">
        <v>48101802</v>
      </c>
      <c r="C244" s="40" t="s">
        <v>440</v>
      </c>
      <c r="D244" s="40" t="s">
        <v>442</v>
      </c>
      <c r="E244" s="64">
        <v>73304</v>
      </c>
      <c r="F244" s="64">
        <v>73828</v>
      </c>
      <c r="G244" s="7">
        <f t="shared" si="21"/>
        <v>73566</v>
      </c>
      <c r="H244" s="22">
        <v>2</v>
      </c>
      <c r="I244" s="7">
        <f t="shared" si="22"/>
        <v>147132</v>
      </c>
      <c r="J244" s="22"/>
      <c r="K244" s="7">
        <f t="shared" si="23"/>
        <v>0</v>
      </c>
      <c r="L244" s="38"/>
      <c r="M244" s="7">
        <f t="shared" si="24"/>
        <v>0</v>
      </c>
      <c r="N244" s="22"/>
      <c r="O244" s="7">
        <f t="shared" si="25"/>
        <v>0</v>
      </c>
      <c r="P244" s="8">
        <f t="shared" si="26"/>
        <v>2</v>
      </c>
      <c r="Q244" s="73">
        <f t="shared" si="27"/>
        <v>147132</v>
      </c>
    </row>
    <row r="245" spans="1:17" ht="28.5" customHeight="1">
      <c r="A245" s="47">
        <v>238</v>
      </c>
      <c r="B245" s="35">
        <v>50131702</v>
      </c>
      <c r="C245" s="40" t="s">
        <v>88</v>
      </c>
      <c r="D245" s="40" t="s">
        <v>116</v>
      </c>
      <c r="E245" s="64">
        <v>49980</v>
      </c>
      <c r="F245" s="64">
        <v>50337</v>
      </c>
      <c r="G245" s="7">
        <f t="shared" si="21"/>
        <v>50159</v>
      </c>
      <c r="H245" s="22">
        <v>12</v>
      </c>
      <c r="I245" s="7">
        <f t="shared" si="22"/>
        <v>601908</v>
      </c>
      <c r="J245" s="22"/>
      <c r="K245" s="7">
        <f t="shared" si="23"/>
        <v>0</v>
      </c>
      <c r="L245" s="38">
        <v>15</v>
      </c>
      <c r="M245" s="7">
        <f t="shared" si="24"/>
        <v>752385</v>
      </c>
      <c r="N245" s="22"/>
      <c r="O245" s="7">
        <f t="shared" si="25"/>
        <v>0</v>
      </c>
      <c r="P245" s="8">
        <f t="shared" si="26"/>
        <v>27</v>
      </c>
      <c r="Q245" s="73">
        <f t="shared" si="27"/>
        <v>1354293</v>
      </c>
    </row>
    <row r="246" spans="1:17" ht="28.5" customHeight="1">
      <c r="A246" s="46">
        <v>239</v>
      </c>
      <c r="B246" s="35">
        <v>50151514</v>
      </c>
      <c r="C246" s="40" t="s">
        <v>71</v>
      </c>
      <c r="D246" s="40" t="s">
        <v>443</v>
      </c>
      <c r="E246" s="64">
        <v>18992</v>
      </c>
      <c r="F246" s="64">
        <v>19128</v>
      </c>
      <c r="G246" s="7">
        <f t="shared" si="21"/>
        <v>19060</v>
      </c>
      <c r="H246" s="22">
        <v>8</v>
      </c>
      <c r="I246" s="7">
        <f t="shared" si="22"/>
        <v>152480</v>
      </c>
      <c r="J246" s="22"/>
      <c r="K246" s="7">
        <f t="shared" si="23"/>
        <v>0</v>
      </c>
      <c r="L246" s="38"/>
      <c r="M246" s="7">
        <f t="shared" si="24"/>
        <v>0</v>
      </c>
      <c r="N246" s="22"/>
      <c r="O246" s="7">
        <f t="shared" si="25"/>
        <v>0</v>
      </c>
      <c r="P246" s="8">
        <f t="shared" si="26"/>
        <v>8</v>
      </c>
      <c r="Q246" s="73">
        <f t="shared" si="27"/>
        <v>152480</v>
      </c>
    </row>
    <row r="247" spans="1:17" ht="28.5" customHeight="1">
      <c r="A247" s="47">
        <v>240</v>
      </c>
      <c r="B247" s="35">
        <v>48101805</v>
      </c>
      <c r="C247" s="40" t="s">
        <v>444</v>
      </c>
      <c r="D247" s="40" t="s">
        <v>445</v>
      </c>
      <c r="E247" s="64">
        <v>106624</v>
      </c>
      <c r="F247" s="64">
        <v>107386</v>
      </c>
      <c r="G247" s="7">
        <f t="shared" si="21"/>
        <v>107005</v>
      </c>
      <c r="H247" s="22">
        <v>10</v>
      </c>
      <c r="I247" s="7">
        <f t="shared" si="22"/>
        <v>1070050</v>
      </c>
      <c r="J247" s="22"/>
      <c r="K247" s="7">
        <f t="shared" si="23"/>
        <v>0</v>
      </c>
      <c r="L247" s="38"/>
      <c r="M247" s="7">
        <f t="shared" si="24"/>
        <v>0</v>
      </c>
      <c r="N247" s="22"/>
      <c r="O247" s="7">
        <f t="shared" si="25"/>
        <v>0</v>
      </c>
      <c r="P247" s="8">
        <f t="shared" si="26"/>
        <v>10</v>
      </c>
      <c r="Q247" s="73">
        <f t="shared" si="27"/>
        <v>1070050</v>
      </c>
    </row>
    <row r="248" spans="1:17" ht="28.5" customHeight="1">
      <c r="A248" s="46">
        <v>241</v>
      </c>
      <c r="B248" s="35">
        <v>48101617</v>
      </c>
      <c r="C248" s="40" t="s">
        <v>446</v>
      </c>
      <c r="D248" s="40" t="s">
        <v>447</v>
      </c>
      <c r="E248" s="64">
        <v>46648</v>
      </c>
      <c r="F248" s="64">
        <v>46981</v>
      </c>
      <c r="G248" s="7">
        <f t="shared" si="21"/>
        <v>46815</v>
      </c>
      <c r="H248" s="22">
        <v>20</v>
      </c>
      <c r="I248" s="7">
        <f t="shared" si="22"/>
        <v>936300</v>
      </c>
      <c r="J248" s="22"/>
      <c r="K248" s="7">
        <f t="shared" si="23"/>
        <v>0</v>
      </c>
      <c r="L248" s="38"/>
      <c r="M248" s="7">
        <f t="shared" si="24"/>
        <v>0</v>
      </c>
      <c r="N248" s="22"/>
      <c r="O248" s="7">
        <f t="shared" si="25"/>
        <v>0</v>
      </c>
      <c r="P248" s="8">
        <f t="shared" si="26"/>
        <v>20</v>
      </c>
      <c r="Q248" s="73">
        <f t="shared" si="27"/>
        <v>936300</v>
      </c>
    </row>
    <row r="249" spans="1:17" ht="28.5" customHeight="1">
      <c r="A249" s="47">
        <v>242</v>
      </c>
      <c r="B249" s="35">
        <v>50101717</v>
      </c>
      <c r="C249" s="40" t="s">
        <v>101</v>
      </c>
      <c r="D249" s="40" t="s">
        <v>448</v>
      </c>
      <c r="E249" s="64">
        <v>414501</v>
      </c>
      <c r="F249" s="64">
        <v>417462</v>
      </c>
      <c r="G249" s="7">
        <f t="shared" si="21"/>
        <v>415982</v>
      </c>
      <c r="H249" s="22">
        <v>2</v>
      </c>
      <c r="I249" s="7">
        <f t="shared" si="22"/>
        <v>831964</v>
      </c>
      <c r="J249" s="22"/>
      <c r="K249" s="7">
        <f t="shared" si="23"/>
        <v>0</v>
      </c>
      <c r="L249" s="38"/>
      <c r="M249" s="7">
        <f t="shared" si="24"/>
        <v>0</v>
      </c>
      <c r="N249" s="22"/>
      <c r="O249" s="7">
        <f t="shared" si="25"/>
        <v>0</v>
      </c>
      <c r="P249" s="8">
        <f t="shared" si="26"/>
        <v>2</v>
      </c>
      <c r="Q249" s="73">
        <f t="shared" si="27"/>
        <v>831964</v>
      </c>
    </row>
    <row r="250" spans="1:17" ht="24" customHeight="1">
      <c r="A250" s="46">
        <v>243</v>
      </c>
      <c r="B250" s="35">
        <v>50181708</v>
      </c>
      <c r="C250" s="40" t="s">
        <v>117</v>
      </c>
      <c r="D250" s="40" t="s">
        <v>118</v>
      </c>
      <c r="E250" s="64">
        <v>15827</v>
      </c>
      <c r="F250" s="64">
        <v>15940</v>
      </c>
      <c r="G250" s="7">
        <f t="shared" si="21"/>
        <v>15884</v>
      </c>
      <c r="H250" s="22">
        <v>6</v>
      </c>
      <c r="I250" s="7">
        <f t="shared" si="22"/>
        <v>95304</v>
      </c>
      <c r="J250" s="22"/>
      <c r="K250" s="7">
        <f t="shared" si="23"/>
        <v>0</v>
      </c>
      <c r="L250" s="38">
        <v>20</v>
      </c>
      <c r="M250" s="7">
        <f t="shared" si="24"/>
        <v>317680</v>
      </c>
      <c r="N250" s="22"/>
      <c r="O250" s="7">
        <f t="shared" si="25"/>
        <v>0</v>
      </c>
      <c r="P250" s="8">
        <f t="shared" si="26"/>
        <v>26</v>
      </c>
      <c r="Q250" s="73">
        <f t="shared" si="27"/>
        <v>412984</v>
      </c>
    </row>
    <row r="251" spans="1:17" ht="24" customHeight="1">
      <c r="A251" s="47">
        <v>244</v>
      </c>
      <c r="B251" s="35">
        <v>50161813</v>
      </c>
      <c r="C251" s="40" t="s">
        <v>95</v>
      </c>
      <c r="D251" s="40" t="s">
        <v>449</v>
      </c>
      <c r="E251" s="64">
        <v>106092</v>
      </c>
      <c r="F251" s="64">
        <v>106850</v>
      </c>
      <c r="G251" s="7">
        <f t="shared" si="21"/>
        <v>106471</v>
      </c>
      <c r="H251" s="22">
        <v>2</v>
      </c>
      <c r="I251" s="7">
        <f t="shared" si="22"/>
        <v>212942</v>
      </c>
      <c r="J251" s="22"/>
      <c r="K251" s="7">
        <f t="shared" si="23"/>
        <v>0</v>
      </c>
      <c r="L251" s="38"/>
      <c r="M251" s="7">
        <f t="shared" si="24"/>
        <v>0</v>
      </c>
      <c r="N251" s="22"/>
      <c r="O251" s="7">
        <f t="shared" si="25"/>
        <v>0</v>
      </c>
      <c r="P251" s="8">
        <f t="shared" si="26"/>
        <v>2</v>
      </c>
      <c r="Q251" s="73">
        <f t="shared" si="27"/>
        <v>212942</v>
      </c>
    </row>
    <row r="252" spans="1:17" ht="24" customHeight="1">
      <c r="A252" s="46">
        <v>245</v>
      </c>
      <c r="B252" s="35">
        <v>50101717</v>
      </c>
      <c r="C252" s="40" t="s">
        <v>101</v>
      </c>
      <c r="D252" s="40" t="s">
        <v>450</v>
      </c>
      <c r="E252" s="64">
        <v>75320</v>
      </c>
      <c r="F252" s="64">
        <v>75858</v>
      </c>
      <c r="G252" s="7">
        <f t="shared" si="21"/>
        <v>75589</v>
      </c>
      <c r="H252" s="22">
        <v>2</v>
      </c>
      <c r="I252" s="7">
        <f t="shared" si="22"/>
        <v>151178</v>
      </c>
      <c r="J252" s="22"/>
      <c r="K252" s="7">
        <f t="shared" si="23"/>
        <v>0</v>
      </c>
      <c r="L252" s="38"/>
      <c r="M252" s="7">
        <f t="shared" si="24"/>
        <v>0</v>
      </c>
      <c r="N252" s="22"/>
      <c r="O252" s="7">
        <f t="shared" si="25"/>
        <v>0</v>
      </c>
      <c r="P252" s="8">
        <f t="shared" si="26"/>
        <v>2</v>
      </c>
      <c r="Q252" s="73">
        <f t="shared" si="27"/>
        <v>151178</v>
      </c>
    </row>
    <row r="253" spans="1:17" ht="24" customHeight="1">
      <c r="A253" s="47">
        <v>246</v>
      </c>
      <c r="B253" s="35">
        <v>48101811</v>
      </c>
      <c r="C253" s="40" t="s">
        <v>451</v>
      </c>
      <c r="D253" s="40" t="s">
        <v>452</v>
      </c>
      <c r="E253" s="64">
        <v>233240</v>
      </c>
      <c r="F253" s="64">
        <v>234906</v>
      </c>
      <c r="G253" s="7">
        <f t="shared" si="21"/>
        <v>234073</v>
      </c>
      <c r="H253" s="22">
        <v>5</v>
      </c>
      <c r="I253" s="7">
        <f t="shared" si="22"/>
        <v>1170365</v>
      </c>
      <c r="J253" s="22"/>
      <c r="K253" s="7">
        <f t="shared" si="23"/>
        <v>0</v>
      </c>
      <c r="L253" s="38"/>
      <c r="M253" s="7">
        <f t="shared" si="24"/>
        <v>0</v>
      </c>
      <c r="N253" s="22"/>
      <c r="O253" s="7">
        <f t="shared" si="25"/>
        <v>0</v>
      </c>
      <c r="P253" s="8">
        <f t="shared" si="26"/>
        <v>5</v>
      </c>
      <c r="Q253" s="73">
        <f t="shared" si="27"/>
        <v>1170365</v>
      </c>
    </row>
    <row r="254" spans="1:17" ht="24" customHeight="1">
      <c r="A254" s="46">
        <v>247</v>
      </c>
      <c r="B254" s="35">
        <v>48101817</v>
      </c>
      <c r="C254" s="40" t="s">
        <v>453</v>
      </c>
      <c r="D254" s="40" t="s">
        <v>454</v>
      </c>
      <c r="E254" s="64">
        <v>66640</v>
      </c>
      <c r="F254" s="64">
        <v>67116</v>
      </c>
      <c r="G254" s="7">
        <f t="shared" si="21"/>
        <v>66878</v>
      </c>
      <c r="H254" s="22">
        <v>10</v>
      </c>
      <c r="I254" s="7">
        <f t="shared" si="22"/>
        <v>668780</v>
      </c>
      <c r="J254" s="22"/>
      <c r="K254" s="7">
        <f t="shared" si="23"/>
        <v>0</v>
      </c>
      <c r="L254" s="38"/>
      <c r="M254" s="7">
        <f t="shared" si="24"/>
        <v>0</v>
      </c>
      <c r="N254" s="22"/>
      <c r="O254" s="7">
        <f t="shared" si="25"/>
        <v>0</v>
      </c>
      <c r="P254" s="8">
        <f t="shared" si="26"/>
        <v>10</v>
      </c>
      <c r="Q254" s="73">
        <f t="shared" si="27"/>
        <v>668780</v>
      </c>
    </row>
    <row r="255" spans="1:17" ht="24" customHeight="1">
      <c r="A255" s="47">
        <v>248</v>
      </c>
      <c r="B255" s="35">
        <v>50302101</v>
      </c>
      <c r="C255" s="40" t="s">
        <v>119</v>
      </c>
      <c r="D255" s="40" t="s">
        <v>120</v>
      </c>
      <c r="E255" s="64">
        <v>51646</v>
      </c>
      <c r="F255" s="64">
        <v>52015</v>
      </c>
      <c r="G255" s="7">
        <f t="shared" si="21"/>
        <v>51831</v>
      </c>
      <c r="H255" s="22"/>
      <c r="I255" s="7">
        <f t="shared" si="22"/>
        <v>0</v>
      </c>
      <c r="J255" s="22"/>
      <c r="K255" s="7">
        <f t="shared" si="23"/>
        <v>0</v>
      </c>
      <c r="L255" s="38">
        <v>5</v>
      </c>
      <c r="M255" s="7">
        <f t="shared" si="24"/>
        <v>259155</v>
      </c>
      <c r="N255" s="22"/>
      <c r="O255" s="7">
        <f t="shared" si="25"/>
        <v>0</v>
      </c>
      <c r="P255" s="8">
        <f t="shared" si="26"/>
        <v>5</v>
      </c>
      <c r="Q255" s="73">
        <f t="shared" si="27"/>
        <v>259155</v>
      </c>
    </row>
    <row r="256" spans="1:17" ht="24" customHeight="1">
      <c r="A256" s="46">
        <v>249</v>
      </c>
      <c r="B256" s="35">
        <v>50404819</v>
      </c>
      <c r="C256" s="40" t="s">
        <v>121</v>
      </c>
      <c r="D256" s="40" t="s">
        <v>122</v>
      </c>
      <c r="E256" s="64">
        <v>29655</v>
      </c>
      <c r="F256" s="64">
        <v>29867</v>
      </c>
      <c r="G256" s="7">
        <f t="shared" si="21"/>
        <v>29761</v>
      </c>
      <c r="H256" s="22">
        <v>4</v>
      </c>
      <c r="I256" s="7">
        <f t="shared" si="22"/>
        <v>119044</v>
      </c>
      <c r="J256" s="22"/>
      <c r="K256" s="7">
        <f t="shared" si="23"/>
        <v>0</v>
      </c>
      <c r="L256" s="38">
        <v>5</v>
      </c>
      <c r="M256" s="7">
        <f t="shared" si="24"/>
        <v>148805</v>
      </c>
      <c r="N256" s="22"/>
      <c r="O256" s="7">
        <f t="shared" si="25"/>
        <v>0</v>
      </c>
      <c r="P256" s="8">
        <f t="shared" si="26"/>
        <v>9</v>
      </c>
      <c r="Q256" s="73">
        <f t="shared" si="27"/>
        <v>267849</v>
      </c>
    </row>
    <row r="257" spans="1:17" ht="24" customHeight="1">
      <c r="A257" s="47">
        <v>250</v>
      </c>
      <c r="B257" s="35">
        <v>50161813</v>
      </c>
      <c r="C257" s="40" t="s">
        <v>95</v>
      </c>
      <c r="D257" s="40" t="s">
        <v>123</v>
      </c>
      <c r="E257" s="64">
        <v>55860</v>
      </c>
      <c r="F257" s="64">
        <v>56259</v>
      </c>
      <c r="G257" s="7">
        <f t="shared" si="21"/>
        <v>56060</v>
      </c>
      <c r="H257" s="22">
        <v>10</v>
      </c>
      <c r="I257" s="7">
        <f t="shared" si="22"/>
        <v>560600</v>
      </c>
      <c r="J257" s="22"/>
      <c r="K257" s="7">
        <f t="shared" si="23"/>
        <v>0</v>
      </c>
      <c r="L257" s="38">
        <v>5</v>
      </c>
      <c r="M257" s="7">
        <f t="shared" si="24"/>
        <v>280300</v>
      </c>
      <c r="N257" s="22">
        <v>2</v>
      </c>
      <c r="O257" s="7">
        <f t="shared" si="25"/>
        <v>112120</v>
      </c>
      <c r="P257" s="8">
        <f t="shared" si="26"/>
        <v>17</v>
      </c>
      <c r="Q257" s="73">
        <f t="shared" si="27"/>
        <v>953020</v>
      </c>
    </row>
    <row r="258" spans="1:17" ht="24" customHeight="1">
      <c r="A258" s="46">
        <v>251</v>
      </c>
      <c r="B258" s="35">
        <v>12171506</v>
      </c>
      <c r="C258" s="40" t="s">
        <v>124</v>
      </c>
      <c r="D258" s="40" t="s">
        <v>125</v>
      </c>
      <c r="E258" s="64">
        <v>26656</v>
      </c>
      <c r="F258" s="64">
        <v>26846</v>
      </c>
      <c r="G258" s="7">
        <f t="shared" si="21"/>
        <v>26751</v>
      </c>
      <c r="H258" s="22"/>
      <c r="I258" s="7">
        <f t="shared" si="22"/>
        <v>0</v>
      </c>
      <c r="J258" s="22"/>
      <c r="K258" s="7">
        <f t="shared" si="23"/>
        <v>0</v>
      </c>
      <c r="L258" s="38">
        <v>10</v>
      </c>
      <c r="M258" s="7">
        <f t="shared" si="24"/>
        <v>267510</v>
      </c>
      <c r="N258" s="22"/>
      <c r="O258" s="7">
        <f t="shared" si="25"/>
        <v>0</v>
      </c>
      <c r="P258" s="8">
        <f t="shared" si="26"/>
        <v>10</v>
      </c>
      <c r="Q258" s="73">
        <f t="shared" si="27"/>
        <v>267510</v>
      </c>
    </row>
    <row r="259" spans="1:17" ht="24" customHeight="1">
      <c r="A259" s="47">
        <v>252</v>
      </c>
      <c r="B259" s="35">
        <v>50131702</v>
      </c>
      <c r="C259" s="40" t="s">
        <v>88</v>
      </c>
      <c r="D259" s="40" t="s">
        <v>126</v>
      </c>
      <c r="E259" s="64">
        <v>73304</v>
      </c>
      <c r="F259" s="64">
        <v>73828</v>
      </c>
      <c r="G259" s="7">
        <f t="shared" si="21"/>
        <v>73566</v>
      </c>
      <c r="H259" s="22"/>
      <c r="I259" s="7">
        <f t="shared" si="22"/>
        <v>0</v>
      </c>
      <c r="J259" s="22"/>
      <c r="K259" s="7">
        <f t="shared" si="23"/>
        <v>0</v>
      </c>
      <c r="L259" s="38">
        <v>10</v>
      </c>
      <c r="M259" s="7">
        <f t="shared" si="24"/>
        <v>735660</v>
      </c>
      <c r="N259" s="22"/>
      <c r="O259" s="7">
        <f t="shared" si="25"/>
        <v>0</v>
      </c>
      <c r="P259" s="8">
        <f t="shared" si="26"/>
        <v>10</v>
      </c>
      <c r="Q259" s="73">
        <f t="shared" si="27"/>
        <v>735660</v>
      </c>
    </row>
    <row r="260" spans="1:17" ht="30" customHeight="1">
      <c r="A260" s="46">
        <v>253</v>
      </c>
      <c r="B260" s="35">
        <v>50181905</v>
      </c>
      <c r="C260" s="40" t="s">
        <v>127</v>
      </c>
      <c r="D260" s="88" t="s">
        <v>128</v>
      </c>
      <c r="E260" s="64">
        <v>12495</v>
      </c>
      <c r="F260" s="64">
        <v>12584</v>
      </c>
      <c r="G260" s="7">
        <f t="shared" si="21"/>
        <v>12540</v>
      </c>
      <c r="H260" s="22"/>
      <c r="I260" s="7">
        <f t="shared" si="22"/>
        <v>0</v>
      </c>
      <c r="J260" s="22"/>
      <c r="K260" s="7">
        <f t="shared" si="23"/>
        <v>0</v>
      </c>
      <c r="L260" s="38">
        <v>12</v>
      </c>
      <c r="M260" s="7">
        <f t="shared" si="24"/>
        <v>150480</v>
      </c>
      <c r="N260" s="22"/>
      <c r="O260" s="7">
        <f t="shared" si="25"/>
        <v>0</v>
      </c>
      <c r="P260" s="8">
        <f t="shared" si="26"/>
        <v>12</v>
      </c>
      <c r="Q260" s="73">
        <f t="shared" si="27"/>
        <v>150480</v>
      </c>
    </row>
    <row r="261" spans="1:17" ht="30" customHeight="1">
      <c r="A261" s="47">
        <v>254</v>
      </c>
      <c r="B261" s="35">
        <v>50192405</v>
      </c>
      <c r="C261" s="40" t="s">
        <v>80</v>
      </c>
      <c r="D261" s="40" t="s">
        <v>129</v>
      </c>
      <c r="E261" s="64">
        <v>54978</v>
      </c>
      <c r="F261" s="64">
        <v>55371</v>
      </c>
      <c r="G261" s="7">
        <f t="shared" si="21"/>
        <v>55175</v>
      </c>
      <c r="H261" s="22"/>
      <c r="I261" s="7">
        <f t="shared" si="22"/>
        <v>0</v>
      </c>
      <c r="J261" s="22"/>
      <c r="K261" s="7">
        <f t="shared" si="23"/>
        <v>0</v>
      </c>
      <c r="L261" s="38">
        <v>6</v>
      </c>
      <c r="M261" s="7">
        <f t="shared" si="24"/>
        <v>331050</v>
      </c>
      <c r="N261" s="22"/>
      <c r="O261" s="7">
        <f t="shared" si="25"/>
        <v>0</v>
      </c>
      <c r="P261" s="8">
        <f t="shared" si="26"/>
        <v>6</v>
      </c>
      <c r="Q261" s="73">
        <f t="shared" si="27"/>
        <v>331050</v>
      </c>
    </row>
    <row r="262" spans="1:17" ht="36" customHeight="1">
      <c r="A262" s="46">
        <v>255</v>
      </c>
      <c r="B262" s="35">
        <v>12171506</v>
      </c>
      <c r="C262" s="40" t="s">
        <v>124</v>
      </c>
      <c r="D262" s="40" t="s">
        <v>455</v>
      </c>
      <c r="E262" s="64">
        <v>83300</v>
      </c>
      <c r="F262" s="64">
        <v>83895</v>
      </c>
      <c r="G262" s="7">
        <f t="shared" si="21"/>
        <v>83598</v>
      </c>
      <c r="H262" s="22">
        <v>2</v>
      </c>
      <c r="I262" s="7">
        <f t="shared" si="22"/>
        <v>167196</v>
      </c>
      <c r="J262" s="22"/>
      <c r="K262" s="7">
        <f t="shared" si="23"/>
        <v>0</v>
      </c>
      <c r="L262" s="38"/>
      <c r="M262" s="7">
        <f t="shared" si="24"/>
        <v>0</v>
      </c>
      <c r="N262" s="22"/>
      <c r="O262" s="7">
        <f t="shared" si="25"/>
        <v>0</v>
      </c>
      <c r="P262" s="8">
        <f t="shared" si="26"/>
        <v>2</v>
      </c>
      <c r="Q262" s="73">
        <f t="shared" si="27"/>
        <v>167196</v>
      </c>
    </row>
    <row r="263" spans="1:17" ht="26.25" customHeight="1">
      <c r="A263" s="47">
        <v>256</v>
      </c>
      <c r="B263" s="35">
        <v>50192401</v>
      </c>
      <c r="C263" s="40" t="s">
        <v>130</v>
      </c>
      <c r="D263" s="40" t="s">
        <v>131</v>
      </c>
      <c r="E263" s="64">
        <v>41650</v>
      </c>
      <c r="F263" s="64">
        <v>41948</v>
      </c>
      <c r="G263" s="7">
        <f t="shared" si="21"/>
        <v>41799</v>
      </c>
      <c r="H263" s="22"/>
      <c r="I263" s="7">
        <f t="shared" si="22"/>
        <v>0</v>
      </c>
      <c r="J263" s="22"/>
      <c r="K263" s="7">
        <f t="shared" si="23"/>
        <v>0</v>
      </c>
      <c r="L263" s="38">
        <v>5</v>
      </c>
      <c r="M263" s="7">
        <f t="shared" si="24"/>
        <v>208995</v>
      </c>
      <c r="N263" s="22"/>
      <c r="O263" s="7">
        <f t="shared" si="25"/>
        <v>0</v>
      </c>
      <c r="P263" s="8">
        <f t="shared" si="26"/>
        <v>5</v>
      </c>
      <c r="Q263" s="73">
        <f t="shared" si="27"/>
        <v>208995</v>
      </c>
    </row>
    <row r="264" spans="1:17" ht="26.25" customHeight="1" thickBot="1">
      <c r="A264" s="48">
        <v>257</v>
      </c>
      <c r="B264" s="74">
        <v>50202203</v>
      </c>
      <c r="C264" s="75" t="s">
        <v>132</v>
      </c>
      <c r="D264" s="76" t="s">
        <v>133</v>
      </c>
      <c r="E264" s="77">
        <v>137200</v>
      </c>
      <c r="F264" s="77">
        <v>138180</v>
      </c>
      <c r="G264" s="78">
        <f t="shared" si="21"/>
        <v>137690</v>
      </c>
      <c r="H264" s="79">
        <v>10</v>
      </c>
      <c r="I264" s="78">
        <f t="shared" si="22"/>
        <v>1376900</v>
      </c>
      <c r="J264" s="79"/>
      <c r="K264" s="78">
        <f t="shared" si="23"/>
        <v>0</v>
      </c>
      <c r="L264" s="80">
        <v>20</v>
      </c>
      <c r="M264" s="78">
        <f t="shared" si="24"/>
        <v>2753800</v>
      </c>
      <c r="N264" s="79"/>
      <c r="O264" s="78">
        <f t="shared" si="25"/>
        <v>0</v>
      </c>
      <c r="P264" s="81">
        <f t="shared" si="26"/>
        <v>30</v>
      </c>
      <c r="Q264" s="82">
        <f t="shared" si="27"/>
        <v>4130700</v>
      </c>
    </row>
    <row r="265" spans="1:17" ht="28.5" customHeight="1" thickBot="1">
      <c r="A265" s="217" t="s">
        <v>456</v>
      </c>
      <c r="B265" s="218"/>
      <c r="C265" s="218"/>
      <c r="D265" s="218"/>
      <c r="E265" s="218"/>
      <c r="F265" s="219"/>
      <c r="G265" s="83">
        <f>SUM(G8:G264)</f>
        <v>17129901</v>
      </c>
      <c r="H265" s="87">
        <f t="shared" ref="H265:P265" si="28">SUM(H8:H264)</f>
        <v>1587</v>
      </c>
      <c r="I265" s="84">
        <f>SUM(I8:I264)</f>
        <v>71521586</v>
      </c>
      <c r="J265" s="87">
        <f t="shared" si="28"/>
        <v>80</v>
      </c>
      <c r="K265" s="84">
        <f>SUM(K8:K264)</f>
        <v>2279370</v>
      </c>
      <c r="L265" s="87">
        <f t="shared" si="28"/>
        <v>734</v>
      </c>
      <c r="M265" s="84">
        <f>SUM(M8:M264)</f>
        <v>27959902</v>
      </c>
      <c r="N265" s="87">
        <f t="shared" si="28"/>
        <v>53</v>
      </c>
      <c r="O265" s="84">
        <f>SUM(O8:O264)</f>
        <v>3419750</v>
      </c>
      <c r="P265" s="87">
        <f t="shared" si="28"/>
        <v>2454</v>
      </c>
      <c r="Q265" s="85">
        <f>SUM(Q8:Q264)</f>
        <v>105180608</v>
      </c>
    </row>
    <row r="266" spans="1:17">
      <c r="O266"/>
    </row>
    <row r="267" spans="1:17" ht="27" thickBot="1">
      <c r="F267" s="66"/>
      <c r="K267" s="86"/>
      <c r="O267"/>
    </row>
    <row r="268" spans="1:17" s="3" customFormat="1" ht="16.5" customHeight="1">
      <c r="A268" s="23" t="s">
        <v>457</v>
      </c>
      <c r="B268" s="24"/>
      <c r="C268" s="24"/>
      <c r="D268" s="25"/>
      <c r="E268" s="67"/>
      <c r="F268" s="68"/>
      <c r="G268" s="26"/>
      <c r="H268" s="29"/>
      <c r="I268" s="29"/>
      <c r="J268" s="29"/>
      <c r="K268" s="29"/>
      <c r="L268" s="29"/>
      <c r="M268" s="29"/>
      <c r="N268" s="29"/>
      <c r="O268" s="29"/>
      <c r="P268" s="30"/>
      <c r="Q268" s="29"/>
    </row>
    <row r="269" spans="1:17" s="3" customFormat="1" ht="16.5" customHeight="1">
      <c r="A269" s="27" t="s">
        <v>458</v>
      </c>
      <c r="B269" s="53"/>
      <c r="C269" s="53"/>
      <c r="D269" s="54"/>
      <c r="E269" s="69"/>
      <c r="F269" s="70"/>
      <c r="G269" s="28"/>
      <c r="H269" s="29"/>
      <c r="I269" s="29"/>
      <c r="J269" s="29"/>
      <c r="K269" s="29"/>
      <c r="L269" s="29"/>
      <c r="M269" s="29"/>
      <c r="N269" s="29"/>
      <c r="O269" s="29"/>
      <c r="P269" s="30"/>
      <c r="Q269" s="29"/>
    </row>
    <row r="270" spans="1:17" s="3" customFormat="1" ht="16.5" customHeight="1">
      <c r="A270" s="27" t="s">
        <v>458</v>
      </c>
      <c r="B270" s="53"/>
      <c r="C270" s="53"/>
      <c r="D270" s="54"/>
      <c r="E270" s="69"/>
      <c r="F270" s="70"/>
      <c r="G270" s="28"/>
      <c r="H270" s="29"/>
      <c r="I270" s="29"/>
      <c r="J270" s="29"/>
      <c r="K270" s="29"/>
      <c r="L270" s="29"/>
      <c r="M270" s="29"/>
      <c r="N270" s="29"/>
      <c r="O270" s="29"/>
      <c r="P270" s="30"/>
      <c r="Q270" s="29"/>
    </row>
    <row r="271" spans="1:17" s="3" customFormat="1" ht="16.5" customHeight="1">
      <c r="A271" s="27" t="s">
        <v>459</v>
      </c>
      <c r="B271" s="53"/>
      <c r="C271" s="53"/>
      <c r="D271" s="54"/>
      <c r="E271" s="69"/>
      <c r="F271" s="70"/>
      <c r="G271" s="28"/>
      <c r="H271" s="29"/>
      <c r="I271" s="29"/>
      <c r="J271" s="29"/>
      <c r="K271" s="29"/>
      <c r="L271" s="29"/>
      <c r="M271" s="29"/>
      <c r="N271" s="29"/>
      <c r="O271" s="29"/>
      <c r="P271" s="30"/>
      <c r="Q271" s="29"/>
    </row>
    <row r="272" spans="1:17" s="3" customFormat="1" ht="16.5" customHeight="1" thickBot="1">
      <c r="A272" s="55" t="s">
        <v>459</v>
      </c>
      <c r="B272" s="56"/>
      <c r="C272" s="56"/>
      <c r="D272" s="57"/>
      <c r="E272" s="71"/>
      <c r="F272" s="72"/>
      <c r="G272" s="58"/>
      <c r="H272" s="29"/>
      <c r="I272" s="29"/>
      <c r="J272" s="29"/>
      <c r="K272" s="29"/>
      <c r="L272" s="29"/>
      <c r="M272" s="29"/>
      <c r="N272" s="29"/>
      <c r="O272" s="29"/>
      <c r="P272" s="30"/>
      <c r="Q272" s="29"/>
    </row>
    <row r="273" spans="1:17">
      <c r="O273"/>
    </row>
    <row r="274" spans="1:17">
      <c r="O274"/>
    </row>
    <row r="275" spans="1:17">
      <c r="O275"/>
    </row>
    <row r="276" spans="1:17">
      <c r="O276"/>
    </row>
    <row r="277" spans="1:17">
      <c r="O277"/>
    </row>
    <row r="278" spans="1:17">
      <c r="O278"/>
    </row>
    <row r="279" spans="1:17">
      <c r="O279"/>
    </row>
    <row r="280" spans="1:17">
      <c r="O280"/>
    </row>
    <row r="281" spans="1:17">
      <c r="O281"/>
    </row>
    <row r="282" spans="1:17" s="1" customFormat="1">
      <c r="A282" s="31"/>
      <c r="B282" s="31"/>
      <c r="C282" s="3"/>
      <c r="D282" s="6"/>
      <c r="E282" s="65"/>
      <c r="F282" s="61"/>
      <c r="G282"/>
      <c r="H282"/>
      <c r="I282"/>
      <c r="J282"/>
      <c r="K282"/>
      <c r="L282"/>
      <c r="M282"/>
      <c r="N282"/>
      <c r="O282"/>
      <c r="Q282"/>
    </row>
    <row r="283" spans="1:17" s="1" customFormat="1">
      <c r="A283" s="31"/>
      <c r="B283" s="31"/>
      <c r="C283" s="3"/>
      <c r="D283" s="6"/>
      <c r="E283" s="65"/>
      <c r="F283" s="61"/>
      <c r="G283"/>
      <c r="H283"/>
      <c r="I283"/>
      <c r="J283"/>
      <c r="K283"/>
      <c r="L283"/>
      <c r="M283"/>
      <c r="N283"/>
      <c r="O283"/>
      <c r="Q283"/>
    </row>
    <row r="284" spans="1:17" s="1" customFormat="1">
      <c r="A284" s="31"/>
      <c r="B284" s="31"/>
      <c r="C284" s="3"/>
      <c r="D284" s="6"/>
      <c r="E284" s="65"/>
      <c r="F284" s="61"/>
      <c r="G284"/>
      <c r="H284"/>
      <c r="I284"/>
      <c r="J284"/>
      <c r="K284"/>
      <c r="L284"/>
      <c r="M284"/>
      <c r="N284"/>
      <c r="O284"/>
      <c r="Q284"/>
    </row>
    <row r="285" spans="1:17" s="1" customFormat="1">
      <c r="A285" s="31"/>
      <c r="B285" s="31"/>
      <c r="C285" s="3"/>
      <c r="D285" s="6"/>
      <c r="E285" s="65"/>
      <c r="F285" s="61"/>
      <c r="G285"/>
      <c r="H285"/>
      <c r="I285"/>
      <c r="J285"/>
      <c r="K285"/>
      <c r="L285"/>
      <c r="M285"/>
      <c r="N285"/>
      <c r="O285"/>
      <c r="Q285"/>
    </row>
    <row r="286" spans="1:17" s="1" customFormat="1">
      <c r="A286" s="31"/>
      <c r="B286" s="31"/>
      <c r="C286" s="3"/>
      <c r="D286" s="6"/>
      <c r="E286" s="65"/>
      <c r="F286" s="61"/>
      <c r="G286"/>
      <c r="H286"/>
      <c r="I286"/>
      <c r="J286"/>
      <c r="K286"/>
      <c r="L286"/>
      <c r="M286"/>
      <c r="N286"/>
      <c r="O286"/>
      <c r="Q286"/>
    </row>
    <row r="287" spans="1:17" s="1" customFormat="1">
      <c r="A287" s="31"/>
      <c r="B287" s="31"/>
      <c r="C287" s="3"/>
      <c r="D287" s="6"/>
      <c r="E287" s="65"/>
      <c r="F287" s="61"/>
      <c r="G287"/>
      <c r="H287"/>
      <c r="I287"/>
      <c r="J287"/>
      <c r="K287"/>
      <c r="L287"/>
      <c r="M287"/>
      <c r="N287"/>
      <c r="O287"/>
      <c r="Q287"/>
    </row>
    <row r="288" spans="1:17" s="1" customFormat="1">
      <c r="A288" s="31"/>
      <c r="B288" s="31"/>
      <c r="C288" s="3"/>
      <c r="D288" s="6"/>
      <c r="E288" s="65"/>
      <c r="F288" s="61"/>
      <c r="G288"/>
      <c r="H288"/>
      <c r="I288"/>
      <c r="J288"/>
      <c r="K288"/>
      <c r="L288"/>
      <c r="M288"/>
      <c r="N288"/>
      <c r="O288"/>
      <c r="Q288"/>
    </row>
    <row r="289" spans="1:17" s="1" customFormat="1">
      <c r="A289" s="31"/>
      <c r="B289" s="31"/>
      <c r="C289" s="3"/>
      <c r="D289" s="6"/>
      <c r="E289" s="65"/>
      <c r="F289" s="61"/>
      <c r="G289"/>
      <c r="H289"/>
      <c r="I289"/>
      <c r="J289"/>
      <c r="K289"/>
      <c r="L289"/>
      <c r="M289"/>
      <c r="N289"/>
      <c r="O289"/>
      <c r="Q289"/>
    </row>
    <row r="290" spans="1:17" s="1" customFormat="1">
      <c r="A290" s="31"/>
      <c r="B290" s="31"/>
      <c r="C290" s="3"/>
      <c r="D290" s="6"/>
      <c r="E290" s="65"/>
      <c r="F290" s="61"/>
      <c r="G290"/>
      <c r="H290"/>
      <c r="I290"/>
      <c r="J290"/>
      <c r="K290"/>
      <c r="L290"/>
      <c r="M290"/>
      <c r="N290"/>
      <c r="O290"/>
      <c r="Q290"/>
    </row>
    <row r="291" spans="1:17" s="1" customFormat="1">
      <c r="A291" s="31"/>
      <c r="B291" s="31"/>
      <c r="C291" s="3"/>
      <c r="D291" s="6"/>
      <c r="E291" s="65"/>
      <c r="F291" s="61"/>
      <c r="G291"/>
      <c r="H291"/>
      <c r="I291"/>
      <c r="J291"/>
      <c r="K291"/>
      <c r="L291"/>
      <c r="M291"/>
      <c r="N291"/>
      <c r="O291"/>
      <c r="Q291"/>
    </row>
    <row r="292" spans="1:17" s="1" customFormat="1">
      <c r="A292" s="31"/>
      <c r="B292" s="31"/>
      <c r="C292" s="3"/>
      <c r="D292" s="6"/>
      <c r="E292" s="65"/>
      <c r="F292" s="61"/>
      <c r="G292"/>
      <c r="H292"/>
      <c r="I292"/>
      <c r="J292"/>
      <c r="K292"/>
      <c r="L292"/>
      <c r="M292"/>
      <c r="N292"/>
      <c r="O292"/>
      <c r="Q292"/>
    </row>
    <row r="293" spans="1:17" s="1" customFormat="1">
      <c r="A293" s="31"/>
      <c r="B293" s="31"/>
      <c r="C293" s="3"/>
      <c r="D293" s="6"/>
      <c r="E293" s="65"/>
      <c r="F293" s="61"/>
      <c r="G293"/>
      <c r="H293"/>
      <c r="I293"/>
      <c r="J293"/>
      <c r="K293"/>
      <c r="L293"/>
      <c r="M293"/>
      <c r="N293"/>
      <c r="O293"/>
      <c r="Q293"/>
    </row>
    <row r="294" spans="1:17" s="1" customFormat="1">
      <c r="A294" s="31"/>
      <c r="B294" s="31"/>
      <c r="C294" s="3"/>
      <c r="D294" s="6"/>
      <c r="E294" s="65"/>
      <c r="F294" s="61"/>
      <c r="G294"/>
      <c r="H294"/>
      <c r="I294"/>
      <c r="J294"/>
      <c r="K294"/>
      <c r="L294"/>
      <c r="M294"/>
      <c r="N294"/>
      <c r="O294"/>
      <c r="Q294"/>
    </row>
    <row r="295" spans="1:17" s="1" customFormat="1">
      <c r="A295" s="31"/>
      <c r="B295" s="31"/>
      <c r="C295" s="3"/>
      <c r="D295" s="6"/>
      <c r="E295" s="65"/>
      <c r="F295" s="61"/>
      <c r="G295"/>
      <c r="H295"/>
      <c r="I295"/>
      <c r="J295"/>
      <c r="K295"/>
      <c r="L295"/>
      <c r="M295"/>
      <c r="N295"/>
      <c r="O295"/>
      <c r="Q295"/>
    </row>
    <row r="296" spans="1:17" s="1" customFormat="1">
      <c r="A296" s="31"/>
      <c r="B296" s="31"/>
      <c r="C296" s="3"/>
      <c r="D296" s="6"/>
      <c r="E296" s="65"/>
      <c r="F296" s="61"/>
      <c r="G296"/>
      <c r="H296"/>
      <c r="I296"/>
      <c r="J296"/>
      <c r="K296"/>
      <c r="L296"/>
      <c r="M296"/>
      <c r="N296"/>
      <c r="O296"/>
      <c r="Q296"/>
    </row>
    <row r="297" spans="1:17" s="1" customFormat="1">
      <c r="A297" s="31"/>
      <c r="B297" s="31"/>
      <c r="C297" s="3"/>
      <c r="D297" s="6"/>
      <c r="E297" s="65"/>
      <c r="F297" s="61"/>
      <c r="G297"/>
      <c r="H297"/>
      <c r="I297"/>
      <c r="J297"/>
      <c r="K297"/>
      <c r="L297"/>
      <c r="M297"/>
      <c r="N297"/>
      <c r="O297"/>
      <c r="Q297"/>
    </row>
    <row r="298" spans="1:17" s="1" customFormat="1">
      <c r="A298" s="31"/>
      <c r="B298" s="31"/>
      <c r="C298" s="3"/>
      <c r="D298" s="6"/>
      <c r="E298" s="65"/>
      <c r="F298" s="61"/>
      <c r="G298"/>
      <c r="H298"/>
      <c r="I298"/>
      <c r="J298"/>
      <c r="K298"/>
      <c r="L298"/>
      <c r="M298"/>
      <c r="N298"/>
      <c r="O298"/>
      <c r="Q298"/>
    </row>
    <row r="299" spans="1:17" s="1" customFormat="1">
      <c r="A299" s="31"/>
      <c r="B299" s="31"/>
      <c r="C299" s="3"/>
      <c r="D299" s="6"/>
      <c r="E299" s="65"/>
      <c r="F299" s="61"/>
      <c r="G299"/>
      <c r="H299"/>
      <c r="I299"/>
      <c r="J299"/>
      <c r="K299"/>
      <c r="L299"/>
      <c r="M299"/>
      <c r="N299"/>
      <c r="O299"/>
      <c r="Q299"/>
    </row>
    <row r="300" spans="1:17" s="1" customFormat="1">
      <c r="A300" s="31"/>
      <c r="B300" s="31"/>
      <c r="C300" s="3"/>
      <c r="D300" s="6"/>
      <c r="E300" s="65"/>
      <c r="F300" s="61"/>
      <c r="G300"/>
      <c r="H300"/>
      <c r="I300"/>
      <c r="J300"/>
      <c r="K300"/>
      <c r="L300"/>
      <c r="M300"/>
      <c r="N300"/>
      <c r="O300"/>
      <c r="Q300"/>
    </row>
    <row r="301" spans="1:17" s="1" customFormat="1">
      <c r="A301" s="31"/>
      <c r="B301" s="31"/>
      <c r="C301" s="3"/>
      <c r="D301" s="6"/>
      <c r="E301" s="65"/>
      <c r="F301" s="61"/>
      <c r="G301"/>
      <c r="H301"/>
      <c r="I301"/>
      <c r="J301"/>
      <c r="K301"/>
      <c r="L301"/>
      <c r="M301"/>
      <c r="N301"/>
      <c r="O301"/>
      <c r="Q301"/>
    </row>
    <row r="302" spans="1:17" s="1" customFormat="1">
      <c r="A302" s="31"/>
      <c r="B302" s="31"/>
      <c r="C302" s="3"/>
      <c r="D302" s="6"/>
      <c r="E302" s="65"/>
      <c r="F302" s="61"/>
      <c r="G302"/>
      <c r="H302"/>
      <c r="I302"/>
      <c r="J302"/>
      <c r="K302"/>
      <c r="L302"/>
      <c r="M302"/>
      <c r="N302"/>
      <c r="O302"/>
      <c r="Q302"/>
    </row>
    <row r="303" spans="1:17" s="1" customFormat="1">
      <c r="A303" s="31"/>
      <c r="B303" s="31"/>
      <c r="C303" s="3"/>
      <c r="D303" s="6"/>
      <c r="E303" s="65"/>
      <c r="F303" s="61"/>
      <c r="G303"/>
      <c r="H303"/>
      <c r="I303"/>
      <c r="J303"/>
      <c r="K303"/>
      <c r="L303"/>
      <c r="M303"/>
      <c r="N303"/>
      <c r="O303"/>
      <c r="Q303"/>
    </row>
    <row r="304" spans="1:17" s="1" customFormat="1">
      <c r="A304" s="31"/>
      <c r="B304" s="31"/>
      <c r="C304" s="3"/>
      <c r="D304" s="6"/>
      <c r="E304" s="65"/>
      <c r="F304" s="61"/>
      <c r="G304"/>
      <c r="H304"/>
      <c r="I304"/>
      <c r="J304"/>
      <c r="K304"/>
      <c r="L304"/>
      <c r="M304"/>
      <c r="N304"/>
      <c r="O304"/>
      <c r="Q304"/>
    </row>
    <row r="305" spans="1:17" s="1" customFormat="1">
      <c r="A305" s="31"/>
      <c r="B305" s="31"/>
      <c r="C305" s="3"/>
      <c r="D305" s="6"/>
      <c r="E305" s="65"/>
      <c r="F305" s="61"/>
      <c r="G305"/>
      <c r="H305"/>
      <c r="I305"/>
      <c r="J305"/>
      <c r="K305"/>
      <c r="L305"/>
      <c r="M305"/>
      <c r="N305"/>
      <c r="O305"/>
      <c r="Q305"/>
    </row>
    <row r="306" spans="1:17" s="1" customFormat="1">
      <c r="A306" s="31"/>
      <c r="B306" s="31"/>
      <c r="C306" s="3"/>
      <c r="D306" s="6"/>
      <c r="E306" s="65"/>
      <c r="F306" s="61"/>
      <c r="G306"/>
      <c r="H306"/>
      <c r="I306"/>
      <c r="J306"/>
      <c r="K306"/>
      <c r="L306"/>
      <c r="M306"/>
      <c r="N306"/>
      <c r="O306"/>
      <c r="Q306"/>
    </row>
    <row r="307" spans="1:17" s="1" customFormat="1">
      <c r="A307" s="31"/>
      <c r="B307" s="31"/>
      <c r="C307" s="3"/>
      <c r="D307" s="6"/>
      <c r="E307" s="65"/>
      <c r="F307" s="61"/>
      <c r="G307"/>
      <c r="H307"/>
      <c r="I307"/>
      <c r="J307"/>
      <c r="K307"/>
      <c r="L307"/>
      <c r="M307"/>
      <c r="N307"/>
      <c r="O307"/>
      <c r="Q307"/>
    </row>
    <row r="308" spans="1:17" s="1" customFormat="1">
      <c r="A308" s="31"/>
      <c r="B308" s="31"/>
      <c r="C308" s="3"/>
      <c r="D308" s="6"/>
      <c r="E308" s="65"/>
      <c r="F308" s="61"/>
      <c r="G308"/>
      <c r="H308"/>
      <c r="I308"/>
      <c r="J308"/>
      <c r="K308"/>
      <c r="L308"/>
      <c r="M308"/>
      <c r="N308"/>
      <c r="O308"/>
      <c r="Q308"/>
    </row>
    <row r="309" spans="1:17" s="1" customFormat="1">
      <c r="A309" s="31"/>
      <c r="B309" s="31"/>
      <c r="C309" s="3"/>
      <c r="D309" s="6"/>
      <c r="E309" s="65"/>
      <c r="F309" s="61"/>
      <c r="G309"/>
      <c r="H309"/>
      <c r="I309"/>
      <c r="J309"/>
      <c r="K309"/>
      <c r="L309"/>
      <c r="M309"/>
      <c r="N309"/>
      <c r="O309"/>
      <c r="Q309"/>
    </row>
    <row r="310" spans="1:17" s="1" customFormat="1">
      <c r="A310" s="31"/>
      <c r="B310" s="31"/>
      <c r="C310" s="3"/>
      <c r="D310" s="6"/>
      <c r="E310" s="65"/>
      <c r="F310" s="61"/>
      <c r="G310"/>
      <c r="H310"/>
      <c r="I310"/>
      <c r="J310"/>
      <c r="K310"/>
      <c r="L310"/>
      <c r="M310"/>
      <c r="N310"/>
      <c r="O310"/>
      <c r="Q310"/>
    </row>
    <row r="311" spans="1:17" s="1" customFormat="1">
      <c r="A311" s="31"/>
      <c r="B311" s="31"/>
      <c r="C311" s="3"/>
      <c r="D311" s="6"/>
      <c r="E311" s="65"/>
      <c r="F311" s="61"/>
      <c r="G311"/>
      <c r="H311"/>
      <c r="I311"/>
      <c r="J311"/>
      <c r="K311"/>
      <c r="L311"/>
      <c r="M311"/>
      <c r="N311"/>
      <c r="O311"/>
      <c r="Q311"/>
    </row>
    <row r="312" spans="1:17" s="1" customFormat="1">
      <c r="A312" s="31"/>
      <c r="B312" s="31"/>
      <c r="C312" s="3"/>
      <c r="D312" s="6"/>
      <c r="E312" s="65"/>
      <c r="F312" s="61"/>
      <c r="G312"/>
      <c r="H312"/>
      <c r="I312"/>
      <c r="J312"/>
      <c r="K312"/>
      <c r="L312"/>
      <c r="M312"/>
      <c r="N312"/>
      <c r="O312"/>
      <c r="Q312"/>
    </row>
    <row r="313" spans="1:17" s="1" customFormat="1">
      <c r="A313" s="31"/>
      <c r="B313" s="31"/>
      <c r="C313" s="3"/>
      <c r="D313" s="6"/>
      <c r="E313" s="65"/>
      <c r="F313" s="61"/>
      <c r="G313"/>
      <c r="H313"/>
      <c r="I313"/>
      <c r="J313"/>
      <c r="K313"/>
      <c r="L313"/>
      <c r="M313"/>
      <c r="N313"/>
      <c r="O313"/>
      <c r="Q313"/>
    </row>
    <row r="314" spans="1:17" s="1" customFormat="1">
      <c r="A314" s="31"/>
      <c r="B314" s="31"/>
      <c r="C314" s="3"/>
      <c r="D314" s="6"/>
      <c r="E314" s="65"/>
      <c r="F314" s="61"/>
      <c r="G314"/>
      <c r="H314"/>
      <c r="I314"/>
      <c r="J314"/>
      <c r="K314"/>
      <c r="L314"/>
      <c r="M314"/>
      <c r="N314"/>
      <c r="O314"/>
      <c r="Q314"/>
    </row>
    <row r="315" spans="1:17" s="1" customFormat="1">
      <c r="A315" s="31"/>
      <c r="B315" s="31"/>
      <c r="C315" s="3"/>
      <c r="D315" s="6"/>
      <c r="E315" s="65"/>
      <c r="F315" s="61"/>
      <c r="G315"/>
      <c r="H315"/>
      <c r="I315"/>
      <c r="J315"/>
      <c r="K315"/>
      <c r="L315"/>
      <c r="M315"/>
      <c r="N315"/>
      <c r="O315"/>
      <c r="Q315"/>
    </row>
    <row r="316" spans="1:17" s="1" customFormat="1">
      <c r="A316" s="31"/>
      <c r="B316" s="31"/>
      <c r="C316" s="3"/>
      <c r="D316" s="6"/>
      <c r="E316" s="65"/>
      <c r="F316" s="61"/>
      <c r="G316"/>
      <c r="H316"/>
      <c r="I316"/>
      <c r="J316"/>
      <c r="K316"/>
      <c r="L316"/>
      <c r="M316"/>
      <c r="N316"/>
      <c r="O316"/>
      <c r="Q316"/>
    </row>
    <row r="317" spans="1:17" s="1" customFormat="1">
      <c r="A317" s="31"/>
      <c r="B317" s="31"/>
      <c r="C317" s="3"/>
      <c r="D317" s="6"/>
      <c r="E317" s="65"/>
      <c r="F317" s="61"/>
      <c r="G317"/>
      <c r="H317"/>
      <c r="I317"/>
      <c r="J317"/>
      <c r="K317"/>
      <c r="L317"/>
      <c r="M317"/>
      <c r="N317"/>
      <c r="O317"/>
      <c r="Q317"/>
    </row>
    <row r="318" spans="1:17" s="1" customFormat="1">
      <c r="A318" s="31"/>
      <c r="B318" s="31"/>
      <c r="C318" s="3"/>
      <c r="D318" s="6"/>
      <c r="E318" s="65"/>
      <c r="F318" s="61"/>
      <c r="G318"/>
      <c r="H318"/>
      <c r="I318"/>
      <c r="J318"/>
      <c r="K318"/>
      <c r="L318"/>
      <c r="M318"/>
      <c r="N318"/>
      <c r="O318"/>
      <c r="Q318"/>
    </row>
    <row r="319" spans="1:17" s="1" customFormat="1">
      <c r="A319" s="31"/>
      <c r="B319" s="31"/>
      <c r="C319" s="3"/>
      <c r="D319" s="6"/>
      <c r="E319" s="65"/>
      <c r="F319" s="61"/>
      <c r="G319"/>
      <c r="H319"/>
      <c r="I319"/>
      <c r="J319"/>
      <c r="K319"/>
      <c r="L319"/>
      <c r="M319"/>
      <c r="N319"/>
      <c r="O319"/>
      <c r="Q319"/>
    </row>
    <row r="320" spans="1:17" s="1" customFormat="1">
      <c r="A320" s="31"/>
      <c r="B320" s="31"/>
      <c r="C320" s="3"/>
      <c r="D320" s="6"/>
      <c r="E320" s="65"/>
      <c r="F320" s="61"/>
      <c r="G320"/>
      <c r="H320"/>
      <c r="I320"/>
      <c r="J320"/>
      <c r="K320"/>
      <c r="L320"/>
      <c r="M320"/>
      <c r="N320"/>
      <c r="O320"/>
      <c r="Q320"/>
    </row>
    <row r="321" spans="1:17" s="1" customFormat="1">
      <c r="A321" s="31"/>
      <c r="B321" s="31"/>
      <c r="C321" s="3"/>
      <c r="D321" s="6"/>
      <c r="E321" s="65"/>
      <c r="F321" s="61"/>
      <c r="G321"/>
      <c r="H321"/>
      <c r="I321"/>
      <c r="J321"/>
      <c r="K321"/>
      <c r="L321"/>
      <c r="M321"/>
      <c r="N321"/>
      <c r="O321"/>
      <c r="Q321"/>
    </row>
    <row r="322" spans="1:17" s="1" customFormat="1">
      <c r="A322" s="31"/>
      <c r="B322" s="31"/>
      <c r="C322" s="3"/>
      <c r="D322" s="6"/>
      <c r="E322" s="65"/>
      <c r="F322" s="61"/>
      <c r="G322"/>
      <c r="H322"/>
      <c r="I322"/>
      <c r="J322"/>
      <c r="K322"/>
      <c r="L322"/>
      <c r="M322"/>
      <c r="N322"/>
      <c r="O322"/>
      <c r="Q322"/>
    </row>
    <row r="323" spans="1:17" s="1" customFormat="1">
      <c r="A323" s="31"/>
      <c r="B323" s="31"/>
      <c r="C323" s="3"/>
      <c r="D323" s="6"/>
      <c r="E323" s="65"/>
      <c r="F323" s="61"/>
      <c r="G323"/>
      <c r="H323"/>
      <c r="I323"/>
      <c r="J323"/>
      <c r="K323"/>
      <c r="L323"/>
      <c r="M323"/>
      <c r="N323"/>
      <c r="O323"/>
      <c r="Q323"/>
    </row>
    <row r="324" spans="1:17" s="1" customFormat="1">
      <c r="A324" s="31"/>
      <c r="B324" s="31"/>
      <c r="C324" s="3"/>
      <c r="D324" s="6"/>
      <c r="E324" s="65"/>
      <c r="F324" s="61"/>
      <c r="G324"/>
      <c r="H324"/>
      <c r="I324"/>
      <c r="J324"/>
      <c r="K324"/>
      <c r="L324"/>
      <c r="M324"/>
      <c r="N324"/>
      <c r="O324"/>
      <c r="Q324"/>
    </row>
    <row r="325" spans="1:17" s="1" customFormat="1">
      <c r="A325" s="31"/>
      <c r="B325" s="31"/>
      <c r="C325" s="3"/>
      <c r="D325" s="6"/>
      <c r="E325" s="65"/>
      <c r="F325" s="61"/>
      <c r="G325"/>
      <c r="H325"/>
      <c r="I325"/>
      <c r="J325"/>
      <c r="K325"/>
      <c r="L325"/>
      <c r="M325"/>
      <c r="N325"/>
      <c r="O325"/>
      <c r="Q325"/>
    </row>
    <row r="326" spans="1:17" s="1" customFormat="1">
      <c r="A326" s="31"/>
      <c r="B326" s="31"/>
      <c r="C326" s="3"/>
      <c r="D326" s="6"/>
      <c r="E326" s="65"/>
      <c r="F326" s="61"/>
      <c r="G326"/>
      <c r="H326"/>
      <c r="I326"/>
      <c r="J326"/>
      <c r="K326"/>
      <c r="L326"/>
      <c r="M326"/>
      <c r="N326"/>
      <c r="O326"/>
      <c r="Q326"/>
    </row>
    <row r="327" spans="1:17" s="1" customFormat="1">
      <c r="A327" s="31"/>
      <c r="B327" s="31"/>
      <c r="C327" s="3"/>
      <c r="D327" s="6"/>
      <c r="E327" s="65"/>
      <c r="F327" s="61"/>
      <c r="G327"/>
      <c r="H327"/>
      <c r="I327"/>
      <c r="J327"/>
      <c r="K327"/>
      <c r="L327"/>
      <c r="M327"/>
      <c r="N327"/>
      <c r="O327"/>
      <c r="Q327"/>
    </row>
    <row r="328" spans="1:17" s="1" customFormat="1">
      <c r="A328" s="31"/>
      <c r="B328" s="31"/>
      <c r="C328" s="3"/>
      <c r="D328" s="6"/>
      <c r="E328" s="65"/>
      <c r="F328" s="61"/>
      <c r="G328"/>
      <c r="H328"/>
      <c r="I328"/>
      <c r="J328"/>
      <c r="K328"/>
      <c r="L328"/>
      <c r="M328"/>
      <c r="N328"/>
      <c r="O328"/>
      <c r="Q328"/>
    </row>
    <row r="329" spans="1:17" s="1" customFormat="1">
      <c r="A329" s="31"/>
      <c r="B329" s="31"/>
      <c r="C329" s="3"/>
      <c r="D329" s="6"/>
      <c r="E329" s="65"/>
      <c r="F329" s="61"/>
      <c r="G329"/>
      <c r="H329"/>
      <c r="I329"/>
      <c r="J329"/>
      <c r="K329"/>
      <c r="L329"/>
      <c r="M329"/>
      <c r="N329"/>
      <c r="O329"/>
      <c r="Q329"/>
    </row>
    <row r="330" spans="1:17" s="1" customFormat="1">
      <c r="A330" s="31"/>
      <c r="B330" s="31"/>
      <c r="C330" s="3"/>
      <c r="D330" s="6"/>
      <c r="E330" s="65"/>
      <c r="F330" s="61"/>
      <c r="G330"/>
      <c r="H330"/>
      <c r="I330"/>
      <c r="J330"/>
      <c r="K330"/>
      <c r="L330"/>
      <c r="M330"/>
      <c r="N330"/>
      <c r="O330"/>
      <c r="Q330"/>
    </row>
    <row r="331" spans="1:17" s="1" customFormat="1">
      <c r="A331" s="31"/>
      <c r="B331" s="31"/>
      <c r="C331" s="3"/>
      <c r="D331" s="6"/>
      <c r="E331" s="65"/>
      <c r="F331" s="61"/>
      <c r="G331"/>
      <c r="H331"/>
      <c r="I331"/>
      <c r="J331"/>
      <c r="K331"/>
      <c r="L331"/>
      <c r="M331"/>
      <c r="N331"/>
      <c r="O331"/>
      <c r="Q331"/>
    </row>
    <row r="332" spans="1:17" s="1" customFormat="1">
      <c r="A332" s="31"/>
      <c r="B332" s="31"/>
      <c r="C332" s="3"/>
      <c r="D332" s="6"/>
      <c r="E332" s="65"/>
      <c r="F332" s="61"/>
      <c r="G332"/>
      <c r="H332"/>
      <c r="I332"/>
      <c r="J332"/>
      <c r="K332"/>
      <c r="L332"/>
      <c r="M332"/>
      <c r="N332"/>
      <c r="O332"/>
      <c r="Q332"/>
    </row>
    <row r="333" spans="1:17" s="1" customFormat="1">
      <c r="A333" s="31"/>
      <c r="B333" s="31"/>
      <c r="C333" s="3"/>
      <c r="D333" s="6"/>
      <c r="E333" s="65"/>
      <c r="F333" s="61"/>
      <c r="G333"/>
      <c r="H333"/>
      <c r="I333"/>
      <c r="J333"/>
      <c r="K333"/>
      <c r="L333"/>
      <c r="M333"/>
      <c r="N333"/>
      <c r="O333"/>
      <c r="Q333"/>
    </row>
    <row r="334" spans="1:17" s="1" customFormat="1">
      <c r="A334" s="31"/>
      <c r="B334" s="31"/>
      <c r="C334" s="3"/>
      <c r="D334" s="6"/>
      <c r="E334" s="65"/>
      <c r="F334" s="61"/>
      <c r="G334"/>
      <c r="H334"/>
      <c r="I334"/>
      <c r="J334"/>
      <c r="K334"/>
      <c r="L334"/>
      <c r="M334"/>
      <c r="N334"/>
      <c r="O334"/>
      <c r="Q334"/>
    </row>
    <row r="335" spans="1:17" s="1" customFormat="1">
      <c r="A335" s="31"/>
      <c r="B335" s="31"/>
      <c r="C335" s="3"/>
      <c r="D335" s="6"/>
      <c r="E335" s="65"/>
      <c r="F335" s="61"/>
      <c r="G335"/>
      <c r="H335"/>
      <c r="I335"/>
      <c r="J335"/>
      <c r="K335"/>
      <c r="L335"/>
      <c r="M335"/>
      <c r="N335"/>
      <c r="O335"/>
      <c r="Q335"/>
    </row>
    <row r="336" spans="1:17" s="1" customFormat="1">
      <c r="A336" s="31"/>
      <c r="B336" s="31"/>
      <c r="C336" s="3"/>
      <c r="D336" s="6"/>
      <c r="E336" s="65"/>
      <c r="F336" s="61"/>
      <c r="G336"/>
      <c r="H336"/>
      <c r="I336"/>
      <c r="J336"/>
      <c r="K336"/>
      <c r="L336"/>
      <c r="M336"/>
      <c r="N336"/>
      <c r="O336"/>
      <c r="Q336"/>
    </row>
    <row r="337" spans="1:17" s="1" customFormat="1">
      <c r="A337" s="31"/>
      <c r="B337" s="31"/>
      <c r="C337" s="3"/>
      <c r="D337" s="6"/>
      <c r="E337" s="65"/>
      <c r="F337" s="61"/>
      <c r="G337"/>
      <c r="H337"/>
      <c r="I337"/>
      <c r="J337"/>
      <c r="K337"/>
      <c r="L337"/>
      <c r="M337"/>
      <c r="N337"/>
      <c r="O337"/>
      <c r="Q337"/>
    </row>
    <row r="338" spans="1:17" s="1" customFormat="1">
      <c r="A338" s="31"/>
      <c r="B338" s="31"/>
      <c r="C338" s="3"/>
      <c r="D338" s="6"/>
      <c r="E338" s="65"/>
      <c r="F338" s="61"/>
      <c r="G338"/>
      <c r="H338"/>
      <c r="I338"/>
      <c r="J338"/>
      <c r="K338"/>
      <c r="L338"/>
      <c r="M338"/>
      <c r="N338"/>
      <c r="O338"/>
      <c r="Q338"/>
    </row>
    <row r="339" spans="1:17" s="1" customFormat="1">
      <c r="A339" s="31"/>
      <c r="B339" s="31"/>
      <c r="C339" s="3"/>
      <c r="D339" s="6"/>
      <c r="E339" s="65"/>
      <c r="F339" s="61"/>
      <c r="G339"/>
      <c r="H339"/>
      <c r="I339"/>
      <c r="J339"/>
      <c r="K339"/>
      <c r="L339"/>
      <c r="M339"/>
      <c r="N339"/>
      <c r="O339"/>
      <c r="Q339"/>
    </row>
    <row r="340" spans="1:17" s="1" customFormat="1">
      <c r="A340" s="31"/>
      <c r="B340" s="31"/>
      <c r="C340" s="3"/>
      <c r="D340" s="6"/>
      <c r="E340" s="65"/>
      <c r="F340" s="61"/>
      <c r="G340"/>
      <c r="H340"/>
      <c r="I340"/>
      <c r="J340"/>
      <c r="K340"/>
      <c r="L340"/>
      <c r="M340"/>
      <c r="N340"/>
      <c r="O340"/>
      <c r="Q340"/>
    </row>
    <row r="341" spans="1:17" s="1" customFormat="1">
      <c r="A341" s="31"/>
      <c r="B341" s="31"/>
      <c r="C341" s="3"/>
      <c r="D341" s="6"/>
      <c r="E341" s="65"/>
      <c r="F341" s="61"/>
      <c r="G341"/>
      <c r="H341"/>
      <c r="I341"/>
      <c r="J341"/>
      <c r="K341"/>
      <c r="L341"/>
      <c r="M341"/>
      <c r="N341"/>
      <c r="O341"/>
      <c r="Q341"/>
    </row>
    <row r="342" spans="1:17" s="1" customFormat="1">
      <c r="A342" s="31"/>
      <c r="B342" s="31"/>
      <c r="C342" s="3"/>
      <c r="D342" s="6"/>
      <c r="E342" s="65"/>
      <c r="F342" s="61"/>
      <c r="G342"/>
      <c r="H342"/>
      <c r="I342"/>
      <c r="J342"/>
      <c r="K342"/>
      <c r="L342"/>
      <c r="M342"/>
      <c r="N342"/>
      <c r="O342"/>
      <c r="Q342"/>
    </row>
    <row r="343" spans="1:17" s="1" customFormat="1">
      <c r="A343" s="31"/>
      <c r="B343" s="31"/>
      <c r="C343" s="3"/>
      <c r="D343" s="6"/>
      <c r="E343" s="65"/>
      <c r="F343" s="61"/>
      <c r="G343"/>
      <c r="H343"/>
      <c r="I343"/>
      <c r="J343"/>
      <c r="K343"/>
      <c r="L343"/>
      <c r="M343"/>
      <c r="N343"/>
      <c r="O343"/>
      <c r="Q343"/>
    </row>
    <row r="344" spans="1:17" s="1" customFormat="1">
      <c r="A344" s="31"/>
      <c r="B344" s="31"/>
      <c r="C344" s="3"/>
      <c r="D344" s="6"/>
      <c r="E344" s="65"/>
      <c r="F344" s="61"/>
      <c r="G344"/>
      <c r="H344"/>
      <c r="I344"/>
      <c r="J344"/>
      <c r="K344"/>
      <c r="L344"/>
      <c r="M344"/>
      <c r="N344"/>
      <c r="O344"/>
      <c r="Q344"/>
    </row>
    <row r="345" spans="1:17" s="1" customFormat="1">
      <c r="A345" s="31"/>
      <c r="B345" s="31"/>
      <c r="C345" s="3"/>
      <c r="D345" s="6"/>
      <c r="E345" s="65"/>
      <c r="F345" s="61"/>
      <c r="G345"/>
      <c r="H345"/>
      <c r="I345"/>
      <c r="J345"/>
      <c r="K345"/>
      <c r="L345"/>
      <c r="M345"/>
      <c r="N345"/>
      <c r="O345"/>
      <c r="Q345"/>
    </row>
    <row r="346" spans="1:17" s="1" customFormat="1">
      <c r="A346" s="31"/>
      <c r="B346" s="31"/>
      <c r="C346" s="3"/>
      <c r="D346" s="6"/>
      <c r="E346" s="65"/>
      <c r="F346" s="61"/>
      <c r="G346"/>
      <c r="H346"/>
      <c r="I346"/>
      <c r="J346"/>
      <c r="K346"/>
      <c r="L346"/>
      <c r="M346"/>
      <c r="N346"/>
      <c r="O346"/>
      <c r="Q346"/>
    </row>
    <row r="347" spans="1:17" s="1" customFormat="1">
      <c r="A347" s="31"/>
      <c r="B347" s="31"/>
      <c r="C347" s="3"/>
      <c r="D347" s="6"/>
      <c r="E347" s="65"/>
      <c r="F347" s="61"/>
      <c r="G347"/>
      <c r="H347"/>
      <c r="I347"/>
      <c r="J347"/>
      <c r="K347"/>
      <c r="L347"/>
      <c r="M347"/>
      <c r="N347"/>
      <c r="O347"/>
      <c r="Q347"/>
    </row>
    <row r="348" spans="1:17" s="1" customFormat="1">
      <c r="A348" s="31"/>
      <c r="B348" s="31"/>
      <c r="C348" s="3"/>
      <c r="D348" s="6"/>
      <c r="E348" s="65"/>
      <c r="F348" s="61"/>
      <c r="G348"/>
      <c r="H348"/>
      <c r="I348"/>
      <c r="J348"/>
      <c r="K348"/>
      <c r="L348"/>
      <c r="M348"/>
      <c r="N348"/>
      <c r="O348"/>
      <c r="Q348"/>
    </row>
    <row r="349" spans="1:17" s="1" customFormat="1">
      <c r="A349" s="31"/>
      <c r="B349" s="31"/>
      <c r="C349" s="3"/>
      <c r="D349" s="6"/>
      <c r="E349" s="65"/>
      <c r="F349" s="61"/>
      <c r="G349"/>
      <c r="H349"/>
      <c r="I349"/>
      <c r="J349"/>
      <c r="K349"/>
      <c r="L349"/>
      <c r="M349"/>
      <c r="N349"/>
      <c r="O349"/>
      <c r="Q349"/>
    </row>
    <row r="350" spans="1:17" s="1" customFormat="1">
      <c r="A350" s="31"/>
      <c r="B350" s="31"/>
      <c r="C350" s="3"/>
      <c r="D350" s="6"/>
      <c r="E350" s="65"/>
      <c r="F350" s="61"/>
      <c r="G350"/>
      <c r="H350"/>
      <c r="I350"/>
      <c r="J350"/>
      <c r="K350"/>
      <c r="L350"/>
      <c r="M350"/>
      <c r="N350"/>
      <c r="O350"/>
      <c r="Q350"/>
    </row>
    <row r="351" spans="1:17" s="1" customFormat="1">
      <c r="A351" s="31"/>
      <c r="B351" s="31"/>
      <c r="C351" s="3"/>
      <c r="D351" s="6"/>
      <c r="E351" s="65"/>
      <c r="F351" s="61"/>
      <c r="G351"/>
      <c r="H351"/>
      <c r="I351"/>
      <c r="J351"/>
      <c r="K351"/>
      <c r="L351"/>
      <c r="M351"/>
      <c r="N351"/>
      <c r="O351"/>
      <c r="Q351"/>
    </row>
    <row r="352" spans="1:17" s="1" customFormat="1">
      <c r="A352" s="31"/>
      <c r="B352" s="31"/>
      <c r="C352" s="3"/>
      <c r="D352" s="6"/>
      <c r="E352" s="65"/>
      <c r="F352" s="61"/>
      <c r="G352"/>
      <c r="H352"/>
      <c r="I352"/>
      <c r="J352"/>
      <c r="K352"/>
      <c r="L352"/>
      <c r="M352"/>
      <c r="N352"/>
      <c r="O352"/>
      <c r="Q352"/>
    </row>
    <row r="353" spans="1:17" s="1" customFormat="1">
      <c r="A353" s="31"/>
      <c r="B353" s="31"/>
      <c r="C353" s="3"/>
      <c r="D353" s="6"/>
      <c r="E353" s="65"/>
      <c r="F353" s="61"/>
      <c r="G353"/>
      <c r="H353"/>
      <c r="I353"/>
      <c r="J353"/>
      <c r="K353"/>
      <c r="L353"/>
      <c r="M353"/>
      <c r="N353"/>
      <c r="O353"/>
      <c r="Q353"/>
    </row>
    <row r="354" spans="1:17" s="1" customFormat="1">
      <c r="A354" s="31"/>
      <c r="B354" s="31"/>
      <c r="C354" s="3"/>
      <c r="D354" s="6"/>
      <c r="E354" s="65"/>
      <c r="F354" s="61"/>
      <c r="G354"/>
      <c r="H354"/>
      <c r="I354"/>
      <c r="J354"/>
      <c r="K354"/>
      <c r="L354"/>
      <c r="M354"/>
      <c r="N354"/>
      <c r="O354"/>
      <c r="Q354"/>
    </row>
    <row r="355" spans="1:17" s="1" customFormat="1">
      <c r="A355" s="31"/>
      <c r="B355" s="31"/>
      <c r="C355" s="3"/>
      <c r="D355" s="6"/>
      <c r="E355" s="65"/>
      <c r="F355" s="61"/>
      <c r="G355"/>
      <c r="H355"/>
      <c r="I355"/>
      <c r="J355"/>
      <c r="K355"/>
      <c r="L355"/>
      <c r="M355"/>
      <c r="N355"/>
      <c r="O355"/>
      <c r="Q355"/>
    </row>
    <row r="356" spans="1:17" s="1" customFormat="1">
      <c r="A356" s="31"/>
      <c r="B356" s="31"/>
      <c r="C356" s="3"/>
      <c r="D356" s="6"/>
      <c r="E356" s="65"/>
      <c r="F356" s="61"/>
      <c r="G356"/>
      <c r="H356"/>
      <c r="I356"/>
      <c r="J356"/>
      <c r="K356"/>
      <c r="L356"/>
      <c r="M356"/>
      <c r="N356"/>
      <c r="O356"/>
      <c r="Q356"/>
    </row>
    <row r="357" spans="1:17" s="1" customFormat="1">
      <c r="A357" s="31"/>
      <c r="B357" s="31"/>
      <c r="C357" s="3"/>
      <c r="D357" s="6"/>
      <c r="E357" s="65"/>
      <c r="F357" s="61"/>
      <c r="G357"/>
      <c r="H357"/>
      <c r="I357"/>
      <c r="J357"/>
      <c r="K357"/>
      <c r="L357"/>
      <c r="M357"/>
      <c r="N357"/>
      <c r="O357"/>
      <c r="Q357"/>
    </row>
    <row r="358" spans="1:17" s="1" customFormat="1">
      <c r="A358" s="31"/>
      <c r="B358" s="31"/>
      <c r="C358" s="3"/>
      <c r="D358" s="6"/>
      <c r="E358" s="65"/>
      <c r="F358" s="61"/>
      <c r="G358"/>
      <c r="H358"/>
      <c r="I358"/>
      <c r="J358"/>
      <c r="K358"/>
      <c r="L358"/>
      <c r="M358"/>
      <c r="N358"/>
      <c r="O358"/>
      <c r="Q358"/>
    </row>
    <row r="359" spans="1:17" s="1" customFormat="1">
      <c r="A359" s="31"/>
      <c r="B359" s="31"/>
      <c r="C359" s="3"/>
      <c r="D359" s="6"/>
      <c r="E359" s="65"/>
      <c r="F359" s="61"/>
      <c r="G359"/>
      <c r="H359"/>
      <c r="I359"/>
      <c r="J359"/>
      <c r="K359"/>
      <c r="L359"/>
      <c r="M359"/>
      <c r="N359"/>
      <c r="O359"/>
      <c r="Q359"/>
    </row>
    <row r="360" spans="1:17" s="1" customFormat="1">
      <c r="A360" s="31"/>
      <c r="B360" s="31"/>
      <c r="C360" s="3"/>
      <c r="D360" s="6"/>
      <c r="E360" s="65"/>
      <c r="F360" s="61"/>
      <c r="G360"/>
      <c r="H360"/>
      <c r="I360"/>
      <c r="J360"/>
      <c r="K360"/>
      <c r="L360"/>
      <c r="M360"/>
      <c r="N360"/>
      <c r="O360"/>
      <c r="Q360"/>
    </row>
    <row r="361" spans="1:17" s="1" customFormat="1">
      <c r="A361" s="31"/>
      <c r="B361" s="31"/>
      <c r="C361" s="3"/>
      <c r="D361" s="6"/>
      <c r="E361" s="65"/>
      <c r="F361" s="61"/>
      <c r="G361"/>
      <c r="H361"/>
      <c r="I361"/>
      <c r="J361"/>
      <c r="K361"/>
      <c r="L361"/>
      <c r="M361"/>
      <c r="N361"/>
      <c r="O361"/>
      <c r="Q361"/>
    </row>
    <row r="362" spans="1:17" s="1" customFormat="1">
      <c r="A362" s="31"/>
      <c r="B362" s="31"/>
      <c r="C362" s="3"/>
      <c r="D362" s="6"/>
      <c r="E362" s="65"/>
      <c r="F362" s="61"/>
      <c r="G362"/>
      <c r="H362"/>
      <c r="I362"/>
      <c r="J362"/>
      <c r="K362"/>
      <c r="L362"/>
      <c r="M362"/>
      <c r="N362"/>
      <c r="O362"/>
      <c r="Q362"/>
    </row>
    <row r="363" spans="1:17" s="1" customFormat="1">
      <c r="A363" s="31"/>
      <c r="B363" s="31"/>
      <c r="C363" s="3"/>
      <c r="D363" s="6"/>
      <c r="E363" s="65"/>
      <c r="F363" s="61"/>
      <c r="G363"/>
      <c r="H363"/>
      <c r="I363"/>
      <c r="J363"/>
      <c r="K363"/>
      <c r="L363"/>
      <c r="M363"/>
      <c r="N363"/>
      <c r="O363"/>
      <c r="Q363"/>
    </row>
    <row r="364" spans="1:17" s="1" customFormat="1">
      <c r="A364" s="31"/>
      <c r="B364" s="31"/>
      <c r="C364" s="3"/>
      <c r="D364" s="6"/>
      <c r="E364" s="65"/>
      <c r="F364" s="61"/>
      <c r="G364"/>
      <c r="H364"/>
      <c r="I364"/>
      <c r="J364"/>
      <c r="K364"/>
      <c r="L364"/>
      <c r="M364"/>
      <c r="N364"/>
      <c r="O364"/>
      <c r="Q364"/>
    </row>
    <row r="365" spans="1:17" s="1" customFormat="1">
      <c r="A365" s="31"/>
      <c r="B365" s="31"/>
      <c r="C365" s="3"/>
      <c r="D365" s="6"/>
      <c r="E365" s="65"/>
      <c r="F365" s="61"/>
      <c r="G365"/>
      <c r="H365"/>
      <c r="I365"/>
      <c r="J365"/>
      <c r="K365"/>
      <c r="L365"/>
      <c r="M365"/>
      <c r="N365"/>
      <c r="O365"/>
      <c r="Q365"/>
    </row>
    <row r="366" spans="1:17" s="1" customFormat="1">
      <c r="A366" s="31"/>
      <c r="B366" s="31"/>
      <c r="C366" s="3"/>
      <c r="D366" s="6"/>
      <c r="E366" s="65"/>
      <c r="F366" s="61"/>
      <c r="G366"/>
      <c r="H366"/>
      <c r="I366"/>
      <c r="J366"/>
      <c r="K366"/>
      <c r="L366"/>
      <c r="M366"/>
      <c r="N366"/>
      <c r="O366"/>
      <c r="Q366"/>
    </row>
    <row r="367" spans="1:17" s="1" customFormat="1">
      <c r="A367" s="31"/>
      <c r="B367" s="31"/>
      <c r="C367" s="3"/>
      <c r="D367" s="6"/>
      <c r="E367" s="65"/>
      <c r="F367" s="61"/>
      <c r="G367"/>
      <c r="H367"/>
      <c r="I367"/>
      <c r="J367"/>
      <c r="K367"/>
      <c r="L367"/>
      <c r="M367"/>
      <c r="N367"/>
      <c r="O367"/>
      <c r="Q367"/>
    </row>
    <row r="368" spans="1:17" s="1" customFormat="1">
      <c r="A368" s="31"/>
      <c r="B368" s="31"/>
      <c r="C368" s="3"/>
      <c r="D368" s="6"/>
      <c r="E368" s="65"/>
      <c r="F368" s="61"/>
      <c r="G368"/>
      <c r="H368"/>
      <c r="I368"/>
      <c r="J368"/>
      <c r="K368"/>
      <c r="L368"/>
      <c r="M368"/>
      <c r="N368"/>
      <c r="O368"/>
      <c r="Q368"/>
    </row>
    <row r="369" spans="1:17" s="1" customFormat="1">
      <c r="A369" s="31"/>
      <c r="B369" s="31"/>
      <c r="C369" s="3"/>
      <c r="D369" s="6"/>
      <c r="E369" s="65"/>
      <c r="F369" s="61"/>
      <c r="G369"/>
      <c r="H369"/>
      <c r="I369"/>
      <c r="J369"/>
      <c r="K369"/>
      <c r="L369"/>
      <c r="M369"/>
      <c r="N369"/>
      <c r="O369"/>
      <c r="Q369"/>
    </row>
    <row r="370" spans="1:17" s="1" customFormat="1">
      <c r="A370" s="31"/>
      <c r="B370" s="31"/>
      <c r="C370" s="3"/>
      <c r="D370" s="6"/>
      <c r="E370" s="65"/>
      <c r="F370" s="61"/>
      <c r="G370"/>
      <c r="H370"/>
      <c r="I370"/>
      <c r="J370"/>
      <c r="K370"/>
      <c r="L370"/>
      <c r="M370"/>
      <c r="N370"/>
      <c r="O370"/>
      <c r="Q370"/>
    </row>
    <row r="371" spans="1:17" s="1" customFormat="1">
      <c r="A371" s="31"/>
      <c r="B371" s="31"/>
      <c r="C371" s="3"/>
      <c r="D371" s="6"/>
      <c r="E371" s="65"/>
      <c r="F371" s="61"/>
      <c r="G371"/>
      <c r="H371"/>
      <c r="I371"/>
      <c r="J371"/>
      <c r="K371"/>
      <c r="L371"/>
      <c r="M371"/>
      <c r="N371"/>
      <c r="O371"/>
      <c r="Q371"/>
    </row>
    <row r="372" spans="1:17" s="1" customFormat="1">
      <c r="A372" s="31"/>
      <c r="B372" s="31"/>
      <c r="C372" s="3"/>
      <c r="D372" s="6"/>
      <c r="E372" s="65"/>
      <c r="F372" s="61"/>
      <c r="G372"/>
      <c r="H372"/>
      <c r="I372"/>
      <c r="J372"/>
      <c r="K372"/>
      <c r="L372"/>
      <c r="M372"/>
      <c r="N372"/>
      <c r="O372"/>
      <c r="Q372"/>
    </row>
    <row r="373" spans="1:17" s="1" customFormat="1">
      <c r="A373" s="31"/>
      <c r="B373" s="31"/>
      <c r="C373" s="3"/>
      <c r="D373" s="6"/>
      <c r="E373" s="65"/>
      <c r="F373" s="61"/>
      <c r="G373"/>
      <c r="H373"/>
      <c r="I373"/>
      <c r="J373"/>
      <c r="K373"/>
      <c r="L373"/>
      <c r="M373"/>
      <c r="N373"/>
      <c r="O373"/>
      <c r="Q373"/>
    </row>
    <row r="374" spans="1:17" s="1" customFormat="1">
      <c r="A374" s="31"/>
      <c r="B374" s="31"/>
      <c r="C374" s="3"/>
      <c r="D374" s="6"/>
      <c r="E374" s="65"/>
      <c r="F374" s="61"/>
      <c r="G374"/>
      <c r="H374"/>
      <c r="I374"/>
      <c r="J374"/>
      <c r="K374"/>
      <c r="L374"/>
      <c r="M374"/>
      <c r="N374"/>
      <c r="O374"/>
      <c r="Q374"/>
    </row>
    <row r="375" spans="1:17" s="1" customFormat="1">
      <c r="A375" s="31"/>
      <c r="B375" s="31"/>
      <c r="C375" s="3"/>
      <c r="D375" s="6"/>
      <c r="E375" s="65"/>
      <c r="F375" s="61"/>
      <c r="G375"/>
      <c r="H375"/>
      <c r="I375"/>
      <c r="J375"/>
      <c r="K375"/>
      <c r="L375"/>
      <c r="M375"/>
      <c r="N375"/>
      <c r="O375"/>
      <c r="Q375"/>
    </row>
    <row r="376" spans="1:17" s="1" customFormat="1">
      <c r="A376" s="31"/>
      <c r="B376" s="31"/>
      <c r="C376" s="3"/>
      <c r="D376" s="6"/>
      <c r="E376" s="65"/>
      <c r="F376" s="61"/>
      <c r="G376"/>
      <c r="H376"/>
      <c r="I376"/>
      <c r="J376"/>
      <c r="K376"/>
      <c r="L376"/>
      <c r="M376"/>
      <c r="N376"/>
      <c r="O376"/>
      <c r="Q376"/>
    </row>
    <row r="377" spans="1:17" s="1" customFormat="1">
      <c r="A377" s="31"/>
      <c r="B377" s="31"/>
      <c r="C377" s="3"/>
      <c r="D377" s="6"/>
      <c r="E377" s="65"/>
      <c r="F377" s="61"/>
      <c r="G377"/>
      <c r="H377"/>
      <c r="I377"/>
      <c r="J377"/>
      <c r="K377"/>
      <c r="L377"/>
      <c r="M377"/>
      <c r="N377"/>
      <c r="O377"/>
      <c r="Q377"/>
    </row>
    <row r="378" spans="1:17" s="1" customFormat="1">
      <c r="A378" s="31"/>
      <c r="B378" s="31"/>
      <c r="C378" s="3"/>
      <c r="D378" s="6"/>
      <c r="E378" s="65"/>
      <c r="F378" s="61"/>
      <c r="G378"/>
      <c r="H378"/>
      <c r="I378"/>
      <c r="J378"/>
      <c r="K378"/>
      <c r="L378"/>
      <c r="M378"/>
      <c r="N378"/>
      <c r="O378"/>
      <c r="Q378"/>
    </row>
    <row r="379" spans="1:17" s="1" customFormat="1">
      <c r="A379" s="31"/>
      <c r="B379" s="31"/>
      <c r="C379" s="3"/>
      <c r="D379" s="6"/>
      <c r="E379" s="65"/>
      <c r="F379" s="61"/>
      <c r="G379"/>
      <c r="H379"/>
      <c r="I379"/>
      <c r="J379"/>
      <c r="K379"/>
      <c r="L379"/>
      <c r="M379"/>
      <c r="N379"/>
      <c r="O379"/>
      <c r="Q379"/>
    </row>
    <row r="380" spans="1:17" s="1" customFormat="1">
      <c r="A380" s="31"/>
      <c r="B380" s="31"/>
      <c r="C380" s="3"/>
      <c r="D380" s="6"/>
      <c r="E380" s="65"/>
      <c r="F380" s="61"/>
      <c r="G380"/>
      <c r="H380"/>
      <c r="I380"/>
      <c r="J380"/>
      <c r="K380"/>
      <c r="L380"/>
      <c r="M380"/>
      <c r="N380"/>
      <c r="O380"/>
      <c r="Q380"/>
    </row>
    <row r="381" spans="1:17" s="1" customFormat="1">
      <c r="A381" s="31"/>
      <c r="B381" s="31"/>
      <c r="C381" s="3"/>
      <c r="D381" s="6"/>
      <c r="E381" s="65"/>
      <c r="F381" s="61"/>
      <c r="G381"/>
      <c r="H381"/>
      <c r="I381"/>
      <c r="J381"/>
      <c r="K381"/>
      <c r="L381"/>
      <c r="M381"/>
      <c r="N381"/>
      <c r="O381"/>
      <c r="Q381"/>
    </row>
    <row r="382" spans="1:17" s="1" customFormat="1">
      <c r="A382" s="31"/>
      <c r="B382" s="31"/>
      <c r="C382" s="3"/>
      <c r="D382" s="6"/>
      <c r="E382" s="65"/>
      <c r="F382" s="61"/>
      <c r="G382"/>
      <c r="H382"/>
      <c r="I382"/>
      <c r="J382"/>
      <c r="K382"/>
      <c r="L382"/>
      <c r="M382"/>
      <c r="N382"/>
      <c r="O382"/>
      <c r="Q382"/>
    </row>
    <row r="383" spans="1:17" s="1" customFormat="1">
      <c r="A383" s="31"/>
      <c r="B383" s="31"/>
      <c r="C383" s="3"/>
      <c r="D383" s="6"/>
      <c r="E383" s="65"/>
      <c r="F383" s="61"/>
      <c r="G383"/>
      <c r="H383"/>
      <c r="I383"/>
      <c r="J383"/>
      <c r="K383"/>
      <c r="L383"/>
      <c r="M383"/>
      <c r="N383"/>
      <c r="O383"/>
      <c r="Q383"/>
    </row>
    <row r="384" spans="1:17" s="1" customFormat="1">
      <c r="A384" s="31"/>
      <c r="B384" s="31"/>
      <c r="C384" s="3"/>
      <c r="D384" s="6"/>
      <c r="E384" s="65"/>
      <c r="F384" s="61"/>
      <c r="G384"/>
      <c r="H384"/>
      <c r="I384"/>
      <c r="J384"/>
      <c r="K384"/>
      <c r="L384"/>
      <c r="M384"/>
      <c r="N384"/>
      <c r="O384"/>
      <c r="Q384"/>
    </row>
    <row r="385" spans="1:17" s="1" customFormat="1">
      <c r="A385" s="31"/>
      <c r="B385" s="31"/>
      <c r="C385" s="3"/>
      <c r="D385" s="6"/>
      <c r="E385" s="65"/>
      <c r="F385" s="61"/>
      <c r="G385"/>
      <c r="H385"/>
      <c r="I385"/>
      <c r="J385"/>
      <c r="K385"/>
      <c r="L385"/>
      <c r="M385"/>
      <c r="N385"/>
      <c r="O385"/>
      <c r="Q385"/>
    </row>
    <row r="386" spans="1:17" s="1" customFormat="1">
      <c r="A386" s="31"/>
      <c r="B386" s="31"/>
      <c r="C386" s="3"/>
      <c r="D386" s="6"/>
      <c r="E386" s="65"/>
      <c r="F386" s="61"/>
      <c r="G386"/>
      <c r="H386"/>
      <c r="I386"/>
      <c r="J386"/>
      <c r="K386"/>
      <c r="L386"/>
      <c r="M386"/>
      <c r="N386"/>
      <c r="O386"/>
      <c r="Q386"/>
    </row>
    <row r="387" spans="1:17" s="1" customFormat="1">
      <c r="A387" s="31"/>
      <c r="B387" s="31"/>
      <c r="C387" s="3"/>
      <c r="D387" s="6"/>
      <c r="E387" s="65"/>
      <c r="F387" s="61"/>
      <c r="G387"/>
      <c r="H387"/>
      <c r="I387"/>
      <c r="J387"/>
      <c r="K387"/>
      <c r="L387"/>
      <c r="M387"/>
      <c r="N387"/>
      <c r="O387"/>
      <c r="Q387"/>
    </row>
    <row r="388" spans="1:17" s="1" customFormat="1">
      <c r="A388" s="31"/>
      <c r="B388" s="31"/>
      <c r="C388" s="3"/>
      <c r="D388" s="6"/>
      <c r="E388" s="65"/>
      <c r="F388" s="61"/>
      <c r="G388"/>
      <c r="H388"/>
      <c r="I388"/>
      <c r="J388"/>
      <c r="K388"/>
      <c r="L388"/>
      <c r="M388"/>
      <c r="N388"/>
      <c r="O388"/>
      <c r="Q388"/>
    </row>
    <row r="389" spans="1:17" s="1" customFormat="1">
      <c r="A389" s="31"/>
      <c r="B389" s="31"/>
      <c r="C389" s="3"/>
      <c r="D389" s="6"/>
      <c r="E389" s="65"/>
      <c r="F389" s="61"/>
      <c r="G389"/>
      <c r="H389"/>
      <c r="I389"/>
      <c r="J389"/>
      <c r="K389"/>
      <c r="L389"/>
      <c r="M389"/>
      <c r="N389"/>
      <c r="O389"/>
      <c r="Q389"/>
    </row>
    <row r="390" spans="1:17" s="1" customFormat="1">
      <c r="A390" s="31"/>
      <c r="B390" s="31"/>
      <c r="C390" s="3"/>
      <c r="D390" s="6"/>
      <c r="E390" s="65"/>
      <c r="F390" s="61"/>
      <c r="G390"/>
      <c r="H390"/>
      <c r="I390"/>
      <c r="J390"/>
      <c r="K390"/>
      <c r="L390"/>
      <c r="M390"/>
      <c r="N390"/>
      <c r="O390"/>
      <c r="Q390"/>
    </row>
    <row r="391" spans="1:17" s="1" customFormat="1">
      <c r="A391" s="31"/>
      <c r="B391" s="31"/>
      <c r="C391" s="3"/>
      <c r="D391" s="6"/>
      <c r="E391" s="65"/>
      <c r="F391" s="61"/>
      <c r="G391"/>
      <c r="H391"/>
      <c r="I391"/>
      <c r="J391"/>
      <c r="K391"/>
      <c r="L391"/>
      <c r="M391"/>
      <c r="N391"/>
      <c r="O391"/>
      <c r="Q391"/>
    </row>
    <row r="392" spans="1:17" s="1" customFormat="1">
      <c r="A392" s="31"/>
      <c r="B392" s="31"/>
      <c r="C392" s="3"/>
      <c r="D392" s="6"/>
      <c r="E392" s="65"/>
      <c r="F392" s="61"/>
      <c r="G392"/>
      <c r="H392"/>
      <c r="I392"/>
      <c r="J392"/>
      <c r="K392"/>
      <c r="L392"/>
      <c r="M392"/>
      <c r="N392"/>
      <c r="O392"/>
      <c r="Q392"/>
    </row>
    <row r="393" spans="1:17" s="1" customFormat="1">
      <c r="A393" s="31"/>
      <c r="B393" s="31"/>
      <c r="C393" s="3"/>
      <c r="D393" s="6"/>
      <c r="E393" s="65"/>
      <c r="F393" s="61"/>
      <c r="G393"/>
      <c r="H393"/>
      <c r="I393"/>
      <c r="J393"/>
      <c r="K393"/>
      <c r="L393"/>
      <c r="M393"/>
      <c r="N393"/>
      <c r="O393"/>
      <c r="Q393"/>
    </row>
    <row r="394" spans="1:17" s="1" customFormat="1">
      <c r="A394" s="31"/>
      <c r="B394" s="31"/>
      <c r="C394" s="3"/>
      <c r="D394" s="6"/>
      <c r="E394" s="65"/>
      <c r="F394" s="61"/>
      <c r="G394"/>
      <c r="H394"/>
      <c r="I394"/>
      <c r="J394"/>
      <c r="K394"/>
      <c r="L394"/>
      <c r="M394"/>
      <c r="N394"/>
      <c r="O394"/>
      <c r="Q394"/>
    </row>
    <row r="395" spans="1:17" s="1" customFormat="1">
      <c r="A395" s="31"/>
      <c r="B395" s="31"/>
      <c r="C395" s="3"/>
      <c r="D395" s="6"/>
      <c r="E395" s="65"/>
      <c r="F395" s="61"/>
      <c r="G395"/>
      <c r="H395"/>
      <c r="I395"/>
      <c r="J395"/>
      <c r="K395"/>
      <c r="L395"/>
      <c r="M395"/>
      <c r="N395"/>
      <c r="O395"/>
      <c r="Q395"/>
    </row>
    <row r="396" spans="1:17" s="1" customFormat="1">
      <c r="A396" s="31"/>
      <c r="B396" s="31"/>
      <c r="C396" s="3"/>
      <c r="D396" s="6"/>
      <c r="E396" s="65"/>
      <c r="F396" s="61"/>
      <c r="G396"/>
      <c r="H396"/>
      <c r="I396"/>
      <c r="J396"/>
      <c r="K396"/>
      <c r="L396"/>
      <c r="M396"/>
      <c r="N396"/>
      <c r="O396"/>
      <c r="Q396"/>
    </row>
    <row r="397" spans="1:17" s="1" customFormat="1">
      <c r="A397" s="31"/>
      <c r="B397" s="31"/>
      <c r="C397" s="3"/>
      <c r="D397" s="6"/>
      <c r="E397" s="65"/>
      <c r="F397" s="61"/>
      <c r="G397"/>
      <c r="H397"/>
      <c r="I397"/>
      <c r="J397"/>
      <c r="K397"/>
      <c r="L397"/>
      <c r="M397"/>
      <c r="N397"/>
      <c r="O397"/>
      <c r="Q397"/>
    </row>
    <row r="398" spans="1:17" s="1" customFormat="1">
      <c r="A398" s="31"/>
      <c r="B398" s="31"/>
      <c r="C398" s="3"/>
      <c r="D398" s="6"/>
      <c r="E398" s="65"/>
      <c r="F398" s="61"/>
      <c r="G398"/>
      <c r="H398"/>
      <c r="I398"/>
      <c r="J398"/>
      <c r="K398"/>
      <c r="L398"/>
      <c r="M398"/>
      <c r="N398"/>
      <c r="O398"/>
      <c r="Q398"/>
    </row>
    <row r="399" spans="1:17" s="1" customFormat="1">
      <c r="A399" s="31"/>
      <c r="B399" s="31"/>
      <c r="C399" s="3"/>
      <c r="D399" s="6"/>
      <c r="E399" s="65"/>
      <c r="F399" s="61"/>
      <c r="G399"/>
      <c r="H399"/>
      <c r="I399"/>
      <c r="J399"/>
      <c r="K399"/>
      <c r="L399"/>
      <c r="M399"/>
      <c r="N399"/>
      <c r="O399"/>
      <c r="Q399"/>
    </row>
    <row r="400" spans="1:17" s="1" customFormat="1">
      <c r="A400" s="31"/>
      <c r="B400" s="31"/>
      <c r="C400" s="3"/>
      <c r="D400" s="6"/>
      <c r="E400" s="65"/>
      <c r="F400" s="61"/>
      <c r="G400"/>
      <c r="H400"/>
      <c r="I400"/>
      <c r="J400"/>
      <c r="K400"/>
      <c r="L400"/>
      <c r="M400"/>
      <c r="N400"/>
      <c r="O400"/>
      <c r="Q400"/>
    </row>
    <row r="401" spans="1:17" s="1" customFormat="1">
      <c r="A401" s="31"/>
      <c r="B401" s="31"/>
      <c r="C401" s="3"/>
      <c r="D401" s="6"/>
      <c r="E401" s="65"/>
      <c r="F401" s="61"/>
      <c r="G401"/>
      <c r="H401"/>
      <c r="I401"/>
      <c r="J401"/>
      <c r="K401"/>
      <c r="L401"/>
      <c r="M401"/>
      <c r="N401"/>
      <c r="O401"/>
      <c r="Q401"/>
    </row>
    <row r="402" spans="1:17" s="1" customFormat="1">
      <c r="A402" s="31"/>
      <c r="B402" s="31"/>
      <c r="C402" s="3"/>
      <c r="D402" s="6"/>
      <c r="E402" s="65"/>
      <c r="F402" s="61"/>
      <c r="G402"/>
      <c r="H402"/>
      <c r="I402"/>
      <c r="J402"/>
      <c r="K402"/>
      <c r="L402"/>
      <c r="M402"/>
      <c r="N402"/>
      <c r="O402"/>
      <c r="Q402"/>
    </row>
    <row r="403" spans="1:17" s="1" customFormat="1">
      <c r="A403" s="31"/>
      <c r="B403" s="31"/>
      <c r="C403" s="3"/>
      <c r="D403" s="6"/>
      <c r="E403" s="65"/>
      <c r="F403" s="61"/>
      <c r="G403"/>
      <c r="H403"/>
      <c r="I403"/>
      <c r="J403"/>
      <c r="K403"/>
      <c r="L403"/>
      <c r="M403"/>
      <c r="N403"/>
      <c r="O403"/>
      <c r="Q403"/>
    </row>
    <row r="404" spans="1:17" s="1" customFormat="1">
      <c r="A404" s="31"/>
      <c r="B404" s="31"/>
      <c r="C404" s="3"/>
      <c r="D404" s="6"/>
      <c r="E404" s="65"/>
      <c r="F404" s="61"/>
      <c r="G404"/>
      <c r="H404"/>
      <c r="I404"/>
      <c r="J404"/>
      <c r="K404"/>
      <c r="L404"/>
      <c r="M404"/>
      <c r="N404"/>
      <c r="O404"/>
      <c r="Q404"/>
    </row>
    <row r="405" spans="1:17" s="1" customFormat="1">
      <c r="A405" s="31"/>
      <c r="B405" s="31"/>
      <c r="C405" s="3"/>
      <c r="D405" s="6"/>
      <c r="E405" s="65"/>
      <c r="F405" s="61"/>
      <c r="G405"/>
      <c r="H405"/>
      <c r="I405"/>
      <c r="J405"/>
      <c r="K405"/>
      <c r="L405"/>
      <c r="M405"/>
      <c r="N405"/>
      <c r="O405"/>
      <c r="Q405"/>
    </row>
    <row r="406" spans="1:17" s="1" customFormat="1">
      <c r="A406" s="31"/>
      <c r="B406" s="31"/>
      <c r="C406" s="3"/>
      <c r="D406" s="6"/>
      <c r="E406" s="65"/>
      <c r="F406" s="61"/>
      <c r="G406"/>
      <c r="H406"/>
      <c r="I406"/>
      <c r="J406"/>
      <c r="K406"/>
      <c r="L406"/>
      <c r="M406"/>
      <c r="N406"/>
      <c r="O406"/>
      <c r="Q406"/>
    </row>
    <row r="407" spans="1:17" s="1" customFormat="1">
      <c r="A407" s="31"/>
      <c r="B407" s="31"/>
      <c r="C407" s="3"/>
      <c r="D407" s="6"/>
      <c r="E407" s="65"/>
      <c r="F407" s="61"/>
      <c r="G407"/>
      <c r="H407"/>
      <c r="I407"/>
      <c r="J407"/>
      <c r="K407"/>
      <c r="L407"/>
      <c r="M407"/>
      <c r="N407"/>
      <c r="O407"/>
      <c r="Q407"/>
    </row>
    <row r="408" spans="1:17" s="1" customFormat="1">
      <c r="A408" s="31"/>
      <c r="B408" s="31"/>
      <c r="C408" s="3"/>
      <c r="D408" s="6"/>
      <c r="E408" s="65"/>
      <c r="F408" s="61"/>
      <c r="G408"/>
      <c r="H408"/>
      <c r="I408"/>
      <c r="J408"/>
      <c r="K408"/>
      <c r="L408"/>
      <c r="M408"/>
      <c r="N408"/>
      <c r="O408"/>
      <c r="Q408"/>
    </row>
    <row r="409" spans="1:17" s="1" customFormat="1">
      <c r="A409" s="31"/>
      <c r="B409" s="31"/>
      <c r="C409" s="3"/>
      <c r="D409" s="6"/>
      <c r="E409" s="65"/>
      <c r="F409" s="61"/>
      <c r="G409"/>
      <c r="H409"/>
      <c r="I409"/>
      <c r="J409"/>
      <c r="K409"/>
      <c r="L409"/>
      <c r="M409"/>
      <c r="N409"/>
      <c r="O409"/>
      <c r="Q409"/>
    </row>
    <row r="410" spans="1:17" s="1" customFormat="1">
      <c r="A410" s="31"/>
      <c r="B410" s="31"/>
      <c r="C410" s="3"/>
      <c r="D410" s="6"/>
      <c r="E410" s="65"/>
      <c r="F410" s="61"/>
      <c r="G410"/>
      <c r="H410"/>
      <c r="I410"/>
      <c r="J410"/>
      <c r="K410"/>
      <c r="L410"/>
      <c r="M410"/>
      <c r="N410"/>
      <c r="O410"/>
      <c r="Q410"/>
    </row>
    <row r="411" spans="1:17" s="1" customFormat="1">
      <c r="A411" s="31"/>
      <c r="B411" s="31"/>
      <c r="C411" s="3"/>
      <c r="D411" s="6"/>
      <c r="E411" s="65"/>
      <c r="F411" s="61"/>
      <c r="G411"/>
      <c r="H411"/>
      <c r="I411"/>
      <c r="J411"/>
      <c r="K411"/>
      <c r="L411"/>
      <c r="M411"/>
      <c r="N411"/>
      <c r="O411"/>
      <c r="Q411"/>
    </row>
    <row r="412" spans="1:17" s="1" customFormat="1">
      <c r="A412" s="31"/>
      <c r="B412" s="31"/>
      <c r="C412" s="3"/>
      <c r="D412" s="6"/>
      <c r="E412" s="65"/>
      <c r="F412" s="61"/>
      <c r="G412"/>
      <c r="H412"/>
      <c r="I412"/>
      <c r="J412"/>
      <c r="K412"/>
      <c r="L412"/>
      <c r="M412"/>
      <c r="N412"/>
      <c r="O412"/>
      <c r="Q412"/>
    </row>
    <row r="413" spans="1:17" s="1" customFormat="1">
      <c r="A413" s="31"/>
      <c r="B413" s="31"/>
      <c r="C413" s="3"/>
      <c r="D413" s="6"/>
      <c r="E413" s="65"/>
      <c r="F413" s="61"/>
      <c r="G413"/>
      <c r="H413"/>
      <c r="I413"/>
      <c r="J413"/>
      <c r="K413"/>
      <c r="L413"/>
      <c r="M413"/>
      <c r="N413"/>
      <c r="O413"/>
      <c r="Q413"/>
    </row>
    <row r="414" spans="1:17" s="1" customFormat="1">
      <c r="A414" s="31"/>
      <c r="B414" s="31"/>
      <c r="C414" s="3"/>
      <c r="D414" s="6"/>
      <c r="E414" s="65"/>
      <c r="F414" s="61"/>
      <c r="G414"/>
      <c r="H414"/>
      <c r="I414"/>
      <c r="J414"/>
      <c r="K414"/>
      <c r="L414"/>
      <c r="M414"/>
      <c r="N414"/>
      <c r="O414"/>
      <c r="Q414"/>
    </row>
    <row r="415" spans="1:17" s="1" customFormat="1">
      <c r="A415" s="31"/>
      <c r="B415" s="31"/>
      <c r="C415" s="3"/>
      <c r="D415" s="6"/>
      <c r="E415" s="65"/>
      <c r="F415" s="61"/>
      <c r="G415"/>
      <c r="H415"/>
      <c r="I415"/>
      <c r="J415"/>
      <c r="K415"/>
      <c r="L415"/>
      <c r="M415"/>
      <c r="N415"/>
      <c r="O415"/>
      <c r="Q415"/>
    </row>
    <row r="416" spans="1:17" s="1" customFormat="1">
      <c r="A416" s="31"/>
      <c r="B416" s="31"/>
      <c r="C416" s="3"/>
      <c r="D416" s="6"/>
      <c r="E416" s="65"/>
      <c r="F416" s="61"/>
      <c r="G416"/>
      <c r="H416"/>
      <c r="I416"/>
      <c r="J416"/>
      <c r="K416"/>
      <c r="L416"/>
      <c r="M416"/>
      <c r="N416"/>
      <c r="O416"/>
      <c r="Q416"/>
    </row>
    <row r="417" spans="1:17" s="1" customFormat="1">
      <c r="A417" s="31"/>
      <c r="B417" s="31"/>
      <c r="C417" s="3"/>
      <c r="D417" s="6"/>
      <c r="E417" s="65"/>
      <c r="F417" s="61"/>
      <c r="G417"/>
      <c r="H417"/>
      <c r="I417"/>
      <c r="J417"/>
      <c r="K417"/>
      <c r="L417"/>
      <c r="M417"/>
      <c r="N417"/>
      <c r="O417"/>
      <c r="Q417"/>
    </row>
    <row r="418" spans="1:17" s="1" customFormat="1">
      <c r="A418" s="31"/>
      <c r="B418" s="31"/>
      <c r="C418" s="3"/>
      <c r="D418" s="6"/>
      <c r="E418" s="65"/>
      <c r="F418" s="61"/>
      <c r="G418"/>
      <c r="H418"/>
      <c r="I418"/>
      <c r="J418"/>
      <c r="K418"/>
      <c r="L418"/>
      <c r="M418"/>
      <c r="N418"/>
      <c r="O418"/>
      <c r="Q418"/>
    </row>
    <row r="419" spans="1:17" s="1" customFormat="1">
      <c r="A419" s="31"/>
      <c r="B419" s="31"/>
      <c r="C419" s="3"/>
      <c r="D419" s="6"/>
      <c r="E419" s="65"/>
      <c r="F419" s="61"/>
      <c r="G419"/>
      <c r="H419"/>
      <c r="I419"/>
      <c r="J419"/>
      <c r="K419"/>
      <c r="L419"/>
      <c r="M419"/>
      <c r="N419"/>
      <c r="O419"/>
      <c r="Q419"/>
    </row>
    <row r="420" spans="1:17" s="1" customFormat="1">
      <c r="A420" s="31"/>
      <c r="B420" s="31"/>
      <c r="C420" s="3"/>
      <c r="D420" s="6"/>
      <c r="E420" s="65"/>
      <c r="F420" s="61"/>
      <c r="G420"/>
      <c r="H420"/>
      <c r="I420"/>
      <c r="J420"/>
      <c r="K420"/>
      <c r="L420"/>
      <c r="M420"/>
      <c r="N420"/>
      <c r="O420"/>
      <c r="Q420"/>
    </row>
    <row r="421" spans="1:17" s="1" customFormat="1">
      <c r="A421" s="31"/>
      <c r="B421" s="31"/>
      <c r="C421" s="3"/>
      <c r="D421" s="6"/>
      <c r="E421" s="65"/>
      <c r="F421" s="61"/>
      <c r="G421"/>
      <c r="H421"/>
      <c r="I421"/>
      <c r="J421"/>
      <c r="K421"/>
      <c r="L421"/>
      <c r="M421"/>
      <c r="N421"/>
      <c r="O421"/>
      <c r="Q421"/>
    </row>
    <row r="422" spans="1:17" s="1" customFormat="1">
      <c r="A422" s="31"/>
      <c r="B422" s="31"/>
      <c r="C422" s="3"/>
      <c r="D422" s="6"/>
      <c r="E422" s="65"/>
      <c r="F422" s="61"/>
      <c r="G422"/>
      <c r="H422"/>
      <c r="I422"/>
      <c r="J422"/>
      <c r="K422"/>
      <c r="L422"/>
      <c r="M422"/>
      <c r="N422"/>
      <c r="O422"/>
      <c r="Q422"/>
    </row>
    <row r="423" spans="1:17" s="1" customFormat="1">
      <c r="A423" s="31"/>
      <c r="B423" s="31"/>
      <c r="C423" s="3"/>
      <c r="D423" s="6"/>
      <c r="E423" s="65"/>
      <c r="F423" s="61"/>
      <c r="G423"/>
      <c r="H423"/>
      <c r="I423"/>
      <c r="J423"/>
      <c r="K423"/>
      <c r="L423"/>
      <c r="M423"/>
      <c r="N423"/>
      <c r="O423"/>
      <c r="Q423"/>
    </row>
    <row r="424" spans="1:17" s="1" customFormat="1">
      <c r="A424" s="31"/>
      <c r="B424" s="31"/>
      <c r="C424" s="3"/>
      <c r="D424" s="6"/>
      <c r="E424" s="65"/>
      <c r="F424" s="61"/>
      <c r="G424"/>
      <c r="H424"/>
      <c r="I424"/>
      <c r="J424"/>
      <c r="K424"/>
      <c r="L424"/>
      <c r="M424"/>
      <c r="N424"/>
      <c r="O424"/>
      <c r="Q424"/>
    </row>
    <row r="425" spans="1:17" s="1" customFormat="1">
      <c r="A425" s="31"/>
      <c r="B425" s="31"/>
      <c r="C425" s="3"/>
      <c r="D425" s="6"/>
      <c r="E425" s="65"/>
      <c r="F425" s="61"/>
      <c r="G425"/>
      <c r="H425"/>
      <c r="I425"/>
      <c r="J425"/>
      <c r="K425"/>
      <c r="L425"/>
      <c r="M425"/>
      <c r="N425"/>
      <c r="O425"/>
      <c r="Q425"/>
    </row>
    <row r="426" spans="1:17" s="1" customFormat="1">
      <c r="A426" s="31"/>
      <c r="B426" s="31"/>
      <c r="C426" s="3"/>
      <c r="D426" s="6"/>
      <c r="E426" s="65"/>
      <c r="F426" s="61"/>
      <c r="G426"/>
      <c r="H426"/>
      <c r="I426"/>
      <c r="J426"/>
      <c r="K426"/>
      <c r="L426"/>
      <c r="M426"/>
      <c r="N426"/>
      <c r="O426"/>
      <c r="Q426"/>
    </row>
    <row r="427" spans="1:17" s="1" customFormat="1">
      <c r="A427" s="31"/>
      <c r="B427" s="31"/>
      <c r="C427" s="3"/>
      <c r="D427" s="6"/>
      <c r="E427" s="65"/>
      <c r="F427" s="61"/>
      <c r="G427"/>
      <c r="H427"/>
      <c r="I427"/>
      <c r="J427"/>
      <c r="K427"/>
      <c r="L427"/>
      <c r="M427"/>
      <c r="N427"/>
      <c r="O427"/>
      <c r="Q427"/>
    </row>
    <row r="428" spans="1:17" s="1" customFormat="1">
      <c r="A428" s="31"/>
      <c r="B428" s="31"/>
      <c r="C428" s="3"/>
      <c r="D428" s="6"/>
      <c r="E428" s="65"/>
      <c r="F428" s="61"/>
      <c r="G428"/>
      <c r="H428"/>
      <c r="I428"/>
      <c r="J428"/>
      <c r="K428"/>
      <c r="L428"/>
      <c r="M428"/>
      <c r="N428"/>
      <c r="O428"/>
      <c r="Q428"/>
    </row>
    <row r="429" spans="1:17" s="1" customFormat="1">
      <c r="A429" s="31"/>
      <c r="B429" s="31"/>
      <c r="C429" s="3"/>
      <c r="D429" s="6"/>
      <c r="E429" s="65"/>
      <c r="F429" s="61"/>
      <c r="G429"/>
      <c r="H429"/>
      <c r="I429"/>
      <c r="J429"/>
      <c r="K429"/>
      <c r="L429"/>
      <c r="M429"/>
      <c r="N429"/>
      <c r="O429"/>
      <c r="Q429"/>
    </row>
    <row r="430" spans="1:17" s="1" customFormat="1">
      <c r="A430" s="31"/>
      <c r="B430" s="31"/>
      <c r="C430" s="3"/>
      <c r="D430" s="6"/>
      <c r="E430" s="65"/>
      <c r="F430" s="61"/>
      <c r="G430"/>
      <c r="H430"/>
      <c r="I430"/>
      <c r="J430"/>
      <c r="K430"/>
      <c r="L430"/>
      <c r="M430"/>
      <c r="N430"/>
      <c r="O430"/>
      <c r="Q430"/>
    </row>
    <row r="431" spans="1:17" s="1" customFormat="1">
      <c r="A431" s="31"/>
      <c r="B431" s="31"/>
      <c r="C431" s="3"/>
      <c r="D431" s="6"/>
      <c r="E431" s="65"/>
      <c r="F431" s="61"/>
      <c r="G431"/>
      <c r="H431"/>
      <c r="I431"/>
      <c r="J431"/>
      <c r="K431"/>
      <c r="L431"/>
      <c r="M431"/>
      <c r="N431"/>
      <c r="O431"/>
      <c r="Q431"/>
    </row>
    <row r="432" spans="1:17" s="1" customFormat="1">
      <c r="A432" s="31"/>
      <c r="B432" s="31"/>
      <c r="C432" s="3"/>
      <c r="D432" s="6"/>
      <c r="E432" s="65"/>
      <c r="F432" s="61"/>
      <c r="G432"/>
      <c r="H432"/>
      <c r="I432"/>
      <c r="J432"/>
      <c r="K432"/>
      <c r="L432"/>
      <c r="M432"/>
      <c r="N432"/>
      <c r="O432"/>
      <c r="Q432"/>
    </row>
    <row r="433" spans="1:17" s="1" customFormat="1">
      <c r="A433" s="31"/>
      <c r="B433" s="31"/>
      <c r="C433" s="3"/>
      <c r="D433" s="6"/>
      <c r="E433" s="65"/>
      <c r="F433" s="61"/>
      <c r="G433"/>
      <c r="H433"/>
      <c r="I433"/>
      <c r="J433"/>
      <c r="K433"/>
      <c r="L433"/>
      <c r="M433"/>
      <c r="N433"/>
      <c r="O433"/>
      <c r="Q433"/>
    </row>
    <row r="434" spans="1:17" s="1" customFormat="1">
      <c r="A434" s="31"/>
      <c r="B434" s="31"/>
      <c r="C434" s="3"/>
      <c r="D434" s="6"/>
      <c r="E434" s="65"/>
      <c r="F434" s="61"/>
      <c r="G434"/>
      <c r="H434"/>
      <c r="I434"/>
      <c r="J434"/>
      <c r="K434"/>
      <c r="L434"/>
      <c r="M434"/>
      <c r="N434"/>
      <c r="O434"/>
      <c r="Q434"/>
    </row>
    <row r="435" spans="1:17" s="1" customFormat="1">
      <c r="A435" s="31"/>
      <c r="B435" s="31"/>
      <c r="C435" s="3"/>
      <c r="D435" s="6"/>
      <c r="E435" s="65"/>
      <c r="F435" s="61"/>
      <c r="G435"/>
      <c r="H435"/>
      <c r="I435"/>
      <c r="J435"/>
      <c r="K435"/>
      <c r="L435"/>
      <c r="M435"/>
      <c r="N435"/>
      <c r="O435"/>
      <c r="Q435"/>
    </row>
    <row r="436" spans="1:17" s="1" customFormat="1">
      <c r="A436" s="31"/>
      <c r="B436" s="31"/>
      <c r="C436" s="3"/>
      <c r="D436" s="6"/>
      <c r="E436" s="65"/>
      <c r="F436" s="61"/>
      <c r="G436"/>
      <c r="H436"/>
      <c r="I436"/>
      <c r="J436"/>
      <c r="K436"/>
      <c r="L436"/>
      <c r="M436"/>
      <c r="N436"/>
      <c r="O436"/>
      <c r="Q436"/>
    </row>
    <row r="437" spans="1:17" s="1" customFormat="1">
      <c r="A437" s="31"/>
      <c r="B437" s="31"/>
      <c r="C437" s="3"/>
      <c r="D437" s="6"/>
      <c r="E437" s="65"/>
      <c r="F437" s="61"/>
      <c r="G437"/>
      <c r="H437"/>
      <c r="I437"/>
      <c r="J437"/>
      <c r="K437"/>
      <c r="L437"/>
      <c r="M437"/>
      <c r="N437"/>
      <c r="O437"/>
      <c r="Q437"/>
    </row>
    <row r="438" spans="1:17" s="1" customFormat="1">
      <c r="A438" s="31"/>
      <c r="B438" s="31"/>
      <c r="C438" s="3"/>
      <c r="D438" s="6"/>
      <c r="E438" s="65"/>
      <c r="F438" s="61"/>
      <c r="G438"/>
      <c r="H438"/>
      <c r="I438"/>
      <c r="J438"/>
      <c r="K438"/>
      <c r="L438"/>
      <c r="M438"/>
      <c r="N438"/>
      <c r="O438"/>
      <c r="Q438"/>
    </row>
    <row r="439" spans="1:17" s="1" customFormat="1">
      <c r="A439" s="31"/>
      <c r="B439" s="31"/>
      <c r="C439" s="3"/>
      <c r="D439" s="6"/>
      <c r="E439" s="65"/>
      <c r="F439" s="61"/>
      <c r="G439"/>
      <c r="H439"/>
      <c r="I439"/>
      <c r="J439"/>
      <c r="K439"/>
      <c r="L439"/>
      <c r="M439"/>
      <c r="N439"/>
      <c r="O439"/>
      <c r="Q439"/>
    </row>
    <row r="440" spans="1:17" s="1" customFormat="1">
      <c r="A440" s="31"/>
      <c r="B440" s="31"/>
      <c r="C440" s="3"/>
      <c r="D440" s="6"/>
      <c r="E440" s="65"/>
      <c r="F440" s="61"/>
      <c r="G440"/>
      <c r="H440"/>
      <c r="I440"/>
      <c r="J440"/>
      <c r="K440"/>
      <c r="L440"/>
      <c r="M440"/>
      <c r="N440"/>
      <c r="O440"/>
      <c r="Q440"/>
    </row>
    <row r="441" spans="1:17" s="1" customFormat="1">
      <c r="A441" s="31"/>
      <c r="B441" s="31"/>
      <c r="C441" s="3"/>
      <c r="D441" s="6"/>
      <c r="E441" s="65"/>
      <c r="F441" s="61"/>
      <c r="G441"/>
      <c r="H441"/>
      <c r="I441"/>
      <c r="J441"/>
      <c r="K441"/>
      <c r="L441"/>
      <c r="M441"/>
      <c r="N441"/>
      <c r="O441"/>
      <c r="Q441"/>
    </row>
    <row r="442" spans="1:17" s="1" customFormat="1">
      <c r="A442" s="31"/>
      <c r="B442" s="31"/>
      <c r="C442" s="3"/>
      <c r="D442" s="6"/>
      <c r="E442" s="65"/>
      <c r="F442" s="61"/>
      <c r="G442"/>
      <c r="H442"/>
      <c r="I442"/>
      <c r="J442"/>
      <c r="K442"/>
      <c r="L442"/>
      <c r="M442"/>
      <c r="N442"/>
      <c r="O442"/>
      <c r="Q442"/>
    </row>
    <row r="443" spans="1:17" s="1" customFormat="1">
      <c r="A443" s="31"/>
      <c r="B443" s="31"/>
      <c r="C443" s="3"/>
      <c r="D443" s="6"/>
      <c r="E443" s="65"/>
      <c r="F443" s="61"/>
      <c r="G443"/>
      <c r="H443"/>
      <c r="I443"/>
      <c r="J443"/>
      <c r="K443"/>
      <c r="L443"/>
      <c r="M443"/>
      <c r="N443"/>
      <c r="O443"/>
      <c r="Q443"/>
    </row>
    <row r="444" spans="1:17" s="1" customFormat="1">
      <c r="A444" s="31"/>
      <c r="B444" s="31"/>
      <c r="C444" s="3"/>
      <c r="D444" s="6"/>
      <c r="E444" s="65"/>
      <c r="F444" s="61"/>
      <c r="G444"/>
      <c r="H444"/>
      <c r="I444"/>
      <c r="J444"/>
      <c r="K444"/>
      <c r="L444"/>
      <c r="M444"/>
      <c r="N444"/>
      <c r="O444"/>
      <c r="Q444"/>
    </row>
    <row r="445" spans="1:17" s="1" customFormat="1">
      <c r="A445" s="31"/>
      <c r="B445" s="31"/>
      <c r="C445" s="3"/>
      <c r="D445" s="6"/>
      <c r="E445" s="65"/>
      <c r="F445" s="61"/>
      <c r="G445"/>
      <c r="H445"/>
      <c r="I445"/>
      <c r="J445"/>
      <c r="K445"/>
      <c r="L445"/>
      <c r="M445"/>
      <c r="N445"/>
      <c r="O445"/>
      <c r="Q445"/>
    </row>
    <row r="446" spans="1:17" s="1" customFormat="1">
      <c r="A446" s="31"/>
      <c r="B446" s="31"/>
      <c r="C446" s="3"/>
      <c r="D446" s="6"/>
      <c r="E446" s="65"/>
      <c r="F446" s="61"/>
      <c r="G446"/>
      <c r="H446"/>
      <c r="I446"/>
      <c r="J446"/>
      <c r="K446"/>
      <c r="L446"/>
      <c r="M446"/>
      <c r="N446"/>
      <c r="O446"/>
      <c r="Q446"/>
    </row>
    <row r="447" spans="1:17" s="1" customFormat="1">
      <c r="A447" s="31"/>
      <c r="B447" s="31"/>
      <c r="C447" s="3"/>
      <c r="D447" s="6"/>
      <c r="E447" s="65"/>
      <c r="F447" s="61"/>
      <c r="G447"/>
      <c r="H447"/>
      <c r="I447"/>
      <c r="J447"/>
      <c r="K447"/>
      <c r="L447"/>
      <c r="M447"/>
      <c r="N447"/>
      <c r="O447"/>
      <c r="Q447"/>
    </row>
    <row r="448" spans="1:17" s="1" customFormat="1">
      <c r="A448" s="31"/>
      <c r="B448" s="31"/>
      <c r="C448" s="3"/>
      <c r="D448" s="6"/>
      <c r="E448" s="65"/>
      <c r="F448" s="61"/>
      <c r="G448"/>
      <c r="H448"/>
      <c r="I448"/>
      <c r="J448"/>
      <c r="K448"/>
      <c r="L448"/>
      <c r="M448"/>
      <c r="N448"/>
      <c r="O448"/>
      <c r="Q448"/>
    </row>
    <row r="449" spans="1:17" s="1" customFormat="1">
      <c r="A449" s="31"/>
      <c r="B449" s="31"/>
      <c r="C449" s="3"/>
      <c r="D449" s="6"/>
      <c r="E449" s="65"/>
      <c r="F449" s="61"/>
      <c r="G449"/>
      <c r="H449"/>
      <c r="I449"/>
      <c r="J449"/>
      <c r="K449"/>
      <c r="L449"/>
      <c r="M449"/>
      <c r="N449"/>
      <c r="O449"/>
      <c r="Q449"/>
    </row>
    <row r="450" spans="1:17" s="1" customFormat="1">
      <c r="A450" s="31"/>
      <c r="B450" s="31"/>
      <c r="C450" s="3"/>
      <c r="D450" s="6"/>
      <c r="E450" s="65"/>
      <c r="F450" s="61"/>
      <c r="G450"/>
      <c r="H450"/>
      <c r="I450"/>
      <c r="J450"/>
      <c r="K450"/>
      <c r="L450"/>
      <c r="M450"/>
      <c r="N450"/>
      <c r="O450"/>
      <c r="Q450"/>
    </row>
    <row r="451" spans="1:17" s="1" customFormat="1">
      <c r="A451" s="31"/>
      <c r="B451" s="31"/>
      <c r="C451" s="3"/>
      <c r="D451" s="6"/>
      <c r="E451" s="65"/>
      <c r="F451" s="61"/>
      <c r="G451"/>
      <c r="H451"/>
      <c r="I451"/>
      <c r="J451"/>
      <c r="K451"/>
      <c r="L451"/>
      <c r="M451"/>
      <c r="N451"/>
      <c r="O451"/>
      <c r="Q451"/>
    </row>
    <row r="452" spans="1:17" s="1" customFormat="1">
      <c r="A452" s="31"/>
      <c r="B452" s="31"/>
      <c r="C452" s="3"/>
      <c r="D452" s="6"/>
      <c r="E452" s="65"/>
      <c r="F452" s="61"/>
      <c r="G452"/>
      <c r="H452"/>
      <c r="I452"/>
      <c r="J452"/>
      <c r="K452"/>
      <c r="L452"/>
      <c r="M452"/>
      <c r="N452"/>
      <c r="O452"/>
      <c r="Q452"/>
    </row>
    <row r="453" spans="1:17" s="1" customFormat="1">
      <c r="A453" s="31"/>
      <c r="B453" s="31"/>
      <c r="C453" s="3"/>
      <c r="D453" s="6"/>
      <c r="E453" s="65"/>
      <c r="F453" s="61"/>
      <c r="G453"/>
      <c r="H453"/>
      <c r="I453"/>
      <c r="J453"/>
      <c r="K453"/>
      <c r="L453"/>
      <c r="M453"/>
      <c r="N453"/>
      <c r="O453"/>
      <c r="Q453"/>
    </row>
    <row r="454" spans="1:17" s="1" customFormat="1">
      <c r="A454" s="31"/>
      <c r="B454" s="31"/>
      <c r="C454" s="3"/>
      <c r="D454" s="6"/>
      <c r="E454" s="65"/>
      <c r="F454" s="61"/>
      <c r="G454"/>
      <c r="H454"/>
      <c r="I454"/>
      <c r="J454"/>
      <c r="K454"/>
      <c r="L454"/>
      <c r="M454"/>
      <c r="N454"/>
      <c r="O454"/>
      <c r="Q454"/>
    </row>
    <row r="455" spans="1:17" s="1" customFormat="1">
      <c r="A455" s="31"/>
      <c r="B455" s="31"/>
      <c r="C455" s="3"/>
      <c r="D455" s="6"/>
      <c r="E455" s="65"/>
      <c r="F455" s="61"/>
      <c r="G455"/>
      <c r="H455"/>
      <c r="I455"/>
      <c r="J455"/>
      <c r="K455"/>
      <c r="L455"/>
      <c r="M455"/>
      <c r="N455"/>
      <c r="O455"/>
      <c r="Q455"/>
    </row>
    <row r="456" spans="1:17" s="1" customFormat="1">
      <c r="A456" s="31"/>
      <c r="B456" s="31"/>
      <c r="C456" s="3"/>
      <c r="D456" s="6"/>
      <c r="E456" s="65"/>
      <c r="F456" s="61"/>
      <c r="G456"/>
      <c r="H456"/>
      <c r="I456"/>
      <c r="J456"/>
      <c r="K456"/>
      <c r="L456"/>
      <c r="M456"/>
      <c r="N456"/>
      <c r="O456"/>
      <c r="Q456"/>
    </row>
    <row r="457" spans="1:17" s="1" customFormat="1">
      <c r="A457" s="31"/>
      <c r="B457" s="31"/>
      <c r="C457" s="3"/>
      <c r="D457" s="6"/>
      <c r="E457" s="65"/>
      <c r="F457" s="61"/>
      <c r="G457"/>
      <c r="H457"/>
      <c r="I457"/>
      <c r="J457"/>
      <c r="K457"/>
      <c r="L457"/>
      <c r="M457"/>
      <c r="N457"/>
      <c r="O457"/>
      <c r="Q457"/>
    </row>
    <row r="458" spans="1:17" s="1" customFormat="1">
      <c r="A458" s="31"/>
      <c r="B458" s="31"/>
      <c r="C458" s="3"/>
      <c r="D458" s="6"/>
      <c r="E458" s="65"/>
      <c r="F458" s="61"/>
      <c r="G458"/>
      <c r="H458"/>
      <c r="I458"/>
      <c r="J458"/>
      <c r="K458"/>
      <c r="L458"/>
      <c r="M458"/>
      <c r="N458"/>
      <c r="O458"/>
      <c r="Q458"/>
    </row>
    <row r="459" spans="1:17" s="1" customFormat="1">
      <c r="A459" s="31"/>
      <c r="B459" s="31"/>
      <c r="C459" s="3"/>
      <c r="D459" s="6"/>
      <c r="E459" s="65"/>
      <c r="F459" s="61"/>
      <c r="G459"/>
      <c r="H459"/>
      <c r="I459"/>
      <c r="J459"/>
      <c r="K459"/>
      <c r="L459"/>
      <c r="M459"/>
      <c r="N459"/>
      <c r="O459"/>
      <c r="Q459"/>
    </row>
    <row r="460" spans="1:17" s="1" customFormat="1">
      <c r="A460" s="31"/>
      <c r="B460" s="31"/>
      <c r="C460" s="3"/>
      <c r="D460" s="6"/>
      <c r="E460" s="65"/>
      <c r="F460" s="61"/>
      <c r="G460"/>
      <c r="H460"/>
      <c r="I460"/>
      <c r="J460"/>
      <c r="K460"/>
      <c r="L460"/>
      <c r="M460"/>
      <c r="N460"/>
      <c r="O460"/>
      <c r="Q460"/>
    </row>
    <row r="461" spans="1:17" s="1" customFormat="1">
      <c r="A461" s="31"/>
      <c r="B461" s="31"/>
      <c r="C461" s="3"/>
      <c r="D461" s="6"/>
      <c r="E461" s="65"/>
      <c r="F461" s="61"/>
      <c r="G461"/>
      <c r="H461"/>
      <c r="I461"/>
      <c r="J461"/>
      <c r="K461"/>
      <c r="L461"/>
      <c r="M461"/>
      <c r="N461"/>
      <c r="O461"/>
      <c r="Q461"/>
    </row>
    <row r="462" spans="1:17" s="1" customFormat="1">
      <c r="A462" s="31"/>
      <c r="B462" s="31"/>
      <c r="C462" s="3"/>
      <c r="D462" s="6"/>
      <c r="E462" s="65"/>
      <c r="F462" s="61"/>
      <c r="G462"/>
      <c r="H462"/>
      <c r="I462"/>
      <c r="J462"/>
      <c r="K462"/>
      <c r="L462"/>
      <c r="M462"/>
      <c r="N462"/>
      <c r="O462"/>
      <c r="Q462"/>
    </row>
    <row r="463" spans="1:17" s="1" customFormat="1">
      <c r="A463" s="31"/>
      <c r="B463" s="31"/>
      <c r="C463" s="3"/>
      <c r="D463" s="6"/>
      <c r="E463" s="65"/>
      <c r="F463" s="61"/>
      <c r="G463"/>
      <c r="H463"/>
      <c r="I463"/>
      <c r="J463"/>
      <c r="K463"/>
      <c r="L463"/>
      <c r="M463"/>
      <c r="N463"/>
      <c r="O463"/>
      <c r="Q463"/>
    </row>
    <row r="464" spans="1:17" s="1" customFormat="1">
      <c r="A464" s="31"/>
      <c r="B464" s="31"/>
      <c r="C464" s="3"/>
      <c r="D464" s="6"/>
      <c r="E464" s="65"/>
      <c r="F464" s="61"/>
      <c r="G464"/>
      <c r="H464"/>
      <c r="I464"/>
      <c r="J464"/>
      <c r="K464"/>
      <c r="L464"/>
      <c r="M464"/>
      <c r="N464"/>
      <c r="O464"/>
      <c r="Q464"/>
    </row>
    <row r="465" spans="1:17" s="1" customFormat="1">
      <c r="A465" s="31"/>
      <c r="B465" s="31"/>
      <c r="C465" s="3"/>
      <c r="D465" s="6"/>
      <c r="E465" s="65"/>
      <c r="F465" s="61"/>
      <c r="G465"/>
      <c r="H465"/>
      <c r="I465"/>
      <c r="J465"/>
      <c r="K465"/>
      <c r="L465"/>
      <c r="M465"/>
      <c r="N465"/>
      <c r="O465"/>
      <c r="Q465"/>
    </row>
    <row r="466" spans="1:17" s="1" customFormat="1">
      <c r="A466" s="31"/>
      <c r="B466" s="31"/>
      <c r="C466" s="3"/>
      <c r="D466" s="6"/>
      <c r="E466" s="65"/>
      <c r="F466" s="61"/>
      <c r="G466"/>
      <c r="H466"/>
      <c r="I466"/>
      <c r="J466"/>
      <c r="K466"/>
      <c r="L466"/>
      <c r="M466"/>
      <c r="N466"/>
      <c r="O466"/>
      <c r="Q466"/>
    </row>
    <row r="467" spans="1:17" s="1" customFormat="1">
      <c r="A467" s="31"/>
      <c r="B467" s="31"/>
      <c r="C467" s="3"/>
      <c r="D467" s="6"/>
      <c r="E467" s="65"/>
      <c r="F467" s="61"/>
      <c r="G467"/>
      <c r="H467"/>
      <c r="I467"/>
      <c r="J467"/>
      <c r="K467"/>
      <c r="L467"/>
      <c r="M467"/>
      <c r="N467"/>
      <c r="O467"/>
      <c r="Q467"/>
    </row>
    <row r="468" spans="1:17" s="1" customFormat="1">
      <c r="A468" s="31"/>
      <c r="B468" s="31"/>
      <c r="C468" s="3"/>
      <c r="D468" s="6"/>
      <c r="E468" s="65"/>
      <c r="F468" s="61"/>
      <c r="G468"/>
      <c r="H468"/>
      <c r="I468"/>
      <c r="J468"/>
      <c r="K468"/>
      <c r="L468"/>
      <c r="M468"/>
      <c r="N468"/>
      <c r="O468"/>
      <c r="Q468"/>
    </row>
    <row r="469" spans="1:17" s="1" customFormat="1">
      <c r="A469" s="31"/>
      <c r="B469" s="31"/>
      <c r="C469" s="3"/>
      <c r="D469" s="6"/>
      <c r="E469" s="65"/>
      <c r="F469" s="61"/>
      <c r="G469"/>
      <c r="H469"/>
      <c r="I469"/>
      <c r="J469"/>
      <c r="K469"/>
      <c r="L469"/>
      <c r="M469"/>
      <c r="N469"/>
      <c r="O469"/>
      <c r="Q469"/>
    </row>
    <row r="470" spans="1:17" s="1" customFormat="1">
      <c r="A470" s="31"/>
      <c r="B470" s="31"/>
      <c r="C470" s="3"/>
      <c r="D470" s="6"/>
      <c r="E470" s="65"/>
      <c r="F470" s="61"/>
      <c r="G470"/>
      <c r="H470"/>
      <c r="I470"/>
      <c r="J470"/>
      <c r="K470"/>
      <c r="L470"/>
      <c r="M470"/>
      <c r="N470"/>
      <c r="O470"/>
      <c r="Q470"/>
    </row>
    <row r="471" spans="1:17" s="1" customFormat="1">
      <c r="A471" s="31"/>
      <c r="B471" s="31"/>
      <c r="C471" s="3"/>
      <c r="D471" s="6"/>
      <c r="E471" s="65"/>
      <c r="F471" s="61"/>
      <c r="G471"/>
      <c r="H471"/>
      <c r="I471"/>
      <c r="J471"/>
      <c r="K471"/>
      <c r="L471"/>
      <c r="M471"/>
      <c r="N471"/>
      <c r="O471"/>
      <c r="Q471"/>
    </row>
    <row r="472" spans="1:17" s="1" customFormat="1">
      <c r="A472" s="31"/>
      <c r="B472" s="31"/>
      <c r="C472" s="3"/>
      <c r="D472" s="6"/>
      <c r="E472" s="65"/>
      <c r="F472" s="61"/>
      <c r="G472"/>
      <c r="H472"/>
      <c r="I472"/>
      <c r="J472"/>
      <c r="K472"/>
      <c r="L472"/>
      <c r="M472"/>
      <c r="N472"/>
      <c r="O472"/>
      <c r="Q472"/>
    </row>
    <row r="473" spans="1:17" s="1" customFormat="1">
      <c r="A473" s="31"/>
      <c r="B473" s="31"/>
      <c r="C473" s="3"/>
      <c r="D473" s="6"/>
      <c r="E473" s="65"/>
      <c r="F473" s="61"/>
      <c r="G473"/>
      <c r="H473"/>
      <c r="I473"/>
      <c r="J473"/>
      <c r="K473"/>
      <c r="L473"/>
      <c r="M473"/>
      <c r="N473"/>
      <c r="O473"/>
      <c r="Q473"/>
    </row>
    <row r="474" spans="1:17" s="1" customFormat="1">
      <c r="A474" s="31"/>
      <c r="B474" s="31"/>
      <c r="C474" s="3"/>
      <c r="D474" s="6"/>
      <c r="E474" s="65"/>
      <c r="F474" s="61"/>
      <c r="G474"/>
      <c r="H474"/>
      <c r="I474"/>
      <c r="J474"/>
      <c r="K474"/>
      <c r="L474"/>
      <c r="M474"/>
      <c r="N474"/>
      <c r="O474"/>
      <c r="Q474"/>
    </row>
    <row r="475" spans="1:17" s="1" customFormat="1">
      <c r="A475" s="31"/>
      <c r="B475" s="31"/>
      <c r="C475" s="3"/>
      <c r="D475" s="6"/>
      <c r="E475" s="65"/>
      <c r="F475" s="61"/>
      <c r="G475"/>
      <c r="H475"/>
      <c r="I475"/>
      <c r="J475"/>
      <c r="K475"/>
      <c r="L475"/>
      <c r="M475"/>
      <c r="N475"/>
      <c r="O475"/>
      <c r="Q475"/>
    </row>
    <row r="476" spans="1:17" s="1" customFormat="1">
      <c r="A476" s="31"/>
      <c r="B476" s="31"/>
      <c r="C476" s="3"/>
      <c r="D476" s="6"/>
      <c r="E476" s="65"/>
      <c r="F476" s="61"/>
      <c r="G476"/>
      <c r="H476"/>
      <c r="I476"/>
      <c r="J476"/>
      <c r="K476"/>
      <c r="L476"/>
      <c r="M476"/>
      <c r="N476"/>
      <c r="O476"/>
      <c r="Q476"/>
    </row>
    <row r="477" spans="1:17" s="1" customFormat="1">
      <c r="A477" s="31"/>
      <c r="B477" s="31"/>
      <c r="C477" s="3"/>
      <c r="D477" s="6"/>
      <c r="E477" s="65"/>
      <c r="F477" s="61"/>
      <c r="G477"/>
      <c r="H477"/>
      <c r="I477"/>
      <c r="J477"/>
      <c r="K477"/>
      <c r="L477"/>
      <c r="M477"/>
      <c r="N477"/>
      <c r="O477"/>
      <c r="Q477"/>
    </row>
    <row r="478" spans="1:17" s="1" customFormat="1">
      <c r="A478" s="31"/>
      <c r="B478" s="31"/>
      <c r="C478" s="3"/>
      <c r="D478" s="6"/>
      <c r="E478" s="65"/>
      <c r="F478" s="61"/>
      <c r="G478"/>
      <c r="H478"/>
      <c r="I478"/>
      <c r="J478"/>
      <c r="K478"/>
      <c r="L478"/>
      <c r="M478"/>
      <c r="N478"/>
      <c r="O478"/>
      <c r="Q478"/>
    </row>
    <row r="479" spans="1:17" s="1" customFormat="1">
      <c r="A479" s="31"/>
      <c r="B479" s="31"/>
      <c r="C479" s="3"/>
      <c r="D479" s="6"/>
      <c r="E479" s="65"/>
      <c r="F479" s="61"/>
      <c r="G479"/>
      <c r="H479"/>
      <c r="I479"/>
      <c r="J479"/>
      <c r="K479"/>
      <c r="L479"/>
      <c r="M479"/>
      <c r="N479"/>
      <c r="O479"/>
      <c r="Q479"/>
    </row>
    <row r="480" spans="1:17" s="1" customFormat="1">
      <c r="A480" s="31"/>
      <c r="B480" s="31"/>
      <c r="C480" s="3"/>
      <c r="D480" s="6"/>
      <c r="E480" s="65"/>
      <c r="F480" s="61"/>
      <c r="G480"/>
      <c r="H480"/>
      <c r="I480"/>
      <c r="J480"/>
      <c r="K480"/>
      <c r="L480"/>
      <c r="M480"/>
      <c r="N480"/>
      <c r="O480"/>
      <c r="Q480"/>
    </row>
    <row r="481" spans="1:17" s="1" customFormat="1">
      <c r="A481" s="31"/>
      <c r="B481" s="31"/>
      <c r="C481" s="3"/>
      <c r="D481" s="6"/>
      <c r="E481" s="65"/>
      <c r="F481" s="61"/>
      <c r="G481"/>
      <c r="H481"/>
      <c r="I481"/>
      <c r="J481"/>
      <c r="K481"/>
      <c r="L481"/>
      <c r="M481"/>
      <c r="N481"/>
      <c r="O481"/>
      <c r="Q481"/>
    </row>
    <row r="482" spans="1:17" s="1" customFormat="1">
      <c r="A482" s="31"/>
      <c r="B482" s="31"/>
      <c r="C482" s="3"/>
      <c r="D482" s="6"/>
      <c r="E482" s="65"/>
      <c r="F482" s="61"/>
      <c r="G482"/>
      <c r="H482"/>
      <c r="I482"/>
      <c r="J482"/>
      <c r="K482"/>
      <c r="L482"/>
      <c r="M482"/>
      <c r="N482"/>
      <c r="O482"/>
      <c r="Q482"/>
    </row>
    <row r="483" spans="1:17" s="1" customFormat="1">
      <c r="A483" s="31"/>
      <c r="B483" s="31"/>
      <c r="C483" s="3"/>
      <c r="D483" s="6"/>
      <c r="E483" s="65"/>
      <c r="F483" s="61"/>
      <c r="G483"/>
      <c r="H483"/>
      <c r="I483"/>
      <c r="J483"/>
      <c r="K483"/>
      <c r="L483"/>
      <c r="M483"/>
      <c r="N483"/>
      <c r="O483"/>
      <c r="Q483"/>
    </row>
    <row r="484" spans="1:17" s="1" customFormat="1">
      <c r="A484" s="31"/>
      <c r="B484" s="31"/>
      <c r="C484" s="3"/>
      <c r="D484" s="6"/>
      <c r="E484" s="65"/>
      <c r="F484" s="61"/>
      <c r="G484"/>
      <c r="H484"/>
      <c r="I484"/>
      <c r="J484"/>
      <c r="K484"/>
      <c r="L484"/>
      <c r="M484"/>
      <c r="N484"/>
      <c r="O484"/>
      <c r="Q484"/>
    </row>
    <row r="485" spans="1:17" s="1" customFormat="1">
      <c r="A485" s="31"/>
      <c r="B485" s="31"/>
      <c r="C485" s="3"/>
      <c r="D485" s="6"/>
      <c r="E485" s="65"/>
      <c r="F485" s="61"/>
      <c r="G485"/>
      <c r="H485"/>
      <c r="I485"/>
      <c r="J485"/>
      <c r="K485"/>
      <c r="L485"/>
      <c r="M485"/>
      <c r="N485"/>
      <c r="O485"/>
      <c r="Q485"/>
    </row>
    <row r="486" spans="1:17" s="1" customFormat="1">
      <c r="A486" s="31"/>
      <c r="B486" s="31"/>
      <c r="C486" s="3"/>
      <c r="D486" s="6"/>
      <c r="E486" s="65"/>
      <c r="F486" s="61"/>
      <c r="G486"/>
      <c r="H486"/>
      <c r="I486"/>
      <c r="J486"/>
      <c r="K486"/>
      <c r="L486"/>
      <c r="M486"/>
      <c r="N486"/>
      <c r="O486"/>
      <c r="Q486"/>
    </row>
    <row r="487" spans="1:17" s="1" customFormat="1">
      <c r="A487" s="31"/>
      <c r="B487" s="31"/>
      <c r="C487" s="3"/>
      <c r="D487" s="6"/>
      <c r="E487" s="65"/>
      <c r="F487" s="61"/>
      <c r="G487"/>
      <c r="H487"/>
      <c r="I487"/>
      <c r="J487"/>
      <c r="K487"/>
      <c r="L487"/>
      <c r="M487"/>
      <c r="N487"/>
      <c r="O487"/>
      <c r="Q487"/>
    </row>
    <row r="488" spans="1:17" s="1" customFormat="1">
      <c r="A488" s="31"/>
      <c r="B488" s="31"/>
      <c r="C488" s="3"/>
      <c r="D488" s="6"/>
      <c r="E488" s="65"/>
      <c r="F488" s="61"/>
      <c r="G488"/>
      <c r="H488"/>
      <c r="I488"/>
      <c r="J488"/>
      <c r="K488"/>
      <c r="L488"/>
      <c r="M488"/>
      <c r="N488"/>
      <c r="O488"/>
      <c r="Q488"/>
    </row>
    <row r="489" spans="1:17" s="1" customFormat="1">
      <c r="A489" s="31"/>
      <c r="B489" s="31"/>
      <c r="C489" s="3"/>
      <c r="D489" s="6"/>
      <c r="E489" s="65"/>
      <c r="F489" s="61"/>
      <c r="G489"/>
      <c r="H489"/>
      <c r="I489"/>
      <c r="J489"/>
      <c r="K489"/>
      <c r="L489"/>
      <c r="M489"/>
      <c r="N489"/>
      <c r="O489"/>
      <c r="Q489"/>
    </row>
    <row r="490" spans="1:17" s="1" customFormat="1">
      <c r="A490" s="31"/>
      <c r="B490" s="31"/>
      <c r="C490" s="3"/>
      <c r="D490" s="6"/>
      <c r="E490" s="65"/>
      <c r="F490" s="61"/>
      <c r="G490"/>
      <c r="H490"/>
      <c r="I490"/>
      <c r="J490"/>
      <c r="K490"/>
      <c r="L490"/>
      <c r="M490"/>
      <c r="N490"/>
      <c r="O490"/>
      <c r="Q490"/>
    </row>
    <row r="491" spans="1:17" s="1" customFormat="1">
      <c r="A491" s="31"/>
      <c r="B491" s="31"/>
      <c r="C491" s="3"/>
      <c r="D491" s="6"/>
      <c r="E491" s="65"/>
      <c r="F491" s="61"/>
      <c r="G491"/>
      <c r="H491"/>
      <c r="I491"/>
      <c r="J491"/>
      <c r="K491"/>
      <c r="L491"/>
      <c r="M491"/>
      <c r="N491"/>
      <c r="O491"/>
      <c r="Q491"/>
    </row>
    <row r="492" spans="1:17" s="1" customFormat="1">
      <c r="A492" s="31"/>
      <c r="B492" s="31"/>
      <c r="C492" s="3"/>
      <c r="D492" s="6"/>
      <c r="E492" s="65"/>
      <c r="F492" s="61"/>
      <c r="G492"/>
      <c r="H492"/>
      <c r="I492"/>
      <c r="J492"/>
      <c r="K492"/>
      <c r="L492"/>
      <c r="M492"/>
      <c r="N492"/>
      <c r="O492"/>
      <c r="Q492"/>
    </row>
    <row r="493" spans="1:17" s="1" customFormat="1">
      <c r="A493" s="31"/>
      <c r="B493" s="31"/>
      <c r="C493" s="3"/>
      <c r="D493" s="6"/>
      <c r="E493" s="65"/>
      <c r="F493" s="61"/>
      <c r="G493"/>
      <c r="H493"/>
      <c r="I493"/>
      <c r="J493"/>
      <c r="K493"/>
      <c r="L493"/>
      <c r="M493"/>
      <c r="N493"/>
      <c r="O493"/>
      <c r="Q493"/>
    </row>
    <row r="494" spans="1:17" s="1" customFormat="1">
      <c r="A494" s="31"/>
      <c r="B494" s="31"/>
      <c r="C494" s="3"/>
      <c r="D494" s="6"/>
      <c r="E494" s="65"/>
      <c r="F494" s="61"/>
      <c r="G494"/>
      <c r="H494"/>
      <c r="I494"/>
      <c r="J494"/>
      <c r="K494"/>
      <c r="L494"/>
      <c r="M494"/>
      <c r="N494"/>
      <c r="O494"/>
      <c r="Q494"/>
    </row>
    <row r="495" spans="1:17" s="1" customFormat="1">
      <c r="A495" s="31"/>
      <c r="B495" s="31"/>
      <c r="C495" s="3"/>
      <c r="D495" s="6"/>
      <c r="E495" s="65"/>
      <c r="F495" s="61"/>
      <c r="G495"/>
      <c r="H495"/>
      <c r="I495"/>
      <c r="J495"/>
      <c r="K495"/>
      <c r="L495"/>
      <c r="M495"/>
      <c r="N495"/>
      <c r="O495"/>
      <c r="Q495"/>
    </row>
    <row r="496" spans="1:17" s="1" customFormat="1">
      <c r="A496" s="31"/>
      <c r="B496" s="31"/>
      <c r="C496" s="3"/>
      <c r="D496" s="6"/>
      <c r="E496" s="65"/>
      <c r="F496" s="61"/>
      <c r="G496"/>
      <c r="H496"/>
      <c r="I496"/>
      <c r="J496"/>
      <c r="K496"/>
      <c r="L496"/>
      <c r="M496"/>
      <c r="N496"/>
      <c r="O496"/>
      <c r="Q496"/>
    </row>
    <row r="497" spans="1:17" s="1" customFormat="1">
      <c r="A497" s="31"/>
      <c r="B497" s="31"/>
      <c r="C497" s="3"/>
      <c r="D497" s="6"/>
      <c r="E497" s="65"/>
      <c r="F497" s="61"/>
      <c r="G497"/>
      <c r="H497"/>
      <c r="I497"/>
      <c r="J497"/>
      <c r="K497"/>
      <c r="L497"/>
      <c r="M497"/>
      <c r="N497"/>
      <c r="O497"/>
      <c r="Q497"/>
    </row>
    <row r="498" spans="1:17" s="1" customFormat="1">
      <c r="A498" s="31"/>
      <c r="B498" s="31"/>
      <c r="C498" s="3"/>
      <c r="D498" s="6"/>
      <c r="E498" s="65"/>
      <c r="F498" s="61"/>
      <c r="G498"/>
      <c r="H498"/>
      <c r="I498"/>
      <c r="J498"/>
      <c r="K498"/>
      <c r="L498"/>
      <c r="M498"/>
      <c r="N498"/>
      <c r="O498"/>
      <c r="Q498"/>
    </row>
    <row r="499" spans="1:17" s="1" customFormat="1">
      <c r="A499" s="31"/>
      <c r="B499" s="31"/>
      <c r="C499" s="3"/>
      <c r="D499" s="6"/>
      <c r="E499" s="65"/>
      <c r="F499" s="61"/>
      <c r="G499"/>
      <c r="H499"/>
      <c r="I499"/>
      <c r="J499"/>
      <c r="K499"/>
      <c r="L499"/>
      <c r="M499"/>
      <c r="N499"/>
      <c r="O499"/>
      <c r="Q499"/>
    </row>
    <row r="500" spans="1:17" s="1" customFormat="1">
      <c r="A500" s="31"/>
      <c r="B500" s="31"/>
      <c r="C500" s="3"/>
      <c r="D500" s="6"/>
      <c r="E500" s="65"/>
      <c r="F500" s="61"/>
      <c r="G500"/>
      <c r="H500"/>
      <c r="I500"/>
      <c r="J500"/>
      <c r="K500"/>
      <c r="L500"/>
      <c r="M500"/>
      <c r="N500"/>
      <c r="O500"/>
      <c r="Q500"/>
    </row>
    <row r="501" spans="1:17" s="1" customFormat="1">
      <c r="A501" s="31"/>
      <c r="B501" s="31"/>
      <c r="C501" s="3"/>
      <c r="D501" s="6"/>
      <c r="E501" s="65"/>
      <c r="F501" s="61"/>
      <c r="G501"/>
      <c r="H501"/>
      <c r="I501"/>
      <c r="J501"/>
      <c r="K501"/>
      <c r="L501"/>
      <c r="M501"/>
      <c r="N501"/>
      <c r="O501"/>
      <c r="Q501"/>
    </row>
    <row r="502" spans="1:17" s="1" customFormat="1">
      <c r="A502" s="31"/>
      <c r="B502" s="31"/>
      <c r="C502" s="3"/>
      <c r="D502" s="6"/>
      <c r="E502" s="65"/>
      <c r="F502" s="61"/>
      <c r="G502"/>
      <c r="H502"/>
      <c r="I502"/>
      <c r="J502"/>
      <c r="K502"/>
      <c r="L502"/>
      <c r="M502"/>
      <c r="N502"/>
      <c r="O502"/>
      <c r="Q502"/>
    </row>
    <row r="503" spans="1:17" s="1" customFormat="1">
      <c r="A503" s="31"/>
      <c r="B503" s="31"/>
      <c r="C503" s="3"/>
      <c r="D503" s="6"/>
      <c r="E503" s="65"/>
      <c r="F503" s="61"/>
      <c r="G503"/>
      <c r="H503"/>
      <c r="I503"/>
      <c r="J503"/>
      <c r="K503"/>
      <c r="L503"/>
      <c r="M503"/>
      <c r="N503"/>
      <c r="O503"/>
      <c r="Q503"/>
    </row>
    <row r="504" spans="1:17" s="1" customFormat="1">
      <c r="A504" s="31"/>
      <c r="B504" s="31"/>
      <c r="C504" s="3"/>
      <c r="D504" s="6"/>
      <c r="E504" s="65"/>
      <c r="F504" s="61"/>
      <c r="G504"/>
      <c r="H504"/>
      <c r="I504"/>
      <c r="J504"/>
      <c r="K504"/>
      <c r="L504"/>
      <c r="M504"/>
      <c r="N504"/>
      <c r="O504"/>
      <c r="Q504"/>
    </row>
    <row r="505" spans="1:17" s="1" customFormat="1">
      <c r="A505" s="31"/>
      <c r="B505" s="31"/>
      <c r="C505" s="3"/>
      <c r="D505" s="6"/>
      <c r="E505" s="65"/>
      <c r="F505" s="61"/>
      <c r="G505"/>
      <c r="H505"/>
      <c r="I505"/>
      <c r="J505"/>
      <c r="K505"/>
      <c r="L505"/>
      <c r="M505"/>
      <c r="N505"/>
      <c r="O505"/>
      <c r="Q505"/>
    </row>
    <row r="506" spans="1:17" s="1" customFormat="1">
      <c r="A506" s="31"/>
      <c r="B506" s="31"/>
      <c r="C506" s="3"/>
      <c r="D506" s="6"/>
      <c r="E506" s="65"/>
      <c r="F506" s="61"/>
      <c r="G506"/>
      <c r="H506"/>
      <c r="I506"/>
      <c r="J506"/>
      <c r="K506"/>
      <c r="L506"/>
      <c r="M506"/>
      <c r="N506"/>
      <c r="O506"/>
      <c r="Q506"/>
    </row>
    <row r="507" spans="1:17" s="1" customFormat="1">
      <c r="A507" s="31"/>
      <c r="B507" s="31"/>
      <c r="C507" s="3"/>
      <c r="D507" s="6"/>
      <c r="E507" s="65"/>
      <c r="F507" s="61"/>
      <c r="G507"/>
      <c r="H507"/>
      <c r="I507"/>
      <c r="J507"/>
      <c r="K507"/>
      <c r="L507"/>
      <c r="M507"/>
      <c r="N507"/>
      <c r="O507"/>
      <c r="Q507"/>
    </row>
    <row r="508" spans="1:17" s="1" customFormat="1">
      <c r="A508" s="31"/>
      <c r="B508" s="31"/>
      <c r="C508" s="3"/>
      <c r="D508" s="6"/>
      <c r="E508" s="65"/>
      <c r="F508" s="61"/>
      <c r="G508"/>
      <c r="H508"/>
      <c r="I508"/>
      <c r="J508"/>
      <c r="K508"/>
      <c r="L508"/>
      <c r="M508"/>
      <c r="N508"/>
      <c r="O508"/>
      <c r="Q508"/>
    </row>
    <row r="509" spans="1:17" s="1" customFormat="1">
      <c r="A509" s="31"/>
      <c r="B509" s="31"/>
      <c r="C509" s="3"/>
      <c r="D509" s="6"/>
      <c r="E509" s="65"/>
      <c r="F509" s="61"/>
      <c r="G509"/>
      <c r="H509"/>
      <c r="I509"/>
      <c r="J509"/>
      <c r="K509"/>
      <c r="L509"/>
      <c r="M509"/>
      <c r="N509"/>
      <c r="O509"/>
      <c r="Q509"/>
    </row>
    <row r="510" spans="1:17" s="1" customFormat="1">
      <c r="A510" s="31"/>
      <c r="B510" s="31"/>
      <c r="C510" s="3"/>
      <c r="D510" s="6"/>
      <c r="E510" s="65"/>
      <c r="F510" s="61"/>
      <c r="G510"/>
      <c r="H510"/>
      <c r="I510"/>
      <c r="J510"/>
      <c r="K510"/>
      <c r="L510"/>
      <c r="M510"/>
      <c r="N510"/>
      <c r="O510"/>
      <c r="Q510"/>
    </row>
    <row r="511" spans="1:17" s="1" customFormat="1">
      <c r="A511" s="31"/>
      <c r="B511" s="31"/>
      <c r="C511" s="3"/>
      <c r="D511" s="6"/>
      <c r="E511" s="65"/>
      <c r="F511" s="61"/>
      <c r="G511"/>
      <c r="H511"/>
      <c r="I511"/>
      <c r="J511"/>
      <c r="K511"/>
      <c r="L511"/>
      <c r="M511"/>
      <c r="N511"/>
      <c r="O511"/>
      <c r="Q511"/>
    </row>
    <row r="512" spans="1:17" s="1" customFormat="1">
      <c r="A512" s="31"/>
      <c r="B512" s="31"/>
      <c r="C512" s="3"/>
      <c r="D512" s="6"/>
      <c r="E512" s="65"/>
      <c r="F512" s="61"/>
      <c r="G512"/>
      <c r="H512"/>
      <c r="I512"/>
      <c r="J512"/>
      <c r="K512"/>
      <c r="L512"/>
      <c r="M512"/>
      <c r="N512"/>
      <c r="O512"/>
      <c r="Q512"/>
    </row>
    <row r="513" spans="1:17" s="1" customFormat="1">
      <c r="A513" s="31"/>
      <c r="B513" s="31"/>
      <c r="C513" s="3"/>
      <c r="D513" s="6"/>
      <c r="E513" s="65"/>
      <c r="F513" s="61"/>
      <c r="G513"/>
      <c r="H513"/>
      <c r="I513"/>
      <c r="J513"/>
      <c r="K513"/>
      <c r="L513"/>
      <c r="M513"/>
      <c r="N513"/>
      <c r="O513"/>
      <c r="Q513"/>
    </row>
    <row r="514" spans="1:17" s="1" customFormat="1">
      <c r="A514" s="31"/>
      <c r="B514" s="31"/>
      <c r="C514" s="3"/>
      <c r="D514" s="6"/>
      <c r="E514" s="65"/>
      <c r="F514" s="61"/>
      <c r="G514"/>
      <c r="H514"/>
      <c r="I514"/>
      <c r="J514"/>
      <c r="K514"/>
      <c r="L514"/>
      <c r="M514"/>
      <c r="N514"/>
      <c r="O514"/>
      <c r="Q514"/>
    </row>
    <row r="515" spans="1:17" s="1" customFormat="1">
      <c r="A515" s="31"/>
      <c r="B515" s="31"/>
      <c r="C515" s="3"/>
      <c r="D515" s="6"/>
      <c r="E515" s="65"/>
      <c r="F515" s="61"/>
      <c r="G515"/>
      <c r="H515"/>
      <c r="I515"/>
      <c r="J515"/>
      <c r="K515"/>
      <c r="L515"/>
      <c r="M515"/>
      <c r="N515"/>
      <c r="O515"/>
      <c r="Q515"/>
    </row>
    <row r="516" spans="1:17" s="1" customFormat="1">
      <c r="A516" s="31"/>
      <c r="B516" s="31"/>
      <c r="C516" s="3"/>
      <c r="D516" s="6"/>
      <c r="E516" s="65"/>
      <c r="F516" s="61"/>
      <c r="G516"/>
      <c r="H516"/>
      <c r="I516"/>
      <c r="J516"/>
      <c r="K516"/>
      <c r="L516"/>
      <c r="M516"/>
      <c r="N516"/>
      <c r="O516"/>
      <c r="Q516"/>
    </row>
    <row r="517" spans="1:17" s="1" customFormat="1">
      <c r="A517" s="31"/>
      <c r="B517" s="31"/>
      <c r="C517" s="3"/>
      <c r="D517" s="6"/>
      <c r="E517" s="65"/>
      <c r="F517" s="61"/>
      <c r="G517"/>
      <c r="H517"/>
      <c r="I517"/>
      <c r="J517"/>
      <c r="K517"/>
      <c r="L517"/>
      <c r="M517"/>
      <c r="N517"/>
      <c r="O517"/>
      <c r="Q517"/>
    </row>
    <row r="518" spans="1:17" s="1" customFormat="1">
      <c r="A518" s="31"/>
      <c r="B518" s="31"/>
      <c r="C518" s="3"/>
      <c r="D518" s="6"/>
      <c r="E518" s="65"/>
      <c r="F518" s="61"/>
      <c r="G518"/>
      <c r="H518"/>
      <c r="I518"/>
      <c r="J518"/>
      <c r="K518"/>
      <c r="L518"/>
      <c r="M518"/>
      <c r="N518"/>
      <c r="O518"/>
      <c r="Q518"/>
    </row>
    <row r="519" spans="1:17" s="1" customFormat="1">
      <c r="A519" s="31"/>
      <c r="B519" s="31"/>
      <c r="C519" s="3"/>
      <c r="D519" s="6"/>
      <c r="E519" s="65"/>
      <c r="F519" s="61"/>
      <c r="G519"/>
      <c r="H519"/>
      <c r="I519"/>
      <c r="J519"/>
      <c r="K519"/>
      <c r="L519"/>
      <c r="M519"/>
      <c r="N519"/>
      <c r="O519"/>
      <c r="Q519"/>
    </row>
    <row r="520" spans="1:17" s="1" customFormat="1">
      <c r="A520" s="31"/>
      <c r="B520" s="31"/>
      <c r="C520" s="3"/>
      <c r="D520" s="6"/>
      <c r="E520" s="65"/>
      <c r="F520" s="61"/>
      <c r="G520"/>
      <c r="H520"/>
      <c r="I520"/>
      <c r="J520"/>
      <c r="K520"/>
      <c r="L520"/>
      <c r="M520"/>
      <c r="N520"/>
      <c r="O520"/>
      <c r="Q520"/>
    </row>
    <row r="521" spans="1:17" s="1" customFormat="1">
      <c r="A521" s="31"/>
      <c r="B521" s="31"/>
      <c r="C521" s="3"/>
      <c r="D521" s="6"/>
      <c r="E521" s="65"/>
      <c r="F521" s="61"/>
      <c r="G521"/>
      <c r="H521"/>
      <c r="I521"/>
      <c r="J521"/>
      <c r="K521"/>
      <c r="L521"/>
      <c r="M521"/>
      <c r="N521"/>
      <c r="O521"/>
      <c r="Q521"/>
    </row>
    <row r="522" spans="1:17" s="1" customFormat="1">
      <c r="A522" s="31"/>
      <c r="B522" s="31"/>
      <c r="C522" s="3"/>
      <c r="D522" s="6"/>
      <c r="E522" s="65"/>
      <c r="F522" s="61"/>
      <c r="G522"/>
      <c r="H522"/>
      <c r="I522"/>
      <c r="J522"/>
      <c r="K522"/>
      <c r="L522"/>
      <c r="M522"/>
      <c r="N522"/>
      <c r="O522"/>
      <c r="Q522"/>
    </row>
    <row r="523" spans="1:17" s="1" customFormat="1">
      <c r="A523" s="31"/>
      <c r="B523" s="31"/>
      <c r="C523" s="3"/>
      <c r="D523" s="6"/>
      <c r="E523" s="65"/>
      <c r="F523" s="61"/>
      <c r="G523"/>
      <c r="H523"/>
      <c r="I523"/>
      <c r="J523"/>
      <c r="K523"/>
      <c r="L523"/>
      <c r="M523"/>
      <c r="N523"/>
      <c r="O523"/>
      <c r="Q523"/>
    </row>
    <row r="524" spans="1:17" s="1" customFormat="1">
      <c r="A524" s="31"/>
      <c r="B524" s="31"/>
      <c r="C524" s="3"/>
      <c r="D524" s="6"/>
      <c r="E524" s="65"/>
      <c r="F524" s="61"/>
      <c r="G524"/>
      <c r="H524"/>
      <c r="I524"/>
      <c r="J524"/>
      <c r="K524"/>
      <c r="L524"/>
      <c r="M524"/>
      <c r="N524"/>
      <c r="O524"/>
      <c r="Q524"/>
    </row>
    <row r="525" spans="1:17" s="1" customFormat="1">
      <c r="A525" s="31"/>
      <c r="B525" s="31"/>
      <c r="C525" s="3"/>
      <c r="D525" s="6"/>
      <c r="E525" s="65"/>
      <c r="F525" s="61"/>
      <c r="G525"/>
      <c r="H525"/>
      <c r="I525"/>
      <c r="J525"/>
      <c r="K525"/>
      <c r="L525"/>
      <c r="M525"/>
      <c r="N525"/>
      <c r="O525"/>
      <c r="Q525"/>
    </row>
    <row r="526" spans="1:17" s="1" customFormat="1">
      <c r="A526" s="31"/>
      <c r="B526" s="31"/>
      <c r="C526" s="3"/>
      <c r="D526" s="6"/>
      <c r="E526" s="65"/>
      <c r="F526" s="61"/>
      <c r="G526"/>
      <c r="H526"/>
      <c r="I526"/>
      <c r="J526"/>
      <c r="K526"/>
      <c r="L526"/>
      <c r="M526"/>
      <c r="N526"/>
      <c r="O526"/>
      <c r="Q526"/>
    </row>
    <row r="527" spans="1:17" s="1" customFormat="1">
      <c r="A527" s="31"/>
      <c r="B527" s="31"/>
      <c r="C527" s="3"/>
      <c r="D527" s="6"/>
      <c r="E527" s="65"/>
      <c r="F527" s="61"/>
      <c r="G527"/>
      <c r="H527"/>
      <c r="I527"/>
      <c r="J527"/>
      <c r="K527"/>
      <c r="L527"/>
      <c r="M527"/>
      <c r="N527"/>
      <c r="O527"/>
      <c r="Q527"/>
    </row>
    <row r="528" spans="1:17" s="1" customFormat="1">
      <c r="A528" s="31"/>
      <c r="B528" s="31"/>
      <c r="C528" s="3"/>
      <c r="D528" s="6"/>
      <c r="E528" s="65"/>
      <c r="F528" s="61"/>
      <c r="G528"/>
      <c r="H528"/>
      <c r="I528"/>
      <c r="J528"/>
      <c r="K528"/>
      <c r="L528"/>
      <c r="M528"/>
      <c r="N528"/>
      <c r="O528"/>
      <c r="Q528"/>
    </row>
    <row r="529" spans="1:17" s="1" customFormat="1">
      <c r="A529" s="31"/>
      <c r="B529" s="31"/>
      <c r="C529" s="3"/>
      <c r="D529" s="6"/>
      <c r="E529" s="65"/>
      <c r="F529" s="61"/>
      <c r="G529"/>
      <c r="H529"/>
      <c r="I529"/>
      <c r="J529"/>
      <c r="K529"/>
      <c r="L529"/>
      <c r="M529"/>
      <c r="N529"/>
      <c r="O529"/>
      <c r="Q529"/>
    </row>
    <row r="530" spans="1:17" s="1" customFormat="1">
      <c r="A530" s="31"/>
      <c r="B530" s="31"/>
      <c r="C530" s="3"/>
      <c r="D530" s="6"/>
      <c r="E530" s="65"/>
      <c r="F530" s="61"/>
      <c r="G530"/>
      <c r="H530"/>
      <c r="I530"/>
      <c r="J530"/>
      <c r="K530"/>
      <c r="L530"/>
      <c r="M530"/>
      <c r="N530"/>
      <c r="O530"/>
      <c r="Q530"/>
    </row>
    <row r="531" spans="1:17" s="1" customFormat="1">
      <c r="A531" s="31"/>
      <c r="B531" s="31"/>
      <c r="C531" s="3"/>
      <c r="D531" s="6"/>
      <c r="E531" s="65"/>
      <c r="F531" s="61"/>
      <c r="G531"/>
      <c r="H531"/>
      <c r="I531"/>
      <c r="J531"/>
      <c r="K531"/>
      <c r="L531"/>
      <c r="M531"/>
      <c r="N531"/>
      <c r="O531"/>
      <c r="Q531"/>
    </row>
    <row r="532" spans="1:17" s="1" customFormat="1">
      <c r="A532" s="31"/>
      <c r="B532" s="31"/>
      <c r="C532" s="3"/>
      <c r="D532" s="6"/>
      <c r="E532" s="65"/>
      <c r="F532" s="61"/>
      <c r="G532"/>
      <c r="H532"/>
      <c r="I532"/>
      <c r="J532"/>
      <c r="K532"/>
      <c r="L532"/>
      <c r="M532"/>
      <c r="N532"/>
      <c r="O532"/>
      <c r="Q532"/>
    </row>
    <row r="533" spans="1:17" s="1" customFormat="1">
      <c r="A533" s="31"/>
      <c r="B533" s="31"/>
      <c r="C533" s="3"/>
      <c r="D533" s="6"/>
      <c r="E533" s="65"/>
      <c r="F533" s="61"/>
      <c r="G533"/>
      <c r="H533"/>
      <c r="I533"/>
      <c r="J533"/>
      <c r="K533"/>
      <c r="L533"/>
      <c r="M533"/>
      <c r="N533"/>
      <c r="O533"/>
      <c r="Q533"/>
    </row>
    <row r="534" spans="1:17" s="1" customFormat="1">
      <c r="A534" s="31"/>
      <c r="B534" s="31"/>
      <c r="C534" s="3"/>
      <c r="D534" s="6"/>
      <c r="E534" s="65"/>
      <c r="F534" s="61"/>
      <c r="G534"/>
      <c r="H534"/>
      <c r="I534"/>
      <c r="J534"/>
      <c r="K534"/>
      <c r="L534"/>
      <c r="M534"/>
      <c r="N534"/>
      <c r="O534"/>
      <c r="Q534"/>
    </row>
    <row r="535" spans="1:17" s="1" customFormat="1">
      <c r="A535" s="31"/>
      <c r="B535" s="31"/>
      <c r="C535" s="3"/>
      <c r="D535" s="6"/>
      <c r="E535" s="65"/>
      <c r="F535" s="61"/>
      <c r="G535"/>
      <c r="H535"/>
      <c r="I535"/>
      <c r="J535"/>
      <c r="K535"/>
      <c r="L535"/>
      <c r="M535"/>
      <c r="N535"/>
      <c r="O535"/>
      <c r="Q535"/>
    </row>
    <row r="536" spans="1:17" s="1" customFormat="1">
      <c r="A536" s="31"/>
      <c r="B536" s="31"/>
      <c r="C536" s="3"/>
      <c r="D536" s="6"/>
      <c r="E536" s="65"/>
      <c r="F536" s="61"/>
      <c r="G536"/>
      <c r="H536"/>
      <c r="I536"/>
      <c r="J536"/>
      <c r="K536"/>
      <c r="L536"/>
      <c r="M536"/>
      <c r="N536"/>
      <c r="O536"/>
      <c r="Q536"/>
    </row>
    <row r="537" spans="1:17" s="1" customFormat="1">
      <c r="A537" s="31"/>
      <c r="B537" s="31"/>
      <c r="C537" s="3"/>
      <c r="D537" s="6"/>
      <c r="E537" s="65"/>
      <c r="F537" s="61"/>
      <c r="G537"/>
      <c r="H537"/>
      <c r="I537"/>
      <c r="J537"/>
      <c r="K537"/>
      <c r="L537"/>
      <c r="M537"/>
      <c r="N537"/>
      <c r="O537"/>
      <c r="Q537"/>
    </row>
    <row r="538" spans="1:17" s="1" customFormat="1">
      <c r="A538" s="31"/>
      <c r="B538" s="31"/>
      <c r="C538" s="3"/>
      <c r="D538" s="6"/>
      <c r="E538" s="65"/>
      <c r="F538" s="61"/>
      <c r="G538"/>
      <c r="H538"/>
      <c r="I538"/>
      <c r="J538"/>
      <c r="K538"/>
      <c r="L538"/>
      <c r="M538"/>
      <c r="N538"/>
      <c r="O538"/>
      <c r="Q538"/>
    </row>
    <row r="539" spans="1:17" s="1" customFormat="1">
      <c r="A539" s="31"/>
      <c r="B539" s="31"/>
      <c r="C539" s="3"/>
      <c r="D539" s="6"/>
      <c r="E539" s="65"/>
      <c r="F539" s="61"/>
      <c r="G539"/>
      <c r="H539"/>
      <c r="I539"/>
      <c r="J539"/>
      <c r="K539"/>
      <c r="L539"/>
      <c r="M539"/>
      <c r="N539"/>
      <c r="O539"/>
      <c r="Q539"/>
    </row>
    <row r="540" spans="1:17" s="1" customFormat="1">
      <c r="A540" s="31"/>
      <c r="B540" s="31"/>
      <c r="C540" s="3"/>
      <c r="D540" s="6"/>
      <c r="E540" s="65"/>
      <c r="F540" s="61"/>
      <c r="G540"/>
      <c r="H540"/>
      <c r="I540"/>
      <c r="J540"/>
      <c r="K540"/>
      <c r="L540"/>
      <c r="M540"/>
      <c r="N540"/>
      <c r="O540"/>
      <c r="Q540"/>
    </row>
    <row r="541" spans="1:17" s="1" customFormat="1">
      <c r="A541" s="31"/>
      <c r="B541" s="31"/>
      <c r="C541" s="3"/>
      <c r="D541" s="6"/>
      <c r="E541" s="65"/>
      <c r="F541" s="61"/>
      <c r="G541"/>
      <c r="H541"/>
      <c r="I541"/>
      <c r="J541"/>
      <c r="K541"/>
      <c r="L541"/>
      <c r="M541"/>
      <c r="N541"/>
      <c r="O541"/>
      <c r="Q541"/>
    </row>
    <row r="542" spans="1:17" s="1" customFormat="1">
      <c r="A542" s="31"/>
      <c r="B542" s="31"/>
      <c r="C542" s="3"/>
      <c r="D542" s="6"/>
      <c r="E542" s="65"/>
      <c r="F542" s="61"/>
      <c r="G542"/>
      <c r="H542"/>
      <c r="I542"/>
      <c r="J542"/>
      <c r="K542"/>
      <c r="L542"/>
      <c r="M542"/>
      <c r="N542"/>
      <c r="O542"/>
      <c r="Q542"/>
    </row>
    <row r="543" spans="1:17" s="1" customFormat="1">
      <c r="A543" s="31"/>
      <c r="B543" s="31"/>
      <c r="C543" s="3"/>
      <c r="D543" s="6"/>
      <c r="E543" s="65"/>
      <c r="F543" s="61"/>
      <c r="G543"/>
      <c r="H543"/>
      <c r="I543"/>
      <c r="J543"/>
      <c r="K543"/>
      <c r="L543"/>
      <c r="M543"/>
      <c r="N543"/>
      <c r="O543"/>
      <c r="Q543"/>
    </row>
    <row r="544" spans="1:17" s="1" customFormat="1">
      <c r="A544" s="31"/>
      <c r="B544" s="31"/>
      <c r="C544" s="3"/>
      <c r="D544" s="6"/>
      <c r="E544" s="65"/>
      <c r="F544" s="61"/>
      <c r="G544"/>
      <c r="H544"/>
      <c r="I544"/>
      <c r="J544"/>
      <c r="K544"/>
      <c r="L544"/>
      <c r="M544"/>
      <c r="N544"/>
      <c r="O544"/>
      <c r="Q544"/>
    </row>
    <row r="545" spans="1:17" s="1" customFormat="1">
      <c r="A545" s="31"/>
      <c r="B545" s="31"/>
      <c r="C545" s="3"/>
      <c r="D545" s="6"/>
      <c r="E545" s="65"/>
      <c r="F545" s="61"/>
      <c r="G545"/>
      <c r="H545"/>
      <c r="I545"/>
      <c r="J545"/>
      <c r="K545"/>
      <c r="L545"/>
      <c r="M545"/>
      <c r="N545"/>
      <c r="O545"/>
      <c r="Q545"/>
    </row>
    <row r="546" spans="1:17" s="1" customFormat="1">
      <c r="A546" s="31"/>
      <c r="B546" s="31"/>
      <c r="C546" s="3"/>
      <c r="D546" s="6"/>
      <c r="E546" s="65"/>
      <c r="F546" s="61"/>
      <c r="G546"/>
      <c r="H546"/>
      <c r="I546"/>
      <c r="J546"/>
      <c r="K546"/>
      <c r="L546"/>
      <c r="M546"/>
      <c r="N546"/>
      <c r="O546"/>
      <c r="Q546"/>
    </row>
    <row r="547" spans="1:17" s="1" customFormat="1">
      <c r="A547" s="31"/>
      <c r="B547" s="31"/>
      <c r="C547" s="3"/>
      <c r="D547" s="6"/>
      <c r="E547" s="65"/>
      <c r="F547" s="61"/>
      <c r="G547"/>
      <c r="H547"/>
      <c r="I547"/>
      <c r="J547"/>
      <c r="K547"/>
      <c r="L547"/>
      <c r="M547"/>
      <c r="N547"/>
      <c r="O547"/>
      <c r="Q547"/>
    </row>
    <row r="548" spans="1:17" s="1" customFormat="1">
      <c r="A548" s="31"/>
      <c r="B548" s="31"/>
      <c r="C548" s="3"/>
      <c r="D548" s="6"/>
      <c r="E548" s="65"/>
      <c r="F548" s="61"/>
      <c r="G548"/>
      <c r="H548"/>
      <c r="I548"/>
      <c r="J548"/>
      <c r="K548"/>
      <c r="L548"/>
      <c r="M548"/>
      <c r="N548"/>
      <c r="O548"/>
      <c r="Q548"/>
    </row>
    <row r="549" spans="1:17" s="1" customFormat="1">
      <c r="A549" s="31"/>
      <c r="B549" s="31"/>
      <c r="C549" s="3"/>
      <c r="D549" s="6"/>
      <c r="E549" s="65"/>
      <c r="F549" s="61"/>
      <c r="G549"/>
      <c r="H549"/>
      <c r="I549"/>
      <c r="J549"/>
      <c r="K549"/>
      <c r="L549"/>
      <c r="M549"/>
      <c r="N549"/>
      <c r="O549"/>
      <c r="Q549"/>
    </row>
    <row r="550" spans="1:17" s="1" customFormat="1">
      <c r="A550" s="31"/>
      <c r="B550" s="31"/>
      <c r="C550" s="3"/>
      <c r="D550" s="6"/>
      <c r="E550" s="65"/>
      <c r="F550" s="61"/>
      <c r="G550"/>
      <c r="H550"/>
      <c r="I550"/>
      <c r="J550"/>
      <c r="K550"/>
      <c r="L550"/>
      <c r="M550"/>
      <c r="N550"/>
      <c r="O550"/>
      <c r="Q550"/>
    </row>
    <row r="551" spans="1:17" s="1" customFormat="1">
      <c r="A551" s="31"/>
      <c r="B551" s="31"/>
      <c r="C551" s="3"/>
      <c r="D551" s="6"/>
      <c r="E551" s="65"/>
      <c r="F551" s="61"/>
      <c r="G551"/>
      <c r="H551"/>
      <c r="I551"/>
      <c r="J551"/>
      <c r="K551"/>
      <c r="L551"/>
      <c r="M551"/>
      <c r="N551"/>
      <c r="O551"/>
      <c r="Q551"/>
    </row>
    <row r="552" spans="1:17" s="1" customFormat="1">
      <c r="A552" s="31"/>
      <c r="B552" s="31"/>
      <c r="C552" s="3"/>
      <c r="D552" s="6"/>
      <c r="E552" s="65"/>
      <c r="F552" s="61"/>
      <c r="G552"/>
      <c r="H552"/>
      <c r="I552"/>
      <c r="J552"/>
      <c r="K552"/>
      <c r="L552"/>
      <c r="M552"/>
      <c r="N552"/>
      <c r="O552"/>
      <c r="Q552"/>
    </row>
    <row r="553" spans="1:17" s="1" customFormat="1">
      <c r="A553" s="31"/>
      <c r="B553" s="31"/>
      <c r="C553" s="3"/>
      <c r="D553" s="6"/>
      <c r="E553" s="65"/>
      <c r="F553" s="61"/>
      <c r="G553"/>
      <c r="H553"/>
      <c r="I553"/>
      <c r="J553"/>
      <c r="K553"/>
      <c r="L553"/>
      <c r="M553"/>
      <c r="N553"/>
      <c r="O553"/>
      <c r="Q553"/>
    </row>
    <row r="554" spans="1:17" s="1" customFormat="1">
      <c r="A554" s="31"/>
      <c r="B554" s="31"/>
      <c r="C554" s="3"/>
      <c r="D554" s="6"/>
      <c r="E554" s="65"/>
      <c r="F554" s="61"/>
      <c r="G554"/>
      <c r="H554"/>
      <c r="I554"/>
      <c r="J554"/>
      <c r="K554"/>
      <c r="L554"/>
      <c r="M554"/>
      <c r="N554"/>
      <c r="O554"/>
      <c r="Q554"/>
    </row>
    <row r="555" spans="1:17" s="1" customFormat="1">
      <c r="A555" s="31"/>
      <c r="B555" s="31"/>
      <c r="C555" s="3"/>
      <c r="D555" s="6"/>
      <c r="E555" s="65"/>
      <c r="F555" s="61"/>
      <c r="G555"/>
      <c r="H555"/>
      <c r="I555"/>
      <c r="J555"/>
      <c r="K555"/>
      <c r="L555"/>
      <c r="M555"/>
      <c r="N555"/>
      <c r="O555"/>
      <c r="Q555"/>
    </row>
    <row r="556" spans="1:17" s="1" customFormat="1">
      <c r="A556" s="31"/>
      <c r="B556" s="31"/>
      <c r="C556" s="3"/>
      <c r="D556" s="6"/>
      <c r="E556" s="65"/>
      <c r="F556" s="61"/>
      <c r="G556"/>
      <c r="H556"/>
      <c r="I556"/>
      <c r="J556"/>
      <c r="K556"/>
      <c r="L556"/>
      <c r="M556"/>
      <c r="N556"/>
      <c r="O556"/>
      <c r="Q556"/>
    </row>
    <row r="557" spans="1:17" s="1" customFormat="1">
      <c r="A557" s="31"/>
      <c r="B557" s="31"/>
      <c r="C557" s="3"/>
      <c r="D557" s="6"/>
      <c r="E557" s="65"/>
      <c r="F557" s="61"/>
      <c r="G557"/>
      <c r="H557"/>
      <c r="I557"/>
      <c r="J557"/>
      <c r="K557"/>
      <c r="L557"/>
      <c r="M557"/>
      <c r="N557"/>
      <c r="O557"/>
      <c r="Q557"/>
    </row>
    <row r="558" spans="1:17" s="1" customFormat="1">
      <c r="A558" s="31"/>
      <c r="B558" s="31"/>
      <c r="C558" s="3"/>
      <c r="D558" s="6"/>
      <c r="E558" s="65"/>
      <c r="F558" s="61"/>
      <c r="G558"/>
      <c r="H558"/>
      <c r="I558"/>
      <c r="J558"/>
      <c r="K558"/>
      <c r="L558"/>
      <c r="M558"/>
      <c r="N558"/>
      <c r="O558"/>
      <c r="Q558"/>
    </row>
    <row r="559" spans="1:17" s="1" customFormat="1">
      <c r="A559" s="31"/>
      <c r="B559" s="31"/>
      <c r="C559" s="3"/>
      <c r="D559" s="6"/>
      <c r="E559" s="65"/>
      <c r="F559" s="61"/>
      <c r="G559"/>
      <c r="H559"/>
      <c r="I559"/>
      <c r="J559"/>
      <c r="K559"/>
      <c r="L559"/>
      <c r="M559"/>
      <c r="N559"/>
      <c r="O559"/>
      <c r="Q559"/>
    </row>
    <row r="560" spans="1:17" s="1" customFormat="1">
      <c r="A560" s="31"/>
      <c r="B560" s="31"/>
      <c r="C560" s="3"/>
      <c r="D560" s="6"/>
      <c r="E560" s="65"/>
      <c r="F560" s="61"/>
      <c r="G560"/>
      <c r="H560"/>
      <c r="I560"/>
      <c r="J560"/>
      <c r="K560"/>
      <c r="L560"/>
      <c r="M560"/>
      <c r="N560"/>
      <c r="O560"/>
      <c r="Q560"/>
    </row>
    <row r="561" spans="1:17" s="1" customFormat="1">
      <c r="A561" s="31"/>
      <c r="B561" s="31"/>
      <c r="C561" s="3"/>
      <c r="D561" s="6"/>
      <c r="E561" s="65"/>
      <c r="F561" s="61"/>
      <c r="G561"/>
      <c r="H561"/>
      <c r="I561"/>
      <c r="J561"/>
      <c r="K561"/>
      <c r="L561"/>
      <c r="M561"/>
      <c r="N561"/>
      <c r="O561"/>
      <c r="Q561"/>
    </row>
    <row r="562" spans="1:17" s="1" customFormat="1">
      <c r="A562" s="31"/>
      <c r="B562" s="31"/>
      <c r="C562" s="3"/>
      <c r="D562" s="6"/>
      <c r="E562" s="65"/>
      <c r="F562" s="61"/>
      <c r="G562"/>
      <c r="H562"/>
      <c r="I562"/>
      <c r="J562"/>
      <c r="K562"/>
      <c r="L562"/>
      <c r="M562"/>
      <c r="N562"/>
      <c r="O562"/>
      <c r="Q562"/>
    </row>
    <row r="563" spans="1:17" s="1" customFormat="1">
      <c r="A563" s="31"/>
      <c r="B563" s="31"/>
      <c r="C563" s="3"/>
      <c r="D563" s="6"/>
      <c r="E563" s="65"/>
      <c r="F563" s="61"/>
      <c r="G563"/>
      <c r="H563"/>
      <c r="I563"/>
      <c r="J563"/>
      <c r="K563"/>
      <c r="L563"/>
      <c r="M563"/>
      <c r="N563"/>
      <c r="O563"/>
      <c r="Q563"/>
    </row>
    <row r="564" spans="1:17" s="1" customFormat="1">
      <c r="A564" s="31"/>
      <c r="B564" s="31"/>
      <c r="C564" s="3"/>
      <c r="D564" s="6"/>
      <c r="E564" s="65"/>
      <c r="F564" s="61"/>
      <c r="G564"/>
      <c r="H564"/>
      <c r="I564"/>
      <c r="J564"/>
      <c r="K564"/>
      <c r="L564"/>
      <c r="M564"/>
      <c r="N564"/>
      <c r="O564"/>
      <c r="Q564"/>
    </row>
    <row r="565" spans="1:17" s="1" customFormat="1">
      <c r="A565" s="31"/>
      <c r="B565" s="31"/>
      <c r="C565" s="3"/>
      <c r="D565" s="6"/>
      <c r="E565" s="65"/>
      <c r="F565" s="61"/>
      <c r="G565"/>
      <c r="H565"/>
      <c r="I565"/>
      <c r="J565"/>
      <c r="K565"/>
      <c r="L565"/>
      <c r="M565"/>
      <c r="N565"/>
      <c r="O565"/>
      <c r="Q565"/>
    </row>
    <row r="566" spans="1:17" s="1" customFormat="1">
      <c r="A566" s="31"/>
      <c r="B566" s="31"/>
      <c r="C566" s="3"/>
      <c r="D566" s="6"/>
      <c r="E566" s="65"/>
      <c r="F566" s="61"/>
      <c r="G566"/>
      <c r="H566"/>
      <c r="I566"/>
      <c r="J566"/>
      <c r="K566"/>
      <c r="L566"/>
      <c r="M566"/>
      <c r="N566"/>
      <c r="O566"/>
      <c r="Q566"/>
    </row>
    <row r="567" spans="1:17" s="1" customFormat="1">
      <c r="A567" s="31"/>
      <c r="B567" s="31"/>
      <c r="C567" s="3"/>
      <c r="D567" s="6"/>
      <c r="E567" s="65"/>
      <c r="F567" s="61"/>
      <c r="G567"/>
      <c r="H567"/>
      <c r="I567"/>
      <c r="J567"/>
      <c r="K567"/>
      <c r="L567"/>
      <c r="M567"/>
      <c r="N567"/>
      <c r="O567"/>
      <c r="Q567"/>
    </row>
    <row r="568" spans="1:17" s="1" customFormat="1">
      <c r="A568" s="31"/>
      <c r="B568" s="31"/>
      <c r="C568" s="3"/>
      <c r="D568" s="6"/>
      <c r="E568" s="65"/>
      <c r="F568" s="61"/>
      <c r="G568"/>
      <c r="H568"/>
      <c r="I568"/>
      <c r="J568"/>
      <c r="K568"/>
      <c r="L568"/>
      <c r="M568"/>
      <c r="N568"/>
      <c r="O568"/>
      <c r="Q568"/>
    </row>
    <row r="569" spans="1:17" s="1" customFormat="1">
      <c r="A569" s="31"/>
      <c r="B569" s="31"/>
      <c r="C569" s="3"/>
      <c r="D569" s="6"/>
      <c r="E569" s="65"/>
      <c r="F569" s="61"/>
      <c r="G569"/>
      <c r="H569"/>
      <c r="I569"/>
      <c r="J569"/>
      <c r="K569"/>
      <c r="L569"/>
      <c r="M569"/>
      <c r="N569"/>
      <c r="O569"/>
      <c r="Q569"/>
    </row>
    <row r="570" spans="1:17" s="1" customFormat="1">
      <c r="A570" s="31"/>
      <c r="B570" s="31"/>
      <c r="C570" s="3"/>
      <c r="D570" s="6"/>
      <c r="E570" s="65"/>
      <c r="F570" s="61"/>
      <c r="G570"/>
      <c r="H570"/>
      <c r="I570"/>
      <c r="J570"/>
      <c r="K570"/>
      <c r="L570"/>
      <c r="M570"/>
      <c r="N570"/>
      <c r="O570"/>
      <c r="Q570"/>
    </row>
    <row r="571" spans="1:17" s="1" customFormat="1">
      <c r="A571" s="31"/>
      <c r="B571" s="31"/>
      <c r="C571" s="3"/>
      <c r="D571" s="6"/>
      <c r="E571" s="65"/>
      <c r="F571" s="61"/>
      <c r="G571"/>
      <c r="H571"/>
      <c r="I571"/>
      <c r="J571"/>
      <c r="K571"/>
      <c r="L571"/>
      <c r="M571"/>
      <c r="N571"/>
      <c r="O571"/>
      <c r="Q571"/>
    </row>
    <row r="572" spans="1:17" s="1" customFormat="1">
      <c r="A572" s="31"/>
      <c r="B572" s="31"/>
      <c r="C572" s="3"/>
      <c r="D572" s="6"/>
      <c r="E572" s="65"/>
      <c r="F572" s="61"/>
      <c r="G572"/>
      <c r="H572"/>
      <c r="I572"/>
      <c r="J572"/>
      <c r="K572"/>
      <c r="L572"/>
      <c r="M572"/>
      <c r="N572"/>
      <c r="O572"/>
      <c r="Q572"/>
    </row>
    <row r="573" spans="1:17" s="1" customFormat="1">
      <c r="A573" s="31"/>
      <c r="B573" s="31"/>
      <c r="C573" s="3"/>
      <c r="D573" s="6"/>
      <c r="E573" s="65"/>
      <c r="F573" s="61"/>
      <c r="G573"/>
      <c r="H573"/>
      <c r="I573"/>
      <c r="J573"/>
      <c r="K573"/>
      <c r="L573"/>
      <c r="M573"/>
      <c r="N573"/>
      <c r="O573"/>
      <c r="Q573"/>
    </row>
    <row r="574" spans="1:17" s="1" customFormat="1">
      <c r="A574" s="31"/>
      <c r="B574" s="31"/>
      <c r="C574" s="3"/>
      <c r="D574" s="6"/>
      <c r="E574" s="65"/>
      <c r="F574" s="61"/>
      <c r="G574"/>
      <c r="H574"/>
      <c r="I574"/>
      <c r="J574"/>
      <c r="K574"/>
      <c r="L574"/>
      <c r="M574"/>
      <c r="N574"/>
      <c r="O574"/>
      <c r="Q574"/>
    </row>
    <row r="575" spans="1:17" s="1" customFormat="1">
      <c r="A575" s="31"/>
      <c r="B575" s="31"/>
      <c r="C575" s="3"/>
      <c r="D575" s="6"/>
      <c r="E575" s="65"/>
      <c r="F575" s="61"/>
      <c r="G575"/>
      <c r="H575"/>
      <c r="I575"/>
      <c r="J575"/>
      <c r="K575"/>
      <c r="L575"/>
      <c r="M575"/>
      <c r="N575"/>
      <c r="O575"/>
      <c r="Q575"/>
    </row>
    <row r="576" spans="1:17" s="1" customFormat="1">
      <c r="A576" s="31"/>
      <c r="B576" s="31"/>
      <c r="C576" s="3"/>
      <c r="D576" s="6"/>
      <c r="E576" s="65"/>
      <c r="F576" s="61"/>
      <c r="G576"/>
      <c r="H576"/>
      <c r="I576"/>
      <c r="J576"/>
      <c r="K576"/>
      <c r="L576"/>
      <c r="M576"/>
      <c r="N576"/>
      <c r="O576"/>
      <c r="Q576"/>
    </row>
    <row r="577" spans="1:17" s="1" customFormat="1">
      <c r="A577" s="31"/>
      <c r="B577" s="31"/>
      <c r="C577" s="3"/>
      <c r="D577" s="6"/>
      <c r="E577" s="65"/>
      <c r="F577" s="61"/>
      <c r="G577"/>
      <c r="H577"/>
      <c r="I577"/>
      <c r="J577"/>
      <c r="K577"/>
      <c r="L577"/>
      <c r="M577"/>
      <c r="N577"/>
      <c r="O577"/>
      <c r="Q577"/>
    </row>
    <row r="578" spans="1:17" s="1" customFormat="1">
      <c r="A578" s="31"/>
      <c r="B578" s="31"/>
      <c r="C578" s="3"/>
      <c r="D578" s="6"/>
      <c r="E578" s="65"/>
      <c r="F578" s="61"/>
      <c r="G578"/>
      <c r="H578"/>
      <c r="I578"/>
      <c r="J578"/>
      <c r="K578"/>
      <c r="L578"/>
      <c r="M578"/>
      <c r="N578"/>
      <c r="O578"/>
      <c r="Q578"/>
    </row>
    <row r="579" spans="1:17" s="1" customFormat="1">
      <c r="A579" s="31"/>
      <c r="B579" s="31"/>
      <c r="C579" s="3"/>
      <c r="D579" s="6"/>
      <c r="E579" s="65"/>
      <c r="F579" s="61"/>
      <c r="G579"/>
      <c r="H579"/>
      <c r="I579"/>
      <c r="J579"/>
      <c r="K579"/>
      <c r="L579"/>
      <c r="M579"/>
      <c r="N579"/>
      <c r="O579"/>
      <c r="Q579"/>
    </row>
    <row r="580" spans="1:17" s="1" customFormat="1">
      <c r="A580" s="31"/>
      <c r="B580" s="31"/>
      <c r="C580" s="3"/>
      <c r="D580" s="6"/>
      <c r="E580" s="65"/>
      <c r="F580" s="61"/>
      <c r="G580"/>
      <c r="H580"/>
      <c r="I580"/>
      <c r="J580"/>
      <c r="K580"/>
      <c r="L580"/>
      <c r="M580"/>
      <c r="N580"/>
      <c r="O580"/>
      <c r="Q580"/>
    </row>
    <row r="581" spans="1:17" s="1" customFormat="1">
      <c r="A581" s="31"/>
      <c r="B581" s="31"/>
      <c r="C581" s="3"/>
      <c r="D581" s="6"/>
      <c r="E581" s="65"/>
      <c r="F581" s="61"/>
      <c r="G581"/>
      <c r="H581"/>
      <c r="I581"/>
      <c r="J581"/>
      <c r="K581"/>
      <c r="L581"/>
      <c r="M581"/>
      <c r="N581"/>
      <c r="O581"/>
      <c r="Q581"/>
    </row>
    <row r="582" spans="1:17" s="1" customFormat="1">
      <c r="A582" s="31"/>
      <c r="B582" s="31"/>
      <c r="C582" s="3"/>
      <c r="D582" s="6"/>
      <c r="E582" s="65"/>
      <c r="F582" s="61"/>
      <c r="G582"/>
      <c r="H582"/>
      <c r="I582"/>
      <c r="J582"/>
      <c r="K582"/>
      <c r="L582"/>
      <c r="M582"/>
      <c r="N582"/>
      <c r="O582"/>
      <c r="Q582"/>
    </row>
    <row r="583" spans="1:17" s="1" customFormat="1">
      <c r="A583" s="31"/>
      <c r="B583" s="31"/>
      <c r="C583" s="3"/>
      <c r="D583" s="6"/>
      <c r="E583" s="65"/>
      <c r="F583" s="61"/>
      <c r="G583"/>
      <c r="H583"/>
      <c r="I583"/>
      <c r="J583"/>
      <c r="K583"/>
      <c r="L583"/>
      <c r="M583"/>
      <c r="N583"/>
      <c r="O583"/>
      <c r="Q583"/>
    </row>
    <row r="584" spans="1:17" s="1" customFormat="1">
      <c r="A584" s="31"/>
      <c r="B584" s="31"/>
      <c r="C584" s="3"/>
      <c r="D584" s="6"/>
      <c r="E584" s="65"/>
      <c r="F584" s="61"/>
      <c r="G584"/>
      <c r="H584"/>
      <c r="I584"/>
      <c r="J584"/>
      <c r="K584"/>
      <c r="L584"/>
      <c r="M584"/>
      <c r="N584"/>
      <c r="O584"/>
      <c r="Q584"/>
    </row>
    <row r="585" spans="1:17" s="1" customFormat="1">
      <c r="A585" s="31"/>
      <c r="B585" s="31"/>
      <c r="C585" s="3"/>
      <c r="D585" s="6"/>
      <c r="E585" s="65"/>
      <c r="F585" s="61"/>
      <c r="G585"/>
      <c r="H585"/>
      <c r="I585"/>
      <c r="J585"/>
      <c r="K585"/>
      <c r="L585"/>
      <c r="M585"/>
      <c r="N585"/>
      <c r="O585"/>
      <c r="Q585"/>
    </row>
    <row r="586" spans="1:17" s="1" customFormat="1">
      <c r="A586" s="31"/>
      <c r="B586" s="31"/>
      <c r="C586" s="3"/>
      <c r="D586" s="6"/>
      <c r="E586" s="65"/>
      <c r="F586" s="61"/>
      <c r="G586"/>
      <c r="H586"/>
      <c r="I586"/>
      <c r="J586"/>
      <c r="K586"/>
      <c r="L586"/>
      <c r="M586"/>
      <c r="N586"/>
      <c r="O586"/>
      <c r="Q586"/>
    </row>
    <row r="587" spans="1:17" s="1" customFormat="1">
      <c r="A587" s="31"/>
      <c r="B587" s="31"/>
      <c r="C587" s="3"/>
      <c r="D587" s="6"/>
      <c r="E587" s="65"/>
      <c r="F587" s="61"/>
      <c r="G587"/>
      <c r="H587"/>
      <c r="I587"/>
      <c r="J587"/>
      <c r="K587"/>
      <c r="L587"/>
      <c r="M587"/>
      <c r="N587"/>
      <c r="O587"/>
      <c r="Q587"/>
    </row>
    <row r="588" spans="1:17" s="1" customFormat="1">
      <c r="A588" s="31"/>
      <c r="B588" s="31"/>
      <c r="C588" s="3"/>
      <c r="D588" s="6"/>
      <c r="E588" s="65"/>
      <c r="F588" s="61"/>
      <c r="G588"/>
      <c r="H588"/>
      <c r="I588"/>
      <c r="J588"/>
      <c r="K588"/>
      <c r="L588"/>
      <c r="M588"/>
      <c r="N588"/>
      <c r="O588"/>
      <c r="Q588"/>
    </row>
    <row r="589" spans="1:17" s="1" customFormat="1">
      <c r="A589" s="31"/>
      <c r="B589" s="31"/>
      <c r="C589" s="3"/>
      <c r="D589" s="6"/>
      <c r="E589" s="65"/>
      <c r="F589" s="61"/>
      <c r="G589"/>
      <c r="H589"/>
      <c r="I589"/>
      <c r="J589"/>
      <c r="K589"/>
      <c r="L589"/>
      <c r="M589"/>
      <c r="N589"/>
      <c r="O589"/>
      <c r="Q589"/>
    </row>
    <row r="590" spans="1:17" s="1" customFormat="1">
      <c r="A590" s="31"/>
      <c r="B590" s="31"/>
      <c r="C590" s="3"/>
      <c r="D590" s="6"/>
      <c r="E590" s="65"/>
      <c r="F590" s="61"/>
      <c r="G590"/>
      <c r="H590"/>
      <c r="I590"/>
      <c r="J590"/>
      <c r="K590"/>
      <c r="L590"/>
      <c r="M590"/>
      <c r="N590"/>
      <c r="O590"/>
      <c r="Q590"/>
    </row>
    <row r="591" spans="1:17" s="1" customFormat="1">
      <c r="A591" s="31"/>
      <c r="B591" s="31"/>
      <c r="C591" s="3"/>
      <c r="D591" s="6"/>
      <c r="E591" s="65"/>
      <c r="F591" s="61"/>
      <c r="G591"/>
      <c r="H591"/>
      <c r="I591"/>
      <c r="J591"/>
      <c r="K591"/>
      <c r="L591"/>
      <c r="M591"/>
      <c r="N591"/>
      <c r="O591"/>
      <c r="Q591"/>
    </row>
    <row r="592" spans="1:17" s="1" customFormat="1">
      <c r="A592" s="31"/>
      <c r="B592" s="31"/>
      <c r="C592" s="3"/>
      <c r="D592" s="6"/>
      <c r="E592" s="65"/>
      <c r="F592" s="61"/>
      <c r="G592"/>
      <c r="H592"/>
      <c r="I592"/>
      <c r="J592"/>
      <c r="K592"/>
      <c r="L592"/>
      <c r="M592"/>
      <c r="N592"/>
      <c r="O592"/>
      <c r="Q592"/>
    </row>
    <row r="593" spans="1:17" s="1" customFormat="1">
      <c r="A593" s="31"/>
      <c r="B593" s="31"/>
      <c r="C593" s="3"/>
      <c r="D593" s="6"/>
      <c r="E593" s="65"/>
      <c r="F593" s="61"/>
      <c r="G593"/>
      <c r="H593"/>
      <c r="I593"/>
      <c r="J593"/>
      <c r="K593"/>
      <c r="L593"/>
      <c r="M593"/>
      <c r="N593"/>
      <c r="O593"/>
      <c r="Q593"/>
    </row>
    <row r="594" spans="1:17" s="1" customFormat="1">
      <c r="A594" s="31"/>
      <c r="B594" s="31"/>
      <c r="C594" s="3"/>
      <c r="D594" s="6"/>
      <c r="E594" s="65"/>
      <c r="F594" s="61"/>
      <c r="G594"/>
      <c r="H594"/>
      <c r="I594"/>
      <c r="J594"/>
      <c r="K594"/>
      <c r="L594"/>
      <c r="M594"/>
      <c r="N594"/>
      <c r="O594"/>
      <c r="Q594"/>
    </row>
    <row r="595" spans="1:17" s="1" customFormat="1">
      <c r="A595" s="31"/>
      <c r="B595" s="31"/>
      <c r="C595" s="3"/>
      <c r="D595" s="6"/>
      <c r="E595" s="65"/>
      <c r="F595" s="61"/>
      <c r="G595"/>
      <c r="H595"/>
      <c r="I595"/>
      <c r="J595"/>
      <c r="K595"/>
      <c r="L595"/>
      <c r="M595"/>
      <c r="N595"/>
      <c r="O595"/>
      <c r="Q595"/>
    </row>
    <row r="596" spans="1:17" s="1" customFormat="1">
      <c r="A596" s="31"/>
      <c r="B596" s="31"/>
      <c r="C596" s="3"/>
      <c r="D596" s="6"/>
      <c r="E596" s="65"/>
      <c r="F596" s="61"/>
      <c r="G596"/>
      <c r="H596"/>
      <c r="I596"/>
      <c r="J596"/>
      <c r="K596"/>
      <c r="L596"/>
      <c r="M596"/>
      <c r="N596"/>
      <c r="O596"/>
      <c r="Q596"/>
    </row>
    <row r="597" spans="1:17" s="1" customFormat="1">
      <c r="A597" s="31"/>
      <c r="B597" s="31"/>
      <c r="C597" s="3"/>
      <c r="D597" s="6"/>
      <c r="E597" s="65"/>
      <c r="F597" s="61"/>
      <c r="G597"/>
      <c r="H597"/>
      <c r="I597"/>
      <c r="J597"/>
      <c r="K597"/>
      <c r="L597"/>
      <c r="M597"/>
      <c r="N597"/>
      <c r="O597"/>
      <c r="Q597"/>
    </row>
    <row r="598" spans="1:17" s="1" customFormat="1">
      <c r="A598" s="31"/>
      <c r="B598" s="31"/>
      <c r="C598" s="3"/>
      <c r="D598" s="6"/>
      <c r="E598" s="65"/>
      <c r="F598" s="61"/>
      <c r="G598"/>
      <c r="H598"/>
      <c r="I598"/>
      <c r="J598"/>
      <c r="K598"/>
      <c r="L598"/>
      <c r="M598"/>
      <c r="N598"/>
      <c r="O598"/>
      <c r="Q598"/>
    </row>
    <row r="599" spans="1:17" s="1" customFormat="1">
      <c r="A599" s="31"/>
      <c r="B599" s="31"/>
      <c r="C599" s="3"/>
      <c r="D599" s="6"/>
      <c r="E599" s="65"/>
      <c r="F599" s="61"/>
      <c r="G599"/>
      <c r="H599"/>
      <c r="I599"/>
      <c r="J599"/>
      <c r="K599"/>
      <c r="L599"/>
      <c r="M599"/>
      <c r="N599"/>
      <c r="O599"/>
      <c r="Q599"/>
    </row>
    <row r="600" spans="1:17" s="1" customFormat="1">
      <c r="A600" s="31"/>
      <c r="B600" s="31"/>
      <c r="C600" s="3"/>
      <c r="D600" s="6"/>
      <c r="E600" s="65"/>
      <c r="F600" s="61"/>
      <c r="G600"/>
      <c r="H600"/>
      <c r="I600"/>
      <c r="J600"/>
      <c r="K600"/>
      <c r="L600"/>
      <c r="M600"/>
      <c r="N600"/>
      <c r="O600"/>
      <c r="Q600"/>
    </row>
    <row r="601" spans="1:17" s="1" customFormat="1">
      <c r="A601" s="31"/>
      <c r="B601" s="31"/>
      <c r="C601" s="3"/>
      <c r="D601" s="6"/>
      <c r="E601" s="65"/>
      <c r="F601" s="61"/>
      <c r="G601"/>
      <c r="H601"/>
      <c r="I601"/>
      <c r="J601"/>
      <c r="K601"/>
      <c r="L601"/>
      <c r="M601"/>
      <c r="N601"/>
      <c r="O601"/>
      <c r="Q601"/>
    </row>
    <row r="602" spans="1:17" s="1" customFormat="1">
      <c r="A602" s="31"/>
      <c r="B602" s="31"/>
      <c r="C602" s="3"/>
      <c r="D602" s="6"/>
      <c r="E602" s="65"/>
      <c r="F602" s="61"/>
      <c r="G602"/>
      <c r="H602"/>
      <c r="I602"/>
      <c r="J602"/>
      <c r="K602"/>
      <c r="L602"/>
      <c r="M602"/>
      <c r="N602"/>
      <c r="O602"/>
      <c r="Q602"/>
    </row>
    <row r="603" spans="1:17" s="1" customFormat="1">
      <c r="A603" s="31"/>
      <c r="B603" s="31"/>
      <c r="C603" s="3"/>
      <c r="D603" s="6"/>
      <c r="E603" s="65"/>
      <c r="F603" s="61"/>
      <c r="G603"/>
      <c r="H603"/>
      <c r="I603"/>
      <c r="J603"/>
      <c r="K603"/>
      <c r="L603"/>
      <c r="M603"/>
      <c r="N603"/>
      <c r="O603"/>
      <c r="Q603"/>
    </row>
    <row r="604" spans="1:17" s="1" customFormat="1">
      <c r="A604" s="31"/>
      <c r="B604" s="31"/>
      <c r="C604" s="3"/>
      <c r="D604" s="6"/>
      <c r="E604" s="65"/>
      <c r="F604" s="61"/>
      <c r="G604"/>
      <c r="H604"/>
      <c r="I604"/>
      <c r="J604"/>
      <c r="K604"/>
      <c r="L604"/>
      <c r="M604"/>
      <c r="N604"/>
      <c r="O604"/>
      <c r="Q604"/>
    </row>
    <row r="605" spans="1:17" s="1" customFormat="1">
      <c r="A605" s="31"/>
      <c r="B605" s="31"/>
      <c r="C605" s="3"/>
      <c r="D605" s="6"/>
      <c r="E605" s="65"/>
      <c r="F605" s="61"/>
      <c r="G605"/>
      <c r="H605"/>
      <c r="I605"/>
      <c r="J605"/>
      <c r="K605"/>
      <c r="L605"/>
      <c r="M605"/>
      <c r="N605"/>
      <c r="O605"/>
      <c r="Q605"/>
    </row>
    <row r="606" spans="1:17" s="1" customFormat="1">
      <c r="A606" s="31"/>
      <c r="B606" s="31"/>
      <c r="C606" s="3"/>
      <c r="D606" s="6"/>
      <c r="E606" s="65"/>
      <c r="F606" s="61"/>
      <c r="G606"/>
      <c r="H606"/>
      <c r="I606"/>
      <c r="J606"/>
      <c r="K606"/>
      <c r="L606"/>
      <c r="M606"/>
      <c r="N606"/>
      <c r="O606"/>
      <c r="Q606"/>
    </row>
    <row r="607" spans="1:17" s="1" customFormat="1">
      <c r="A607" s="31"/>
      <c r="B607" s="31"/>
      <c r="C607" s="3"/>
      <c r="D607" s="6"/>
      <c r="E607" s="65"/>
      <c r="F607" s="61"/>
      <c r="G607"/>
      <c r="H607"/>
      <c r="I607"/>
      <c r="J607"/>
      <c r="K607"/>
      <c r="L607"/>
      <c r="M607"/>
      <c r="N607"/>
      <c r="O607"/>
      <c r="Q607"/>
    </row>
    <row r="608" spans="1:17" s="1" customFormat="1">
      <c r="A608" s="31"/>
      <c r="B608" s="31"/>
      <c r="C608" s="3"/>
      <c r="D608" s="6"/>
      <c r="E608" s="65"/>
      <c r="F608" s="61"/>
      <c r="G608"/>
      <c r="H608"/>
      <c r="I608"/>
      <c r="J608"/>
      <c r="K608"/>
      <c r="L608"/>
      <c r="M608"/>
      <c r="N608"/>
      <c r="O608"/>
      <c r="Q608"/>
    </row>
    <row r="609" spans="1:17" s="1" customFormat="1">
      <c r="A609" s="31"/>
      <c r="B609" s="31"/>
      <c r="C609" s="3"/>
      <c r="D609" s="6"/>
      <c r="E609" s="65"/>
      <c r="F609" s="61"/>
      <c r="G609"/>
      <c r="H609"/>
      <c r="I609"/>
      <c r="J609"/>
      <c r="K609"/>
      <c r="L609"/>
      <c r="M609"/>
      <c r="N609"/>
      <c r="O609"/>
      <c r="Q609"/>
    </row>
    <row r="610" spans="1:17" s="1" customFormat="1">
      <c r="A610" s="31"/>
      <c r="B610" s="31"/>
      <c r="C610" s="3"/>
      <c r="D610" s="6"/>
      <c r="E610" s="65"/>
      <c r="F610" s="61"/>
      <c r="G610"/>
      <c r="H610"/>
      <c r="I610"/>
      <c r="J610"/>
      <c r="K610"/>
      <c r="L610"/>
      <c r="M610"/>
      <c r="N610"/>
      <c r="O610"/>
      <c r="Q610"/>
    </row>
    <row r="611" spans="1:17" s="1" customFormat="1">
      <c r="A611" s="31"/>
      <c r="B611" s="31"/>
      <c r="C611" s="3"/>
      <c r="D611" s="6"/>
      <c r="E611" s="65"/>
      <c r="F611" s="61"/>
      <c r="G611"/>
      <c r="H611"/>
      <c r="I611"/>
      <c r="J611"/>
      <c r="K611"/>
      <c r="L611"/>
      <c r="M611"/>
      <c r="N611"/>
      <c r="O611"/>
      <c r="Q611"/>
    </row>
    <row r="612" spans="1:17" s="1" customFormat="1">
      <c r="A612" s="31"/>
      <c r="B612" s="31"/>
      <c r="C612" s="3"/>
      <c r="D612" s="6"/>
      <c r="E612" s="65"/>
      <c r="F612" s="61"/>
      <c r="G612"/>
      <c r="H612"/>
      <c r="I612"/>
      <c r="J612"/>
      <c r="K612"/>
      <c r="L612"/>
      <c r="M612"/>
      <c r="N612"/>
      <c r="O612"/>
      <c r="Q612"/>
    </row>
    <row r="613" spans="1:17" s="1" customFormat="1">
      <c r="A613" s="31"/>
      <c r="B613" s="31"/>
      <c r="C613" s="3"/>
      <c r="D613" s="6"/>
      <c r="E613" s="65"/>
      <c r="F613" s="61"/>
      <c r="G613"/>
      <c r="H613"/>
      <c r="I613"/>
      <c r="J613"/>
      <c r="K613"/>
      <c r="L613"/>
      <c r="M613"/>
      <c r="N613"/>
      <c r="O613"/>
      <c r="Q613"/>
    </row>
    <row r="614" spans="1:17" s="1" customFormat="1">
      <c r="A614" s="31"/>
      <c r="B614" s="31"/>
      <c r="C614" s="3"/>
      <c r="D614" s="6"/>
      <c r="E614" s="65"/>
      <c r="F614" s="61"/>
      <c r="G614"/>
      <c r="H614"/>
      <c r="I614"/>
      <c r="J614"/>
      <c r="K614"/>
      <c r="L614"/>
      <c r="M614"/>
      <c r="N614"/>
      <c r="O614"/>
      <c r="Q614"/>
    </row>
    <row r="615" spans="1:17" s="1" customFormat="1">
      <c r="A615" s="31"/>
      <c r="B615" s="31"/>
      <c r="C615" s="3"/>
      <c r="D615" s="6"/>
      <c r="E615" s="65"/>
      <c r="F615" s="61"/>
      <c r="G615"/>
      <c r="H615"/>
      <c r="I615"/>
      <c r="J615"/>
      <c r="K615"/>
      <c r="L615"/>
      <c r="M615"/>
      <c r="N615"/>
      <c r="O615"/>
      <c r="Q615"/>
    </row>
    <row r="616" spans="1:17" s="1" customFormat="1">
      <c r="A616" s="31"/>
      <c r="B616" s="31"/>
      <c r="C616" s="3"/>
      <c r="D616" s="6"/>
      <c r="E616" s="65"/>
      <c r="F616" s="61"/>
      <c r="G616"/>
      <c r="H616"/>
      <c r="I616"/>
      <c r="J616"/>
      <c r="K616"/>
      <c r="L616"/>
      <c r="M616"/>
      <c r="N616"/>
      <c r="O616"/>
      <c r="Q616"/>
    </row>
    <row r="617" spans="1:17" s="1" customFormat="1">
      <c r="A617" s="31"/>
      <c r="B617" s="31"/>
      <c r="C617" s="3"/>
      <c r="D617" s="6"/>
      <c r="E617" s="65"/>
      <c r="F617" s="61"/>
      <c r="G617"/>
      <c r="H617"/>
      <c r="I617"/>
      <c r="J617"/>
      <c r="K617"/>
      <c r="L617"/>
      <c r="M617"/>
      <c r="N617"/>
      <c r="O617"/>
      <c r="Q617"/>
    </row>
    <row r="618" spans="1:17" s="1" customFormat="1">
      <c r="A618" s="31"/>
      <c r="B618" s="31"/>
      <c r="C618" s="3"/>
      <c r="D618" s="6"/>
      <c r="E618" s="65"/>
      <c r="F618" s="61"/>
      <c r="G618"/>
      <c r="H618"/>
      <c r="I618"/>
      <c r="J618"/>
      <c r="K618"/>
      <c r="L618"/>
      <c r="M618"/>
      <c r="N618"/>
      <c r="O618"/>
      <c r="Q618"/>
    </row>
    <row r="619" spans="1:17" s="1" customFormat="1">
      <c r="A619" s="31"/>
      <c r="B619" s="31"/>
      <c r="C619" s="3"/>
      <c r="D619" s="6"/>
      <c r="E619" s="65"/>
      <c r="F619" s="61"/>
      <c r="G619"/>
      <c r="H619"/>
      <c r="I619"/>
      <c r="J619"/>
      <c r="K619"/>
      <c r="L619"/>
      <c r="M619"/>
      <c r="N619"/>
      <c r="O619"/>
      <c r="Q619"/>
    </row>
    <row r="620" spans="1:17" s="1" customFormat="1">
      <c r="A620" s="31"/>
      <c r="B620" s="31"/>
      <c r="C620" s="3"/>
      <c r="D620" s="6"/>
      <c r="E620" s="65"/>
      <c r="F620" s="61"/>
      <c r="G620"/>
      <c r="H620"/>
      <c r="I620"/>
      <c r="J620"/>
      <c r="K620"/>
      <c r="L620"/>
      <c r="M620"/>
      <c r="N620"/>
      <c r="O620"/>
      <c r="Q620"/>
    </row>
    <row r="621" spans="1:17" s="1" customFormat="1">
      <c r="A621" s="31"/>
      <c r="B621" s="31"/>
      <c r="C621" s="3"/>
      <c r="D621" s="6"/>
      <c r="E621" s="65"/>
      <c r="F621" s="61"/>
      <c r="G621"/>
      <c r="H621"/>
      <c r="I621"/>
      <c r="J621"/>
      <c r="K621"/>
      <c r="L621"/>
      <c r="M621"/>
      <c r="N621"/>
      <c r="O621"/>
      <c r="Q621"/>
    </row>
    <row r="622" spans="1:17" s="1" customFormat="1">
      <c r="A622" s="31"/>
      <c r="B622" s="31"/>
      <c r="C622" s="3"/>
      <c r="D622" s="6"/>
      <c r="E622" s="65"/>
      <c r="F622" s="61"/>
      <c r="G622"/>
      <c r="H622"/>
      <c r="I622"/>
      <c r="J622"/>
      <c r="K622"/>
      <c r="L622"/>
      <c r="M622"/>
      <c r="N622"/>
      <c r="O622"/>
      <c r="Q622"/>
    </row>
    <row r="623" spans="1:17" s="1" customFormat="1">
      <c r="A623" s="31"/>
      <c r="B623" s="31"/>
      <c r="C623" s="3"/>
      <c r="D623" s="6"/>
      <c r="E623" s="65"/>
      <c r="F623" s="61"/>
      <c r="G623"/>
      <c r="H623"/>
      <c r="I623"/>
      <c r="J623"/>
      <c r="K623"/>
      <c r="L623"/>
      <c r="M623"/>
      <c r="N623"/>
      <c r="O623"/>
      <c r="Q623"/>
    </row>
    <row r="624" spans="1:17" s="1" customFormat="1">
      <c r="A624" s="31"/>
      <c r="B624" s="31"/>
      <c r="C624" s="3"/>
      <c r="D624" s="6"/>
      <c r="E624" s="65"/>
      <c r="F624" s="61"/>
      <c r="G624"/>
      <c r="H624"/>
      <c r="I624"/>
      <c r="J624"/>
      <c r="K624"/>
      <c r="L624"/>
      <c r="M624"/>
      <c r="N624"/>
      <c r="O624"/>
      <c r="Q624"/>
    </row>
    <row r="625" spans="1:17" s="1" customFormat="1">
      <c r="A625" s="31"/>
      <c r="B625" s="31"/>
      <c r="C625" s="3"/>
      <c r="D625" s="6"/>
      <c r="E625" s="65"/>
      <c r="F625" s="61"/>
      <c r="G625"/>
      <c r="H625"/>
      <c r="I625"/>
      <c r="J625"/>
      <c r="K625"/>
      <c r="L625"/>
      <c r="M625"/>
      <c r="N625"/>
      <c r="O625"/>
      <c r="Q625"/>
    </row>
    <row r="626" spans="1:17" s="1" customFormat="1">
      <c r="A626" s="31"/>
      <c r="B626" s="31"/>
      <c r="C626" s="3"/>
      <c r="D626" s="6"/>
      <c r="E626" s="65"/>
      <c r="F626" s="61"/>
      <c r="G626"/>
      <c r="H626"/>
      <c r="I626"/>
      <c r="J626"/>
      <c r="K626"/>
      <c r="L626"/>
      <c r="M626"/>
      <c r="N626"/>
      <c r="O626"/>
      <c r="Q626"/>
    </row>
    <row r="627" spans="1:17" s="1" customFormat="1">
      <c r="A627" s="31"/>
      <c r="B627" s="31"/>
      <c r="C627" s="3"/>
      <c r="D627" s="6"/>
      <c r="E627" s="65"/>
      <c r="F627" s="61"/>
      <c r="G627"/>
      <c r="H627"/>
      <c r="I627"/>
      <c r="J627"/>
      <c r="K627"/>
      <c r="L627"/>
      <c r="M627"/>
      <c r="N627"/>
      <c r="O627"/>
      <c r="Q627"/>
    </row>
    <row r="628" spans="1:17" s="1" customFormat="1">
      <c r="A628" s="31"/>
      <c r="B628" s="31"/>
      <c r="C628" s="3"/>
      <c r="D628" s="6"/>
      <c r="E628" s="65"/>
      <c r="F628" s="61"/>
      <c r="G628"/>
      <c r="H628"/>
      <c r="I628"/>
      <c r="J628"/>
      <c r="K628"/>
      <c r="L628"/>
      <c r="M628"/>
      <c r="N628"/>
      <c r="O628"/>
      <c r="Q628"/>
    </row>
    <row r="629" spans="1:17" s="1" customFormat="1">
      <c r="A629" s="31"/>
      <c r="B629" s="31"/>
      <c r="C629" s="3"/>
      <c r="D629" s="6"/>
      <c r="E629" s="65"/>
      <c r="F629" s="61"/>
      <c r="G629"/>
      <c r="H629"/>
      <c r="I629"/>
      <c r="J629"/>
      <c r="K629"/>
      <c r="L629"/>
      <c r="M629"/>
      <c r="N629"/>
      <c r="O629"/>
      <c r="Q629"/>
    </row>
    <row r="630" spans="1:17" s="1" customFormat="1">
      <c r="A630" s="31"/>
      <c r="B630" s="31"/>
      <c r="C630" s="3"/>
      <c r="D630" s="6"/>
      <c r="E630" s="65"/>
      <c r="F630" s="61"/>
      <c r="G630"/>
      <c r="H630"/>
      <c r="I630"/>
      <c r="J630"/>
      <c r="K630"/>
      <c r="L630"/>
      <c r="M630"/>
      <c r="N630"/>
      <c r="O630"/>
      <c r="Q630"/>
    </row>
    <row r="631" spans="1:17" s="1" customFormat="1">
      <c r="A631" s="31"/>
      <c r="B631" s="31"/>
      <c r="C631" s="3"/>
      <c r="D631" s="6"/>
      <c r="E631" s="65"/>
      <c r="F631" s="61"/>
      <c r="G631"/>
      <c r="H631"/>
      <c r="I631"/>
      <c r="J631"/>
      <c r="K631"/>
      <c r="L631"/>
      <c r="M631"/>
      <c r="N631"/>
      <c r="O631"/>
      <c r="Q631"/>
    </row>
    <row r="632" spans="1:17" s="1" customFormat="1">
      <c r="A632" s="31"/>
      <c r="B632" s="31"/>
      <c r="C632" s="3"/>
      <c r="D632" s="6"/>
      <c r="E632" s="65"/>
      <c r="F632" s="61"/>
      <c r="G632"/>
      <c r="H632"/>
      <c r="I632"/>
      <c r="J632"/>
      <c r="K632"/>
      <c r="L632"/>
      <c r="M632"/>
      <c r="N632"/>
      <c r="O632"/>
      <c r="Q632"/>
    </row>
    <row r="633" spans="1:17" s="1" customFormat="1">
      <c r="A633" s="31"/>
      <c r="B633" s="31"/>
      <c r="C633" s="3"/>
      <c r="D633" s="6"/>
      <c r="E633" s="65"/>
      <c r="F633" s="61"/>
      <c r="G633"/>
      <c r="H633"/>
      <c r="I633"/>
      <c r="J633"/>
      <c r="K633"/>
      <c r="L633"/>
      <c r="M633"/>
      <c r="N633"/>
      <c r="O633"/>
      <c r="Q633"/>
    </row>
    <row r="634" spans="1:17" s="1" customFormat="1">
      <c r="A634" s="31"/>
      <c r="B634" s="31"/>
      <c r="C634" s="3"/>
      <c r="D634" s="6"/>
      <c r="E634" s="65"/>
      <c r="F634" s="61"/>
      <c r="G634"/>
      <c r="H634"/>
      <c r="I634"/>
      <c r="J634"/>
      <c r="K634"/>
      <c r="L634"/>
      <c r="M634"/>
      <c r="N634"/>
      <c r="O634"/>
      <c r="Q634"/>
    </row>
    <row r="635" spans="1:17" s="1" customFormat="1">
      <c r="A635" s="31"/>
      <c r="B635" s="31"/>
      <c r="C635" s="3"/>
      <c r="D635" s="6"/>
      <c r="E635" s="65"/>
      <c r="F635" s="61"/>
      <c r="G635"/>
      <c r="H635"/>
      <c r="I635"/>
      <c r="J635"/>
      <c r="K635"/>
      <c r="L635"/>
      <c r="M635"/>
      <c r="N635"/>
      <c r="O635"/>
      <c r="Q635"/>
    </row>
    <row r="636" spans="1:17" s="1" customFormat="1">
      <c r="A636" s="31"/>
      <c r="B636" s="31"/>
      <c r="C636" s="3"/>
      <c r="D636" s="6"/>
      <c r="E636" s="65"/>
      <c r="F636" s="61"/>
      <c r="G636"/>
      <c r="H636"/>
      <c r="I636"/>
      <c r="J636"/>
      <c r="K636"/>
      <c r="L636"/>
      <c r="M636"/>
      <c r="N636"/>
      <c r="O636"/>
      <c r="Q636"/>
    </row>
    <row r="637" spans="1:17" s="1" customFormat="1">
      <c r="A637" s="31"/>
      <c r="B637" s="31"/>
      <c r="C637" s="3"/>
      <c r="D637" s="6"/>
      <c r="E637" s="65"/>
      <c r="F637" s="61"/>
      <c r="G637"/>
      <c r="H637"/>
      <c r="I637"/>
      <c r="J637"/>
      <c r="K637"/>
      <c r="L637"/>
      <c r="M637"/>
      <c r="N637"/>
      <c r="O637"/>
      <c r="Q637"/>
    </row>
    <row r="638" spans="1:17" s="1" customFormat="1">
      <c r="A638" s="31"/>
      <c r="B638" s="31"/>
      <c r="C638" s="3"/>
      <c r="D638" s="6"/>
      <c r="E638" s="65"/>
      <c r="F638" s="61"/>
      <c r="G638"/>
      <c r="H638"/>
      <c r="I638"/>
      <c r="J638"/>
      <c r="K638"/>
      <c r="L638"/>
      <c r="M638"/>
      <c r="N638"/>
      <c r="O638"/>
      <c r="Q638"/>
    </row>
    <row r="639" spans="1:17" s="1" customFormat="1">
      <c r="A639" s="31"/>
      <c r="B639" s="31"/>
      <c r="C639" s="3"/>
      <c r="D639" s="6"/>
      <c r="E639" s="65"/>
      <c r="F639" s="61"/>
      <c r="G639"/>
      <c r="H639"/>
      <c r="I639"/>
      <c r="J639"/>
      <c r="K639"/>
      <c r="L639"/>
      <c r="M639"/>
      <c r="N639"/>
      <c r="O639"/>
      <c r="Q639"/>
    </row>
    <row r="640" spans="1:17" s="1" customFormat="1">
      <c r="A640" s="31"/>
      <c r="B640" s="31"/>
      <c r="C640" s="3"/>
      <c r="D640" s="6"/>
      <c r="E640" s="65"/>
      <c r="F640" s="61"/>
      <c r="G640"/>
      <c r="H640"/>
      <c r="I640"/>
      <c r="J640"/>
      <c r="K640"/>
      <c r="L640"/>
      <c r="M640"/>
      <c r="N640"/>
      <c r="O640"/>
      <c r="Q640"/>
    </row>
    <row r="641" spans="1:17" s="1" customFormat="1">
      <c r="A641" s="31"/>
      <c r="B641" s="31"/>
      <c r="C641" s="3"/>
      <c r="D641" s="6"/>
      <c r="E641" s="65"/>
      <c r="F641" s="61"/>
      <c r="G641"/>
      <c r="H641"/>
      <c r="I641"/>
      <c r="J641"/>
      <c r="K641"/>
      <c r="L641"/>
      <c r="M641"/>
      <c r="N641"/>
      <c r="O641"/>
      <c r="Q641"/>
    </row>
    <row r="642" spans="1:17" s="1" customFormat="1">
      <c r="A642" s="31"/>
      <c r="B642" s="31"/>
      <c r="C642" s="3"/>
      <c r="D642" s="6"/>
      <c r="E642" s="65"/>
      <c r="F642" s="61"/>
      <c r="G642"/>
      <c r="H642"/>
      <c r="I642"/>
      <c r="J642"/>
      <c r="K642"/>
      <c r="L642"/>
      <c r="M642"/>
      <c r="N642"/>
      <c r="O642"/>
      <c r="Q642"/>
    </row>
    <row r="643" spans="1:17" s="1" customFormat="1">
      <c r="A643" s="31"/>
      <c r="B643" s="31"/>
      <c r="C643" s="3"/>
      <c r="D643" s="6"/>
      <c r="E643" s="65"/>
      <c r="F643" s="61"/>
      <c r="G643"/>
      <c r="H643"/>
      <c r="I643"/>
      <c r="J643"/>
      <c r="K643"/>
      <c r="L643"/>
      <c r="M643"/>
      <c r="N643"/>
      <c r="O643"/>
      <c r="Q643"/>
    </row>
    <row r="644" spans="1:17" s="1" customFormat="1">
      <c r="A644" s="31"/>
      <c r="B644" s="31"/>
      <c r="C644" s="3"/>
      <c r="D644" s="6"/>
      <c r="E644" s="65"/>
      <c r="F644" s="61"/>
      <c r="G644"/>
      <c r="H644"/>
      <c r="I644"/>
      <c r="J644"/>
      <c r="K644"/>
      <c r="L644"/>
      <c r="M644"/>
      <c r="N644"/>
      <c r="O644"/>
      <c r="Q644"/>
    </row>
    <row r="645" spans="1:17" s="1" customFormat="1">
      <c r="A645" s="31"/>
      <c r="B645" s="31"/>
      <c r="C645" s="3"/>
      <c r="D645" s="6"/>
      <c r="E645" s="65"/>
      <c r="F645" s="61"/>
      <c r="G645"/>
      <c r="H645"/>
      <c r="I645"/>
      <c r="J645"/>
      <c r="K645"/>
      <c r="L645"/>
      <c r="M645"/>
      <c r="N645"/>
      <c r="O645"/>
      <c r="Q645"/>
    </row>
    <row r="646" spans="1:17" s="1" customFormat="1">
      <c r="A646" s="31"/>
      <c r="B646" s="31"/>
      <c r="C646" s="3"/>
      <c r="D646" s="6"/>
      <c r="E646" s="65"/>
      <c r="F646" s="61"/>
      <c r="G646"/>
      <c r="H646"/>
      <c r="I646"/>
      <c r="J646"/>
      <c r="K646"/>
      <c r="L646"/>
      <c r="M646"/>
      <c r="N646"/>
      <c r="O646"/>
      <c r="Q646"/>
    </row>
    <row r="647" spans="1:17" s="1" customFormat="1">
      <c r="A647" s="31"/>
      <c r="B647" s="31"/>
      <c r="C647" s="3"/>
      <c r="D647" s="6"/>
      <c r="E647" s="65"/>
      <c r="F647" s="61"/>
      <c r="G647"/>
      <c r="H647"/>
      <c r="I647"/>
      <c r="J647"/>
      <c r="K647"/>
      <c r="L647"/>
      <c r="M647"/>
      <c r="N647"/>
      <c r="O647"/>
      <c r="Q647"/>
    </row>
    <row r="648" spans="1:17" s="1" customFormat="1">
      <c r="A648" s="31"/>
      <c r="B648" s="31"/>
      <c r="C648" s="3"/>
      <c r="D648" s="6"/>
      <c r="E648" s="65"/>
      <c r="F648" s="61"/>
      <c r="G648"/>
      <c r="H648"/>
      <c r="I648"/>
      <c r="J648"/>
      <c r="K648"/>
      <c r="L648"/>
      <c r="M648"/>
      <c r="N648"/>
      <c r="O648"/>
      <c r="Q648"/>
    </row>
    <row r="649" spans="1:17" s="1" customFormat="1">
      <c r="A649" s="31"/>
      <c r="B649" s="31"/>
      <c r="C649" s="3"/>
      <c r="D649" s="6"/>
      <c r="E649" s="65"/>
      <c r="F649" s="61"/>
      <c r="G649"/>
      <c r="H649"/>
      <c r="I649"/>
      <c r="J649"/>
      <c r="K649"/>
      <c r="L649"/>
      <c r="M649"/>
      <c r="N649"/>
      <c r="O649"/>
      <c r="Q649"/>
    </row>
    <row r="650" spans="1:17" s="1" customFormat="1">
      <c r="A650" s="31"/>
      <c r="B650" s="31"/>
      <c r="C650" s="3"/>
      <c r="D650" s="6"/>
      <c r="E650" s="65"/>
      <c r="F650" s="61"/>
      <c r="G650"/>
      <c r="H650"/>
      <c r="I650"/>
      <c r="J650"/>
      <c r="K650"/>
      <c r="L650"/>
      <c r="M650"/>
      <c r="N650"/>
      <c r="O650"/>
      <c r="Q650"/>
    </row>
    <row r="651" spans="1:17" s="1" customFormat="1">
      <c r="A651" s="31"/>
      <c r="B651" s="31"/>
      <c r="C651" s="3"/>
      <c r="D651" s="6"/>
      <c r="E651" s="65"/>
      <c r="F651" s="61"/>
      <c r="G651"/>
      <c r="H651"/>
      <c r="I651"/>
      <c r="J651"/>
      <c r="K651"/>
      <c r="L651"/>
      <c r="M651"/>
      <c r="N651"/>
      <c r="O651"/>
      <c r="Q651"/>
    </row>
    <row r="652" spans="1:17" s="1" customFormat="1">
      <c r="A652" s="31"/>
      <c r="B652" s="31"/>
      <c r="C652" s="3"/>
      <c r="D652" s="6"/>
      <c r="E652" s="65"/>
      <c r="F652" s="61"/>
      <c r="G652"/>
      <c r="H652"/>
      <c r="I652"/>
      <c r="J652"/>
      <c r="K652"/>
      <c r="L652"/>
      <c r="M652"/>
      <c r="N652"/>
      <c r="O652"/>
      <c r="Q652"/>
    </row>
    <row r="653" spans="1:17" s="1" customFormat="1">
      <c r="A653" s="31"/>
      <c r="B653" s="31"/>
      <c r="C653" s="3"/>
      <c r="D653" s="6"/>
      <c r="E653" s="65"/>
      <c r="F653" s="61"/>
      <c r="G653"/>
      <c r="H653"/>
      <c r="I653"/>
      <c r="J653"/>
      <c r="K653"/>
      <c r="L653"/>
      <c r="M653"/>
      <c r="N653"/>
      <c r="O653"/>
      <c r="Q653"/>
    </row>
    <row r="654" spans="1:17" s="1" customFormat="1">
      <c r="A654" s="31"/>
      <c r="B654" s="31"/>
      <c r="C654" s="3"/>
      <c r="D654" s="6"/>
      <c r="E654" s="65"/>
      <c r="F654" s="61"/>
      <c r="G654"/>
      <c r="H654"/>
      <c r="I654"/>
      <c r="J654"/>
      <c r="K654"/>
      <c r="L654"/>
      <c r="M654"/>
      <c r="N654"/>
      <c r="O654"/>
      <c r="Q654"/>
    </row>
    <row r="655" spans="1:17" s="1" customFormat="1">
      <c r="A655" s="31"/>
      <c r="B655" s="31"/>
      <c r="C655" s="3"/>
      <c r="D655" s="6"/>
      <c r="E655" s="65"/>
      <c r="F655" s="61"/>
      <c r="G655"/>
      <c r="H655"/>
      <c r="I655"/>
      <c r="J655"/>
      <c r="K655"/>
      <c r="L655"/>
      <c r="M655"/>
      <c r="N655"/>
      <c r="O655"/>
      <c r="Q655"/>
    </row>
    <row r="656" spans="1:17" s="1" customFormat="1">
      <c r="A656" s="31"/>
      <c r="B656" s="31"/>
      <c r="C656" s="3"/>
      <c r="D656" s="6"/>
      <c r="E656" s="65"/>
      <c r="F656" s="61"/>
      <c r="G656"/>
      <c r="H656"/>
      <c r="I656"/>
      <c r="J656"/>
      <c r="K656"/>
      <c r="L656"/>
      <c r="M656"/>
      <c r="N656"/>
      <c r="O656"/>
      <c r="Q656"/>
    </row>
    <row r="657" spans="1:17" s="1" customFormat="1">
      <c r="A657" s="31"/>
      <c r="B657" s="31"/>
      <c r="C657" s="3"/>
      <c r="D657" s="6"/>
      <c r="E657" s="65"/>
      <c r="F657" s="61"/>
      <c r="G657"/>
      <c r="H657"/>
      <c r="I657"/>
      <c r="J657"/>
      <c r="K657"/>
      <c r="L657"/>
      <c r="M657"/>
      <c r="N657"/>
      <c r="O657"/>
      <c r="Q657"/>
    </row>
    <row r="658" spans="1:17" s="1" customFormat="1">
      <c r="A658" s="31"/>
      <c r="B658" s="31"/>
      <c r="C658" s="3"/>
      <c r="D658" s="6"/>
      <c r="E658" s="65"/>
      <c r="F658" s="61"/>
      <c r="G658"/>
      <c r="H658"/>
      <c r="I658"/>
      <c r="J658"/>
      <c r="K658"/>
      <c r="L658"/>
      <c r="M658"/>
      <c r="N658"/>
      <c r="O658"/>
      <c r="Q658"/>
    </row>
    <row r="659" spans="1:17" s="1" customFormat="1">
      <c r="A659" s="31"/>
      <c r="B659" s="31"/>
      <c r="C659" s="3"/>
      <c r="D659" s="6"/>
      <c r="E659" s="65"/>
      <c r="F659" s="61"/>
      <c r="G659"/>
      <c r="H659"/>
      <c r="I659"/>
      <c r="J659"/>
      <c r="K659"/>
      <c r="L659"/>
      <c r="M659"/>
      <c r="N659"/>
      <c r="O659"/>
      <c r="Q659"/>
    </row>
    <row r="660" spans="1:17" s="1" customFormat="1">
      <c r="A660" s="31"/>
      <c r="B660" s="31"/>
      <c r="C660" s="3"/>
      <c r="D660" s="6"/>
      <c r="E660" s="65"/>
      <c r="F660" s="61"/>
      <c r="G660"/>
      <c r="H660"/>
      <c r="I660"/>
      <c r="J660"/>
      <c r="K660"/>
      <c r="L660"/>
      <c r="M660"/>
      <c r="N660"/>
      <c r="O660"/>
      <c r="Q660"/>
    </row>
    <row r="661" spans="1:17" s="1" customFormat="1">
      <c r="A661" s="31"/>
      <c r="B661" s="31"/>
      <c r="C661" s="3"/>
      <c r="D661" s="6"/>
      <c r="E661" s="65"/>
      <c r="F661" s="61"/>
      <c r="G661"/>
      <c r="H661"/>
      <c r="I661"/>
      <c r="J661"/>
      <c r="K661"/>
      <c r="L661"/>
      <c r="M661"/>
      <c r="N661"/>
      <c r="O661"/>
      <c r="Q661"/>
    </row>
    <row r="662" spans="1:17" s="1" customFormat="1">
      <c r="A662" s="31"/>
      <c r="B662" s="31"/>
      <c r="C662" s="3"/>
      <c r="D662" s="6"/>
      <c r="E662" s="65"/>
      <c r="F662" s="61"/>
      <c r="G662"/>
      <c r="H662"/>
      <c r="I662"/>
      <c r="J662"/>
      <c r="K662"/>
      <c r="L662"/>
      <c r="M662"/>
      <c r="N662"/>
      <c r="O662"/>
      <c r="Q662"/>
    </row>
    <row r="663" spans="1:17" s="1" customFormat="1">
      <c r="A663" s="31"/>
      <c r="B663" s="31"/>
      <c r="C663" s="3"/>
      <c r="D663" s="6"/>
      <c r="E663" s="65"/>
      <c r="F663" s="61"/>
      <c r="G663"/>
      <c r="H663"/>
      <c r="I663"/>
      <c r="J663"/>
      <c r="K663"/>
      <c r="L663"/>
      <c r="M663"/>
      <c r="N663"/>
      <c r="O663"/>
      <c r="Q663"/>
    </row>
    <row r="664" spans="1:17" s="1" customFormat="1">
      <c r="A664" s="31"/>
      <c r="B664" s="31"/>
      <c r="C664" s="3"/>
      <c r="D664" s="6"/>
      <c r="E664" s="65"/>
      <c r="F664" s="61"/>
      <c r="G664"/>
      <c r="H664"/>
      <c r="I664"/>
      <c r="J664"/>
      <c r="K664"/>
      <c r="L664"/>
      <c r="M664"/>
      <c r="N664"/>
      <c r="O664"/>
      <c r="Q664"/>
    </row>
    <row r="665" spans="1:17" s="1" customFormat="1">
      <c r="A665" s="31"/>
      <c r="B665" s="31"/>
      <c r="C665" s="3"/>
      <c r="D665" s="6"/>
      <c r="E665" s="65"/>
      <c r="F665" s="61"/>
      <c r="G665"/>
      <c r="H665"/>
      <c r="I665"/>
      <c r="J665"/>
      <c r="K665"/>
      <c r="L665"/>
      <c r="M665"/>
      <c r="N665"/>
      <c r="O665"/>
      <c r="Q665"/>
    </row>
    <row r="666" spans="1:17" s="1" customFormat="1">
      <c r="A666" s="31"/>
      <c r="B666" s="31"/>
      <c r="C666" s="3"/>
      <c r="D666" s="6"/>
      <c r="E666" s="65"/>
      <c r="F666" s="61"/>
      <c r="G666"/>
      <c r="H666"/>
      <c r="I666"/>
      <c r="J666"/>
      <c r="K666"/>
      <c r="L666"/>
      <c r="M666"/>
      <c r="N666"/>
      <c r="O666"/>
      <c r="Q666"/>
    </row>
    <row r="667" spans="1:17" s="1" customFormat="1">
      <c r="A667" s="31"/>
      <c r="B667" s="31"/>
      <c r="C667" s="3"/>
      <c r="D667" s="6"/>
      <c r="E667" s="65"/>
      <c r="F667" s="61"/>
      <c r="G667"/>
      <c r="H667"/>
      <c r="I667"/>
      <c r="J667"/>
      <c r="K667"/>
      <c r="L667"/>
      <c r="M667"/>
      <c r="N667"/>
      <c r="O667"/>
      <c r="Q667"/>
    </row>
    <row r="668" spans="1:17" s="1" customFormat="1">
      <c r="A668" s="31"/>
      <c r="B668" s="31"/>
      <c r="C668" s="3"/>
      <c r="D668" s="6"/>
      <c r="E668" s="65"/>
      <c r="F668" s="61"/>
      <c r="G668"/>
      <c r="H668"/>
      <c r="I668"/>
      <c r="J668"/>
      <c r="K668"/>
      <c r="L668"/>
      <c r="M668"/>
      <c r="N668"/>
      <c r="O668"/>
      <c r="Q668"/>
    </row>
    <row r="669" spans="1:17" s="1" customFormat="1">
      <c r="A669" s="31"/>
      <c r="B669" s="31"/>
      <c r="C669" s="3"/>
      <c r="D669" s="6"/>
      <c r="E669" s="65"/>
      <c r="F669" s="61"/>
      <c r="G669"/>
      <c r="H669"/>
      <c r="I669"/>
      <c r="J669"/>
      <c r="K669"/>
      <c r="L669"/>
      <c r="M669"/>
      <c r="N669"/>
      <c r="O669"/>
      <c r="Q669"/>
    </row>
    <row r="670" spans="1:17" s="1" customFormat="1">
      <c r="A670" s="31"/>
      <c r="B670" s="31"/>
      <c r="C670" s="3"/>
      <c r="D670" s="6"/>
      <c r="E670" s="65"/>
      <c r="F670" s="61"/>
      <c r="G670"/>
      <c r="H670"/>
      <c r="I670"/>
      <c r="J670"/>
      <c r="K670"/>
      <c r="L670"/>
      <c r="M670"/>
      <c r="N670"/>
      <c r="O670"/>
      <c r="Q670"/>
    </row>
    <row r="671" spans="1:17" s="1" customFormat="1">
      <c r="A671" s="31"/>
      <c r="B671" s="31"/>
      <c r="C671" s="3"/>
      <c r="D671" s="6"/>
      <c r="E671" s="65"/>
      <c r="F671" s="61"/>
      <c r="G671"/>
      <c r="H671"/>
      <c r="I671"/>
      <c r="J671"/>
      <c r="K671"/>
      <c r="L671"/>
      <c r="M671"/>
      <c r="N671"/>
      <c r="O671"/>
      <c r="Q671"/>
    </row>
    <row r="672" spans="1:17" s="1" customFormat="1">
      <c r="A672" s="31"/>
      <c r="B672" s="31"/>
      <c r="C672" s="3"/>
      <c r="D672" s="6"/>
      <c r="E672" s="65"/>
      <c r="F672" s="61"/>
      <c r="G672"/>
      <c r="H672"/>
      <c r="I672"/>
      <c r="J672"/>
      <c r="K672"/>
      <c r="L672"/>
      <c r="M672"/>
      <c r="N672"/>
      <c r="O672"/>
      <c r="Q672"/>
    </row>
    <row r="673" spans="1:17" s="1" customFormat="1">
      <c r="A673" s="31"/>
      <c r="B673" s="31"/>
      <c r="C673" s="3"/>
      <c r="D673" s="6"/>
      <c r="E673" s="65"/>
      <c r="F673" s="61"/>
      <c r="G673"/>
      <c r="H673"/>
      <c r="I673"/>
      <c r="J673"/>
      <c r="K673"/>
      <c r="L673"/>
      <c r="M673"/>
      <c r="N673"/>
      <c r="O673"/>
      <c r="Q673"/>
    </row>
    <row r="674" spans="1:17" s="1" customFormat="1">
      <c r="A674" s="31"/>
      <c r="B674" s="31"/>
      <c r="C674" s="3"/>
      <c r="D674" s="6"/>
      <c r="E674" s="65"/>
      <c r="F674" s="61"/>
      <c r="G674"/>
      <c r="H674"/>
      <c r="I674"/>
      <c r="J674"/>
      <c r="K674"/>
      <c r="L674"/>
      <c r="M674"/>
      <c r="N674"/>
      <c r="O674"/>
      <c r="Q674"/>
    </row>
    <row r="675" spans="1:17" s="1" customFormat="1">
      <c r="A675" s="31"/>
      <c r="B675" s="31"/>
      <c r="C675" s="3"/>
      <c r="D675" s="6"/>
      <c r="E675" s="65"/>
      <c r="F675" s="61"/>
      <c r="G675"/>
      <c r="H675"/>
      <c r="I675"/>
      <c r="J675"/>
      <c r="K675"/>
      <c r="L675"/>
      <c r="M675"/>
      <c r="N675"/>
      <c r="O675"/>
      <c r="Q675"/>
    </row>
    <row r="676" spans="1:17" s="1" customFormat="1">
      <c r="A676" s="31"/>
      <c r="B676" s="31"/>
      <c r="C676" s="3"/>
      <c r="D676" s="6"/>
      <c r="E676" s="65"/>
      <c r="F676" s="61"/>
      <c r="G676"/>
      <c r="H676"/>
      <c r="I676"/>
      <c r="J676"/>
      <c r="K676"/>
      <c r="L676"/>
      <c r="M676"/>
      <c r="N676"/>
      <c r="O676"/>
      <c r="Q676"/>
    </row>
    <row r="677" spans="1:17" s="1" customFormat="1">
      <c r="A677" s="31"/>
      <c r="B677" s="31"/>
      <c r="C677" s="3"/>
      <c r="D677" s="6"/>
      <c r="E677" s="65"/>
      <c r="F677" s="61"/>
      <c r="G677"/>
      <c r="H677"/>
      <c r="I677"/>
      <c r="J677"/>
      <c r="K677"/>
      <c r="L677"/>
      <c r="M677"/>
      <c r="N677"/>
      <c r="O677"/>
      <c r="Q677"/>
    </row>
    <row r="678" spans="1:17" s="1" customFormat="1">
      <c r="A678" s="31"/>
      <c r="B678" s="31"/>
      <c r="C678" s="3"/>
      <c r="D678" s="6"/>
      <c r="E678" s="65"/>
      <c r="F678" s="61"/>
      <c r="G678"/>
      <c r="H678"/>
      <c r="I678"/>
      <c r="J678"/>
      <c r="K678"/>
      <c r="L678"/>
      <c r="M678"/>
      <c r="N678"/>
      <c r="O678"/>
      <c r="Q678"/>
    </row>
    <row r="679" spans="1:17" s="1" customFormat="1">
      <c r="A679" s="31"/>
      <c r="B679" s="31"/>
      <c r="C679" s="3"/>
      <c r="D679" s="6"/>
      <c r="E679" s="65"/>
      <c r="F679" s="61"/>
      <c r="G679"/>
      <c r="H679"/>
      <c r="I679"/>
      <c r="J679"/>
      <c r="K679"/>
      <c r="L679"/>
      <c r="M679"/>
      <c r="N679"/>
      <c r="O679"/>
      <c r="Q679"/>
    </row>
    <row r="680" spans="1:17" s="1" customFormat="1">
      <c r="A680" s="31"/>
      <c r="B680" s="31"/>
      <c r="C680" s="3"/>
      <c r="D680" s="6"/>
      <c r="E680" s="65"/>
      <c r="F680" s="61"/>
      <c r="G680"/>
      <c r="H680"/>
      <c r="I680"/>
      <c r="J680"/>
      <c r="K680"/>
      <c r="L680"/>
      <c r="M680"/>
      <c r="N680"/>
      <c r="O680"/>
      <c r="Q680"/>
    </row>
    <row r="681" spans="1:17" s="1" customFormat="1">
      <c r="A681" s="31"/>
      <c r="B681" s="31"/>
      <c r="C681" s="3"/>
      <c r="D681" s="6"/>
      <c r="E681" s="65"/>
      <c r="F681" s="61"/>
      <c r="G681"/>
      <c r="H681"/>
      <c r="I681"/>
      <c r="J681"/>
      <c r="K681"/>
      <c r="L681"/>
      <c r="M681"/>
      <c r="N681"/>
      <c r="O681"/>
      <c r="Q681"/>
    </row>
    <row r="682" spans="1:17" s="1" customFormat="1">
      <c r="A682" s="31"/>
      <c r="B682" s="31"/>
      <c r="C682" s="3"/>
      <c r="D682" s="6"/>
      <c r="E682" s="65"/>
      <c r="F682" s="61"/>
      <c r="G682"/>
      <c r="H682"/>
      <c r="I682"/>
      <c r="J682"/>
      <c r="K682"/>
      <c r="L682"/>
      <c r="M682"/>
      <c r="N682"/>
      <c r="O682"/>
      <c r="Q682"/>
    </row>
    <row r="683" spans="1:17" s="1" customFormat="1">
      <c r="A683" s="31"/>
      <c r="B683" s="31"/>
      <c r="C683" s="3"/>
      <c r="D683" s="6"/>
      <c r="E683" s="65"/>
      <c r="F683" s="61"/>
      <c r="G683"/>
      <c r="H683"/>
      <c r="I683"/>
      <c r="J683"/>
      <c r="K683"/>
      <c r="L683"/>
      <c r="M683"/>
      <c r="N683"/>
      <c r="O683"/>
      <c r="Q683"/>
    </row>
    <row r="684" spans="1:17" s="1" customFormat="1">
      <c r="A684" s="31"/>
      <c r="B684" s="31"/>
      <c r="C684" s="3"/>
      <c r="D684" s="6"/>
      <c r="E684" s="65"/>
      <c r="F684" s="61"/>
      <c r="G684"/>
      <c r="H684"/>
      <c r="I684"/>
      <c r="J684"/>
      <c r="K684"/>
      <c r="L684"/>
      <c r="M684"/>
      <c r="N684"/>
      <c r="O684"/>
      <c r="Q684"/>
    </row>
    <row r="685" spans="1:17" s="1" customFormat="1">
      <c r="A685" s="31"/>
      <c r="B685" s="31"/>
      <c r="C685" s="3"/>
      <c r="D685" s="6"/>
      <c r="E685" s="65"/>
      <c r="F685" s="61"/>
      <c r="G685"/>
      <c r="H685"/>
      <c r="I685"/>
      <c r="J685"/>
      <c r="K685"/>
      <c r="L685"/>
      <c r="M685"/>
      <c r="N685"/>
      <c r="O685"/>
      <c r="Q685"/>
    </row>
    <row r="686" spans="1:17" s="1" customFormat="1">
      <c r="A686" s="31"/>
      <c r="B686" s="31"/>
      <c r="C686" s="3"/>
      <c r="D686" s="6"/>
      <c r="E686" s="65"/>
      <c r="F686" s="61"/>
      <c r="G686"/>
      <c r="H686"/>
      <c r="I686"/>
      <c r="J686"/>
      <c r="K686"/>
      <c r="L686"/>
      <c r="M686"/>
      <c r="N686"/>
      <c r="O686"/>
      <c r="Q686"/>
    </row>
    <row r="687" spans="1:17" s="1" customFormat="1">
      <c r="A687" s="31"/>
      <c r="B687" s="31"/>
      <c r="C687" s="3"/>
      <c r="D687" s="6"/>
      <c r="E687" s="65"/>
      <c r="F687" s="61"/>
      <c r="G687"/>
      <c r="H687"/>
      <c r="I687"/>
      <c r="J687"/>
      <c r="K687"/>
      <c r="L687"/>
      <c r="M687"/>
      <c r="N687"/>
      <c r="O687"/>
      <c r="Q687"/>
    </row>
    <row r="688" spans="1:17" s="1" customFormat="1">
      <c r="A688" s="31"/>
      <c r="B688" s="31"/>
      <c r="C688" s="3"/>
      <c r="D688" s="6"/>
      <c r="E688" s="65"/>
      <c r="F688" s="61"/>
      <c r="G688"/>
      <c r="H688"/>
      <c r="I688"/>
      <c r="J688"/>
      <c r="K688"/>
      <c r="L688"/>
      <c r="M688"/>
      <c r="N688"/>
      <c r="O688"/>
      <c r="Q688"/>
    </row>
    <row r="689" spans="1:17" s="1" customFormat="1">
      <c r="A689" s="31"/>
      <c r="B689" s="31"/>
      <c r="C689" s="3"/>
      <c r="D689" s="6"/>
      <c r="E689" s="65"/>
      <c r="F689" s="61"/>
      <c r="G689"/>
      <c r="H689"/>
      <c r="I689"/>
      <c r="J689"/>
      <c r="K689"/>
      <c r="L689"/>
      <c r="M689"/>
      <c r="N689"/>
      <c r="O689"/>
      <c r="Q689"/>
    </row>
    <row r="690" spans="1:17" s="1" customFormat="1">
      <c r="A690" s="31"/>
      <c r="B690" s="31"/>
      <c r="C690" s="3"/>
      <c r="D690" s="6"/>
      <c r="E690" s="65"/>
      <c r="F690" s="61"/>
      <c r="G690"/>
      <c r="H690"/>
      <c r="I690"/>
      <c r="J690"/>
      <c r="K690"/>
      <c r="L690"/>
      <c r="M690"/>
      <c r="N690"/>
      <c r="O690"/>
      <c r="Q690"/>
    </row>
    <row r="691" spans="1:17" s="1" customFormat="1">
      <c r="A691" s="31"/>
      <c r="B691" s="31"/>
      <c r="C691" s="3"/>
      <c r="D691" s="6"/>
      <c r="E691" s="65"/>
      <c r="F691" s="61"/>
      <c r="G691"/>
      <c r="H691"/>
      <c r="I691"/>
      <c r="J691"/>
      <c r="K691"/>
      <c r="L691"/>
      <c r="M691"/>
      <c r="N691"/>
      <c r="O691"/>
      <c r="Q691"/>
    </row>
    <row r="692" spans="1:17" s="1" customFormat="1">
      <c r="A692" s="31"/>
      <c r="B692" s="31"/>
      <c r="C692" s="3"/>
      <c r="D692" s="6"/>
      <c r="E692" s="65"/>
      <c r="F692" s="61"/>
      <c r="G692"/>
      <c r="H692"/>
      <c r="I692"/>
      <c r="J692"/>
      <c r="K692"/>
      <c r="L692"/>
      <c r="M692"/>
      <c r="N692"/>
      <c r="O692"/>
      <c r="Q692"/>
    </row>
    <row r="693" spans="1:17" s="1" customFormat="1">
      <c r="A693" s="31"/>
      <c r="B693" s="31"/>
      <c r="C693" s="3"/>
      <c r="D693" s="6"/>
      <c r="E693" s="65"/>
      <c r="F693" s="61"/>
      <c r="G693"/>
      <c r="H693"/>
      <c r="I693"/>
      <c r="J693"/>
      <c r="K693"/>
      <c r="L693"/>
      <c r="M693"/>
      <c r="N693"/>
      <c r="O693"/>
      <c r="Q693"/>
    </row>
    <row r="694" spans="1:17" s="1" customFormat="1">
      <c r="A694" s="31"/>
      <c r="B694" s="31"/>
      <c r="C694" s="3"/>
      <c r="D694" s="6"/>
      <c r="E694" s="65"/>
      <c r="F694" s="61"/>
      <c r="G694"/>
      <c r="H694"/>
      <c r="I694"/>
      <c r="J694"/>
      <c r="K694"/>
      <c r="L694"/>
      <c r="M694"/>
      <c r="N694"/>
      <c r="O694"/>
      <c r="Q694"/>
    </row>
    <row r="695" spans="1:17" s="1" customFormat="1">
      <c r="A695" s="31"/>
      <c r="B695" s="31"/>
      <c r="C695" s="3"/>
      <c r="D695" s="6"/>
      <c r="E695" s="65"/>
      <c r="F695" s="61"/>
      <c r="G695"/>
      <c r="H695"/>
      <c r="I695"/>
      <c r="J695"/>
      <c r="K695"/>
      <c r="L695"/>
      <c r="M695"/>
      <c r="N695"/>
      <c r="O695"/>
      <c r="Q695"/>
    </row>
    <row r="696" spans="1:17" s="1" customFormat="1">
      <c r="A696" s="31"/>
      <c r="B696" s="31"/>
      <c r="C696" s="3"/>
      <c r="D696" s="6"/>
      <c r="E696" s="65"/>
      <c r="F696" s="61"/>
      <c r="G696"/>
      <c r="H696"/>
      <c r="I696"/>
      <c r="J696"/>
      <c r="K696"/>
      <c r="L696"/>
      <c r="M696"/>
      <c r="N696"/>
      <c r="O696"/>
      <c r="Q696"/>
    </row>
    <row r="697" spans="1:17" s="1" customFormat="1">
      <c r="A697" s="31"/>
      <c r="B697" s="31"/>
      <c r="C697" s="3"/>
      <c r="D697" s="6"/>
      <c r="E697" s="65"/>
      <c r="F697" s="61"/>
      <c r="G697"/>
      <c r="H697"/>
      <c r="I697"/>
      <c r="J697"/>
      <c r="K697"/>
      <c r="L697"/>
      <c r="M697"/>
      <c r="N697"/>
      <c r="O697"/>
      <c r="Q697"/>
    </row>
    <row r="698" spans="1:17" s="1" customFormat="1">
      <c r="A698" s="31"/>
      <c r="B698" s="31"/>
      <c r="C698" s="3"/>
      <c r="D698" s="6"/>
      <c r="E698" s="65"/>
      <c r="F698" s="61"/>
      <c r="G698"/>
      <c r="H698"/>
      <c r="I698"/>
      <c r="J698"/>
      <c r="K698"/>
      <c r="L698"/>
      <c r="M698"/>
      <c r="N698"/>
      <c r="O698"/>
      <c r="Q698"/>
    </row>
    <row r="699" spans="1:17" s="1" customFormat="1">
      <c r="A699" s="31"/>
      <c r="B699" s="31"/>
      <c r="C699" s="3"/>
      <c r="D699" s="6"/>
      <c r="E699" s="65"/>
      <c r="F699" s="61"/>
      <c r="G699"/>
      <c r="H699"/>
      <c r="I699"/>
      <c r="J699"/>
      <c r="K699"/>
      <c r="L699"/>
      <c r="M699"/>
      <c r="N699"/>
      <c r="O699"/>
      <c r="Q699"/>
    </row>
    <row r="700" spans="1:17" s="1" customFormat="1">
      <c r="A700" s="31"/>
      <c r="B700" s="31"/>
      <c r="C700" s="3"/>
      <c r="D700" s="6"/>
      <c r="E700" s="65"/>
      <c r="F700" s="61"/>
      <c r="G700"/>
      <c r="H700"/>
      <c r="I700"/>
      <c r="J700"/>
      <c r="K700"/>
      <c r="L700"/>
      <c r="M700"/>
      <c r="N700"/>
      <c r="O700"/>
      <c r="Q700"/>
    </row>
    <row r="701" spans="1:17" s="1" customFormat="1">
      <c r="A701" s="31"/>
      <c r="B701" s="31"/>
      <c r="C701" s="3"/>
      <c r="D701" s="6"/>
      <c r="E701" s="65"/>
      <c r="F701" s="61"/>
      <c r="G701"/>
      <c r="H701"/>
      <c r="I701"/>
      <c r="J701"/>
      <c r="K701"/>
      <c r="L701"/>
      <c r="M701"/>
      <c r="N701"/>
      <c r="O701"/>
      <c r="Q701"/>
    </row>
    <row r="702" spans="1:17" s="1" customFormat="1">
      <c r="A702" s="31"/>
      <c r="B702" s="31"/>
      <c r="C702" s="3"/>
      <c r="D702" s="6"/>
      <c r="E702" s="65"/>
      <c r="F702" s="61"/>
      <c r="G702"/>
      <c r="H702"/>
      <c r="I702"/>
      <c r="J702"/>
      <c r="K702"/>
      <c r="L702"/>
      <c r="M702"/>
      <c r="N702"/>
      <c r="O702"/>
      <c r="Q702"/>
    </row>
    <row r="703" spans="1:17" s="1" customFormat="1">
      <c r="A703" s="31"/>
      <c r="B703" s="31"/>
      <c r="C703" s="3"/>
      <c r="D703" s="6"/>
      <c r="E703" s="65"/>
      <c r="F703" s="61"/>
      <c r="G703"/>
      <c r="H703"/>
      <c r="I703"/>
      <c r="J703"/>
      <c r="K703"/>
      <c r="L703"/>
      <c r="M703"/>
      <c r="N703"/>
      <c r="O703"/>
      <c r="Q703"/>
    </row>
    <row r="704" spans="1:17" s="1" customFormat="1">
      <c r="A704" s="31"/>
      <c r="B704" s="31"/>
      <c r="C704" s="3"/>
      <c r="D704" s="6"/>
      <c r="E704" s="65"/>
      <c r="F704" s="61"/>
      <c r="G704"/>
      <c r="H704"/>
      <c r="I704"/>
      <c r="J704"/>
      <c r="K704"/>
      <c r="L704"/>
      <c r="M704"/>
      <c r="N704"/>
      <c r="O704"/>
      <c r="Q704"/>
    </row>
    <row r="705" spans="1:17" s="1" customFormat="1">
      <c r="A705" s="31"/>
      <c r="B705" s="31"/>
      <c r="C705" s="3"/>
      <c r="D705" s="6"/>
      <c r="E705" s="65"/>
      <c r="F705" s="61"/>
      <c r="G705"/>
      <c r="H705"/>
      <c r="I705"/>
      <c r="J705"/>
      <c r="K705"/>
      <c r="L705"/>
      <c r="M705"/>
      <c r="N705"/>
      <c r="O705"/>
      <c r="Q705"/>
    </row>
    <row r="706" spans="1:17" s="1" customFormat="1">
      <c r="A706" s="31"/>
      <c r="B706" s="31"/>
      <c r="C706" s="3"/>
      <c r="D706" s="6"/>
      <c r="E706" s="65"/>
      <c r="F706" s="61"/>
      <c r="G706"/>
      <c r="H706"/>
      <c r="I706"/>
      <c r="J706"/>
      <c r="K706"/>
      <c r="L706"/>
      <c r="M706"/>
      <c r="N706"/>
      <c r="O706"/>
      <c r="Q706"/>
    </row>
    <row r="707" spans="1:17" s="1" customFormat="1">
      <c r="A707" s="31"/>
      <c r="B707" s="31"/>
      <c r="C707" s="3"/>
      <c r="D707" s="6"/>
      <c r="E707" s="65"/>
      <c r="F707" s="61"/>
      <c r="G707"/>
      <c r="H707"/>
      <c r="I707"/>
      <c r="J707"/>
      <c r="K707"/>
      <c r="L707"/>
      <c r="M707"/>
      <c r="N707"/>
      <c r="O707"/>
      <c r="Q707"/>
    </row>
    <row r="708" spans="1:17" s="1" customFormat="1">
      <c r="A708" s="31"/>
      <c r="B708" s="31"/>
      <c r="C708" s="3"/>
      <c r="D708" s="6"/>
      <c r="E708" s="65"/>
      <c r="F708" s="61"/>
      <c r="G708"/>
      <c r="H708"/>
      <c r="I708"/>
      <c r="J708"/>
      <c r="K708"/>
      <c r="L708"/>
      <c r="M708"/>
      <c r="N708"/>
      <c r="O708"/>
      <c r="Q708"/>
    </row>
    <row r="709" spans="1:17" s="1" customFormat="1">
      <c r="A709" s="31"/>
      <c r="B709" s="31"/>
      <c r="C709" s="3"/>
      <c r="D709" s="6"/>
      <c r="E709" s="65"/>
      <c r="F709" s="61"/>
      <c r="G709"/>
      <c r="H709"/>
      <c r="I709"/>
      <c r="J709"/>
      <c r="K709"/>
      <c r="L709"/>
      <c r="M709"/>
      <c r="N709"/>
      <c r="O709"/>
      <c r="Q709"/>
    </row>
    <row r="710" spans="1:17" s="1" customFormat="1">
      <c r="A710" s="31"/>
      <c r="B710" s="31"/>
      <c r="C710" s="3"/>
      <c r="D710" s="6"/>
      <c r="E710" s="65"/>
      <c r="F710" s="61"/>
      <c r="G710"/>
      <c r="H710"/>
      <c r="I710"/>
      <c r="J710"/>
      <c r="K710"/>
      <c r="L710"/>
      <c r="M710"/>
      <c r="N710"/>
      <c r="O710"/>
      <c r="Q710"/>
    </row>
    <row r="711" spans="1:17" s="1" customFormat="1">
      <c r="A711" s="31"/>
      <c r="B711" s="31"/>
      <c r="C711" s="3"/>
      <c r="D711" s="6"/>
      <c r="E711" s="65"/>
      <c r="F711" s="61"/>
      <c r="G711"/>
      <c r="H711"/>
      <c r="I711"/>
      <c r="J711"/>
      <c r="K711"/>
      <c r="L711"/>
      <c r="M711"/>
      <c r="N711"/>
      <c r="O711"/>
      <c r="Q711"/>
    </row>
    <row r="712" spans="1:17" s="1" customFormat="1">
      <c r="A712" s="31"/>
      <c r="B712" s="31"/>
      <c r="C712" s="3"/>
      <c r="D712" s="6"/>
      <c r="E712" s="65"/>
      <c r="F712" s="61"/>
      <c r="G712"/>
      <c r="H712"/>
      <c r="I712"/>
      <c r="J712"/>
      <c r="K712"/>
      <c r="L712"/>
      <c r="M712"/>
      <c r="N712"/>
      <c r="O712"/>
      <c r="Q712"/>
    </row>
    <row r="713" spans="1:17" s="1" customFormat="1">
      <c r="A713" s="31"/>
      <c r="B713" s="31"/>
      <c r="C713" s="3"/>
      <c r="D713" s="6"/>
      <c r="E713" s="65"/>
      <c r="F713" s="61"/>
      <c r="G713"/>
      <c r="H713"/>
      <c r="I713"/>
      <c r="J713"/>
      <c r="K713"/>
      <c r="L713"/>
      <c r="M713"/>
      <c r="N713"/>
      <c r="O713"/>
      <c r="Q713"/>
    </row>
    <row r="714" spans="1:17" s="1" customFormat="1">
      <c r="A714" s="31"/>
      <c r="B714" s="31"/>
      <c r="C714" s="3"/>
      <c r="D714" s="6"/>
      <c r="E714" s="65"/>
      <c r="F714" s="61"/>
      <c r="G714"/>
      <c r="H714"/>
      <c r="I714"/>
      <c r="J714"/>
      <c r="K714"/>
      <c r="L714"/>
      <c r="M714"/>
      <c r="N714"/>
      <c r="O714"/>
      <c r="Q714"/>
    </row>
    <row r="715" spans="1:17" s="1" customFormat="1">
      <c r="A715" s="31"/>
      <c r="B715" s="31"/>
      <c r="C715" s="3"/>
      <c r="D715" s="6"/>
      <c r="E715" s="65"/>
      <c r="F715" s="61"/>
      <c r="G715"/>
      <c r="H715"/>
      <c r="I715"/>
      <c r="J715"/>
      <c r="K715"/>
      <c r="L715"/>
      <c r="M715"/>
      <c r="N715"/>
      <c r="O715"/>
      <c r="Q715"/>
    </row>
    <row r="716" spans="1:17" s="1" customFormat="1">
      <c r="A716" s="31"/>
      <c r="B716" s="31"/>
      <c r="C716" s="3"/>
      <c r="D716" s="6"/>
      <c r="E716" s="65"/>
      <c r="F716" s="61"/>
      <c r="G716"/>
      <c r="H716"/>
      <c r="I716"/>
      <c r="J716"/>
      <c r="K716"/>
      <c r="L716"/>
      <c r="M716"/>
      <c r="N716"/>
      <c r="O716"/>
      <c r="Q716"/>
    </row>
    <row r="717" spans="1:17" s="1" customFormat="1">
      <c r="A717" s="31"/>
      <c r="B717" s="31"/>
      <c r="C717" s="3"/>
      <c r="D717" s="6"/>
      <c r="E717" s="65"/>
      <c r="F717" s="61"/>
      <c r="G717"/>
      <c r="H717"/>
      <c r="I717"/>
      <c r="J717"/>
      <c r="K717"/>
      <c r="L717"/>
      <c r="M717"/>
      <c r="N717"/>
      <c r="O717"/>
      <c r="Q717"/>
    </row>
    <row r="718" spans="1:17" s="1" customFormat="1">
      <c r="A718" s="31"/>
      <c r="B718" s="31"/>
      <c r="C718" s="3"/>
      <c r="D718" s="6"/>
      <c r="E718" s="65"/>
      <c r="F718" s="61"/>
      <c r="G718"/>
      <c r="H718"/>
      <c r="I718"/>
      <c r="J718"/>
      <c r="K718"/>
      <c r="L718"/>
      <c r="M718"/>
      <c r="N718"/>
      <c r="O718"/>
      <c r="Q718"/>
    </row>
    <row r="719" spans="1:17" s="1" customFormat="1">
      <c r="A719" s="31"/>
      <c r="B719" s="31"/>
      <c r="C719" s="3"/>
      <c r="D719" s="6"/>
      <c r="E719" s="65"/>
      <c r="F719" s="61"/>
      <c r="G719"/>
      <c r="H719"/>
      <c r="I719"/>
      <c r="J719"/>
      <c r="K719"/>
      <c r="L719"/>
      <c r="M719"/>
      <c r="N719"/>
      <c r="O719"/>
      <c r="Q719"/>
    </row>
    <row r="720" spans="1:17" s="1" customFormat="1">
      <c r="A720" s="31"/>
      <c r="B720" s="31"/>
      <c r="C720" s="3"/>
      <c r="D720" s="6"/>
      <c r="E720" s="65"/>
      <c r="F720" s="61"/>
      <c r="G720"/>
      <c r="H720"/>
      <c r="I720"/>
      <c r="J720"/>
      <c r="K720"/>
      <c r="L720"/>
      <c r="M720"/>
      <c r="N720"/>
      <c r="O720"/>
      <c r="Q720"/>
    </row>
    <row r="721" spans="1:17" s="1" customFormat="1">
      <c r="A721" s="31"/>
      <c r="B721" s="31"/>
      <c r="C721" s="3"/>
      <c r="D721" s="6"/>
      <c r="E721" s="65"/>
      <c r="F721" s="61"/>
      <c r="G721"/>
      <c r="H721"/>
      <c r="I721"/>
      <c r="J721"/>
      <c r="K721"/>
      <c r="L721"/>
      <c r="M721"/>
      <c r="N721"/>
      <c r="O721"/>
      <c r="Q721"/>
    </row>
    <row r="722" spans="1:17" s="1" customFormat="1">
      <c r="A722" s="31"/>
      <c r="B722" s="31"/>
      <c r="C722" s="3"/>
      <c r="D722" s="6"/>
      <c r="E722" s="65"/>
      <c r="F722" s="61"/>
      <c r="G722"/>
      <c r="H722"/>
      <c r="I722"/>
      <c r="J722"/>
      <c r="K722"/>
      <c r="L722"/>
      <c r="M722"/>
      <c r="N722"/>
      <c r="O722"/>
      <c r="Q722"/>
    </row>
    <row r="723" spans="1:17" s="1" customFormat="1">
      <c r="A723" s="31"/>
      <c r="B723" s="31"/>
      <c r="C723" s="3"/>
      <c r="D723" s="6"/>
      <c r="E723" s="65"/>
      <c r="F723" s="61"/>
      <c r="G723"/>
      <c r="H723"/>
      <c r="I723"/>
      <c r="J723"/>
      <c r="K723"/>
      <c r="L723"/>
      <c r="M723"/>
      <c r="N723"/>
      <c r="O723"/>
      <c r="Q723"/>
    </row>
    <row r="724" spans="1:17" s="1" customFormat="1">
      <c r="A724" s="31"/>
      <c r="B724" s="31"/>
      <c r="C724" s="3"/>
      <c r="D724" s="6"/>
      <c r="E724" s="65"/>
      <c r="F724" s="61"/>
      <c r="G724"/>
      <c r="H724"/>
      <c r="I724"/>
      <c r="J724"/>
      <c r="K724"/>
      <c r="L724"/>
      <c r="M724"/>
      <c r="N724"/>
      <c r="O724"/>
      <c r="Q724"/>
    </row>
    <row r="725" spans="1:17" s="1" customFormat="1">
      <c r="A725" s="31"/>
      <c r="B725" s="31"/>
      <c r="C725" s="3"/>
      <c r="D725" s="6"/>
      <c r="E725" s="65"/>
      <c r="F725" s="61"/>
      <c r="G725"/>
      <c r="H725"/>
      <c r="I725"/>
      <c r="J725"/>
      <c r="K725"/>
      <c r="L725"/>
      <c r="M725"/>
      <c r="N725"/>
      <c r="O725"/>
      <c r="Q725"/>
    </row>
    <row r="726" spans="1:17" s="1" customFormat="1">
      <c r="A726" s="31"/>
      <c r="B726" s="31"/>
      <c r="C726" s="3"/>
      <c r="D726" s="6"/>
      <c r="E726" s="65"/>
      <c r="F726" s="61"/>
      <c r="G726"/>
      <c r="H726"/>
      <c r="I726"/>
      <c r="J726"/>
      <c r="K726"/>
      <c r="L726"/>
      <c r="M726"/>
      <c r="N726"/>
      <c r="O726"/>
      <c r="Q726"/>
    </row>
    <row r="727" spans="1:17" s="1" customFormat="1">
      <c r="A727" s="31"/>
      <c r="B727" s="31"/>
      <c r="C727" s="3"/>
      <c r="D727" s="6"/>
      <c r="E727" s="65"/>
      <c r="F727" s="61"/>
      <c r="G727"/>
      <c r="H727"/>
      <c r="I727"/>
      <c r="J727"/>
      <c r="K727"/>
      <c r="L727"/>
      <c r="M727"/>
      <c r="N727"/>
      <c r="O727"/>
      <c r="Q727"/>
    </row>
    <row r="728" spans="1:17" s="1" customFormat="1">
      <c r="A728" s="31"/>
      <c r="B728" s="31"/>
      <c r="C728" s="3"/>
      <c r="D728" s="6"/>
      <c r="E728" s="65"/>
      <c r="F728" s="61"/>
      <c r="G728"/>
      <c r="H728"/>
      <c r="I728"/>
      <c r="J728"/>
      <c r="K728"/>
      <c r="L728"/>
      <c r="M728"/>
      <c r="N728"/>
      <c r="O728"/>
      <c r="Q728"/>
    </row>
    <row r="729" spans="1:17" s="1" customFormat="1">
      <c r="A729" s="31"/>
      <c r="B729" s="31"/>
      <c r="C729" s="3"/>
      <c r="D729" s="6"/>
      <c r="E729" s="65"/>
      <c r="F729" s="61"/>
      <c r="G729"/>
      <c r="H729"/>
      <c r="I729"/>
      <c r="J729"/>
      <c r="K729"/>
      <c r="L729"/>
      <c r="M729"/>
      <c r="N729"/>
      <c r="O729"/>
      <c r="Q729"/>
    </row>
    <row r="730" spans="1:17" s="1" customFormat="1">
      <c r="A730" s="31"/>
      <c r="B730" s="31"/>
      <c r="C730" s="3"/>
      <c r="D730" s="6"/>
      <c r="E730" s="65"/>
      <c r="F730" s="61"/>
      <c r="G730"/>
      <c r="H730"/>
      <c r="I730"/>
      <c r="J730"/>
      <c r="K730"/>
      <c r="L730"/>
      <c r="M730"/>
      <c r="N730"/>
      <c r="O730"/>
      <c r="Q730"/>
    </row>
    <row r="731" spans="1:17" s="1" customFormat="1">
      <c r="A731" s="31"/>
      <c r="B731" s="31"/>
      <c r="C731" s="3"/>
      <c r="D731" s="6"/>
      <c r="E731" s="65"/>
      <c r="F731" s="61"/>
      <c r="G731"/>
      <c r="H731"/>
      <c r="I731"/>
      <c r="J731"/>
      <c r="K731"/>
      <c r="L731"/>
      <c r="M731"/>
      <c r="N731"/>
      <c r="O731"/>
      <c r="Q731"/>
    </row>
    <row r="732" spans="1:17" s="1" customFormat="1">
      <c r="A732" s="31"/>
      <c r="B732" s="31"/>
      <c r="C732" s="3"/>
      <c r="D732" s="6"/>
      <c r="E732" s="65"/>
      <c r="F732" s="61"/>
      <c r="G732"/>
      <c r="H732"/>
      <c r="I732"/>
      <c r="J732"/>
      <c r="K732"/>
      <c r="L732"/>
      <c r="M732"/>
      <c r="N732"/>
      <c r="O732"/>
      <c r="Q732"/>
    </row>
    <row r="733" spans="1:17" s="1" customFormat="1">
      <c r="A733" s="31"/>
      <c r="B733" s="31"/>
      <c r="C733" s="3"/>
      <c r="D733" s="6"/>
      <c r="E733" s="65"/>
      <c r="F733" s="61"/>
      <c r="G733"/>
      <c r="H733"/>
      <c r="I733"/>
      <c r="J733"/>
      <c r="K733"/>
      <c r="L733"/>
      <c r="M733"/>
      <c r="N733"/>
      <c r="O733"/>
      <c r="Q733"/>
    </row>
    <row r="734" spans="1:17" s="1" customFormat="1">
      <c r="A734" s="31"/>
      <c r="B734" s="31"/>
      <c r="C734" s="3"/>
      <c r="D734" s="6"/>
      <c r="E734" s="65"/>
      <c r="F734" s="61"/>
      <c r="G734"/>
      <c r="H734"/>
      <c r="I734"/>
      <c r="J734"/>
      <c r="K734"/>
      <c r="L734"/>
      <c r="M734"/>
      <c r="N734"/>
      <c r="O734"/>
      <c r="Q734"/>
    </row>
    <row r="735" spans="1:17" s="1" customFormat="1">
      <c r="A735" s="31"/>
      <c r="B735" s="31"/>
      <c r="C735" s="3"/>
      <c r="D735" s="6"/>
      <c r="E735" s="65"/>
      <c r="F735" s="61"/>
      <c r="G735"/>
      <c r="H735"/>
      <c r="I735"/>
      <c r="J735"/>
      <c r="K735"/>
      <c r="L735"/>
      <c r="M735"/>
      <c r="N735"/>
      <c r="O735"/>
      <c r="Q735"/>
    </row>
    <row r="736" spans="1:17" s="1" customFormat="1">
      <c r="A736" s="31"/>
      <c r="B736" s="31"/>
      <c r="C736" s="3"/>
      <c r="D736" s="6"/>
      <c r="E736" s="65"/>
      <c r="F736" s="61"/>
      <c r="G736"/>
      <c r="H736"/>
      <c r="I736"/>
      <c r="J736"/>
      <c r="K736"/>
      <c r="L736"/>
      <c r="M736"/>
      <c r="N736"/>
      <c r="O736"/>
      <c r="Q736"/>
    </row>
    <row r="737" spans="1:17" s="1" customFormat="1">
      <c r="A737" s="31"/>
      <c r="B737" s="31"/>
      <c r="C737" s="3"/>
      <c r="D737" s="6"/>
      <c r="E737" s="65"/>
      <c r="F737" s="61"/>
      <c r="G737"/>
      <c r="H737"/>
      <c r="I737"/>
      <c r="J737"/>
      <c r="K737"/>
      <c r="L737"/>
      <c r="M737"/>
      <c r="N737"/>
      <c r="O737"/>
      <c r="Q737"/>
    </row>
    <row r="738" spans="1:17" s="1" customFormat="1">
      <c r="A738" s="31"/>
      <c r="B738" s="31"/>
      <c r="C738" s="3"/>
      <c r="D738" s="6"/>
      <c r="E738" s="65"/>
      <c r="F738" s="61"/>
      <c r="G738"/>
      <c r="H738"/>
      <c r="I738"/>
      <c r="J738"/>
      <c r="K738"/>
      <c r="L738"/>
      <c r="M738"/>
      <c r="N738"/>
      <c r="O738"/>
      <c r="Q738"/>
    </row>
    <row r="739" spans="1:17" s="1" customFormat="1">
      <c r="A739" s="31"/>
      <c r="B739" s="31"/>
      <c r="C739" s="3"/>
      <c r="D739" s="6"/>
      <c r="E739" s="65"/>
      <c r="F739" s="61"/>
      <c r="G739"/>
      <c r="H739"/>
      <c r="I739"/>
      <c r="J739"/>
      <c r="K739"/>
      <c r="L739"/>
      <c r="M739"/>
      <c r="N739"/>
      <c r="O739"/>
      <c r="Q739"/>
    </row>
    <row r="740" spans="1:17" s="1" customFormat="1">
      <c r="A740" s="31"/>
      <c r="B740" s="31"/>
      <c r="C740" s="3"/>
      <c r="D740" s="6"/>
      <c r="E740" s="65"/>
      <c r="F740" s="61"/>
      <c r="G740"/>
      <c r="H740"/>
      <c r="I740"/>
      <c r="J740"/>
      <c r="K740"/>
      <c r="L740"/>
      <c r="M740"/>
      <c r="N740"/>
      <c r="O740"/>
      <c r="Q740"/>
    </row>
    <row r="741" spans="1:17" s="1" customFormat="1">
      <c r="A741" s="31"/>
      <c r="B741" s="31"/>
      <c r="C741" s="3"/>
      <c r="D741" s="6"/>
      <c r="E741" s="65"/>
      <c r="F741" s="61"/>
      <c r="G741"/>
      <c r="H741"/>
      <c r="I741"/>
      <c r="J741"/>
      <c r="K741"/>
      <c r="L741"/>
      <c r="M741"/>
      <c r="N741"/>
      <c r="O741"/>
      <c r="Q741"/>
    </row>
    <row r="742" spans="1:17" s="1" customFormat="1">
      <c r="A742" s="31"/>
      <c r="B742" s="31"/>
      <c r="C742" s="3"/>
      <c r="D742" s="6"/>
      <c r="E742" s="65"/>
      <c r="F742" s="61"/>
      <c r="G742"/>
      <c r="H742"/>
      <c r="I742"/>
      <c r="J742"/>
      <c r="K742"/>
      <c r="L742"/>
      <c r="M742"/>
      <c r="N742"/>
      <c r="O742"/>
      <c r="Q742"/>
    </row>
    <row r="743" spans="1:17" s="1" customFormat="1">
      <c r="A743" s="31"/>
      <c r="B743" s="31"/>
      <c r="C743" s="3"/>
      <c r="D743" s="6"/>
      <c r="E743" s="65"/>
      <c r="F743" s="61"/>
      <c r="G743"/>
      <c r="H743"/>
      <c r="I743"/>
      <c r="J743"/>
      <c r="K743"/>
      <c r="L743"/>
      <c r="M743"/>
      <c r="N743"/>
      <c r="O743"/>
      <c r="Q743"/>
    </row>
    <row r="744" spans="1:17" s="1" customFormat="1">
      <c r="A744" s="31"/>
      <c r="B744" s="31"/>
      <c r="C744" s="3"/>
      <c r="D744" s="6"/>
      <c r="E744" s="65"/>
      <c r="F744" s="61"/>
      <c r="G744"/>
      <c r="H744"/>
      <c r="I744"/>
      <c r="J744"/>
      <c r="K744"/>
      <c r="L744"/>
      <c r="M744"/>
      <c r="N744"/>
      <c r="O744"/>
      <c r="Q744"/>
    </row>
    <row r="745" spans="1:17" s="1" customFormat="1">
      <c r="A745" s="31"/>
      <c r="B745" s="31"/>
      <c r="C745" s="3"/>
      <c r="D745" s="6"/>
      <c r="E745" s="65"/>
      <c r="F745" s="61"/>
      <c r="G745"/>
      <c r="H745"/>
      <c r="I745"/>
      <c r="J745"/>
      <c r="K745"/>
      <c r="L745"/>
      <c r="M745"/>
      <c r="N745"/>
      <c r="O745"/>
      <c r="Q745"/>
    </row>
    <row r="746" spans="1:17" s="1" customFormat="1">
      <c r="A746" s="31"/>
      <c r="B746" s="31"/>
      <c r="C746" s="3"/>
      <c r="D746" s="6"/>
      <c r="E746" s="65"/>
      <c r="F746" s="61"/>
      <c r="G746"/>
      <c r="H746"/>
      <c r="I746"/>
      <c r="J746"/>
      <c r="K746"/>
      <c r="L746"/>
      <c r="M746"/>
      <c r="N746"/>
      <c r="O746"/>
      <c r="Q746"/>
    </row>
    <row r="747" spans="1:17" s="1" customFormat="1">
      <c r="A747" s="31"/>
      <c r="B747" s="31"/>
      <c r="C747" s="3"/>
      <c r="D747" s="6"/>
      <c r="E747" s="65"/>
      <c r="F747" s="61"/>
      <c r="G747"/>
      <c r="H747"/>
      <c r="I747"/>
      <c r="J747"/>
      <c r="K747"/>
      <c r="L747"/>
      <c r="M747"/>
      <c r="N747"/>
      <c r="O747"/>
      <c r="Q747"/>
    </row>
    <row r="748" spans="1:17" s="1" customFormat="1">
      <c r="A748" s="31"/>
      <c r="B748" s="31"/>
      <c r="C748" s="3"/>
      <c r="D748" s="6"/>
      <c r="E748" s="65"/>
      <c r="F748" s="61"/>
      <c r="G748"/>
      <c r="H748"/>
      <c r="I748"/>
      <c r="J748"/>
      <c r="K748"/>
      <c r="L748"/>
      <c r="M748"/>
      <c r="N748"/>
      <c r="O748"/>
      <c r="Q748"/>
    </row>
    <row r="749" spans="1:17" s="1" customFormat="1">
      <c r="A749" s="31"/>
      <c r="B749" s="31"/>
      <c r="C749" s="3"/>
      <c r="D749" s="6"/>
      <c r="E749" s="65"/>
      <c r="F749" s="61"/>
      <c r="G749"/>
      <c r="H749"/>
      <c r="I749"/>
      <c r="J749"/>
      <c r="K749"/>
      <c r="L749"/>
      <c r="M749"/>
      <c r="N749"/>
      <c r="O749"/>
      <c r="Q749"/>
    </row>
    <row r="750" spans="1:17" s="1" customFormat="1">
      <c r="A750" s="31"/>
      <c r="B750" s="31"/>
      <c r="C750" s="3"/>
      <c r="D750" s="6"/>
      <c r="E750" s="65"/>
      <c r="F750" s="61"/>
      <c r="G750"/>
      <c r="H750"/>
      <c r="I750"/>
      <c r="J750"/>
      <c r="K750"/>
      <c r="L750"/>
      <c r="M750"/>
      <c r="N750"/>
      <c r="O750"/>
      <c r="Q750"/>
    </row>
    <row r="751" spans="1:17" s="1" customFormat="1">
      <c r="A751" s="31"/>
      <c r="B751" s="31"/>
      <c r="C751" s="3"/>
      <c r="D751" s="6"/>
      <c r="E751" s="65"/>
      <c r="F751" s="61"/>
      <c r="G751"/>
      <c r="H751"/>
      <c r="I751"/>
      <c r="J751"/>
      <c r="K751"/>
      <c r="L751"/>
      <c r="M751"/>
      <c r="N751"/>
      <c r="O751"/>
      <c r="Q751"/>
    </row>
    <row r="752" spans="1:17" s="1" customFormat="1">
      <c r="A752" s="31"/>
      <c r="B752" s="31"/>
      <c r="C752" s="3"/>
      <c r="D752" s="6"/>
      <c r="E752" s="65"/>
      <c r="F752" s="61"/>
      <c r="G752"/>
      <c r="H752"/>
      <c r="I752"/>
      <c r="J752"/>
      <c r="K752"/>
      <c r="L752"/>
      <c r="M752"/>
      <c r="N752"/>
      <c r="O752"/>
      <c r="Q752"/>
    </row>
    <row r="753" spans="1:17" s="1" customFormat="1">
      <c r="A753" s="31"/>
      <c r="B753" s="31"/>
      <c r="C753" s="3"/>
      <c r="D753" s="6"/>
      <c r="E753" s="65"/>
      <c r="F753" s="61"/>
      <c r="G753"/>
      <c r="H753"/>
      <c r="I753"/>
      <c r="J753"/>
      <c r="K753"/>
      <c r="L753"/>
      <c r="M753"/>
      <c r="N753"/>
      <c r="O753"/>
      <c r="Q753"/>
    </row>
    <row r="754" spans="1:17" s="1" customFormat="1">
      <c r="A754" s="31"/>
      <c r="B754" s="31"/>
      <c r="C754" s="3"/>
      <c r="D754" s="6"/>
      <c r="E754" s="65"/>
      <c r="F754" s="61"/>
      <c r="G754"/>
      <c r="H754"/>
      <c r="I754"/>
      <c r="J754"/>
      <c r="K754"/>
      <c r="L754"/>
      <c r="M754"/>
      <c r="N754"/>
      <c r="O754"/>
      <c r="Q754"/>
    </row>
    <row r="755" spans="1:17" s="1" customFormat="1">
      <c r="A755" s="31"/>
      <c r="B755" s="31"/>
      <c r="C755" s="3"/>
      <c r="D755" s="6"/>
      <c r="E755" s="65"/>
      <c r="F755" s="61"/>
      <c r="G755"/>
      <c r="H755"/>
      <c r="I755"/>
      <c r="J755"/>
      <c r="K755"/>
      <c r="L755"/>
      <c r="M755"/>
      <c r="N755"/>
      <c r="O755"/>
      <c r="Q755"/>
    </row>
    <row r="756" spans="1:17" s="1" customFormat="1">
      <c r="A756" s="31"/>
      <c r="B756" s="31"/>
      <c r="C756" s="3"/>
      <c r="D756" s="6"/>
      <c r="E756" s="65"/>
      <c r="F756" s="61"/>
      <c r="G756"/>
      <c r="H756"/>
      <c r="I756"/>
      <c r="J756"/>
      <c r="K756"/>
      <c r="L756"/>
      <c r="M756"/>
      <c r="N756"/>
      <c r="O756"/>
      <c r="Q756"/>
    </row>
    <row r="757" spans="1:17" s="1" customFormat="1">
      <c r="A757" s="31"/>
      <c r="B757" s="31"/>
      <c r="C757" s="3"/>
      <c r="D757" s="6"/>
      <c r="E757" s="65"/>
      <c r="F757" s="61"/>
      <c r="G757"/>
      <c r="H757"/>
      <c r="I757"/>
      <c r="J757"/>
      <c r="K757"/>
      <c r="L757"/>
      <c r="M757"/>
      <c r="N757"/>
      <c r="O757"/>
      <c r="Q757"/>
    </row>
    <row r="758" spans="1:17" s="1" customFormat="1">
      <c r="A758" s="31"/>
      <c r="B758" s="31"/>
      <c r="C758" s="3"/>
      <c r="D758" s="6"/>
      <c r="E758" s="65"/>
      <c r="F758" s="61"/>
      <c r="G758"/>
      <c r="H758"/>
      <c r="I758"/>
      <c r="J758"/>
      <c r="K758"/>
      <c r="L758"/>
      <c r="M758"/>
      <c r="N758"/>
      <c r="O758"/>
      <c r="Q758"/>
    </row>
    <row r="759" spans="1:17" s="1" customFormat="1">
      <c r="A759" s="31"/>
      <c r="B759" s="31"/>
      <c r="C759" s="3"/>
      <c r="D759" s="6"/>
      <c r="E759" s="65"/>
      <c r="F759" s="61"/>
      <c r="G759"/>
      <c r="H759"/>
      <c r="I759"/>
      <c r="J759"/>
      <c r="K759"/>
      <c r="L759"/>
      <c r="M759"/>
      <c r="N759"/>
      <c r="O759"/>
      <c r="Q759"/>
    </row>
    <row r="760" spans="1:17" s="1" customFormat="1">
      <c r="A760" s="31"/>
      <c r="B760" s="31"/>
      <c r="C760" s="3"/>
      <c r="D760" s="6"/>
      <c r="E760" s="65"/>
      <c r="F760" s="61"/>
      <c r="G760"/>
      <c r="H760"/>
      <c r="I760"/>
      <c r="J760"/>
      <c r="K760"/>
      <c r="L760"/>
      <c r="M760"/>
      <c r="N760"/>
      <c r="O760"/>
      <c r="Q760"/>
    </row>
    <row r="761" spans="1:17" s="1" customFormat="1">
      <c r="A761" s="31"/>
      <c r="B761" s="31"/>
      <c r="C761" s="3"/>
      <c r="D761" s="6"/>
      <c r="E761" s="65"/>
      <c r="F761" s="61"/>
      <c r="G761"/>
      <c r="H761"/>
      <c r="I761"/>
      <c r="J761"/>
      <c r="K761"/>
      <c r="L761"/>
      <c r="M761"/>
      <c r="N761"/>
      <c r="O761"/>
      <c r="Q761"/>
    </row>
    <row r="762" spans="1:17" s="1" customFormat="1">
      <c r="A762" s="31"/>
      <c r="B762" s="31"/>
      <c r="C762" s="3"/>
      <c r="D762" s="6"/>
      <c r="E762" s="65"/>
      <c r="F762" s="61"/>
      <c r="G762"/>
      <c r="H762"/>
      <c r="I762"/>
      <c r="J762"/>
      <c r="K762"/>
      <c r="L762"/>
      <c r="M762"/>
      <c r="N762"/>
      <c r="O762"/>
      <c r="Q762"/>
    </row>
    <row r="763" spans="1:17" s="1" customFormat="1">
      <c r="A763" s="31"/>
      <c r="B763" s="31"/>
      <c r="C763" s="3"/>
      <c r="D763" s="6"/>
      <c r="E763" s="65"/>
      <c r="F763" s="61"/>
      <c r="G763"/>
      <c r="H763"/>
      <c r="I763"/>
      <c r="J763"/>
      <c r="K763"/>
      <c r="L763"/>
      <c r="M763"/>
      <c r="N763"/>
      <c r="O763"/>
      <c r="Q763"/>
    </row>
    <row r="764" spans="1:17" s="1" customFormat="1">
      <c r="A764" s="31"/>
      <c r="B764" s="31"/>
      <c r="C764" s="3"/>
      <c r="D764" s="6"/>
      <c r="E764" s="65"/>
      <c r="F764" s="61"/>
      <c r="G764"/>
      <c r="H764"/>
      <c r="I764"/>
      <c r="J764"/>
      <c r="K764"/>
      <c r="L764"/>
      <c r="M764"/>
      <c r="N764"/>
      <c r="O764"/>
      <c r="Q764"/>
    </row>
    <row r="765" spans="1:17" s="1" customFormat="1">
      <c r="A765" s="31"/>
      <c r="B765" s="31"/>
      <c r="C765" s="3"/>
      <c r="D765" s="6"/>
      <c r="E765" s="65"/>
      <c r="F765" s="61"/>
      <c r="G765"/>
      <c r="H765"/>
      <c r="I765"/>
      <c r="J765"/>
      <c r="K765"/>
      <c r="L765"/>
      <c r="M765"/>
      <c r="N765"/>
      <c r="O765"/>
      <c r="Q765"/>
    </row>
    <row r="766" spans="1:17" s="1" customFormat="1">
      <c r="A766" s="31"/>
      <c r="B766" s="31"/>
      <c r="C766" s="3"/>
      <c r="D766" s="6"/>
      <c r="E766" s="65"/>
      <c r="F766" s="61"/>
      <c r="G766"/>
      <c r="H766"/>
      <c r="I766"/>
      <c r="J766"/>
      <c r="K766"/>
      <c r="L766"/>
      <c r="M766"/>
      <c r="N766"/>
      <c r="O766"/>
      <c r="Q766"/>
    </row>
    <row r="767" spans="1:17" s="1" customFormat="1">
      <c r="A767" s="31"/>
      <c r="B767" s="31"/>
      <c r="C767" s="3"/>
      <c r="D767" s="6"/>
      <c r="E767" s="65"/>
      <c r="F767" s="61"/>
      <c r="G767"/>
      <c r="H767"/>
      <c r="I767"/>
      <c r="J767"/>
      <c r="K767"/>
      <c r="L767"/>
      <c r="M767"/>
      <c r="N767"/>
      <c r="O767"/>
      <c r="Q767"/>
    </row>
    <row r="768" spans="1:17" s="1" customFormat="1">
      <c r="A768" s="31"/>
      <c r="B768" s="31"/>
      <c r="C768" s="3"/>
      <c r="D768" s="6"/>
      <c r="E768" s="65"/>
      <c r="F768" s="61"/>
      <c r="G768"/>
      <c r="H768"/>
      <c r="I768"/>
      <c r="J768"/>
      <c r="K768"/>
      <c r="L768"/>
      <c r="M768"/>
      <c r="N768"/>
      <c r="O768"/>
      <c r="Q768"/>
    </row>
    <row r="769" spans="1:17" s="1" customFormat="1">
      <c r="A769" s="31"/>
      <c r="B769" s="31"/>
      <c r="C769" s="3"/>
      <c r="D769" s="6"/>
      <c r="E769" s="65"/>
      <c r="F769" s="61"/>
      <c r="G769"/>
      <c r="H769"/>
      <c r="I769"/>
      <c r="J769"/>
      <c r="K769"/>
      <c r="L769"/>
      <c r="M769"/>
      <c r="N769"/>
      <c r="O769"/>
      <c r="Q769"/>
    </row>
    <row r="770" spans="1:17" s="1" customFormat="1">
      <c r="A770" s="31"/>
      <c r="B770" s="31"/>
      <c r="C770" s="3"/>
      <c r="D770" s="6"/>
      <c r="E770" s="65"/>
      <c r="F770" s="61"/>
      <c r="G770"/>
      <c r="H770"/>
      <c r="I770"/>
      <c r="J770"/>
      <c r="K770"/>
      <c r="L770"/>
      <c r="M770"/>
      <c r="N770"/>
      <c r="O770"/>
      <c r="Q770"/>
    </row>
    <row r="771" spans="1:17" s="1" customFormat="1">
      <c r="A771" s="31"/>
      <c r="B771" s="31"/>
      <c r="C771" s="3"/>
      <c r="D771" s="6"/>
      <c r="E771" s="65"/>
      <c r="F771" s="61"/>
      <c r="G771"/>
      <c r="H771"/>
      <c r="I771"/>
      <c r="J771"/>
      <c r="K771"/>
      <c r="L771"/>
      <c r="M771"/>
      <c r="N771"/>
      <c r="O771"/>
      <c r="Q771"/>
    </row>
    <row r="772" spans="1:17" s="1" customFormat="1">
      <c r="A772" s="31"/>
      <c r="B772" s="31"/>
      <c r="C772" s="3"/>
      <c r="D772" s="6"/>
      <c r="E772" s="65"/>
      <c r="F772" s="61"/>
      <c r="G772"/>
      <c r="H772"/>
      <c r="I772"/>
      <c r="J772"/>
      <c r="K772"/>
      <c r="L772"/>
      <c r="M772"/>
      <c r="N772"/>
      <c r="O772"/>
      <c r="Q772"/>
    </row>
    <row r="773" spans="1:17" s="1" customFormat="1">
      <c r="A773" s="31"/>
      <c r="B773" s="31"/>
      <c r="C773" s="3"/>
      <c r="D773" s="6"/>
      <c r="E773" s="65"/>
      <c r="F773" s="61"/>
      <c r="G773"/>
      <c r="H773"/>
      <c r="I773"/>
      <c r="J773"/>
      <c r="K773"/>
      <c r="L773"/>
      <c r="M773"/>
      <c r="N773"/>
      <c r="O773"/>
      <c r="Q773"/>
    </row>
    <row r="774" spans="1:17" s="1" customFormat="1">
      <c r="A774" s="31"/>
      <c r="B774" s="31"/>
      <c r="C774" s="3"/>
      <c r="D774" s="6"/>
      <c r="E774" s="65"/>
      <c r="F774" s="61"/>
      <c r="G774"/>
      <c r="H774"/>
      <c r="I774"/>
      <c r="J774"/>
      <c r="K774"/>
      <c r="L774"/>
      <c r="M774"/>
      <c r="N774"/>
      <c r="O774"/>
      <c r="Q774"/>
    </row>
    <row r="775" spans="1:17" s="1" customFormat="1">
      <c r="A775" s="31"/>
      <c r="B775" s="31"/>
      <c r="C775" s="3"/>
      <c r="D775" s="6"/>
      <c r="E775" s="65"/>
      <c r="F775" s="61"/>
      <c r="G775"/>
      <c r="H775"/>
      <c r="I775"/>
      <c r="J775"/>
      <c r="K775"/>
      <c r="L775"/>
      <c r="M775"/>
      <c r="N775"/>
      <c r="O775"/>
      <c r="Q775"/>
    </row>
    <row r="776" spans="1:17" s="1" customFormat="1">
      <c r="A776" s="31"/>
      <c r="B776" s="31"/>
      <c r="C776" s="3"/>
      <c r="D776" s="6"/>
      <c r="E776" s="65"/>
      <c r="F776" s="61"/>
      <c r="G776"/>
      <c r="H776"/>
      <c r="I776"/>
      <c r="J776"/>
      <c r="K776"/>
      <c r="L776"/>
      <c r="M776"/>
      <c r="N776"/>
      <c r="O776"/>
      <c r="Q776"/>
    </row>
    <row r="777" spans="1:17" s="1" customFormat="1">
      <c r="A777" s="31"/>
      <c r="B777" s="31"/>
      <c r="C777" s="3"/>
      <c r="D777" s="6"/>
      <c r="E777" s="65"/>
      <c r="F777" s="61"/>
      <c r="G777"/>
      <c r="H777"/>
      <c r="I777"/>
      <c r="J777"/>
      <c r="K777"/>
      <c r="L777"/>
      <c r="M777"/>
      <c r="N777"/>
      <c r="O777"/>
      <c r="Q777"/>
    </row>
    <row r="778" spans="1:17" s="1" customFormat="1">
      <c r="A778" s="31"/>
      <c r="B778" s="31"/>
      <c r="C778" s="3"/>
      <c r="D778" s="6"/>
      <c r="E778" s="65"/>
      <c r="F778" s="61"/>
      <c r="G778"/>
      <c r="H778"/>
      <c r="I778"/>
      <c r="J778"/>
      <c r="K778"/>
      <c r="L778"/>
      <c r="M778"/>
      <c r="N778"/>
      <c r="O778"/>
      <c r="Q778"/>
    </row>
    <row r="779" spans="1:17" s="1" customFormat="1">
      <c r="A779" s="31"/>
      <c r="B779" s="31"/>
      <c r="C779" s="3"/>
      <c r="D779" s="6"/>
      <c r="E779" s="65"/>
      <c r="F779" s="61"/>
      <c r="G779"/>
      <c r="H779"/>
      <c r="I779"/>
      <c r="J779"/>
      <c r="K779"/>
      <c r="L779"/>
      <c r="M779"/>
      <c r="N779"/>
      <c r="O779"/>
      <c r="Q779"/>
    </row>
    <row r="780" spans="1:17" s="1" customFormat="1">
      <c r="A780" s="31"/>
      <c r="B780" s="31"/>
      <c r="C780" s="3"/>
      <c r="D780" s="6"/>
      <c r="E780" s="65"/>
      <c r="F780" s="61"/>
      <c r="G780"/>
      <c r="H780"/>
      <c r="I780"/>
      <c r="J780"/>
      <c r="K780"/>
      <c r="L780"/>
      <c r="M780"/>
      <c r="N780"/>
      <c r="O780"/>
      <c r="Q780"/>
    </row>
    <row r="781" spans="1:17" s="1" customFormat="1">
      <c r="A781" s="31"/>
      <c r="B781" s="31"/>
      <c r="C781" s="3"/>
      <c r="D781" s="6"/>
      <c r="E781" s="65"/>
      <c r="F781" s="61"/>
      <c r="G781"/>
      <c r="H781"/>
      <c r="I781"/>
      <c r="J781"/>
      <c r="K781"/>
      <c r="L781"/>
      <c r="M781"/>
      <c r="N781"/>
      <c r="O781"/>
      <c r="Q781"/>
    </row>
    <row r="782" spans="1:17" s="1" customFormat="1">
      <c r="A782" s="31"/>
      <c r="B782" s="31"/>
      <c r="C782" s="3"/>
      <c r="D782" s="6"/>
      <c r="E782" s="65"/>
      <c r="F782" s="61"/>
      <c r="G782"/>
      <c r="H782"/>
      <c r="I782"/>
      <c r="J782"/>
      <c r="K782"/>
      <c r="L782"/>
      <c r="M782"/>
      <c r="N782"/>
      <c r="O782"/>
      <c r="Q782"/>
    </row>
    <row r="783" spans="1:17" s="1" customFormat="1">
      <c r="A783" s="31"/>
      <c r="B783" s="31"/>
      <c r="C783" s="3"/>
      <c r="D783" s="6"/>
      <c r="E783" s="65"/>
      <c r="F783" s="61"/>
      <c r="G783"/>
      <c r="H783"/>
      <c r="I783"/>
      <c r="J783"/>
      <c r="K783"/>
      <c r="L783"/>
      <c r="M783"/>
      <c r="N783"/>
      <c r="O783"/>
      <c r="Q783"/>
    </row>
    <row r="784" spans="1:17" s="1" customFormat="1">
      <c r="A784" s="31"/>
      <c r="B784" s="31"/>
      <c r="C784" s="3"/>
      <c r="D784" s="6"/>
      <c r="E784" s="65"/>
      <c r="F784" s="61"/>
      <c r="G784"/>
      <c r="H784"/>
      <c r="I784"/>
      <c r="J784"/>
      <c r="K784"/>
      <c r="L784"/>
      <c r="M784"/>
      <c r="N784"/>
      <c r="O784"/>
      <c r="Q784"/>
    </row>
    <row r="785" spans="1:17" s="1" customFormat="1">
      <c r="A785" s="31"/>
      <c r="B785" s="31"/>
      <c r="C785" s="3"/>
      <c r="D785" s="6"/>
      <c r="E785" s="65"/>
      <c r="F785" s="61"/>
      <c r="G785"/>
      <c r="H785"/>
      <c r="I785"/>
      <c r="J785"/>
      <c r="K785"/>
      <c r="L785"/>
      <c r="M785"/>
      <c r="N785"/>
      <c r="O785"/>
      <c r="Q785"/>
    </row>
    <row r="786" spans="1:17" s="1" customFormat="1">
      <c r="A786" s="31"/>
      <c r="B786" s="31"/>
      <c r="C786" s="3"/>
      <c r="D786" s="6"/>
      <c r="E786" s="65"/>
      <c r="F786" s="61"/>
      <c r="G786"/>
      <c r="H786"/>
      <c r="I786"/>
      <c r="J786"/>
      <c r="K786"/>
      <c r="L786"/>
      <c r="M786"/>
      <c r="N786"/>
      <c r="O786"/>
      <c r="Q786"/>
    </row>
    <row r="787" spans="1:17" s="1" customFormat="1">
      <c r="A787" s="31"/>
      <c r="B787" s="31"/>
      <c r="C787" s="3"/>
      <c r="D787" s="6"/>
      <c r="E787" s="65"/>
      <c r="F787" s="61"/>
      <c r="G787"/>
      <c r="H787"/>
      <c r="I787"/>
      <c r="J787"/>
      <c r="K787"/>
      <c r="L787"/>
      <c r="M787"/>
      <c r="N787"/>
      <c r="O787"/>
      <c r="Q787"/>
    </row>
    <row r="788" spans="1:17" s="1" customFormat="1">
      <c r="A788" s="31"/>
      <c r="B788" s="31"/>
      <c r="C788" s="3"/>
      <c r="D788" s="6"/>
      <c r="E788" s="65"/>
      <c r="F788" s="61"/>
      <c r="G788"/>
      <c r="H788"/>
      <c r="I788"/>
      <c r="J788"/>
      <c r="K788"/>
      <c r="L788"/>
      <c r="M788"/>
      <c r="N788"/>
      <c r="O788"/>
      <c r="Q788"/>
    </row>
    <row r="789" spans="1:17" s="1" customFormat="1">
      <c r="A789" s="31"/>
      <c r="B789" s="31"/>
      <c r="C789" s="3"/>
      <c r="D789" s="6"/>
      <c r="E789" s="65"/>
      <c r="F789" s="61"/>
      <c r="G789"/>
      <c r="H789"/>
      <c r="I789"/>
      <c r="J789"/>
      <c r="K789"/>
      <c r="L789"/>
      <c r="M789"/>
      <c r="N789"/>
      <c r="O789"/>
      <c r="Q789"/>
    </row>
    <row r="790" spans="1:17" s="1" customFormat="1">
      <c r="A790" s="31"/>
      <c r="B790" s="31"/>
      <c r="C790" s="3"/>
      <c r="D790" s="6"/>
      <c r="E790" s="65"/>
      <c r="F790" s="61"/>
      <c r="G790"/>
      <c r="H790"/>
      <c r="I790"/>
      <c r="J790"/>
      <c r="K790"/>
      <c r="L790"/>
      <c r="M790"/>
      <c r="N790"/>
      <c r="O790"/>
      <c r="Q790"/>
    </row>
    <row r="791" spans="1:17" s="1" customFormat="1">
      <c r="A791" s="31"/>
      <c r="B791" s="31"/>
      <c r="C791" s="3"/>
      <c r="D791" s="6"/>
      <c r="E791" s="65"/>
      <c r="F791" s="61"/>
      <c r="G791"/>
      <c r="H791"/>
      <c r="I791"/>
      <c r="J791"/>
      <c r="K791"/>
      <c r="L791"/>
      <c r="M791"/>
      <c r="N791"/>
      <c r="O791"/>
      <c r="Q791"/>
    </row>
    <row r="792" spans="1:17" s="1" customFormat="1">
      <c r="A792" s="31"/>
      <c r="B792" s="31"/>
      <c r="C792" s="3"/>
      <c r="D792" s="6"/>
      <c r="E792" s="65"/>
      <c r="F792" s="61"/>
      <c r="G792"/>
      <c r="H792"/>
      <c r="I792"/>
      <c r="J792"/>
      <c r="K792"/>
      <c r="L792"/>
      <c r="M792"/>
      <c r="N792"/>
      <c r="O792"/>
      <c r="Q792"/>
    </row>
    <row r="793" spans="1:17" s="1" customFormat="1">
      <c r="A793" s="31"/>
      <c r="B793" s="31"/>
      <c r="C793" s="3"/>
      <c r="D793" s="6"/>
      <c r="E793" s="65"/>
      <c r="F793" s="61"/>
      <c r="G793"/>
      <c r="H793"/>
      <c r="I793"/>
      <c r="J793"/>
      <c r="K793"/>
      <c r="L793"/>
      <c r="M793"/>
      <c r="N793"/>
      <c r="O793"/>
      <c r="Q793"/>
    </row>
    <row r="794" spans="1:17" s="1" customFormat="1">
      <c r="A794" s="31"/>
      <c r="B794" s="31"/>
      <c r="C794" s="3"/>
      <c r="D794" s="6"/>
      <c r="E794" s="65"/>
      <c r="F794" s="61"/>
      <c r="G794"/>
      <c r="H794"/>
      <c r="I794"/>
      <c r="J794"/>
      <c r="K794"/>
      <c r="L794"/>
      <c r="M794"/>
      <c r="N794"/>
      <c r="O794"/>
      <c r="Q794"/>
    </row>
    <row r="795" spans="1:17" s="1" customFormat="1">
      <c r="A795" s="31"/>
      <c r="B795" s="31"/>
      <c r="C795" s="3"/>
      <c r="D795" s="6"/>
      <c r="E795" s="65"/>
      <c r="F795" s="61"/>
      <c r="G795"/>
      <c r="H795"/>
      <c r="I795"/>
      <c r="J795"/>
      <c r="K795"/>
      <c r="L795"/>
      <c r="M795"/>
      <c r="N795"/>
      <c r="O795"/>
      <c r="Q795"/>
    </row>
    <row r="796" spans="1:17" s="1" customFormat="1">
      <c r="A796" s="31"/>
      <c r="B796" s="31"/>
      <c r="C796" s="3"/>
      <c r="D796" s="6"/>
      <c r="E796" s="65"/>
      <c r="F796" s="61"/>
      <c r="G796"/>
      <c r="H796"/>
      <c r="I796"/>
      <c r="J796"/>
      <c r="K796"/>
      <c r="L796"/>
      <c r="M796"/>
      <c r="N796"/>
      <c r="O796"/>
      <c r="Q796"/>
    </row>
    <row r="797" spans="1:17" s="1" customFormat="1">
      <c r="A797" s="31"/>
      <c r="B797" s="31"/>
      <c r="C797" s="3"/>
      <c r="D797" s="6"/>
      <c r="E797" s="65"/>
      <c r="F797" s="61"/>
      <c r="G797"/>
      <c r="H797"/>
      <c r="I797"/>
      <c r="J797"/>
      <c r="K797"/>
      <c r="L797"/>
      <c r="M797"/>
      <c r="N797"/>
      <c r="O797"/>
      <c r="Q797"/>
    </row>
    <row r="798" spans="1:17" s="1" customFormat="1">
      <c r="A798" s="31"/>
      <c r="B798" s="31"/>
      <c r="C798" s="3"/>
      <c r="D798" s="6"/>
      <c r="E798" s="65"/>
      <c r="F798" s="61"/>
      <c r="G798"/>
      <c r="H798"/>
      <c r="I798"/>
      <c r="J798"/>
      <c r="K798"/>
      <c r="L798"/>
      <c r="M798"/>
      <c r="N798"/>
      <c r="O798"/>
      <c r="Q798"/>
    </row>
    <row r="799" spans="1:17" s="1" customFormat="1">
      <c r="A799" s="31"/>
      <c r="B799" s="31"/>
      <c r="C799" s="3"/>
      <c r="D799" s="6"/>
      <c r="E799" s="65"/>
      <c r="F799" s="61"/>
      <c r="G799"/>
      <c r="H799"/>
      <c r="I799"/>
      <c r="J799"/>
      <c r="K799"/>
      <c r="L799"/>
      <c r="M799"/>
      <c r="N799"/>
      <c r="O799"/>
      <c r="Q799"/>
    </row>
    <row r="800" spans="1:17" s="1" customFormat="1">
      <c r="A800" s="31"/>
      <c r="B800" s="31"/>
      <c r="C800" s="3"/>
      <c r="D800" s="6"/>
      <c r="E800" s="65"/>
      <c r="F800" s="61"/>
      <c r="G800"/>
      <c r="H800"/>
      <c r="I800"/>
      <c r="J800"/>
      <c r="K800"/>
      <c r="L800"/>
      <c r="M800"/>
      <c r="N800"/>
      <c r="O800"/>
      <c r="Q800"/>
    </row>
    <row r="801" spans="1:17" s="1" customFormat="1">
      <c r="A801" s="31"/>
      <c r="B801" s="31"/>
      <c r="C801" s="3"/>
      <c r="D801" s="6"/>
      <c r="E801" s="65"/>
      <c r="F801" s="61"/>
      <c r="G801"/>
      <c r="H801"/>
      <c r="I801"/>
      <c r="J801"/>
      <c r="K801"/>
      <c r="L801"/>
      <c r="M801"/>
      <c r="N801"/>
      <c r="O801"/>
      <c r="Q801"/>
    </row>
    <row r="802" spans="1:17" s="1" customFormat="1">
      <c r="A802" s="31"/>
      <c r="B802" s="31"/>
      <c r="C802" s="3"/>
      <c r="D802" s="6"/>
      <c r="E802" s="65"/>
      <c r="F802" s="61"/>
      <c r="G802"/>
      <c r="H802"/>
      <c r="I802"/>
      <c r="J802"/>
      <c r="K802"/>
      <c r="L802"/>
      <c r="M802"/>
      <c r="N802"/>
      <c r="O802"/>
      <c r="Q802"/>
    </row>
    <row r="803" spans="1:17" s="1" customFormat="1">
      <c r="A803" s="31"/>
      <c r="B803" s="31"/>
      <c r="C803" s="3"/>
      <c r="D803" s="6"/>
      <c r="E803" s="65"/>
      <c r="F803" s="61"/>
      <c r="G803"/>
      <c r="H803"/>
      <c r="I803"/>
      <c r="J803"/>
      <c r="K803"/>
      <c r="L803"/>
      <c r="M803"/>
      <c r="N803"/>
      <c r="O803"/>
      <c r="Q803"/>
    </row>
    <row r="804" spans="1:17" s="1" customFormat="1">
      <c r="A804" s="31"/>
      <c r="B804" s="31"/>
      <c r="C804" s="3"/>
      <c r="D804" s="6"/>
      <c r="E804" s="65"/>
      <c r="F804" s="61"/>
      <c r="G804"/>
      <c r="H804"/>
      <c r="I804"/>
      <c r="J804"/>
      <c r="K804"/>
      <c r="L804"/>
      <c r="M804"/>
      <c r="N804"/>
      <c r="O804"/>
      <c r="Q804"/>
    </row>
    <row r="805" spans="1:17" s="1" customFormat="1">
      <c r="A805" s="31"/>
      <c r="B805" s="31"/>
      <c r="C805" s="3"/>
      <c r="D805" s="6"/>
      <c r="E805" s="65"/>
      <c r="F805" s="61"/>
      <c r="G805"/>
      <c r="H805"/>
      <c r="I805"/>
      <c r="J805"/>
      <c r="K805"/>
      <c r="L805"/>
      <c r="M805"/>
      <c r="N805"/>
      <c r="O805"/>
      <c r="Q805"/>
    </row>
    <row r="806" spans="1:17" s="1" customFormat="1">
      <c r="A806" s="31"/>
      <c r="B806" s="31"/>
      <c r="C806" s="3"/>
      <c r="D806" s="6"/>
      <c r="E806" s="65"/>
      <c r="F806" s="61"/>
      <c r="G806"/>
      <c r="H806"/>
      <c r="I806"/>
      <c r="J806"/>
      <c r="K806"/>
      <c r="L806"/>
      <c r="M806"/>
      <c r="N806"/>
      <c r="O806"/>
      <c r="Q806"/>
    </row>
    <row r="807" spans="1:17" s="1" customFormat="1">
      <c r="A807" s="31"/>
      <c r="B807" s="31"/>
      <c r="C807" s="3"/>
      <c r="D807" s="6"/>
      <c r="E807" s="65"/>
      <c r="F807" s="61"/>
      <c r="G807"/>
      <c r="H807"/>
      <c r="I807"/>
      <c r="J807"/>
      <c r="K807"/>
      <c r="L807"/>
      <c r="M807"/>
      <c r="N807"/>
      <c r="O807"/>
      <c r="Q807"/>
    </row>
    <row r="808" spans="1:17" s="1" customFormat="1">
      <c r="A808" s="31"/>
      <c r="B808" s="31"/>
      <c r="C808" s="3"/>
      <c r="D808" s="6"/>
      <c r="E808" s="65"/>
      <c r="F808" s="61"/>
      <c r="G808"/>
      <c r="H808"/>
      <c r="I808"/>
      <c r="J808"/>
      <c r="K808"/>
      <c r="L808"/>
      <c r="M808"/>
      <c r="N808"/>
      <c r="O808"/>
      <c r="Q808"/>
    </row>
    <row r="809" spans="1:17" s="1" customFormat="1">
      <c r="A809" s="31"/>
      <c r="B809" s="31"/>
      <c r="C809" s="3"/>
      <c r="D809" s="6"/>
      <c r="E809" s="65"/>
      <c r="F809" s="61"/>
      <c r="G809"/>
      <c r="H809"/>
      <c r="I809"/>
      <c r="J809"/>
      <c r="K809"/>
      <c r="L809"/>
      <c r="M809"/>
      <c r="N809"/>
      <c r="O809"/>
      <c r="Q809"/>
    </row>
    <row r="810" spans="1:17" s="1" customFormat="1">
      <c r="A810" s="31"/>
      <c r="B810" s="31"/>
      <c r="C810" s="3"/>
      <c r="D810" s="6"/>
      <c r="E810" s="65"/>
      <c r="F810" s="61"/>
      <c r="G810"/>
      <c r="H810"/>
      <c r="I810"/>
      <c r="J810"/>
      <c r="K810"/>
      <c r="L810"/>
      <c r="M810"/>
      <c r="N810"/>
      <c r="O810"/>
      <c r="Q810"/>
    </row>
    <row r="811" spans="1:17" s="1" customFormat="1">
      <c r="A811" s="31"/>
      <c r="B811" s="31"/>
      <c r="C811" s="3"/>
      <c r="D811" s="6"/>
      <c r="E811" s="65"/>
      <c r="F811" s="61"/>
      <c r="G811"/>
      <c r="H811"/>
      <c r="I811"/>
      <c r="J811"/>
      <c r="K811"/>
      <c r="L811"/>
      <c r="M811"/>
      <c r="N811"/>
      <c r="O811"/>
      <c r="Q811"/>
    </row>
    <row r="812" spans="1:17" s="1" customFormat="1">
      <c r="A812" s="31"/>
      <c r="B812" s="31"/>
      <c r="C812" s="3"/>
      <c r="D812" s="6"/>
      <c r="E812" s="65"/>
      <c r="F812" s="61"/>
      <c r="G812"/>
      <c r="H812"/>
      <c r="I812"/>
      <c r="J812"/>
      <c r="K812"/>
      <c r="L812"/>
      <c r="M812"/>
      <c r="N812"/>
      <c r="O812"/>
      <c r="Q812"/>
    </row>
    <row r="813" spans="1:17" s="1" customFormat="1">
      <c r="A813" s="31"/>
      <c r="B813" s="31"/>
      <c r="C813" s="3"/>
      <c r="D813" s="6"/>
      <c r="E813" s="65"/>
      <c r="F813" s="61"/>
      <c r="G813"/>
      <c r="H813"/>
      <c r="I813"/>
      <c r="J813"/>
      <c r="K813"/>
      <c r="L813"/>
      <c r="M813"/>
      <c r="N813"/>
      <c r="O813"/>
      <c r="Q813"/>
    </row>
    <row r="814" spans="1:17" s="1" customFormat="1">
      <c r="A814" s="31"/>
      <c r="B814" s="31"/>
      <c r="C814" s="3"/>
      <c r="D814" s="6"/>
      <c r="E814" s="65"/>
      <c r="F814" s="61"/>
      <c r="G814"/>
      <c r="H814"/>
      <c r="I814"/>
      <c r="J814"/>
      <c r="K814"/>
      <c r="L814"/>
      <c r="M814"/>
      <c r="N814"/>
      <c r="O814"/>
      <c r="Q814"/>
    </row>
    <row r="815" spans="1:17" s="1" customFormat="1">
      <c r="A815" s="31"/>
      <c r="B815" s="31"/>
      <c r="C815" s="3"/>
      <c r="D815" s="6"/>
      <c r="E815" s="65"/>
      <c r="F815" s="61"/>
      <c r="G815"/>
      <c r="H815"/>
      <c r="I815"/>
      <c r="J815"/>
      <c r="K815"/>
      <c r="L815"/>
      <c r="M815"/>
      <c r="N815"/>
      <c r="O815"/>
      <c r="Q815"/>
    </row>
    <row r="816" spans="1:17" s="1" customFormat="1">
      <c r="A816" s="31"/>
      <c r="B816" s="31"/>
      <c r="C816" s="3"/>
      <c r="D816" s="6"/>
      <c r="E816" s="65"/>
      <c r="F816" s="61"/>
      <c r="G816"/>
      <c r="H816"/>
      <c r="I816"/>
      <c r="J816"/>
      <c r="K816"/>
      <c r="L816"/>
      <c r="M816"/>
      <c r="N816"/>
      <c r="O816"/>
      <c r="Q816"/>
    </row>
    <row r="817" spans="1:17" s="1" customFormat="1">
      <c r="A817" s="31"/>
      <c r="B817" s="31"/>
      <c r="C817" s="3"/>
      <c r="D817" s="6"/>
      <c r="E817" s="65"/>
      <c r="F817" s="61"/>
      <c r="G817"/>
      <c r="H817"/>
      <c r="I817"/>
      <c r="J817"/>
      <c r="K817"/>
      <c r="L817"/>
      <c r="M817"/>
      <c r="N817"/>
      <c r="O817"/>
      <c r="Q817"/>
    </row>
    <row r="818" spans="1:17" s="1" customFormat="1">
      <c r="A818" s="31"/>
      <c r="B818" s="31"/>
      <c r="C818" s="3"/>
      <c r="D818" s="6"/>
      <c r="E818" s="65"/>
      <c r="F818" s="61"/>
      <c r="G818"/>
      <c r="H818"/>
      <c r="I818"/>
      <c r="J818"/>
      <c r="K818"/>
      <c r="L818"/>
      <c r="M818"/>
      <c r="N818"/>
      <c r="O818"/>
      <c r="Q818"/>
    </row>
    <row r="819" spans="1:17" s="1" customFormat="1">
      <c r="A819" s="31"/>
      <c r="B819" s="31"/>
      <c r="C819" s="3"/>
      <c r="D819" s="6"/>
      <c r="E819" s="65"/>
      <c r="F819" s="61"/>
      <c r="G819"/>
      <c r="H819"/>
      <c r="I819"/>
      <c r="J819"/>
      <c r="K819"/>
      <c r="L819"/>
      <c r="M819"/>
      <c r="N819"/>
      <c r="O819"/>
      <c r="Q819"/>
    </row>
    <row r="820" spans="1:17" s="1" customFormat="1">
      <c r="A820" s="31"/>
      <c r="B820" s="31"/>
      <c r="C820" s="3"/>
      <c r="D820" s="6"/>
      <c r="E820" s="65"/>
      <c r="F820" s="61"/>
      <c r="G820"/>
      <c r="H820"/>
      <c r="I820"/>
      <c r="J820"/>
      <c r="K820"/>
      <c r="L820"/>
      <c r="M820"/>
      <c r="N820"/>
      <c r="O820"/>
      <c r="Q820"/>
    </row>
    <row r="821" spans="1:17" s="1" customFormat="1">
      <c r="A821" s="31"/>
      <c r="B821" s="31"/>
      <c r="C821" s="3"/>
      <c r="D821" s="6"/>
      <c r="E821" s="65"/>
      <c r="F821" s="61"/>
      <c r="G821"/>
      <c r="H821"/>
      <c r="I821"/>
      <c r="J821"/>
      <c r="K821"/>
      <c r="L821"/>
      <c r="M821"/>
      <c r="N821"/>
      <c r="O821"/>
      <c r="Q821"/>
    </row>
    <row r="822" spans="1:17" s="1" customFormat="1">
      <c r="A822" s="31"/>
      <c r="B822" s="31"/>
      <c r="C822" s="3"/>
      <c r="D822" s="6"/>
      <c r="E822" s="65"/>
      <c r="F822" s="61"/>
      <c r="G822"/>
      <c r="H822"/>
      <c r="I822"/>
      <c r="J822"/>
      <c r="K822"/>
      <c r="L822"/>
      <c r="M822"/>
      <c r="N822"/>
      <c r="O822"/>
      <c r="Q822"/>
    </row>
    <row r="823" spans="1:17" s="1" customFormat="1">
      <c r="A823" s="31"/>
      <c r="B823" s="31"/>
      <c r="C823" s="3"/>
      <c r="D823" s="6"/>
      <c r="E823" s="65"/>
      <c r="F823" s="61"/>
      <c r="G823"/>
      <c r="H823"/>
      <c r="I823"/>
      <c r="J823"/>
      <c r="K823"/>
      <c r="L823"/>
      <c r="M823"/>
      <c r="N823"/>
      <c r="O823"/>
      <c r="Q823"/>
    </row>
    <row r="824" spans="1:17" s="1" customFormat="1">
      <c r="A824" s="31"/>
      <c r="B824" s="31"/>
      <c r="C824" s="3"/>
      <c r="D824" s="6"/>
      <c r="E824" s="65"/>
      <c r="F824" s="61"/>
      <c r="G824"/>
      <c r="H824"/>
      <c r="I824"/>
      <c r="J824"/>
      <c r="K824"/>
      <c r="L824"/>
      <c r="M824"/>
      <c r="N824"/>
      <c r="O824"/>
      <c r="Q824"/>
    </row>
    <row r="825" spans="1:17" s="1" customFormat="1">
      <c r="A825" s="31"/>
      <c r="B825" s="31"/>
      <c r="C825" s="3"/>
      <c r="D825" s="6"/>
      <c r="E825" s="65"/>
      <c r="F825" s="61"/>
      <c r="G825"/>
      <c r="H825"/>
      <c r="I825"/>
      <c r="J825"/>
      <c r="K825"/>
      <c r="L825"/>
      <c r="M825"/>
      <c r="N825"/>
      <c r="O825"/>
      <c r="Q825"/>
    </row>
    <row r="826" spans="1:17" s="1" customFormat="1">
      <c r="A826" s="31"/>
      <c r="B826" s="31"/>
      <c r="C826" s="3"/>
      <c r="D826" s="6"/>
      <c r="E826" s="65"/>
      <c r="F826" s="61"/>
      <c r="G826"/>
      <c r="H826"/>
      <c r="I826"/>
      <c r="J826"/>
      <c r="K826"/>
      <c r="L826"/>
      <c r="M826"/>
      <c r="N826"/>
      <c r="O826"/>
      <c r="Q826"/>
    </row>
    <row r="827" spans="1:17" s="1" customFormat="1">
      <c r="A827" s="31"/>
      <c r="B827" s="31"/>
      <c r="C827" s="3"/>
      <c r="D827" s="6"/>
      <c r="E827" s="65"/>
      <c r="F827" s="61"/>
      <c r="G827"/>
      <c r="H827"/>
      <c r="I827"/>
      <c r="J827"/>
      <c r="K827"/>
      <c r="L827"/>
      <c r="M827"/>
      <c r="N827"/>
      <c r="O827"/>
      <c r="Q827"/>
    </row>
    <row r="828" spans="1:17" s="1" customFormat="1">
      <c r="A828" s="31"/>
      <c r="B828" s="31"/>
      <c r="C828" s="3"/>
      <c r="D828" s="6"/>
      <c r="E828" s="65"/>
      <c r="F828" s="61"/>
      <c r="G828"/>
      <c r="H828"/>
      <c r="I828"/>
      <c r="J828"/>
      <c r="K828"/>
      <c r="L828"/>
      <c r="M828"/>
      <c r="N828"/>
      <c r="O828"/>
      <c r="Q828"/>
    </row>
    <row r="829" spans="1:17" s="1" customFormat="1">
      <c r="A829" s="31"/>
      <c r="B829" s="31"/>
      <c r="C829" s="3"/>
      <c r="D829" s="6"/>
      <c r="E829" s="65"/>
      <c r="F829" s="61"/>
      <c r="G829"/>
      <c r="H829"/>
      <c r="I829"/>
      <c r="J829"/>
      <c r="K829"/>
      <c r="L829"/>
      <c r="M829"/>
      <c r="N829"/>
      <c r="O829"/>
      <c r="Q829"/>
    </row>
    <row r="830" spans="1:17" s="1" customFormat="1">
      <c r="A830" s="31"/>
      <c r="B830" s="31"/>
      <c r="C830" s="3"/>
      <c r="D830" s="6"/>
      <c r="E830" s="65"/>
      <c r="F830" s="61"/>
      <c r="G830"/>
      <c r="H830"/>
      <c r="I830"/>
      <c r="J830"/>
      <c r="K830"/>
      <c r="L830"/>
      <c r="M830"/>
      <c r="N830"/>
      <c r="O830"/>
      <c r="Q830"/>
    </row>
    <row r="831" spans="1:17" s="1" customFormat="1">
      <c r="A831" s="31"/>
      <c r="B831" s="31"/>
      <c r="C831" s="3"/>
      <c r="D831" s="6"/>
      <c r="E831" s="65"/>
      <c r="F831" s="61"/>
      <c r="G831"/>
      <c r="H831"/>
      <c r="I831"/>
      <c r="J831"/>
      <c r="K831"/>
      <c r="L831"/>
      <c r="M831"/>
      <c r="N831"/>
      <c r="O831"/>
      <c r="Q831"/>
    </row>
    <row r="832" spans="1:17" s="1" customFormat="1">
      <c r="A832" s="31"/>
      <c r="B832" s="31"/>
      <c r="C832" s="3"/>
      <c r="D832" s="6"/>
      <c r="E832" s="65"/>
      <c r="F832" s="61"/>
      <c r="G832"/>
      <c r="H832"/>
      <c r="I832"/>
      <c r="J832"/>
      <c r="K832"/>
      <c r="L832"/>
      <c r="M832"/>
      <c r="N832"/>
      <c r="O832"/>
      <c r="Q832"/>
    </row>
    <row r="833" spans="1:17" s="1" customFormat="1">
      <c r="A833" s="31"/>
      <c r="B833" s="31"/>
      <c r="C833" s="3"/>
      <c r="D833" s="6"/>
      <c r="E833" s="65"/>
      <c r="F833" s="61"/>
      <c r="G833"/>
      <c r="H833"/>
      <c r="I833"/>
      <c r="J833"/>
      <c r="K833"/>
      <c r="L833"/>
      <c r="M833"/>
      <c r="N833"/>
      <c r="O833"/>
      <c r="Q833"/>
    </row>
    <row r="834" spans="1:17" s="1" customFormat="1">
      <c r="A834" s="31"/>
      <c r="B834" s="31"/>
      <c r="C834" s="3"/>
      <c r="D834" s="6"/>
      <c r="E834" s="65"/>
      <c r="F834" s="61"/>
      <c r="G834"/>
      <c r="H834"/>
      <c r="I834"/>
      <c r="J834"/>
      <c r="K834"/>
      <c r="L834"/>
      <c r="M834"/>
      <c r="N834"/>
      <c r="O834"/>
      <c r="Q834"/>
    </row>
    <row r="835" spans="1:17" s="1" customFormat="1">
      <c r="A835" s="31"/>
      <c r="B835" s="31"/>
      <c r="C835" s="3"/>
      <c r="D835" s="6"/>
      <c r="E835" s="65"/>
      <c r="F835" s="61"/>
      <c r="G835"/>
      <c r="H835"/>
      <c r="I835"/>
      <c r="J835"/>
      <c r="K835"/>
      <c r="L835"/>
      <c r="M835"/>
      <c r="N835"/>
      <c r="O835"/>
      <c r="Q835"/>
    </row>
    <row r="836" spans="1:17" s="1" customFormat="1">
      <c r="A836" s="31"/>
      <c r="B836" s="31"/>
      <c r="C836" s="3"/>
      <c r="D836" s="6"/>
      <c r="E836" s="65"/>
      <c r="F836" s="61"/>
      <c r="G836"/>
      <c r="H836"/>
      <c r="I836"/>
      <c r="J836"/>
      <c r="K836"/>
      <c r="L836"/>
      <c r="M836"/>
      <c r="N836"/>
      <c r="O836"/>
      <c r="Q836"/>
    </row>
    <row r="837" spans="1:17" s="1" customFormat="1">
      <c r="A837" s="31"/>
      <c r="B837" s="31"/>
      <c r="C837" s="3"/>
      <c r="D837" s="6"/>
      <c r="E837" s="65"/>
      <c r="F837" s="61"/>
      <c r="G837"/>
      <c r="H837"/>
      <c r="I837"/>
      <c r="J837"/>
      <c r="K837"/>
      <c r="L837"/>
      <c r="M837"/>
      <c r="N837"/>
      <c r="O837"/>
      <c r="Q837"/>
    </row>
    <row r="838" spans="1:17" s="1" customFormat="1">
      <c r="A838" s="31"/>
      <c r="B838" s="31"/>
      <c r="C838" s="3"/>
      <c r="D838" s="6"/>
      <c r="E838" s="65"/>
      <c r="F838" s="61"/>
      <c r="G838"/>
      <c r="H838"/>
      <c r="I838"/>
      <c r="J838"/>
      <c r="K838"/>
      <c r="L838"/>
      <c r="M838"/>
      <c r="N838"/>
      <c r="O838"/>
      <c r="Q838"/>
    </row>
    <row r="839" spans="1:17" s="1" customFormat="1">
      <c r="A839" s="31"/>
      <c r="B839" s="31"/>
      <c r="C839" s="3"/>
      <c r="D839" s="6"/>
      <c r="E839" s="65"/>
      <c r="F839" s="61"/>
      <c r="G839"/>
      <c r="H839"/>
      <c r="I839"/>
      <c r="J839"/>
      <c r="K839"/>
      <c r="L839"/>
      <c r="M839"/>
      <c r="N839"/>
      <c r="O839"/>
      <c r="Q839"/>
    </row>
    <row r="840" spans="1:17" s="1" customFormat="1">
      <c r="A840" s="31"/>
      <c r="B840" s="31"/>
      <c r="C840" s="3"/>
      <c r="D840" s="6"/>
      <c r="E840" s="65"/>
      <c r="F840" s="61"/>
      <c r="G840"/>
      <c r="H840"/>
      <c r="I840"/>
      <c r="J840"/>
      <c r="K840"/>
      <c r="L840"/>
      <c r="M840"/>
      <c r="N840"/>
      <c r="O840"/>
      <c r="Q840"/>
    </row>
    <row r="841" spans="1:17" s="1" customFormat="1">
      <c r="A841" s="31"/>
      <c r="B841" s="31"/>
      <c r="C841" s="3"/>
      <c r="D841" s="6"/>
      <c r="E841" s="65"/>
      <c r="F841" s="61"/>
      <c r="G841"/>
      <c r="H841"/>
      <c r="I841"/>
      <c r="J841"/>
      <c r="K841"/>
      <c r="L841"/>
      <c r="M841"/>
      <c r="N841"/>
      <c r="O841"/>
      <c r="Q841"/>
    </row>
    <row r="842" spans="1:17" s="1" customFormat="1">
      <c r="A842" s="31"/>
      <c r="B842" s="31"/>
      <c r="C842" s="3"/>
      <c r="D842" s="6"/>
      <c r="E842" s="65"/>
      <c r="F842" s="61"/>
      <c r="G842"/>
      <c r="H842"/>
      <c r="I842"/>
      <c r="J842"/>
      <c r="K842"/>
      <c r="L842"/>
      <c r="M842"/>
      <c r="N842"/>
      <c r="O842"/>
      <c r="Q842"/>
    </row>
    <row r="843" spans="1:17" s="1" customFormat="1">
      <c r="A843" s="31"/>
      <c r="B843" s="31"/>
      <c r="C843" s="3"/>
      <c r="D843" s="6"/>
      <c r="E843" s="65"/>
      <c r="F843" s="61"/>
      <c r="G843"/>
      <c r="H843"/>
      <c r="I843"/>
      <c r="J843"/>
      <c r="K843"/>
      <c r="L843"/>
      <c r="M843"/>
      <c r="N843"/>
      <c r="O843"/>
      <c r="Q843"/>
    </row>
    <row r="844" spans="1:17" s="1" customFormat="1">
      <c r="A844" s="31"/>
      <c r="B844" s="31"/>
      <c r="C844" s="3"/>
      <c r="D844" s="6"/>
      <c r="E844" s="65"/>
      <c r="F844" s="61"/>
      <c r="G844"/>
      <c r="H844"/>
      <c r="I844"/>
      <c r="J844"/>
      <c r="K844"/>
      <c r="L844"/>
      <c r="M844"/>
      <c r="N844"/>
      <c r="O844"/>
      <c r="Q844"/>
    </row>
    <row r="845" spans="1:17" s="1" customFormat="1">
      <c r="A845" s="31"/>
      <c r="B845" s="31"/>
      <c r="C845" s="3"/>
      <c r="D845" s="6"/>
      <c r="E845" s="65"/>
      <c r="F845" s="61"/>
      <c r="G845"/>
      <c r="H845"/>
      <c r="I845"/>
      <c r="J845"/>
      <c r="K845"/>
      <c r="L845"/>
      <c r="M845"/>
      <c r="N845"/>
      <c r="O845"/>
      <c r="Q845"/>
    </row>
    <row r="846" spans="1:17" s="1" customFormat="1">
      <c r="A846" s="31"/>
      <c r="B846" s="31"/>
      <c r="C846" s="3"/>
      <c r="D846" s="6"/>
      <c r="E846" s="65"/>
      <c r="F846" s="61"/>
      <c r="G846"/>
      <c r="H846"/>
      <c r="I846"/>
      <c r="J846"/>
      <c r="K846"/>
      <c r="L846"/>
      <c r="M846"/>
      <c r="N846"/>
      <c r="O846"/>
      <c r="Q846"/>
    </row>
    <row r="847" spans="1:17" s="1" customFormat="1">
      <c r="A847" s="31"/>
      <c r="B847" s="31"/>
      <c r="C847" s="3"/>
      <c r="D847" s="6"/>
      <c r="E847" s="65"/>
      <c r="F847" s="61"/>
      <c r="G847"/>
      <c r="H847"/>
      <c r="I847"/>
      <c r="J847"/>
      <c r="K847"/>
      <c r="L847"/>
      <c r="M847"/>
      <c r="N847"/>
      <c r="O847"/>
      <c r="Q847"/>
    </row>
    <row r="848" spans="1:17" s="1" customFormat="1">
      <c r="A848" s="31"/>
      <c r="B848" s="31"/>
      <c r="C848" s="3"/>
      <c r="D848" s="6"/>
      <c r="E848" s="65"/>
      <c r="F848" s="61"/>
      <c r="G848"/>
      <c r="H848"/>
      <c r="I848"/>
      <c r="J848"/>
      <c r="K848"/>
      <c r="L848"/>
      <c r="M848"/>
      <c r="N848"/>
      <c r="O848"/>
      <c r="Q848"/>
    </row>
    <row r="849" spans="1:17" s="1" customFormat="1">
      <c r="A849" s="31"/>
      <c r="B849" s="31"/>
      <c r="C849" s="3"/>
      <c r="D849" s="6"/>
      <c r="E849" s="65"/>
      <c r="F849" s="61"/>
      <c r="G849"/>
      <c r="H849"/>
      <c r="I849"/>
      <c r="J849"/>
      <c r="K849"/>
      <c r="L849"/>
      <c r="M849"/>
      <c r="N849"/>
      <c r="O849"/>
      <c r="Q849"/>
    </row>
    <row r="850" spans="1:17" s="1" customFormat="1">
      <c r="A850" s="31"/>
      <c r="B850" s="31"/>
      <c r="C850" s="3"/>
      <c r="D850" s="6"/>
      <c r="E850" s="65"/>
      <c r="F850" s="61"/>
      <c r="G850"/>
      <c r="H850"/>
      <c r="I850"/>
      <c r="J850"/>
      <c r="K850"/>
      <c r="L850"/>
      <c r="M850"/>
      <c r="N850"/>
      <c r="O850"/>
      <c r="Q850"/>
    </row>
    <row r="851" spans="1:17" s="1" customFormat="1">
      <c r="A851" s="31"/>
      <c r="B851" s="31"/>
      <c r="C851" s="3"/>
      <c r="D851" s="6"/>
      <c r="E851" s="65"/>
      <c r="F851" s="61"/>
      <c r="G851"/>
      <c r="H851"/>
      <c r="I851"/>
      <c r="J851"/>
      <c r="K851"/>
      <c r="L851"/>
      <c r="M851"/>
      <c r="N851"/>
      <c r="O851"/>
      <c r="Q851"/>
    </row>
    <row r="852" spans="1:17" s="1" customFormat="1">
      <c r="A852" s="31"/>
      <c r="B852" s="31"/>
      <c r="C852" s="3"/>
      <c r="D852" s="6"/>
      <c r="E852" s="65"/>
      <c r="F852" s="61"/>
      <c r="G852"/>
      <c r="H852"/>
      <c r="I852"/>
      <c r="J852"/>
      <c r="K852"/>
      <c r="L852"/>
      <c r="M852"/>
      <c r="N852"/>
      <c r="O852"/>
      <c r="Q852"/>
    </row>
    <row r="853" spans="1:17" s="1" customFormat="1">
      <c r="A853" s="31"/>
      <c r="B853" s="31"/>
      <c r="C853" s="3"/>
      <c r="D853" s="6"/>
      <c r="E853" s="65"/>
      <c r="F853" s="61"/>
      <c r="G853"/>
      <c r="H853"/>
      <c r="I853"/>
      <c r="J853"/>
      <c r="K853"/>
      <c r="L853"/>
      <c r="M853"/>
      <c r="N853"/>
      <c r="O853"/>
      <c r="Q853"/>
    </row>
    <row r="854" spans="1:17" s="1" customFormat="1">
      <c r="A854" s="31"/>
      <c r="B854" s="31"/>
      <c r="C854" s="3"/>
      <c r="D854" s="6"/>
      <c r="E854" s="65"/>
      <c r="F854" s="61"/>
      <c r="G854"/>
      <c r="H854"/>
      <c r="I854"/>
      <c r="J854"/>
      <c r="K854"/>
      <c r="L854"/>
      <c r="M854"/>
      <c r="N854"/>
      <c r="O854"/>
      <c r="Q854"/>
    </row>
    <row r="855" spans="1:17" s="1" customFormat="1">
      <c r="A855" s="31"/>
      <c r="B855" s="31"/>
      <c r="C855" s="3"/>
      <c r="D855" s="6"/>
      <c r="E855" s="65"/>
      <c r="F855" s="61"/>
      <c r="G855"/>
      <c r="H855"/>
      <c r="I855"/>
      <c r="J855"/>
      <c r="K855"/>
      <c r="L855"/>
      <c r="M855"/>
      <c r="N855"/>
      <c r="O855"/>
      <c r="Q855"/>
    </row>
    <row r="856" spans="1:17" s="1" customFormat="1">
      <c r="A856" s="31"/>
      <c r="B856" s="31"/>
      <c r="C856" s="3"/>
      <c r="D856" s="6"/>
      <c r="E856" s="65"/>
      <c r="F856" s="61"/>
      <c r="G856"/>
      <c r="H856"/>
      <c r="I856"/>
      <c r="J856"/>
      <c r="K856"/>
      <c r="L856"/>
      <c r="M856"/>
      <c r="N856"/>
      <c r="O856"/>
      <c r="Q856"/>
    </row>
    <row r="857" spans="1:17" s="1" customFormat="1">
      <c r="A857" s="31"/>
      <c r="B857" s="31"/>
      <c r="C857" s="3"/>
      <c r="D857" s="6"/>
      <c r="E857" s="65"/>
      <c r="F857" s="61"/>
      <c r="G857"/>
      <c r="H857"/>
      <c r="I857"/>
      <c r="J857"/>
      <c r="K857"/>
      <c r="L857"/>
      <c r="M857"/>
      <c r="N857"/>
      <c r="O857"/>
      <c r="Q857"/>
    </row>
    <row r="858" spans="1:17" s="1" customFormat="1">
      <c r="A858" s="31"/>
      <c r="B858" s="31"/>
      <c r="C858" s="3"/>
      <c r="D858" s="6"/>
      <c r="E858" s="65"/>
      <c r="F858" s="61"/>
      <c r="G858"/>
      <c r="H858"/>
      <c r="I858"/>
      <c r="J858"/>
      <c r="K858"/>
      <c r="L858"/>
      <c r="M858"/>
      <c r="N858"/>
      <c r="O858"/>
      <c r="Q858"/>
    </row>
    <row r="859" spans="1:17" s="1" customFormat="1">
      <c r="A859" s="31"/>
      <c r="B859" s="31"/>
      <c r="C859" s="3"/>
      <c r="D859" s="6"/>
      <c r="E859" s="65"/>
      <c r="F859" s="61"/>
      <c r="G859"/>
      <c r="H859"/>
      <c r="I859"/>
      <c r="J859"/>
      <c r="K859"/>
      <c r="L859"/>
      <c r="M859"/>
      <c r="N859"/>
      <c r="O859"/>
      <c r="Q859"/>
    </row>
    <row r="860" spans="1:17" s="1" customFormat="1">
      <c r="A860" s="31"/>
      <c r="B860" s="31"/>
      <c r="C860" s="3"/>
      <c r="D860" s="6"/>
      <c r="E860" s="65"/>
      <c r="F860" s="61"/>
      <c r="G860"/>
      <c r="H860"/>
      <c r="I860"/>
      <c r="J860"/>
      <c r="K860"/>
      <c r="L860"/>
      <c r="M860"/>
      <c r="N860"/>
      <c r="O860"/>
      <c r="Q860"/>
    </row>
    <row r="861" spans="1:17" s="1" customFormat="1">
      <c r="A861" s="31"/>
      <c r="B861" s="31"/>
      <c r="C861" s="3"/>
      <c r="D861" s="6"/>
      <c r="E861" s="65"/>
      <c r="F861" s="61"/>
      <c r="G861"/>
      <c r="H861"/>
      <c r="I861"/>
      <c r="J861"/>
      <c r="K861"/>
      <c r="L861"/>
      <c r="M861"/>
      <c r="N861"/>
      <c r="O861"/>
      <c r="Q861"/>
    </row>
    <row r="862" spans="1:17" s="1" customFormat="1">
      <c r="A862" s="31"/>
      <c r="B862" s="31"/>
      <c r="C862" s="3"/>
      <c r="D862" s="6"/>
      <c r="E862" s="65"/>
      <c r="F862" s="61"/>
      <c r="G862"/>
      <c r="H862"/>
      <c r="I862"/>
      <c r="J862"/>
      <c r="K862"/>
      <c r="L862"/>
      <c r="M862"/>
      <c r="N862"/>
      <c r="O862"/>
      <c r="Q862"/>
    </row>
    <row r="863" spans="1:17" s="1" customFormat="1">
      <c r="A863" s="31"/>
      <c r="B863" s="31"/>
      <c r="C863" s="3"/>
      <c r="D863" s="6"/>
      <c r="E863" s="65"/>
      <c r="F863" s="61"/>
      <c r="G863"/>
      <c r="H863"/>
      <c r="I863"/>
      <c r="J863"/>
      <c r="K863"/>
      <c r="L863"/>
      <c r="M863"/>
      <c r="N863"/>
      <c r="O863"/>
      <c r="Q863"/>
    </row>
    <row r="864" spans="1:17" s="1" customFormat="1">
      <c r="A864" s="31"/>
      <c r="B864" s="31"/>
      <c r="C864" s="3"/>
      <c r="D864" s="6"/>
      <c r="E864" s="65"/>
      <c r="F864" s="61"/>
      <c r="G864"/>
      <c r="H864"/>
      <c r="I864"/>
      <c r="J864"/>
      <c r="K864"/>
      <c r="L864"/>
      <c r="M864"/>
      <c r="N864"/>
      <c r="O864"/>
      <c r="Q864"/>
    </row>
    <row r="865" spans="1:17" s="1" customFormat="1">
      <c r="A865" s="31"/>
      <c r="B865" s="31"/>
      <c r="C865" s="3"/>
      <c r="D865" s="6"/>
      <c r="E865" s="65"/>
      <c r="F865" s="61"/>
      <c r="G865"/>
      <c r="H865"/>
      <c r="I865"/>
      <c r="J865"/>
      <c r="K865"/>
      <c r="L865"/>
      <c r="M865"/>
      <c r="N865"/>
      <c r="O865"/>
      <c r="Q865"/>
    </row>
    <row r="866" spans="1:17" s="1" customFormat="1">
      <c r="A866" s="31"/>
      <c r="B866" s="31"/>
      <c r="C866" s="3"/>
      <c r="D866" s="6"/>
      <c r="E866" s="65"/>
      <c r="F866" s="61"/>
      <c r="G866"/>
      <c r="H866"/>
      <c r="I866"/>
      <c r="J866"/>
      <c r="K866"/>
      <c r="L866"/>
      <c r="M866"/>
      <c r="N866"/>
      <c r="O866"/>
      <c r="Q866"/>
    </row>
    <row r="867" spans="1:17" s="1" customFormat="1">
      <c r="A867" s="31"/>
      <c r="B867" s="31"/>
      <c r="C867" s="3"/>
      <c r="D867" s="6"/>
      <c r="E867" s="65"/>
      <c r="F867" s="61"/>
      <c r="G867"/>
      <c r="H867"/>
      <c r="I867"/>
      <c r="J867"/>
      <c r="K867"/>
      <c r="L867"/>
      <c r="M867"/>
      <c r="N867"/>
      <c r="O867"/>
      <c r="Q867"/>
    </row>
    <row r="868" spans="1:17" s="1" customFormat="1">
      <c r="A868" s="31"/>
      <c r="B868" s="31"/>
      <c r="C868" s="3"/>
      <c r="D868" s="6"/>
      <c r="E868" s="65"/>
      <c r="F868" s="61"/>
      <c r="G868"/>
      <c r="H868"/>
      <c r="I868"/>
      <c r="J868"/>
      <c r="K868"/>
      <c r="L868"/>
      <c r="M868"/>
      <c r="N868"/>
      <c r="O868"/>
      <c r="Q868"/>
    </row>
    <row r="869" spans="1:17" s="1" customFormat="1">
      <c r="A869" s="31"/>
      <c r="B869" s="31"/>
      <c r="C869" s="3"/>
      <c r="D869" s="6"/>
      <c r="E869" s="65"/>
      <c r="F869" s="61"/>
      <c r="G869"/>
      <c r="H869"/>
      <c r="I869"/>
      <c r="J869"/>
      <c r="K869"/>
      <c r="L869"/>
      <c r="M869"/>
      <c r="N869"/>
      <c r="O869"/>
      <c r="Q869"/>
    </row>
    <row r="870" spans="1:17" s="1" customFormat="1">
      <c r="A870" s="31"/>
      <c r="B870" s="31"/>
      <c r="C870" s="3"/>
      <c r="D870" s="6"/>
      <c r="E870" s="65"/>
      <c r="F870" s="61"/>
      <c r="G870"/>
      <c r="H870"/>
      <c r="I870"/>
      <c r="J870"/>
      <c r="K870"/>
      <c r="L870"/>
      <c r="M870"/>
      <c r="N870"/>
      <c r="O870"/>
      <c r="Q870"/>
    </row>
    <row r="871" spans="1:17" s="1" customFormat="1">
      <c r="A871" s="31"/>
      <c r="B871" s="31"/>
      <c r="C871" s="3"/>
      <c r="D871" s="6"/>
      <c r="E871" s="65"/>
      <c r="F871" s="61"/>
      <c r="G871"/>
      <c r="H871"/>
      <c r="I871"/>
      <c r="J871"/>
      <c r="K871"/>
      <c r="L871"/>
      <c r="M871"/>
      <c r="N871"/>
      <c r="O871"/>
      <c r="Q871"/>
    </row>
    <row r="872" spans="1:17" s="1" customFormat="1">
      <c r="A872" s="31"/>
      <c r="B872" s="31"/>
      <c r="C872" s="3"/>
      <c r="D872" s="6"/>
      <c r="E872" s="65"/>
      <c r="F872" s="61"/>
      <c r="G872"/>
      <c r="H872"/>
      <c r="I872"/>
      <c r="J872"/>
      <c r="K872"/>
      <c r="L872"/>
      <c r="M872"/>
      <c r="N872"/>
      <c r="O872"/>
      <c r="Q872"/>
    </row>
    <row r="873" spans="1:17" s="1" customFormat="1">
      <c r="A873" s="31"/>
      <c r="B873" s="31"/>
      <c r="C873" s="3"/>
      <c r="D873" s="6"/>
      <c r="E873" s="65"/>
      <c r="F873" s="61"/>
      <c r="G873"/>
      <c r="H873"/>
      <c r="I873"/>
      <c r="J873"/>
      <c r="K873"/>
      <c r="L873"/>
      <c r="M873"/>
      <c r="N873"/>
      <c r="O873"/>
      <c r="Q873"/>
    </row>
    <row r="874" spans="1:17" s="1" customFormat="1">
      <c r="A874" s="31"/>
      <c r="B874" s="31"/>
      <c r="C874" s="3"/>
      <c r="D874" s="6"/>
      <c r="E874" s="65"/>
      <c r="F874" s="61"/>
      <c r="G874"/>
      <c r="H874"/>
      <c r="I874"/>
      <c r="J874"/>
      <c r="K874"/>
      <c r="L874"/>
      <c r="M874"/>
      <c r="N874"/>
      <c r="O874"/>
      <c r="Q874"/>
    </row>
    <row r="875" spans="1:17" s="1" customFormat="1">
      <c r="A875" s="31"/>
      <c r="B875" s="31"/>
      <c r="C875" s="3"/>
      <c r="D875" s="6"/>
      <c r="E875" s="65"/>
      <c r="F875" s="61"/>
      <c r="G875"/>
      <c r="H875"/>
      <c r="I875"/>
      <c r="J875"/>
      <c r="K875"/>
      <c r="L875"/>
      <c r="M875"/>
      <c r="N875"/>
      <c r="O875"/>
      <c r="Q875"/>
    </row>
    <row r="876" spans="1:17" s="1" customFormat="1">
      <c r="A876" s="31"/>
      <c r="B876" s="31"/>
      <c r="C876" s="3"/>
      <c r="D876" s="6"/>
      <c r="E876" s="65"/>
      <c r="F876" s="61"/>
      <c r="G876"/>
      <c r="H876"/>
      <c r="I876"/>
      <c r="J876"/>
      <c r="K876"/>
      <c r="L876"/>
      <c r="M876"/>
      <c r="N876"/>
      <c r="O876"/>
      <c r="Q876"/>
    </row>
    <row r="877" spans="1:17" s="1" customFormat="1">
      <c r="A877" s="31"/>
      <c r="B877" s="31"/>
      <c r="C877" s="3"/>
      <c r="D877" s="6"/>
      <c r="E877" s="65"/>
      <c r="F877" s="61"/>
      <c r="G877"/>
      <c r="H877"/>
      <c r="I877"/>
      <c r="J877"/>
      <c r="K877"/>
      <c r="L877"/>
      <c r="M877"/>
      <c r="N877"/>
      <c r="O877"/>
      <c r="Q877"/>
    </row>
    <row r="878" spans="1:17" s="1" customFormat="1">
      <c r="A878" s="31"/>
      <c r="B878" s="31"/>
      <c r="C878" s="3"/>
      <c r="D878" s="6"/>
      <c r="E878" s="65"/>
      <c r="F878" s="61"/>
      <c r="G878"/>
      <c r="H878"/>
      <c r="I878"/>
      <c r="J878"/>
      <c r="K878"/>
      <c r="L878"/>
      <c r="M878"/>
      <c r="N878"/>
      <c r="O878"/>
      <c r="Q878"/>
    </row>
    <row r="879" spans="1:17" s="1" customFormat="1">
      <c r="A879" s="31"/>
      <c r="B879" s="31"/>
      <c r="C879" s="3"/>
      <c r="D879" s="6"/>
      <c r="E879" s="65"/>
      <c r="F879" s="61"/>
      <c r="G879"/>
      <c r="H879"/>
      <c r="I879"/>
      <c r="J879"/>
      <c r="K879"/>
      <c r="L879"/>
      <c r="M879"/>
      <c r="N879"/>
      <c r="O879"/>
      <c r="Q879"/>
    </row>
    <row r="880" spans="1:17" s="1" customFormat="1">
      <c r="A880" s="31"/>
      <c r="B880" s="31"/>
      <c r="C880" s="3"/>
      <c r="D880" s="6"/>
      <c r="E880" s="65"/>
      <c r="F880" s="61"/>
      <c r="G880"/>
      <c r="H880"/>
      <c r="I880"/>
      <c r="J880"/>
      <c r="K880"/>
      <c r="L880"/>
      <c r="M880"/>
      <c r="N880"/>
      <c r="O880"/>
      <c r="Q880"/>
    </row>
    <row r="881" spans="1:17" s="1" customFormat="1">
      <c r="A881" s="31"/>
      <c r="B881" s="31"/>
      <c r="C881" s="3"/>
      <c r="D881" s="6"/>
      <c r="E881" s="65"/>
      <c r="F881" s="61"/>
      <c r="G881"/>
      <c r="H881"/>
      <c r="I881"/>
      <c r="J881"/>
      <c r="K881"/>
      <c r="L881"/>
      <c r="M881"/>
      <c r="N881"/>
      <c r="O881"/>
      <c r="Q881"/>
    </row>
    <row r="882" spans="1:17" s="1" customFormat="1">
      <c r="A882" s="31"/>
      <c r="B882" s="31"/>
      <c r="C882" s="3"/>
      <c r="D882" s="6"/>
      <c r="E882" s="65"/>
      <c r="F882" s="61"/>
      <c r="G882"/>
      <c r="H882"/>
      <c r="I882"/>
      <c r="J882"/>
      <c r="K882"/>
      <c r="L882"/>
      <c r="M882"/>
      <c r="N882"/>
      <c r="O882"/>
      <c r="Q882"/>
    </row>
    <row r="883" spans="1:17" s="1" customFormat="1">
      <c r="A883" s="31"/>
      <c r="B883" s="31"/>
      <c r="C883" s="3"/>
      <c r="D883" s="6"/>
      <c r="E883" s="65"/>
      <c r="F883" s="61"/>
      <c r="G883"/>
      <c r="H883"/>
      <c r="I883"/>
      <c r="J883"/>
      <c r="K883"/>
      <c r="L883"/>
      <c r="M883"/>
      <c r="N883"/>
      <c r="O883"/>
      <c r="Q883"/>
    </row>
    <row r="884" spans="1:17" s="1" customFormat="1">
      <c r="A884" s="31"/>
      <c r="B884" s="31"/>
      <c r="C884" s="3"/>
      <c r="D884" s="6"/>
      <c r="E884" s="65"/>
      <c r="F884" s="61"/>
      <c r="G884"/>
      <c r="H884"/>
      <c r="I884"/>
      <c r="J884"/>
      <c r="K884"/>
      <c r="L884"/>
      <c r="M884"/>
      <c r="N884"/>
      <c r="O884"/>
      <c r="Q884"/>
    </row>
    <row r="885" spans="1:17" s="1" customFormat="1">
      <c r="A885" s="31"/>
      <c r="B885" s="31"/>
      <c r="C885" s="3"/>
      <c r="D885" s="6"/>
      <c r="E885" s="65"/>
      <c r="F885" s="61"/>
      <c r="G885"/>
      <c r="H885"/>
      <c r="I885"/>
      <c r="J885"/>
      <c r="K885"/>
      <c r="L885"/>
      <c r="M885"/>
      <c r="N885"/>
      <c r="O885"/>
      <c r="Q885"/>
    </row>
    <row r="886" spans="1:17" s="1" customFormat="1">
      <c r="A886" s="31"/>
      <c r="B886" s="31"/>
      <c r="C886" s="3"/>
      <c r="D886" s="6"/>
      <c r="E886" s="65"/>
      <c r="F886" s="61"/>
      <c r="G886"/>
      <c r="H886"/>
      <c r="I886"/>
      <c r="J886"/>
      <c r="K886"/>
      <c r="L886"/>
      <c r="M886"/>
      <c r="N886"/>
      <c r="O886"/>
      <c r="Q886"/>
    </row>
    <row r="887" spans="1:17" s="1" customFormat="1">
      <c r="A887" s="31"/>
      <c r="B887" s="31"/>
      <c r="C887" s="3"/>
      <c r="D887" s="6"/>
      <c r="E887" s="65"/>
      <c r="F887" s="61"/>
      <c r="G887"/>
      <c r="H887"/>
      <c r="I887"/>
      <c r="J887"/>
      <c r="K887"/>
      <c r="L887"/>
      <c r="M887"/>
      <c r="N887"/>
      <c r="O887"/>
      <c r="Q887"/>
    </row>
    <row r="888" spans="1:17" s="1" customFormat="1">
      <c r="A888" s="31"/>
      <c r="B888" s="31"/>
      <c r="C888" s="3"/>
      <c r="D888" s="6"/>
      <c r="E888" s="65"/>
      <c r="F888" s="61"/>
      <c r="G888"/>
      <c r="H888"/>
      <c r="I888"/>
      <c r="J888"/>
      <c r="K888"/>
      <c r="L888"/>
      <c r="M888"/>
      <c r="N888"/>
      <c r="O888"/>
      <c r="Q888"/>
    </row>
    <row r="889" spans="1:17" s="1" customFormat="1">
      <c r="A889" s="31"/>
      <c r="B889" s="31"/>
      <c r="C889" s="3"/>
      <c r="D889" s="6"/>
      <c r="E889" s="65"/>
      <c r="F889" s="61"/>
      <c r="G889"/>
      <c r="H889"/>
      <c r="I889"/>
      <c r="J889"/>
      <c r="K889"/>
      <c r="L889"/>
      <c r="M889"/>
      <c r="N889"/>
      <c r="O889"/>
      <c r="Q889"/>
    </row>
    <row r="890" spans="1:17" s="1" customFormat="1">
      <c r="A890" s="31"/>
      <c r="B890" s="31"/>
      <c r="C890" s="3"/>
      <c r="D890" s="6"/>
      <c r="E890" s="65"/>
      <c r="F890" s="61"/>
      <c r="G890"/>
      <c r="H890"/>
      <c r="I890"/>
      <c r="J890"/>
      <c r="K890"/>
      <c r="L890"/>
      <c r="M890"/>
      <c r="N890"/>
      <c r="O890"/>
      <c r="Q890"/>
    </row>
    <row r="891" spans="1:17" s="1" customFormat="1">
      <c r="A891" s="31"/>
      <c r="B891" s="31"/>
      <c r="C891" s="3"/>
      <c r="D891" s="6"/>
      <c r="E891" s="65"/>
      <c r="F891" s="61"/>
      <c r="G891"/>
      <c r="H891"/>
      <c r="I891"/>
      <c r="J891"/>
      <c r="K891"/>
      <c r="L891"/>
      <c r="M891"/>
      <c r="N891"/>
      <c r="O891"/>
      <c r="Q891"/>
    </row>
    <row r="892" spans="1:17" s="1" customFormat="1">
      <c r="A892" s="31"/>
      <c r="B892" s="31"/>
      <c r="C892" s="3"/>
      <c r="D892" s="6"/>
      <c r="E892" s="65"/>
      <c r="F892" s="61"/>
      <c r="G892"/>
      <c r="H892"/>
      <c r="I892"/>
      <c r="J892"/>
      <c r="K892"/>
      <c r="L892"/>
      <c r="M892"/>
      <c r="N892"/>
      <c r="O892"/>
      <c r="Q892"/>
    </row>
    <row r="893" spans="1:17" s="1" customFormat="1">
      <c r="A893" s="31"/>
      <c r="B893" s="31"/>
      <c r="C893" s="3"/>
      <c r="D893" s="6"/>
      <c r="E893" s="65"/>
      <c r="F893" s="61"/>
      <c r="G893"/>
      <c r="H893"/>
      <c r="I893"/>
      <c r="J893"/>
      <c r="K893"/>
      <c r="L893"/>
      <c r="M893"/>
      <c r="N893"/>
      <c r="O893"/>
      <c r="Q893"/>
    </row>
    <row r="894" spans="1:17" s="1" customFormat="1">
      <c r="A894" s="31"/>
      <c r="B894" s="31"/>
      <c r="C894" s="3"/>
      <c r="D894" s="6"/>
      <c r="E894" s="65"/>
      <c r="F894" s="61"/>
      <c r="G894"/>
      <c r="H894"/>
      <c r="I894"/>
      <c r="J894"/>
      <c r="K894"/>
      <c r="L894"/>
      <c r="M894"/>
      <c r="N894"/>
      <c r="O894"/>
      <c r="Q894"/>
    </row>
    <row r="895" spans="1:17" s="1" customFormat="1">
      <c r="A895" s="31"/>
      <c r="B895" s="31"/>
      <c r="C895" s="3"/>
      <c r="D895" s="6"/>
      <c r="E895" s="65"/>
      <c r="F895" s="61"/>
      <c r="G895"/>
      <c r="H895"/>
      <c r="I895"/>
      <c r="J895"/>
      <c r="K895"/>
      <c r="L895"/>
      <c r="M895"/>
      <c r="N895"/>
      <c r="O895"/>
      <c r="Q895"/>
    </row>
    <row r="896" spans="1:17" s="1" customFormat="1">
      <c r="A896" s="31"/>
      <c r="B896" s="31"/>
      <c r="C896" s="3"/>
      <c r="D896" s="6"/>
      <c r="E896" s="65"/>
      <c r="F896" s="61"/>
      <c r="G896"/>
      <c r="H896"/>
      <c r="I896"/>
      <c r="J896"/>
      <c r="K896"/>
      <c r="L896"/>
      <c r="M896"/>
      <c r="N896"/>
      <c r="O896"/>
      <c r="Q896"/>
    </row>
    <row r="897" spans="1:17" s="1" customFormat="1">
      <c r="A897" s="31"/>
      <c r="B897" s="31"/>
      <c r="C897" s="3"/>
      <c r="D897" s="6"/>
      <c r="E897" s="65"/>
      <c r="F897" s="61"/>
      <c r="G897"/>
      <c r="H897"/>
      <c r="I897"/>
      <c r="J897"/>
      <c r="K897"/>
      <c r="L897"/>
      <c r="M897"/>
      <c r="N897"/>
      <c r="O897"/>
      <c r="Q897"/>
    </row>
    <row r="898" spans="1:17" s="1" customFormat="1">
      <c r="A898" s="31"/>
      <c r="B898" s="31"/>
      <c r="C898" s="3"/>
      <c r="D898" s="6"/>
      <c r="E898" s="65"/>
      <c r="F898" s="61"/>
      <c r="G898"/>
      <c r="H898"/>
      <c r="I898"/>
      <c r="J898"/>
      <c r="K898"/>
      <c r="L898"/>
      <c r="M898"/>
      <c r="N898"/>
      <c r="O898"/>
      <c r="Q898"/>
    </row>
    <row r="899" spans="1:17" s="1" customFormat="1">
      <c r="A899" s="31"/>
      <c r="B899" s="31"/>
      <c r="C899" s="3"/>
      <c r="D899" s="6"/>
      <c r="E899" s="65"/>
      <c r="F899" s="61"/>
      <c r="G899"/>
      <c r="H899"/>
      <c r="I899"/>
      <c r="J899"/>
      <c r="K899"/>
      <c r="L899"/>
      <c r="M899"/>
      <c r="N899"/>
      <c r="O899"/>
      <c r="Q899"/>
    </row>
    <row r="900" spans="1:17" s="1" customFormat="1">
      <c r="A900" s="31"/>
      <c r="B900" s="31"/>
      <c r="C900" s="3"/>
      <c r="D900" s="6"/>
      <c r="E900" s="65"/>
      <c r="F900" s="61"/>
      <c r="G900"/>
      <c r="H900"/>
      <c r="I900"/>
      <c r="J900"/>
      <c r="K900"/>
      <c r="L900"/>
      <c r="M900"/>
      <c r="N900"/>
      <c r="O900"/>
      <c r="Q900"/>
    </row>
    <row r="901" spans="1:17" s="1" customFormat="1">
      <c r="A901" s="31"/>
      <c r="B901" s="31"/>
      <c r="C901" s="3"/>
      <c r="D901" s="6"/>
      <c r="E901" s="65"/>
      <c r="F901" s="61"/>
      <c r="G901"/>
      <c r="H901"/>
      <c r="I901"/>
      <c r="J901"/>
      <c r="K901"/>
      <c r="L901"/>
      <c r="M901"/>
      <c r="N901"/>
      <c r="O901"/>
      <c r="Q901"/>
    </row>
    <row r="902" spans="1:17" s="1" customFormat="1">
      <c r="A902" s="31"/>
      <c r="B902" s="31"/>
      <c r="C902" s="3"/>
      <c r="D902" s="6"/>
      <c r="E902" s="65"/>
      <c r="F902" s="61"/>
      <c r="G902"/>
      <c r="H902"/>
      <c r="I902"/>
      <c r="J902"/>
      <c r="K902"/>
      <c r="L902"/>
      <c r="M902"/>
      <c r="N902"/>
      <c r="O902"/>
      <c r="Q902"/>
    </row>
    <row r="903" spans="1:17" s="1" customFormat="1">
      <c r="A903" s="31"/>
      <c r="B903" s="31"/>
      <c r="C903" s="3"/>
      <c r="D903" s="6"/>
      <c r="E903" s="65"/>
      <c r="F903" s="61"/>
      <c r="G903"/>
      <c r="H903"/>
      <c r="I903"/>
      <c r="J903"/>
      <c r="K903"/>
      <c r="L903"/>
      <c r="M903"/>
      <c r="N903"/>
      <c r="O903"/>
      <c r="Q903"/>
    </row>
    <row r="904" spans="1:17" s="1" customFormat="1">
      <c r="A904" s="31"/>
      <c r="B904" s="31"/>
      <c r="C904" s="3"/>
      <c r="D904" s="6"/>
      <c r="E904" s="65"/>
      <c r="F904" s="61"/>
      <c r="G904"/>
      <c r="H904"/>
      <c r="I904"/>
      <c r="J904"/>
      <c r="K904"/>
      <c r="L904"/>
      <c r="M904"/>
      <c r="N904"/>
      <c r="O904"/>
      <c r="Q904"/>
    </row>
    <row r="905" spans="1:17" s="1" customFormat="1">
      <c r="A905" s="31"/>
      <c r="B905" s="31"/>
      <c r="C905" s="3"/>
      <c r="D905" s="6"/>
      <c r="E905" s="65"/>
      <c r="F905" s="61"/>
      <c r="G905"/>
      <c r="H905"/>
      <c r="I905"/>
      <c r="J905"/>
      <c r="K905"/>
      <c r="L905"/>
      <c r="M905"/>
      <c r="N905"/>
      <c r="O905"/>
      <c r="Q905"/>
    </row>
    <row r="906" spans="1:17" s="1" customFormat="1">
      <c r="A906" s="31"/>
      <c r="B906" s="31"/>
      <c r="C906" s="3"/>
      <c r="D906" s="6"/>
      <c r="E906" s="65"/>
      <c r="F906" s="61"/>
      <c r="G906"/>
      <c r="H906"/>
      <c r="I906"/>
      <c r="J906"/>
      <c r="K906"/>
      <c r="L906"/>
      <c r="M906"/>
      <c r="N906"/>
      <c r="O906"/>
      <c r="Q906"/>
    </row>
    <row r="907" spans="1:17" s="1" customFormat="1">
      <c r="A907" s="31"/>
      <c r="B907" s="31"/>
      <c r="C907" s="3"/>
      <c r="D907" s="6"/>
      <c r="E907" s="65"/>
      <c r="F907" s="61"/>
      <c r="G907"/>
      <c r="H907"/>
      <c r="I907"/>
      <c r="J907"/>
      <c r="K907"/>
      <c r="L907"/>
      <c r="M907"/>
      <c r="N907"/>
      <c r="O907"/>
      <c r="Q907"/>
    </row>
    <row r="908" spans="1:17" s="1" customFormat="1">
      <c r="A908" s="31"/>
      <c r="B908" s="31"/>
      <c r="C908" s="3"/>
      <c r="D908" s="6"/>
      <c r="E908" s="65"/>
      <c r="F908" s="61"/>
      <c r="G908"/>
      <c r="H908"/>
      <c r="I908"/>
      <c r="J908"/>
      <c r="K908"/>
      <c r="L908"/>
      <c r="M908"/>
      <c r="N908"/>
      <c r="O908"/>
      <c r="Q908"/>
    </row>
    <row r="909" spans="1:17" s="1" customFormat="1">
      <c r="A909" s="31"/>
      <c r="B909" s="31"/>
      <c r="C909" s="3"/>
      <c r="D909" s="6"/>
      <c r="E909" s="65"/>
      <c r="F909" s="61"/>
      <c r="G909"/>
      <c r="H909"/>
      <c r="I909"/>
      <c r="J909"/>
      <c r="K909"/>
      <c r="L909"/>
      <c r="M909"/>
      <c r="N909"/>
      <c r="O909"/>
      <c r="Q909"/>
    </row>
    <row r="910" spans="1:17" s="1" customFormat="1">
      <c r="A910" s="31"/>
      <c r="B910" s="31"/>
      <c r="C910" s="3"/>
      <c r="D910" s="6"/>
      <c r="E910" s="65"/>
      <c r="F910" s="61"/>
      <c r="G910"/>
      <c r="H910"/>
      <c r="I910"/>
      <c r="J910"/>
      <c r="K910"/>
      <c r="L910"/>
      <c r="M910"/>
      <c r="N910"/>
      <c r="O910"/>
      <c r="Q910"/>
    </row>
    <row r="911" spans="1:17" s="1" customFormat="1">
      <c r="A911" s="31"/>
      <c r="B911" s="31"/>
      <c r="C911" s="3"/>
      <c r="D911" s="6"/>
      <c r="E911" s="65"/>
      <c r="F911" s="61"/>
      <c r="G911"/>
      <c r="H911"/>
      <c r="I911"/>
      <c r="J911"/>
      <c r="K911"/>
      <c r="L911"/>
      <c r="M911"/>
      <c r="N911"/>
      <c r="O911"/>
      <c r="Q911"/>
    </row>
    <row r="912" spans="1:17" s="1" customFormat="1">
      <c r="A912" s="31"/>
      <c r="B912" s="31"/>
      <c r="C912" s="3"/>
      <c r="D912" s="6"/>
      <c r="E912" s="65"/>
      <c r="F912" s="61"/>
      <c r="G912"/>
      <c r="H912"/>
      <c r="I912"/>
      <c r="J912"/>
      <c r="K912"/>
      <c r="L912"/>
      <c r="M912"/>
      <c r="N912"/>
      <c r="O912"/>
      <c r="Q912"/>
    </row>
    <row r="913" spans="1:17" s="1" customFormat="1">
      <c r="A913" s="31"/>
      <c r="B913" s="31"/>
      <c r="C913" s="3"/>
      <c r="D913" s="6"/>
      <c r="E913" s="65"/>
      <c r="F913" s="61"/>
      <c r="G913"/>
      <c r="H913"/>
      <c r="I913"/>
      <c r="J913"/>
      <c r="K913"/>
      <c r="L913"/>
      <c r="M913"/>
      <c r="N913"/>
      <c r="O913"/>
      <c r="Q913"/>
    </row>
    <row r="914" spans="1:17" s="1" customFormat="1">
      <c r="A914" s="31"/>
      <c r="B914" s="31"/>
      <c r="C914" s="3"/>
      <c r="D914" s="6"/>
      <c r="E914" s="65"/>
      <c r="F914" s="61"/>
      <c r="G914"/>
      <c r="H914"/>
      <c r="I914"/>
      <c r="J914"/>
      <c r="K914"/>
      <c r="L914"/>
      <c r="M914"/>
      <c r="N914"/>
      <c r="O914"/>
      <c r="Q914"/>
    </row>
    <row r="915" spans="1:17" s="1" customFormat="1">
      <c r="A915" s="31"/>
      <c r="B915" s="31"/>
      <c r="C915" s="3"/>
      <c r="D915" s="6"/>
      <c r="E915" s="65"/>
      <c r="F915" s="61"/>
      <c r="G915"/>
      <c r="H915"/>
      <c r="I915"/>
      <c r="J915"/>
      <c r="K915"/>
      <c r="L915"/>
      <c r="M915"/>
      <c r="N915"/>
      <c r="O915"/>
      <c r="Q915"/>
    </row>
    <row r="916" spans="1:17" s="1" customFormat="1">
      <c r="A916" s="31"/>
      <c r="B916" s="31"/>
      <c r="C916" s="3"/>
      <c r="D916" s="6"/>
      <c r="E916" s="65"/>
      <c r="F916" s="61"/>
      <c r="G916"/>
      <c r="H916"/>
      <c r="I916"/>
      <c r="J916"/>
      <c r="K916"/>
      <c r="L916"/>
      <c r="M916"/>
      <c r="N916"/>
      <c r="O916"/>
      <c r="Q916"/>
    </row>
    <row r="917" spans="1:17" s="1" customFormat="1">
      <c r="A917" s="31"/>
      <c r="B917" s="31"/>
      <c r="C917" s="3"/>
      <c r="D917" s="6"/>
      <c r="E917" s="65"/>
      <c r="F917" s="61"/>
      <c r="G917"/>
      <c r="H917"/>
      <c r="I917"/>
      <c r="J917"/>
      <c r="K917"/>
      <c r="L917"/>
      <c r="M917"/>
      <c r="N917"/>
      <c r="O917"/>
      <c r="Q917"/>
    </row>
    <row r="918" spans="1:17" s="1" customFormat="1">
      <c r="A918" s="31"/>
      <c r="B918" s="31"/>
      <c r="C918" s="3"/>
      <c r="D918" s="6"/>
      <c r="E918" s="65"/>
      <c r="F918" s="61"/>
      <c r="G918"/>
      <c r="H918"/>
      <c r="I918"/>
      <c r="J918"/>
      <c r="K918"/>
      <c r="L918"/>
      <c r="M918"/>
      <c r="N918"/>
      <c r="O918"/>
      <c r="Q918"/>
    </row>
    <row r="919" spans="1:17" s="1" customFormat="1">
      <c r="A919" s="31"/>
      <c r="B919" s="31"/>
      <c r="C919" s="3"/>
      <c r="D919" s="6"/>
      <c r="E919" s="65"/>
      <c r="F919" s="61"/>
      <c r="G919"/>
      <c r="H919"/>
      <c r="I919"/>
      <c r="J919"/>
      <c r="K919"/>
      <c r="L919"/>
      <c r="M919"/>
      <c r="N919"/>
      <c r="O919"/>
      <c r="Q919"/>
    </row>
    <row r="920" spans="1:17" s="1" customFormat="1">
      <c r="A920" s="31"/>
      <c r="B920" s="31"/>
      <c r="C920" s="3"/>
      <c r="D920" s="6"/>
      <c r="E920" s="65"/>
      <c r="F920" s="61"/>
      <c r="G920"/>
      <c r="H920"/>
      <c r="I920"/>
      <c r="J920"/>
      <c r="K920"/>
      <c r="L920"/>
      <c r="M920"/>
      <c r="N920"/>
      <c r="O920"/>
      <c r="Q920"/>
    </row>
    <row r="921" spans="1:17" s="1" customFormat="1">
      <c r="A921" s="31"/>
      <c r="B921" s="31"/>
      <c r="C921" s="3"/>
      <c r="D921" s="6"/>
      <c r="E921" s="65"/>
      <c r="F921" s="61"/>
      <c r="G921"/>
      <c r="H921"/>
      <c r="I921"/>
      <c r="J921"/>
      <c r="K921"/>
      <c r="L921"/>
      <c r="M921"/>
      <c r="N921"/>
      <c r="O921"/>
      <c r="Q921"/>
    </row>
    <row r="922" spans="1:17" s="1" customFormat="1">
      <c r="A922" s="31"/>
      <c r="B922" s="31"/>
      <c r="C922" s="3"/>
      <c r="D922" s="6"/>
      <c r="E922" s="65"/>
      <c r="F922" s="61"/>
      <c r="G922"/>
      <c r="H922"/>
      <c r="I922"/>
      <c r="J922"/>
      <c r="K922"/>
      <c r="L922"/>
      <c r="M922"/>
      <c r="N922"/>
      <c r="O922"/>
      <c r="Q922"/>
    </row>
    <row r="923" spans="1:17" s="1" customFormat="1">
      <c r="A923" s="31"/>
      <c r="B923" s="31"/>
      <c r="C923" s="3"/>
      <c r="D923" s="6"/>
      <c r="E923" s="65"/>
      <c r="F923" s="61"/>
      <c r="G923"/>
      <c r="H923"/>
      <c r="I923"/>
      <c r="J923"/>
      <c r="K923"/>
      <c r="L923"/>
      <c r="M923"/>
      <c r="N923"/>
      <c r="O923"/>
      <c r="Q923"/>
    </row>
    <row r="924" spans="1:17" s="1" customFormat="1">
      <c r="A924" s="31"/>
      <c r="B924" s="31"/>
      <c r="C924" s="3"/>
      <c r="D924" s="6"/>
      <c r="E924" s="65"/>
      <c r="F924" s="61"/>
      <c r="G924"/>
      <c r="H924"/>
      <c r="I924"/>
      <c r="J924"/>
      <c r="K924"/>
      <c r="L924"/>
      <c r="M924"/>
      <c r="N924"/>
      <c r="O924"/>
      <c r="Q924"/>
    </row>
    <row r="925" spans="1:17" s="1" customFormat="1">
      <c r="A925" s="31"/>
      <c r="B925" s="31"/>
      <c r="C925" s="3"/>
      <c r="D925" s="6"/>
      <c r="E925" s="65"/>
      <c r="F925" s="61"/>
      <c r="G925"/>
      <c r="H925"/>
      <c r="I925"/>
      <c r="J925"/>
      <c r="K925"/>
      <c r="L925"/>
      <c r="M925"/>
      <c r="N925"/>
      <c r="O925"/>
      <c r="Q925"/>
    </row>
    <row r="926" spans="1:17" s="1" customFormat="1">
      <c r="A926" s="31"/>
      <c r="B926" s="31"/>
      <c r="C926" s="3"/>
      <c r="D926" s="6"/>
      <c r="E926" s="65"/>
      <c r="F926" s="61"/>
      <c r="G926"/>
      <c r="H926"/>
      <c r="I926"/>
      <c r="J926"/>
      <c r="K926"/>
      <c r="L926"/>
      <c r="M926"/>
      <c r="N926"/>
      <c r="O926"/>
      <c r="Q926"/>
    </row>
    <row r="927" spans="1:17" s="1" customFormat="1">
      <c r="A927" s="31"/>
      <c r="B927" s="31"/>
      <c r="C927" s="3"/>
      <c r="D927" s="6"/>
      <c r="E927" s="65"/>
      <c r="F927" s="61"/>
      <c r="G927"/>
      <c r="H927"/>
      <c r="I927"/>
      <c r="J927"/>
      <c r="K927"/>
      <c r="L927"/>
      <c r="M927"/>
      <c r="N927"/>
      <c r="O927"/>
      <c r="Q927"/>
    </row>
    <row r="928" spans="1:17" s="1" customFormat="1">
      <c r="A928" s="31"/>
      <c r="B928" s="31"/>
      <c r="C928" s="3"/>
      <c r="D928" s="6"/>
      <c r="E928" s="65"/>
      <c r="F928" s="61"/>
      <c r="G928"/>
      <c r="H928"/>
      <c r="I928"/>
      <c r="J928"/>
      <c r="K928"/>
      <c r="L928"/>
      <c r="M928"/>
      <c r="N928"/>
      <c r="O928"/>
      <c r="Q928"/>
    </row>
    <row r="929" spans="1:17" s="1" customFormat="1">
      <c r="A929" s="31"/>
      <c r="B929" s="31"/>
      <c r="C929" s="3"/>
      <c r="D929" s="6"/>
      <c r="E929" s="65"/>
      <c r="F929" s="61"/>
      <c r="G929"/>
      <c r="H929"/>
      <c r="I929"/>
      <c r="J929"/>
      <c r="K929"/>
      <c r="L929"/>
      <c r="M929"/>
      <c r="N929"/>
      <c r="O929"/>
      <c r="Q929"/>
    </row>
    <row r="930" spans="1:17" s="1" customFormat="1">
      <c r="A930" s="31"/>
      <c r="B930" s="31"/>
      <c r="C930" s="3"/>
      <c r="D930" s="6"/>
      <c r="E930" s="65"/>
      <c r="F930" s="61"/>
      <c r="G930"/>
      <c r="H930"/>
      <c r="I930"/>
      <c r="J930"/>
      <c r="K930"/>
      <c r="L930"/>
      <c r="M930"/>
      <c r="N930"/>
      <c r="O930"/>
      <c r="Q930"/>
    </row>
    <row r="931" spans="1:17" s="1" customFormat="1">
      <c r="A931" s="31"/>
      <c r="B931" s="31"/>
      <c r="C931" s="3"/>
      <c r="D931" s="6"/>
      <c r="E931" s="65"/>
      <c r="F931" s="61"/>
      <c r="G931"/>
      <c r="H931"/>
      <c r="I931"/>
      <c r="J931"/>
      <c r="K931"/>
      <c r="L931"/>
      <c r="M931"/>
      <c r="N931"/>
      <c r="O931"/>
      <c r="Q931"/>
    </row>
    <row r="932" spans="1:17" s="1" customFormat="1">
      <c r="A932" s="31"/>
      <c r="B932" s="31"/>
      <c r="C932" s="3"/>
      <c r="D932" s="6"/>
      <c r="E932" s="65"/>
      <c r="F932" s="61"/>
      <c r="G932"/>
      <c r="H932"/>
      <c r="I932"/>
      <c r="J932"/>
      <c r="K932"/>
      <c r="L932"/>
      <c r="M932"/>
      <c r="N932"/>
      <c r="O932"/>
      <c r="Q932"/>
    </row>
    <row r="933" spans="1:17" s="1" customFormat="1">
      <c r="A933" s="31"/>
      <c r="B933" s="31"/>
      <c r="C933" s="3"/>
      <c r="D933" s="6"/>
      <c r="E933" s="65"/>
      <c r="F933" s="61"/>
      <c r="G933"/>
      <c r="H933"/>
      <c r="I933"/>
      <c r="J933"/>
      <c r="K933"/>
      <c r="L933"/>
      <c r="M933"/>
      <c r="N933"/>
      <c r="O933"/>
      <c r="Q933"/>
    </row>
    <row r="934" spans="1:17" s="1" customFormat="1">
      <c r="A934" s="31"/>
      <c r="B934" s="31"/>
      <c r="C934" s="3"/>
      <c r="D934" s="6"/>
      <c r="E934" s="65"/>
      <c r="F934" s="61"/>
      <c r="G934"/>
      <c r="H934"/>
      <c r="I934"/>
      <c r="J934"/>
      <c r="K934"/>
      <c r="L934"/>
      <c r="M934"/>
      <c r="N934"/>
      <c r="O934"/>
      <c r="Q934"/>
    </row>
    <row r="935" spans="1:17" s="1" customFormat="1">
      <c r="A935" s="31"/>
      <c r="B935" s="31"/>
      <c r="C935" s="3"/>
      <c r="D935" s="6"/>
      <c r="E935" s="65"/>
      <c r="F935" s="61"/>
      <c r="G935"/>
      <c r="H935"/>
      <c r="I935"/>
      <c r="J935"/>
      <c r="K935"/>
      <c r="L935"/>
      <c r="M935"/>
      <c r="N935"/>
      <c r="O935"/>
      <c r="Q935"/>
    </row>
    <row r="936" spans="1:17" s="1" customFormat="1">
      <c r="A936" s="31"/>
      <c r="B936" s="31"/>
      <c r="C936" s="3"/>
      <c r="D936" s="6"/>
      <c r="E936" s="65"/>
      <c r="F936" s="61"/>
      <c r="G936"/>
      <c r="H936"/>
      <c r="I936"/>
      <c r="J936"/>
      <c r="K936"/>
      <c r="L936"/>
      <c r="M936"/>
      <c r="N936"/>
      <c r="O936"/>
      <c r="Q936"/>
    </row>
    <row r="937" spans="1:17" s="1" customFormat="1">
      <c r="A937" s="31"/>
      <c r="B937" s="31"/>
      <c r="C937" s="3"/>
      <c r="D937" s="6"/>
      <c r="E937" s="65"/>
      <c r="F937" s="61"/>
      <c r="G937"/>
      <c r="H937"/>
      <c r="I937"/>
      <c r="J937"/>
      <c r="K937"/>
      <c r="L937"/>
      <c r="M937"/>
      <c r="N937"/>
      <c r="O937"/>
      <c r="Q937"/>
    </row>
    <row r="938" spans="1:17" s="1" customFormat="1">
      <c r="A938" s="31"/>
      <c r="B938" s="31"/>
      <c r="C938" s="3"/>
      <c r="D938" s="6"/>
      <c r="E938" s="65"/>
      <c r="F938" s="61"/>
      <c r="G938"/>
      <c r="H938"/>
      <c r="I938"/>
      <c r="J938"/>
      <c r="K938"/>
      <c r="L938"/>
      <c r="M938"/>
      <c r="N938"/>
      <c r="O938"/>
      <c r="Q938"/>
    </row>
    <row r="939" spans="1:17" s="1" customFormat="1">
      <c r="A939" s="31"/>
      <c r="B939" s="31"/>
      <c r="C939" s="3"/>
      <c r="D939" s="6"/>
      <c r="E939" s="65"/>
      <c r="F939" s="61"/>
      <c r="G939"/>
      <c r="H939"/>
      <c r="I939"/>
      <c r="J939"/>
      <c r="K939"/>
      <c r="L939"/>
      <c r="M939"/>
      <c r="N939"/>
      <c r="O939"/>
      <c r="Q939"/>
    </row>
    <row r="940" spans="1:17" s="1" customFormat="1">
      <c r="A940" s="31"/>
      <c r="B940" s="31"/>
      <c r="C940" s="3"/>
      <c r="D940" s="6"/>
      <c r="E940" s="65"/>
      <c r="F940" s="61"/>
      <c r="G940"/>
      <c r="H940"/>
      <c r="I940"/>
      <c r="J940"/>
      <c r="K940"/>
      <c r="L940"/>
      <c r="M940"/>
      <c r="N940"/>
      <c r="O940"/>
      <c r="Q940"/>
    </row>
    <row r="941" spans="1:17" s="1" customFormat="1">
      <c r="A941" s="31"/>
      <c r="B941" s="31"/>
      <c r="C941" s="3"/>
      <c r="D941" s="6"/>
      <c r="E941" s="65"/>
      <c r="F941" s="61"/>
      <c r="G941"/>
      <c r="H941"/>
      <c r="I941"/>
      <c r="J941"/>
      <c r="K941"/>
      <c r="L941"/>
      <c r="M941"/>
      <c r="N941"/>
      <c r="O941"/>
      <c r="Q941"/>
    </row>
    <row r="942" spans="1:17" s="1" customFormat="1">
      <c r="A942" s="31"/>
      <c r="B942" s="31"/>
      <c r="C942" s="3"/>
      <c r="D942" s="6"/>
      <c r="E942" s="65"/>
      <c r="F942" s="61"/>
      <c r="G942"/>
      <c r="H942"/>
      <c r="I942"/>
      <c r="J942"/>
      <c r="K942"/>
      <c r="L942"/>
      <c r="M942"/>
      <c r="N942"/>
      <c r="O942"/>
      <c r="Q942"/>
    </row>
    <row r="943" spans="1:17" s="1" customFormat="1">
      <c r="A943" s="31"/>
      <c r="B943" s="31"/>
      <c r="C943" s="3"/>
      <c r="D943" s="6"/>
      <c r="E943" s="65"/>
      <c r="F943" s="61"/>
      <c r="G943"/>
      <c r="H943"/>
      <c r="I943"/>
      <c r="J943"/>
      <c r="K943"/>
      <c r="L943"/>
      <c r="M943"/>
      <c r="N943"/>
      <c r="O943"/>
      <c r="Q943"/>
    </row>
    <row r="944" spans="1:17" s="1" customFormat="1">
      <c r="A944" s="31"/>
      <c r="B944" s="31"/>
      <c r="C944" s="3"/>
      <c r="D944" s="6"/>
      <c r="E944" s="65"/>
      <c r="F944" s="61"/>
      <c r="G944"/>
      <c r="H944"/>
      <c r="I944"/>
      <c r="J944"/>
      <c r="K944"/>
      <c r="L944"/>
      <c r="M944"/>
      <c r="N944"/>
      <c r="O944"/>
      <c r="Q944"/>
    </row>
    <row r="945" spans="1:17" s="1" customFormat="1">
      <c r="A945" s="31"/>
      <c r="B945" s="31"/>
      <c r="C945" s="3"/>
      <c r="D945" s="6"/>
      <c r="E945" s="65"/>
      <c r="F945" s="61"/>
      <c r="G945"/>
      <c r="H945"/>
      <c r="I945"/>
      <c r="J945"/>
      <c r="K945"/>
      <c r="L945"/>
      <c r="M945"/>
      <c r="N945"/>
      <c r="O945"/>
      <c r="Q945"/>
    </row>
    <row r="946" spans="1:17" s="1" customFormat="1">
      <c r="A946" s="31"/>
      <c r="B946" s="31"/>
      <c r="C946" s="3"/>
      <c r="D946" s="6"/>
      <c r="E946" s="65"/>
      <c r="F946" s="61"/>
      <c r="G946"/>
      <c r="H946"/>
      <c r="I946"/>
      <c r="J946"/>
      <c r="K946"/>
      <c r="L946"/>
      <c r="M946"/>
      <c r="N946"/>
      <c r="O946"/>
      <c r="Q946"/>
    </row>
    <row r="947" spans="1:17" s="1" customFormat="1">
      <c r="A947" s="31"/>
      <c r="B947" s="31"/>
      <c r="C947" s="3"/>
      <c r="D947" s="6"/>
      <c r="E947" s="65"/>
      <c r="F947" s="61"/>
      <c r="G947"/>
      <c r="H947"/>
      <c r="I947"/>
      <c r="J947"/>
      <c r="K947"/>
      <c r="L947"/>
      <c r="M947"/>
      <c r="N947"/>
      <c r="O947"/>
      <c r="Q947"/>
    </row>
    <row r="948" spans="1:17" s="1" customFormat="1">
      <c r="A948" s="31"/>
      <c r="B948" s="31"/>
      <c r="C948" s="3"/>
      <c r="D948" s="6"/>
      <c r="E948" s="65"/>
      <c r="F948" s="61"/>
      <c r="G948"/>
      <c r="H948"/>
      <c r="I948"/>
      <c r="J948"/>
      <c r="K948"/>
      <c r="L948"/>
      <c r="M948"/>
      <c r="N948"/>
      <c r="O948"/>
      <c r="Q948"/>
    </row>
    <row r="949" spans="1:17" s="1" customFormat="1">
      <c r="A949" s="31"/>
      <c r="B949" s="31"/>
      <c r="C949" s="3"/>
      <c r="D949" s="6"/>
      <c r="E949" s="65"/>
      <c r="F949" s="61"/>
      <c r="G949"/>
      <c r="H949"/>
      <c r="I949"/>
      <c r="J949"/>
      <c r="K949"/>
      <c r="L949"/>
      <c r="M949"/>
      <c r="N949"/>
      <c r="O949"/>
      <c r="Q949"/>
    </row>
    <row r="950" spans="1:17" s="1" customFormat="1">
      <c r="A950" s="31"/>
      <c r="B950" s="31"/>
      <c r="C950" s="3"/>
      <c r="D950" s="6"/>
      <c r="E950" s="65"/>
      <c r="F950" s="61"/>
      <c r="G950"/>
      <c r="H950"/>
      <c r="I950"/>
      <c r="J950"/>
      <c r="K950"/>
      <c r="L950"/>
      <c r="M950"/>
      <c r="N950"/>
      <c r="O950"/>
      <c r="Q950"/>
    </row>
    <row r="951" spans="1:17" s="1" customFormat="1">
      <c r="A951" s="31"/>
      <c r="B951" s="31"/>
      <c r="C951" s="3"/>
      <c r="D951" s="6"/>
      <c r="E951" s="65"/>
      <c r="F951" s="61"/>
      <c r="G951"/>
      <c r="H951"/>
      <c r="I951"/>
      <c r="J951"/>
      <c r="K951"/>
      <c r="L951"/>
      <c r="M951"/>
      <c r="N951"/>
      <c r="O951"/>
      <c r="Q951"/>
    </row>
    <row r="952" spans="1:17" s="1" customFormat="1">
      <c r="A952" s="31"/>
      <c r="B952" s="31"/>
      <c r="C952" s="3"/>
      <c r="D952" s="6"/>
      <c r="E952" s="65"/>
      <c r="F952" s="61"/>
      <c r="G952"/>
      <c r="H952"/>
      <c r="I952"/>
      <c r="J952"/>
      <c r="K952"/>
      <c r="L952"/>
      <c r="M952"/>
      <c r="N952"/>
      <c r="O952"/>
      <c r="Q952"/>
    </row>
    <row r="953" spans="1:17" s="1" customFormat="1">
      <c r="A953" s="31"/>
      <c r="B953" s="31"/>
      <c r="C953" s="3"/>
      <c r="D953" s="6"/>
      <c r="E953" s="65"/>
      <c r="F953" s="61"/>
      <c r="G953"/>
      <c r="H953"/>
      <c r="I953"/>
      <c r="J953"/>
      <c r="K953"/>
      <c r="L953"/>
      <c r="M953"/>
      <c r="N953"/>
      <c r="O953"/>
      <c r="Q953"/>
    </row>
    <row r="954" spans="1:17" s="1" customFormat="1">
      <c r="A954" s="31"/>
      <c r="B954" s="31"/>
      <c r="C954" s="3"/>
      <c r="D954" s="6"/>
      <c r="E954" s="65"/>
      <c r="F954" s="61"/>
      <c r="G954"/>
      <c r="H954"/>
      <c r="I954"/>
      <c r="J954"/>
      <c r="K954"/>
      <c r="L954"/>
      <c r="M954"/>
      <c r="N954"/>
      <c r="O954"/>
      <c r="Q954"/>
    </row>
    <row r="955" spans="1:17" s="1" customFormat="1">
      <c r="A955" s="31"/>
      <c r="B955" s="31"/>
      <c r="C955" s="3"/>
      <c r="D955" s="6"/>
      <c r="E955" s="65"/>
      <c r="F955" s="61"/>
      <c r="G955"/>
      <c r="H955"/>
      <c r="I955"/>
      <c r="J955"/>
      <c r="K955"/>
      <c r="L955"/>
      <c r="M955"/>
      <c r="N955"/>
      <c r="O955"/>
      <c r="Q955"/>
    </row>
    <row r="956" spans="1:17" s="1" customFormat="1">
      <c r="A956" s="31"/>
      <c r="B956" s="31"/>
      <c r="C956" s="3"/>
      <c r="D956" s="6"/>
      <c r="E956" s="65"/>
      <c r="F956" s="61"/>
      <c r="G956"/>
      <c r="H956"/>
      <c r="I956"/>
      <c r="J956"/>
      <c r="K956"/>
      <c r="L956"/>
      <c r="M956"/>
      <c r="N956"/>
      <c r="O956"/>
      <c r="Q956"/>
    </row>
    <row r="957" spans="1:17" s="1" customFormat="1">
      <c r="A957" s="31"/>
      <c r="B957" s="31"/>
      <c r="C957" s="3"/>
      <c r="D957" s="6"/>
      <c r="E957" s="65"/>
      <c r="F957" s="61"/>
      <c r="G957"/>
      <c r="H957"/>
      <c r="I957"/>
      <c r="J957"/>
      <c r="K957"/>
      <c r="L957"/>
      <c r="M957"/>
      <c r="N957"/>
      <c r="O957"/>
      <c r="Q957"/>
    </row>
    <row r="958" spans="1:17" s="1" customFormat="1">
      <c r="A958" s="31"/>
      <c r="B958" s="31"/>
      <c r="C958" s="3"/>
      <c r="D958" s="6"/>
      <c r="E958" s="65"/>
      <c r="F958" s="61"/>
      <c r="G958"/>
      <c r="H958"/>
      <c r="I958"/>
      <c r="J958"/>
      <c r="K958"/>
      <c r="L958"/>
      <c r="M958"/>
      <c r="N958"/>
      <c r="O958"/>
      <c r="Q958"/>
    </row>
    <row r="959" spans="1:17" s="1" customFormat="1">
      <c r="A959" s="31"/>
      <c r="B959" s="31"/>
      <c r="C959" s="3"/>
      <c r="D959" s="6"/>
      <c r="E959" s="65"/>
      <c r="F959" s="61"/>
      <c r="G959"/>
      <c r="H959"/>
      <c r="I959"/>
      <c r="J959"/>
      <c r="K959"/>
      <c r="L959"/>
      <c r="M959"/>
      <c r="N959"/>
      <c r="O959"/>
      <c r="Q959"/>
    </row>
    <row r="960" spans="1:17" s="1" customFormat="1">
      <c r="A960" s="31"/>
      <c r="B960" s="31"/>
      <c r="C960" s="3"/>
      <c r="D960" s="6"/>
      <c r="E960" s="65"/>
      <c r="F960" s="61"/>
      <c r="G960"/>
      <c r="H960"/>
      <c r="I960"/>
      <c r="J960"/>
      <c r="K960"/>
      <c r="L960"/>
      <c r="M960"/>
      <c r="N960"/>
      <c r="O960"/>
      <c r="Q960"/>
    </row>
    <row r="961" spans="1:17" s="1" customFormat="1">
      <c r="A961" s="31"/>
      <c r="B961" s="31"/>
      <c r="C961" s="3"/>
      <c r="D961" s="6"/>
      <c r="E961" s="65"/>
      <c r="F961" s="61"/>
      <c r="G961"/>
      <c r="H961"/>
      <c r="I961"/>
      <c r="J961"/>
      <c r="K961"/>
      <c r="L961"/>
      <c r="M961"/>
      <c r="N961"/>
      <c r="O961"/>
      <c r="Q961"/>
    </row>
    <row r="962" spans="1:17" s="1" customFormat="1">
      <c r="A962" s="31"/>
      <c r="B962" s="31"/>
      <c r="C962" s="3"/>
      <c r="D962" s="6"/>
      <c r="E962" s="65"/>
      <c r="F962" s="61"/>
      <c r="G962"/>
      <c r="H962"/>
      <c r="I962"/>
      <c r="J962"/>
      <c r="K962"/>
      <c r="L962"/>
      <c r="M962"/>
      <c r="N962"/>
      <c r="O962"/>
      <c r="Q962"/>
    </row>
    <row r="963" spans="1:17" s="1" customFormat="1">
      <c r="A963" s="31"/>
      <c r="B963" s="31"/>
      <c r="C963" s="3"/>
      <c r="D963" s="6"/>
      <c r="E963" s="65"/>
      <c r="F963" s="61"/>
      <c r="G963"/>
      <c r="H963"/>
      <c r="I963"/>
      <c r="J963"/>
      <c r="K963"/>
      <c r="L963"/>
      <c r="M963"/>
      <c r="N963"/>
      <c r="O963"/>
      <c r="Q963"/>
    </row>
    <row r="964" spans="1:17" s="1" customFormat="1">
      <c r="A964" s="31"/>
      <c r="B964" s="31"/>
      <c r="C964" s="3"/>
      <c r="D964" s="6"/>
      <c r="E964" s="65"/>
      <c r="F964" s="61"/>
      <c r="G964"/>
      <c r="H964"/>
      <c r="I964"/>
      <c r="J964"/>
      <c r="K964"/>
      <c r="L964"/>
      <c r="M964"/>
      <c r="N964"/>
      <c r="O964"/>
      <c r="Q964"/>
    </row>
    <row r="965" spans="1:17" s="1" customFormat="1">
      <c r="A965" s="31"/>
      <c r="B965" s="31"/>
      <c r="C965" s="3"/>
      <c r="D965" s="6"/>
      <c r="E965" s="65"/>
      <c r="F965" s="61"/>
      <c r="G965"/>
      <c r="H965"/>
      <c r="I965"/>
      <c r="J965"/>
      <c r="K965"/>
      <c r="L965"/>
      <c r="M965"/>
      <c r="N965"/>
      <c r="O965"/>
      <c r="Q965"/>
    </row>
    <row r="966" spans="1:17" s="1" customFormat="1">
      <c r="A966" s="31"/>
      <c r="B966" s="31"/>
      <c r="C966" s="3"/>
      <c r="D966" s="6"/>
      <c r="E966" s="65"/>
      <c r="F966" s="61"/>
      <c r="G966"/>
      <c r="H966"/>
      <c r="I966"/>
      <c r="J966"/>
      <c r="K966"/>
      <c r="L966"/>
      <c r="M966"/>
      <c r="N966"/>
      <c r="O966"/>
      <c r="Q966"/>
    </row>
    <row r="967" spans="1:17" s="1" customFormat="1">
      <c r="A967" s="31"/>
      <c r="B967" s="31"/>
      <c r="C967" s="3"/>
      <c r="D967" s="6"/>
      <c r="E967" s="65"/>
      <c r="F967" s="61"/>
      <c r="G967"/>
      <c r="H967"/>
      <c r="I967"/>
      <c r="J967"/>
      <c r="K967"/>
      <c r="L967"/>
      <c r="M967"/>
      <c r="N967"/>
      <c r="O967"/>
      <c r="Q967"/>
    </row>
    <row r="968" spans="1:17" s="1" customFormat="1">
      <c r="A968" s="31"/>
      <c r="B968" s="31"/>
      <c r="C968" s="3"/>
      <c r="D968" s="6"/>
      <c r="E968" s="65"/>
      <c r="F968" s="61"/>
      <c r="G968"/>
      <c r="H968"/>
      <c r="I968"/>
      <c r="J968"/>
      <c r="K968"/>
      <c r="L968"/>
      <c r="M968"/>
      <c r="N968"/>
      <c r="O968"/>
      <c r="Q968"/>
    </row>
    <row r="969" spans="1:17" s="1" customFormat="1">
      <c r="A969" s="31"/>
      <c r="B969" s="31"/>
      <c r="C969" s="3"/>
      <c r="D969" s="6"/>
      <c r="E969" s="65"/>
      <c r="F969" s="61"/>
      <c r="G969"/>
      <c r="H969"/>
      <c r="I969"/>
      <c r="J969"/>
      <c r="K969"/>
      <c r="L969"/>
      <c r="M969"/>
      <c r="N969"/>
      <c r="O969"/>
      <c r="Q969"/>
    </row>
    <row r="970" spans="1:17" s="1" customFormat="1">
      <c r="A970" s="31"/>
      <c r="B970" s="31"/>
      <c r="C970" s="3"/>
      <c r="D970" s="6"/>
      <c r="E970" s="65"/>
      <c r="F970" s="61"/>
      <c r="G970"/>
      <c r="H970"/>
      <c r="I970"/>
      <c r="J970"/>
      <c r="K970"/>
      <c r="L970"/>
      <c r="M970"/>
      <c r="N970"/>
      <c r="O970"/>
      <c r="Q970"/>
    </row>
    <row r="971" spans="1:17" s="1" customFormat="1">
      <c r="A971" s="31"/>
      <c r="B971" s="31"/>
      <c r="C971" s="3"/>
      <c r="D971" s="6"/>
      <c r="E971" s="65"/>
      <c r="F971" s="61"/>
      <c r="G971"/>
      <c r="H971"/>
      <c r="I971"/>
      <c r="J971"/>
      <c r="K971"/>
      <c r="L971"/>
      <c r="M971"/>
      <c r="N971"/>
      <c r="O971"/>
      <c r="Q971"/>
    </row>
    <row r="972" spans="1:17" s="1" customFormat="1">
      <c r="A972" s="31"/>
      <c r="B972" s="31"/>
      <c r="C972" s="3"/>
      <c r="D972" s="6"/>
      <c r="E972" s="65"/>
      <c r="F972" s="61"/>
      <c r="G972"/>
      <c r="H972"/>
      <c r="I972"/>
      <c r="J972"/>
      <c r="K972"/>
      <c r="L972"/>
      <c r="M972"/>
      <c r="N972"/>
      <c r="O972"/>
      <c r="Q972"/>
    </row>
    <row r="973" spans="1:17" s="1" customFormat="1">
      <c r="A973" s="31"/>
      <c r="B973" s="31"/>
      <c r="C973" s="3"/>
      <c r="D973" s="6"/>
      <c r="E973" s="65"/>
      <c r="F973" s="61"/>
      <c r="G973"/>
      <c r="H973"/>
      <c r="I973"/>
      <c r="J973"/>
      <c r="K973"/>
      <c r="L973"/>
      <c r="M973"/>
      <c r="N973"/>
      <c r="O973"/>
      <c r="Q973"/>
    </row>
    <row r="974" spans="1:17" s="1" customFormat="1">
      <c r="A974" s="31"/>
      <c r="B974" s="31"/>
      <c r="C974" s="3"/>
      <c r="D974" s="6"/>
      <c r="E974" s="65"/>
      <c r="F974" s="61"/>
      <c r="G974"/>
      <c r="H974"/>
      <c r="I974"/>
      <c r="J974"/>
      <c r="K974"/>
      <c r="L974"/>
      <c r="M974"/>
      <c r="N974"/>
      <c r="O974"/>
      <c r="Q974"/>
    </row>
    <row r="975" spans="1:17" s="1" customFormat="1">
      <c r="A975" s="31"/>
      <c r="B975" s="31"/>
      <c r="C975" s="3"/>
      <c r="D975" s="6"/>
      <c r="E975" s="65"/>
      <c r="F975" s="61"/>
      <c r="G975"/>
      <c r="H975"/>
      <c r="I975"/>
      <c r="J975"/>
      <c r="K975"/>
      <c r="L975"/>
      <c r="M975"/>
      <c r="N975"/>
      <c r="O975"/>
      <c r="Q975"/>
    </row>
    <row r="976" spans="1:17" s="1" customFormat="1">
      <c r="A976" s="31"/>
      <c r="B976" s="31"/>
      <c r="C976" s="3"/>
      <c r="D976" s="6"/>
      <c r="E976" s="65"/>
      <c r="F976" s="61"/>
      <c r="G976"/>
      <c r="H976"/>
      <c r="I976"/>
      <c r="J976"/>
      <c r="K976"/>
      <c r="L976"/>
      <c r="M976"/>
      <c r="N976"/>
      <c r="O976"/>
      <c r="Q976"/>
    </row>
    <row r="977" spans="1:17" s="1" customFormat="1">
      <c r="A977" s="31"/>
      <c r="B977" s="31"/>
      <c r="C977" s="3"/>
      <c r="D977" s="6"/>
      <c r="E977" s="65"/>
      <c r="F977" s="61"/>
      <c r="G977"/>
      <c r="H977"/>
      <c r="I977"/>
      <c r="J977"/>
      <c r="K977"/>
      <c r="L977"/>
      <c r="M977"/>
      <c r="N977"/>
      <c r="O977"/>
      <c r="Q977"/>
    </row>
    <row r="978" spans="1:17" s="1" customFormat="1">
      <c r="A978" s="31"/>
      <c r="B978" s="31"/>
      <c r="C978" s="3"/>
      <c r="D978" s="6"/>
      <c r="E978" s="65"/>
      <c r="F978" s="61"/>
      <c r="G978"/>
      <c r="H978"/>
      <c r="I978"/>
      <c r="J978"/>
      <c r="K978"/>
      <c r="L978"/>
      <c r="M978"/>
      <c r="N978"/>
      <c r="O978"/>
      <c r="Q978"/>
    </row>
    <row r="979" spans="1:17" s="1" customFormat="1">
      <c r="A979" s="31"/>
      <c r="B979" s="31"/>
      <c r="C979" s="3"/>
      <c r="D979" s="6"/>
      <c r="E979" s="65"/>
      <c r="F979" s="61"/>
      <c r="G979"/>
      <c r="H979"/>
      <c r="I979"/>
      <c r="J979"/>
      <c r="K979"/>
      <c r="L979"/>
      <c r="M979"/>
      <c r="N979"/>
      <c r="O979"/>
      <c r="Q979"/>
    </row>
    <row r="980" spans="1:17" s="1" customFormat="1">
      <c r="A980" s="31"/>
      <c r="B980" s="31"/>
      <c r="C980" s="3"/>
      <c r="D980" s="6"/>
      <c r="E980" s="65"/>
      <c r="F980" s="61"/>
      <c r="G980"/>
      <c r="H980"/>
      <c r="I980"/>
      <c r="J980"/>
      <c r="K980"/>
      <c r="L980"/>
      <c r="M980"/>
      <c r="N980"/>
      <c r="O980"/>
      <c r="Q980"/>
    </row>
    <row r="981" spans="1:17" s="1" customFormat="1">
      <c r="A981" s="31"/>
      <c r="B981" s="31"/>
      <c r="C981" s="3"/>
      <c r="D981" s="6"/>
      <c r="E981" s="65"/>
      <c r="F981" s="61"/>
      <c r="G981"/>
      <c r="H981"/>
      <c r="I981"/>
      <c r="J981"/>
      <c r="K981"/>
      <c r="L981"/>
      <c r="M981"/>
      <c r="N981"/>
      <c r="O981"/>
      <c r="Q981"/>
    </row>
    <row r="982" spans="1:17" s="1" customFormat="1">
      <c r="A982" s="31"/>
      <c r="B982" s="31"/>
      <c r="C982" s="3"/>
      <c r="D982" s="6"/>
      <c r="E982" s="65"/>
      <c r="F982" s="61"/>
      <c r="G982"/>
      <c r="H982"/>
      <c r="I982"/>
      <c r="J982"/>
      <c r="K982"/>
      <c r="L982"/>
      <c r="M982"/>
      <c r="N982"/>
      <c r="O982"/>
      <c r="Q982"/>
    </row>
    <row r="983" spans="1:17" s="1" customFormat="1">
      <c r="A983" s="31"/>
      <c r="B983" s="31"/>
      <c r="C983" s="3"/>
      <c r="D983" s="6"/>
      <c r="E983" s="65"/>
      <c r="F983" s="61"/>
      <c r="G983"/>
      <c r="H983"/>
      <c r="I983"/>
      <c r="J983"/>
      <c r="K983"/>
      <c r="L983"/>
      <c r="M983"/>
      <c r="N983"/>
      <c r="O983"/>
      <c r="Q983"/>
    </row>
    <row r="984" spans="1:17" s="1" customFormat="1">
      <c r="A984" s="31"/>
      <c r="B984" s="31"/>
      <c r="C984" s="3"/>
      <c r="D984" s="6"/>
      <c r="E984" s="65"/>
      <c r="F984" s="61"/>
      <c r="G984"/>
      <c r="H984"/>
      <c r="I984"/>
      <c r="J984"/>
      <c r="K984"/>
      <c r="L984"/>
      <c r="M984"/>
      <c r="N984"/>
      <c r="O984"/>
      <c r="Q984"/>
    </row>
    <row r="985" spans="1:17" s="1" customFormat="1">
      <c r="A985" s="31"/>
      <c r="B985" s="31"/>
      <c r="C985" s="3"/>
      <c r="D985" s="6"/>
      <c r="E985" s="65"/>
      <c r="F985" s="61"/>
      <c r="G985"/>
      <c r="H985"/>
      <c r="I985"/>
      <c r="J985"/>
      <c r="K985"/>
      <c r="L985"/>
      <c r="M985"/>
      <c r="N985"/>
      <c r="O985"/>
      <c r="Q985"/>
    </row>
    <row r="986" spans="1:17" s="1" customFormat="1">
      <c r="A986" s="31"/>
      <c r="B986" s="31"/>
      <c r="C986" s="3"/>
      <c r="D986" s="6"/>
      <c r="E986" s="65"/>
      <c r="F986" s="61"/>
      <c r="G986"/>
      <c r="H986"/>
      <c r="I986"/>
      <c r="J986"/>
      <c r="K986"/>
      <c r="L986"/>
      <c r="M986"/>
      <c r="N986"/>
      <c r="O986"/>
      <c r="Q986"/>
    </row>
    <row r="987" spans="1:17" s="1" customFormat="1">
      <c r="A987" s="31"/>
      <c r="B987" s="31"/>
      <c r="C987" s="3"/>
      <c r="D987" s="6"/>
      <c r="E987" s="65"/>
      <c r="F987" s="61"/>
      <c r="G987"/>
      <c r="H987"/>
      <c r="I987"/>
      <c r="J987"/>
      <c r="K987"/>
      <c r="L987"/>
      <c r="M987"/>
      <c r="N987"/>
      <c r="O987"/>
      <c r="Q987"/>
    </row>
    <row r="988" spans="1:17" s="1" customFormat="1">
      <c r="A988" s="31"/>
      <c r="B988" s="31"/>
      <c r="C988" s="3"/>
      <c r="D988" s="6"/>
      <c r="E988" s="65"/>
      <c r="F988" s="61"/>
      <c r="G988"/>
      <c r="H988"/>
      <c r="I988"/>
      <c r="J988"/>
      <c r="K988"/>
      <c r="L988"/>
      <c r="M988"/>
      <c r="N988"/>
      <c r="O988"/>
      <c r="Q988"/>
    </row>
    <row r="989" spans="1:17" s="1" customFormat="1">
      <c r="A989" s="31"/>
      <c r="B989" s="31"/>
      <c r="C989" s="3"/>
      <c r="D989" s="6"/>
      <c r="E989" s="65"/>
      <c r="F989" s="61"/>
      <c r="G989"/>
      <c r="H989"/>
      <c r="I989"/>
      <c r="J989"/>
      <c r="K989"/>
      <c r="L989"/>
      <c r="M989"/>
      <c r="N989"/>
      <c r="O989"/>
      <c r="Q989"/>
    </row>
    <row r="990" spans="1:17" s="1" customFormat="1">
      <c r="A990" s="31"/>
      <c r="B990" s="31"/>
      <c r="C990" s="3"/>
      <c r="D990" s="6"/>
      <c r="E990" s="65"/>
      <c r="F990" s="61"/>
      <c r="G990"/>
      <c r="H990"/>
      <c r="I990"/>
      <c r="J990"/>
      <c r="K990"/>
      <c r="L990"/>
      <c r="M990"/>
      <c r="N990"/>
      <c r="O990"/>
      <c r="Q990"/>
    </row>
    <row r="991" spans="1:17" s="1" customFormat="1">
      <c r="A991" s="31"/>
      <c r="B991" s="31"/>
      <c r="C991" s="3"/>
      <c r="D991" s="6"/>
      <c r="E991" s="65"/>
      <c r="F991" s="61"/>
      <c r="G991"/>
      <c r="H991"/>
      <c r="I991"/>
      <c r="J991"/>
      <c r="K991"/>
      <c r="L991"/>
      <c r="M991"/>
      <c r="N991"/>
      <c r="O991"/>
      <c r="Q991"/>
    </row>
    <row r="992" spans="1:17" s="1" customFormat="1">
      <c r="A992" s="31"/>
      <c r="B992" s="31"/>
      <c r="C992" s="3"/>
      <c r="D992" s="6"/>
      <c r="E992" s="65"/>
      <c r="F992" s="61"/>
      <c r="G992"/>
      <c r="H992"/>
      <c r="I992"/>
      <c r="J992"/>
      <c r="K992"/>
      <c r="L992"/>
      <c r="M992"/>
      <c r="N992"/>
      <c r="O992"/>
      <c r="Q992"/>
    </row>
    <row r="993" spans="1:17" s="1" customFormat="1">
      <c r="A993" s="31"/>
      <c r="B993" s="31"/>
      <c r="C993" s="3"/>
      <c r="D993" s="6"/>
      <c r="E993" s="65"/>
      <c r="F993" s="61"/>
      <c r="G993"/>
      <c r="H993"/>
      <c r="I993"/>
      <c r="J993"/>
      <c r="K993"/>
      <c r="L993"/>
      <c r="M993"/>
      <c r="N993"/>
      <c r="O993"/>
      <c r="Q993"/>
    </row>
    <row r="994" spans="1:17" s="1" customFormat="1">
      <c r="A994" s="31"/>
      <c r="B994" s="31"/>
      <c r="C994" s="3"/>
      <c r="D994" s="6"/>
      <c r="E994" s="65"/>
      <c r="F994" s="61"/>
      <c r="G994"/>
      <c r="H994"/>
      <c r="I994"/>
      <c r="J994"/>
      <c r="K994"/>
      <c r="L994"/>
      <c r="M994"/>
      <c r="N994"/>
      <c r="O994"/>
      <c r="Q994"/>
    </row>
    <row r="995" spans="1:17" s="1" customFormat="1">
      <c r="A995" s="31"/>
      <c r="B995" s="31"/>
      <c r="C995" s="3"/>
      <c r="D995" s="6"/>
      <c r="E995" s="65"/>
      <c r="F995" s="61"/>
      <c r="G995"/>
      <c r="H995"/>
      <c r="I995"/>
      <c r="J995"/>
      <c r="K995"/>
      <c r="L995"/>
      <c r="M995"/>
      <c r="N995"/>
      <c r="O995"/>
      <c r="Q995"/>
    </row>
    <row r="996" spans="1:17" s="1" customFormat="1">
      <c r="A996" s="31"/>
      <c r="B996" s="31"/>
      <c r="C996" s="3"/>
      <c r="D996" s="6"/>
      <c r="E996" s="65"/>
      <c r="F996" s="61"/>
      <c r="G996"/>
      <c r="H996"/>
      <c r="I996"/>
      <c r="J996"/>
      <c r="K996"/>
      <c r="L996"/>
      <c r="M996"/>
      <c r="N996"/>
      <c r="O996"/>
      <c r="Q996"/>
    </row>
    <row r="997" spans="1:17" s="1" customFormat="1">
      <c r="A997" s="31"/>
      <c r="B997" s="31"/>
      <c r="C997" s="3"/>
      <c r="D997" s="6"/>
      <c r="E997" s="65"/>
      <c r="F997" s="61"/>
      <c r="G997"/>
      <c r="H997"/>
      <c r="I997"/>
      <c r="J997"/>
      <c r="K997"/>
      <c r="L997"/>
      <c r="M997"/>
      <c r="N997"/>
      <c r="O997"/>
      <c r="Q997"/>
    </row>
    <row r="998" spans="1:17" s="1" customFormat="1">
      <c r="A998" s="31"/>
      <c r="B998" s="31"/>
      <c r="C998" s="3"/>
      <c r="D998" s="6"/>
      <c r="E998" s="65"/>
      <c r="F998" s="61"/>
      <c r="G998"/>
      <c r="H998"/>
      <c r="I998"/>
      <c r="J998"/>
      <c r="K998"/>
      <c r="L998"/>
      <c r="M998"/>
      <c r="N998"/>
      <c r="O998"/>
      <c r="Q998"/>
    </row>
    <row r="999" spans="1:17" s="1" customFormat="1">
      <c r="A999" s="31"/>
      <c r="B999" s="31"/>
      <c r="C999" s="3"/>
      <c r="D999" s="6"/>
      <c r="E999" s="65"/>
      <c r="F999" s="61"/>
      <c r="G999"/>
      <c r="H999"/>
      <c r="I999"/>
      <c r="J999"/>
      <c r="K999"/>
      <c r="L999"/>
      <c r="M999"/>
      <c r="N999"/>
      <c r="O999"/>
      <c r="Q999"/>
    </row>
    <row r="1000" spans="1:17" s="1" customFormat="1">
      <c r="A1000" s="31"/>
      <c r="B1000" s="31"/>
      <c r="C1000" s="3"/>
      <c r="D1000" s="6"/>
      <c r="E1000" s="65"/>
      <c r="F1000" s="61"/>
      <c r="G1000"/>
      <c r="H1000"/>
      <c r="I1000"/>
      <c r="J1000"/>
      <c r="K1000"/>
      <c r="L1000"/>
      <c r="M1000"/>
      <c r="N1000"/>
      <c r="O1000"/>
      <c r="Q1000"/>
    </row>
    <row r="1001" spans="1:17" s="1" customFormat="1">
      <c r="A1001" s="31"/>
      <c r="B1001" s="31"/>
      <c r="C1001" s="3"/>
      <c r="D1001" s="6"/>
      <c r="E1001" s="65"/>
      <c r="F1001" s="61"/>
      <c r="G1001"/>
      <c r="H1001"/>
      <c r="I1001"/>
      <c r="J1001"/>
      <c r="K1001"/>
      <c r="L1001"/>
      <c r="M1001"/>
      <c r="N1001"/>
      <c r="O1001"/>
      <c r="Q1001"/>
    </row>
    <row r="1002" spans="1:17" s="1" customFormat="1">
      <c r="A1002" s="31"/>
      <c r="B1002" s="31"/>
      <c r="C1002" s="3"/>
      <c r="D1002" s="6"/>
      <c r="E1002" s="65"/>
      <c r="F1002" s="61"/>
      <c r="G1002"/>
      <c r="H1002"/>
      <c r="I1002"/>
      <c r="J1002"/>
      <c r="K1002"/>
      <c r="L1002"/>
      <c r="M1002"/>
      <c r="N1002"/>
      <c r="O1002"/>
      <c r="Q1002"/>
    </row>
    <row r="1003" spans="1:17" s="1" customFormat="1">
      <c r="A1003" s="31"/>
      <c r="B1003" s="31"/>
      <c r="C1003" s="3"/>
      <c r="D1003" s="6"/>
      <c r="E1003" s="65"/>
      <c r="F1003" s="61"/>
      <c r="G1003"/>
      <c r="H1003"/>
      <c r="I1003"/>
      <c r="J1003"/>
      <c r="K1003"/>
      <c r="L1003"/>
      <c r="M1003"/>
      <c r="N1003"/>
      <c r="O1003"/>
      <c r="Q1003"/>
    </row>
    <row r="1004" spans="1:17" s="1" customFormat="1">
      <c r="A1004" s="31"/>
      <c r="B1004" s="31"/>
      <c r="C1004" s="3"/>
      <c r="D1004" s="6"/>
      <c r="E1004" s="65"/>
      <c r="F1004" s="61"/>
      <c r="G1004"/>
      <c r="H1004"/>
      <c r="I1004"/>
      <c r="J1004"/>
      <c r="K1004"/>
      <c r="L1004"/>
      <c r="M1004"/>
      <c r="N1004"/>
      <c r="O1004"/>
      <c r="Q1004"/>
    </row>
    <row r="1005" spans="1:17" s="1" customFormat="1">
      <c r="A1005" s="31"/>
      <c r="B1005" s="31"/>
      <c r="C1005" s="3"/>
      <c r="D1005" s="6"/>
      <c r="E1005" s="65"/>
      <c r="F1005" s="61"/>
      <c r="G1005"/>
      <c r="H1005"/>
      <c r="I1005"/>
      <c r="J1005"/>
      <c r="K1005"/>
      <c r="L1005"/>
      <c r="M1005"/>
      <c r="N1005"/>
      <c r="O1005"/>
      <c r="Q1005"/>
    </row>
    <row r="1006" spans="1:17" s="1" customFormat="1">
      <c r="A1006" s="31"/>
      <c r="B1006" s="31"/>
      <c r="C1006" s="3"/>
      <c r="D1006" s="6"/>
      <c r="E1006" s="65"/>
      <c r="F1006" s="61"/>
      <c r="G1006"/>
      <c r="H1006"/>
      <c r="I1006"/>
      <c r="J1006"/>
      <c r="K1006"/>
      <c r="L1006"/>
      <c r="M1006"/>
      <c r="N1006"/>
      <c r="O1006"/>
      <c r="Q1006"/>
    </row>
    <row r="1007" spans="1:17" s="1" customFormat="1">
      <c r="A1007" s="31"/>
      <c r="B1007" s="31"/>
      <c r="C1007" s="3"/>
      <c r="D1007" s="6"/>
      <c r="E1007" s="65"/>
      <c r="F1007" s="61"/>
      <c r="G1007"/>
      <c r="H1007"/>
      <c r="I1007"/>
      <c r="J1007"/>
      <c r="K1007"/>
      <c r="L1007"/>
      <c r="M1007"/>
      <c r="N1007"/>
      <c r="O1007"/>
      <c r="Q1007"/>
    </row>
    <row r="1008" spans="1:17" s="1" customFormat="1">
      <c r="A1008" s="31"/>
      <c r="B1008" s="31"/>
      <c r="C1008" s="3"/>
      <c r="D1008" s="6"/>
      <c r="E1008" s="65"/>
      <c r="F1008" s="61"/>
      <c r="G1008"/>
      <c r="H1008"/>
      <c r="I1008"/>
      <c r="J1008"/>
      <c r="K1008"/>
      <c r="L1008"/>
      <c r="M1008"/>
      <c r="N1008"/>
      <c r="O1008"/>
      <c r="Q1008"/>
    </row>
    <row r="1009" spans="1:17" s="1" customFormat="1">
      <c r="A1009" s="31"/>
      <c r="B1009" s="31"/>
      <c r="C1009" s="3"/>
      <c r="D1009" s="6"/>
      <c r="E1009" s="65"/>
      <c r="F1009" s="61"/>
      <c r="G1009"/>
      <c r="H1009"/>
      <c r="I1009"/>
      <c r="J1009"/>
      <c r="K1009"/>
      <c r="L1009"/>
      <c r="M1009"/>
      <c r="N1009"/>
      <c r="O1009"/>
      <c r="Q1009"/>
    </row>
    <row r="1010" spans="1:17" s="1" customFormat="1">
      <c r="A1010" s="31"/>
      <c r="B1010" s="31"/>
      <c r="C1010" s="3"/>
      <c r="D1010" s="6"/>
      <c r="E1010" s="65"/>
      <c r="F1010" s="61"/>
      <c r="G1010"/>
      <c r="H1010"/>
      <c r="I1010"/>
      <c r="J1010"/>
      <c r="K1010"/>
      <c r="L1010"/>
      <c r="M1010"/>
      <c r="N1010"/>
      <c r="O1010"/>
      <c r="Q1010"/>
    </row>
    <row r="1011" spans="1:17" s="1" customFormat="1">
      <c r="A1011" s="31"/>
      <c r="B1011" s="31"/>
      <c r="C1011" s="3"/>
      <c r="D1011" s="6"/>
      <c r="E1011" s="65"/>
      <c r="F1011" s="61"/>
      <c r="G1011"/>
      <c r="H1011"/>
      <c r="I1011"/>
      <c r="J1011"/>
      <c r="K1011"/>
      <c r="L1011"/>
      <c r="M1011"/>
      <c r="N1011"/>
      <c r="O1011"/>
      <c r="Q1011"/>
    </row>
    <row r="1012" spans="1:17" s="1" customFormat="1">
      <c r="A1012" s="31"/>
      <c r="B1012" s="31"/>
      <c r="C1012" s="3"/>
      <c r="D1012" s="6"/>
      <c r="E1012" s="65"/>
      <c r="F1012" s="61"/>
      <c r="G1012"/>
      <c r="H1012"/>
      <c r="I1012"/>
      <c r="J1012"/>
      <c r="K1012"/>
      <c r="L1012"/>
      <c r="M1012"/>
      <c r="N1012"/>
      <c r="O1012"/>
      <c r="Q1012"/>
    </row>
    <row r="1013" spans="1:17" s="1" customFormat="1">
      <c r="A1013" s="31"/>
      <c r="B1013" s="31"/>
      <c r="C1013" s="3"/>
      <c r="D1013" s="6"/>
      <c r="E1013" s="65"/>
      <c r="F1013" s="61"/>
      <c r="G1013"/>
      <c r="H1013"/>
      <c r="I1013"/>
      <c r="J1013"/>
      <c r="K1013"/>
      <c r="L1013"/>
      <c r="M1013"/>
      <c r="N1013"/>
      <c r="O1013"/>
      <c r="Q1013"/>
    </row>
    <row r="1014" spans="1:17" s="1" customFormat="1">
      <c r="A1014" s="31"/>
      <c r="B1014" s="31"/>
      <c r="C1014" s="3"/>
      <c r="D1014" s="6"/>
      <c r="E1014" s="65"/>
      <c r="F1014" s="61"/>
      <c r="G1014"/>
      <c r="H1014"/>
      <c r="I1014"/>
      <c r="J1014"/>
      <c r="K1014"/>
      <c r="L1014"/>
      <c r="M1014"/>
      <c r="N1014"/>
      <c r="O1014"/>
      <c r="Q1014"/>
    </row>
    <row r="1015" spans="1:17" s="1" customFormat="1">
      <c r="A1015" s="31"/>
      <c r="B1015" s="31"/>
      <c r="C1015" s="3"/>
      <c r="D1015" s="6"/>
      <c r="E1015" s="65"/>
      <c r="F1015" s="61"/>
      <c r="G1015"/>
      <c r="H1015"/>
      <c r="I1015"/>
      <c r="J1015"/>
      <c r="K1015"/>
      <c r="L1015"/>
      <c r="M1015"/>
      <c r="N1015"/>
      <c r="O1015"/>
      <c r="Q1015"/>
    </row>
    <row r="1016" spans="1:17" s="1" customFormat="1">
      <c r="A1016" s="31"/>
      <c r="B1016" s="31"/>
      <c r="C1016" s="3"/>
      <c r="D1016" s="6"/>
      <c r="E1016" s="65"/>
      <c r="F1016" s="61"/>
      <c r="G1016"/>
      <c r="H1016"/>
      <c r="I1016"/>
      <c r="J1016"/>
      <c r="K1016"/>
      <c r="L1016"/>
      <c r="M1016"/>
      <c r="N1016"/>
      <c r="O1016"/>
      <c r="Q1016"/>
    </row>
    <row r="1017" spans="1:17" s="1" customFormat="1">
      <c r="A1017" s="31"/>
      <c r="B1017" s="31"/>
      <c r="C1017" s="3"/>
      <c r="D1017" s="6"/>
      <c r="E1017" s="65"/>
      <c r="F1017" s="61"/>
      <c r="G1017"/>
      <c r="H1017"/>
      <c r="I1017"/>
      <c r="J1017"/>
      <c r="K1017"/>
      <c r="L1017"/>
      <c r="M1017"/>
      <c r="N1017"/>
      <c r="O1017"/>
      <c r="Q1017"/>
    </row>
    <row r="1018" spans="1:17" s="1" customFormat="1">
      <c r="A1018" s="31"/>
      <c r="B1018" s="31"/>
      <c r="C1018" s="3"/>
      <c r="D1018" s="6"/>
      <c r="E1018" s="65"/>
      <c r="F1018" s="61"/>
      <c r="G1018"/>
      <c r="H1018"/>
      <c r="I1018"/>
      <c r="J1018"/>
      <c r="K1018"/>
      <c r="L1018"/>
      <c r="M1018"/>
      <c r="N1018"/>
      <c r="O1018"/>
      <c r="Q1018"/>
    </row>
    <row r="1019" spans="1:17" s="1" customFormat="1">
      <c r="A1019" s="31"/>
      <c r="B1019" s="31"/>
      <c r="C1019" s="3"/>
      <c r="D1019" s="6"/>
      <c r="E1019" s="65"/>
      <c r="F1019" s="61"/>
      <c r="G1019"/>
      <c r="H1019"/>
      <c r="I1019"/>
      <c r="J1019"/>
      <c r="K1019"/>
      <c r="L1019"/>
      <c r="M1019"/>
      <c r="N1019"/>
      <c r="O1019"/>
      <c r="Q1019"/>
    </row>
    <row r="1020" spans="1:17" s="1" customFormat="1">
      <c r="A1020" s="31"/>
      <c r="B1020" s="31"/>
      <c r="C1020" s="3"/>
      <c r="D1020" s="6"/>
      <c r="E1020" s="65"/>
      <c r="F1020" s="61"/>
      <c r="G1020"/>
      <c r="H1020"/>
      <c r="I1020"/>
      <c r="J1020"/>
      <c r="K1020"/>
      <c r="L1020"/>
      <c r="M1020"/>
      <c r="N1020"/>
      <c r="O1020"/>
      <c r="Q1020"/>
    </row>
    <row r="1021" spans="1:17" s="1" customFormat="1">
      <c r="A1021" s="31"/>
      <c r="B1021" s="31"/>
      <c r="C1021" s="3"/>
      <c r="D1021" s="6"/>
      <c r="E1021" s="65"/>
      <c r="F1021" s="61"/>
      <c r="G1021"/>
      <c r="H1021"/>
      <c r="I1021"/>
      <c r="J1021"/>
      <c r="K1021"/>
      <c r="L1021"/>
      <c r="M1021"/>
      <c r="N1021"/>
      <c r="O1021"/>
      <c r="Q1021"/>
    </row>
    <row r="1022" spans="1:17" s="1" customFormat="1">
      <c r="A1022" s="31"/>
      <c r="B1022" s="31"/>
      <c r="C1022" s="3"/>
      <c r="D1022" s="6"/>
      <c r="E1022" s="65"/>
      <c r="F1022" s="61"/>
      <c r="G1022"/>
      <c r="H1022"/>
      <c r="I1022"/>
      <c r="J1022"/>
      <c r="K1022"/>
      <c r="L1022"/>
      <c r="M1022"/>
      <c r="N1022"/>
      <c r="O1022"/>
      <c r="Q1022"/>
    </row>
    <row r="1023" spans="1:17" s="1" customFormat="1">
      <c r="A1023" s="31"/>
      <c r="B1023" s="31"/>
      <c r="C1023" s="3"/>
      <c r="D1023" s="6"/>
      <c r="E1023" s="65"/>
      <c r="F1023" s="61"/>
      <c r="G1023"/>
      <c r="H1023"/>
      <c r="I1023"/>
      <c r="J1023"/>
      <c r="K1023"/>
      <c r="L1023"/>
      <c r="M1023"/>
      <c r="N1023"/>
      <c r="O1023"/>
      <c r="Q1023"/>
    </row>
    <row r="1024" spans="1:17" s="1" customFormat="1">
      <c r="A1024" s="31"/>
      <c r="B1024" s="31"/>
      <c r="C1024" s="3"/>
      <c r="D1024" s="6"/>
      <c r="E1024" s="65"/>
      <c r="F1024" s="61"/>
      <c r="G1024"/>
      <c r="H1024"/>
      <c r="I1024"/>
      <c r="J1024"/>
      <c r="K1024"/>
      <c r="L1024"/>
      <c r="M1024"/>
      <c r="N1024"/>
      <c r="O1024"/>
      <c r="Q1024"/>
    </row>
    <row r="1025" spans="1:17" s="1" customFormat="1">
      <c r="A1025" s="31"/>
      <c r="B1025" s="31"/>
      <c r="C1025" s="3"/>
      <c r="D1025" s="6"/>
      <c r="E1025" s="65"/>
      <c r="F1025" s="61"/>
      <c r="G1025"/>
      <c r="H1025"/>
      <c r="I1025"/>
      <c r="J1025"/>
      <c r="K1025"/>
      <c r="L1025"/>
      <c r="M1025"/>
      <c r="N1025"/>
      <c r="O1025"/>
      <c r="Q1025"/>
    </row>
    <row r="1026" spans="1:17" s="1" customFormat="1">
      <c r="A1026" s="31"/>
      <c r="B1026" s="31"/>
      <c r="C1026" s="3"/>
      <c r="D1026" s="6"/>
      <c r="E1026" s="65"/>
      <c r="F1026" s="61"/>
      <c r="G1026"/>
      <c r="H1026"/>
      <c r="I1026"/>
      <c r="J1026"/>
      <c r="K1026"/>
      <c r="L1026"/>
      <c r="M1026"/>
      <c r="N1026"/>
      <c r="O1026"/>
      <c r="Q1026"/>
    </row>
    <row r="1027" spans="1:17" s="1" customFormat="1">
      <c r="A1027" s="31"/>
      <c r="B1027" s="31"/>
      <c r="C1027" s="3"/>
      <c r="D1027" s="6"/>
      <c r="E1027" s="65"/>
      <c r="F1027" s="61"/>
      <c r="G1027"/>
      <c r="H1027"/>
      <c r="I1027"/>
      <c r="J1027"/>
      <c r="K1027"/>
      <c r="L1027"/>
      <c r="M1027"/>
      <c r="N1027"/>
      <c r="O1027"/>
      <c r="Q1027"/>
    </row>
    <row r="1028" spans="1:17" s="1" customFormat="1">
      <c r="A1028" s="31"/>
      <c r="B1028" s="31"/>
      <c r="C1028" s="3"/>
      <c r="D1028" s="6"/>
      <c r="E1028" s="65"/>
      <c r="F1028" s="61"/>
      <c r="G1028"/>
      <c r="H1028"/>
      <c r="I1028"/>
      <c r="J1028"/>
      <c r="K1028"/>
      <c r="L1028"/>
      <c r="M1028"/>
      <c r="N1028"/>
      <c r="O1028"/>
      <c r="Q1028"/>
    </row>
    <row r="1029" spans="1:17" s="1" customFormat="1">
      <c r="A1029" s="31"/>
      <c r="B1029" s="31"/>
      <c r="C1029" s="3"/>
      <c r="D1029" s="6"/>
      <c r="E1029" s="65"/>
      <c r="F1029" s="61"/>
      <c r="G1029"/>
      <c r="H1029"/>
      <c r="I1029"/>
      <c r="J1029"/>
      <c r="K1029"/>
      <c r="L1029"/>
      <c r="M1029"/>
      <c r="N1029"/>
      <c r="O1029"/>
      <c r="Q1029"/>
    </row>
    <row r="1030" spans="1:17" s="1" customFormat="1">
      <c r="A1030" s="31"/>
      <c r="B1030" s="31"/>
      <c r="C1030" s="3"/>
      <c r="D1030" s="6"/>
      <c r="E1030" s="65"/>
      <c r="F1030" s="61"/>
      <c r="G1030"/>
      <c r="H1030"/>
      <c r="I1030"/>
      <c r="J1030"/>
      <c r="K1030"/>
      <c r="L1030"/>
      <c r="M1030"/>
      <c r="N1030"/>
      <c r="O1030"/>
      <c r="Q1030"/>
    </row>
    <row r="1031" spans="1:17" s="1" customFormat="1">
      <c r="A1031" s="31"/>
      <c r="B1031" s="31"/>
      <c r="C1031" s="3"/>
      <c r="D1031" s="6"/>
      <c r="E1031" s="65"/>
      <c r="F1031" s="61"/>
      <c r="G1031"/>
      <c r="H1031"/>
      <c r="I1031"/>
      <c r="J1031"/>
      <c r="K1031"/>
      <c r="L1031"/>
      <c r="M1031"/>
      <c r="N1031"/>
      <c r="O1031"/>
      <c r="Q1031"/>
    </row>
    <row r="1032" spans="1:17" s="1" customFormat="1">
      <c r="A1032" s="31"/>
      <c r="B1032" s="31"/>
      <c r="C1032" s="3"/>
      <c r="D1032" s="6"/>
      <c r="E1032" s="65"/>
      <c r="F1032" s="61"/>
      <c r="G1032"/>
      <c r="H1032"/>
      <c r="I1032"/>
      <c r="J1032"/>
      <c r="K1032"/>
      <c r="L1032"/>
      <c r="M1032"/>
      <c r="N1032"/>
      <c r="O1032"/>
      <c r="Q1032"/>
    </row>
    <row r="1033" spans="1:17" s="1" customFormat="1">
      <c r="A1033" s="31"/>
      <c r="B1033" s="31"/>
      <c r="C1033" s="3"/>
      <c r="D1033" s="6"/>
      <c r="E1033" s="65"/>
      <c r="F1033" s="61"/>
      <c r="G1033"/>
      <c r="H1033"/>
      <c r="I1033"/>
      <c r="J1033"/>
      <c r="K1033"/>
      <c r="L1033"/>
      <c r="M1033"/>
      <c r="N1033"/>
      <c r="O1033"/>
      <c r="Q1033"/>
    </row>
    <row r="1034" spans="1:17" s="1" customFormat="1">
      <c r="A1034" s="31"/>
      <c r="B1034" s="31"/>
      <c r="C1034" s="3"/>
      <c r="D1034" s="6"/>
      <c r="E1034" s="65"/>
      <c r="F1034" s="61"/>
      <c r="G1034"/>
      <c r="H1034"/>
      <c r="I1034"/>
      <c r="J1034"/>
      <c r="K1034"/>
      <c r="L1034"/>
      <c r="M1034"/>
      <c r="N1034"/>
      <c r="O1034"/>
      <c r="Q1034"/>
    </row>
    <row r="1035" spans="1:17" s="1" customFormat="1">
      <c r="A1035" s="31"/>
      <c r="B1035" s="31"/>
      <c r="C1035" s="3"/>
      <c r="D1035" s="6"/>
      <c r="E1035" s="65"/>
      <c r="F1035" s="61"/>
      <c r="G1035"/>
      <c r="H1035"/>
      <c r="I1035"/>
      <c r="J1035"/>
      <c r="K1035"/>
      <c r="L1035"/>
      <c r="M1035"/>
      <c r="N1035"/>
      <c r="O1035"/>
      <c r="Q1035"/>
    </row>
    <row r="1036" spans="1:17" s="1" customFormat="1">
      <c r="A1036" s="31"/>
      <c r="B1036" s="31"/>
      <c r="C1036" s="3"/>
      <c r="D1036" s="6"/>
      <c r="E1036" s="65"/>
      <c r="F1036" s="61"/>
      <c r="G1036"/>
      <c r="H1036"/>
      <c r="I1036"/>
      <c r="J1036"/>
      <c r="K1036"/>
      <c r="L1036"/>
      <c r="M1036"/>
      <c r="N1036"/>
      <c r="O1036"/>
      <c r="Q1036"/>
    </row>
    <row r="1037" spans="1:17" s="1" customFormat="1">
      <c r="A1037" s="31"/>
      <c r="B1037" s="31"/>
      <c r="C1037" s="3"/>
      <c r="D1037" s="6"/>
      <c r="E1037" s="65"/>
      <c r="F1037" s="61"/>
      <c r="G1037"/>
      <c r="H1037"/>
      <c r="I1037"/>
      <c r="J1037"/>
      <c r="K1037"/>
      <c r="L1037"/>
      <c r="M1037"/>
      <c r="N1037"/>
      <c r="O1037"/>
      <c r="Q1037"/>
    </row>
    <row r="1038" spans="1:17" s="1" customFormat="1">
      <c r="A1038" s="31"/>
      <c r="B1038" s="31"/>
      <c r="C1038" s="3"/>
      <c r="D1038" s="6"/>
      <c r="E1038" s="65"/>
      <c r="F1038" s="61"/>
      <c r="G1038"/>
      <c r="H1038"/>
      <c r="I1038"/>
      <c r="J1038"/>
      <c r="K1038"/>
      <c r="L1038"/>
      <c r="M1038"/>
      <c r="N1038"/>
      <c r="O1038"/>
      <c r="Q1038"/>
    </row>
    <row r="1039" spans="1:17" s="1" customFormat="1">
      <c r="A1039" s="31"/>
      <c r="B1039" s="31"/>
      <c r="C1039" s="3"/>
      <c r="D1039" s="6"/>
      <c r="E1039" s="65"/>
      <c r="F1039" s="61"/>
      <c r="G1039"/>
      <c r="H1039"/>
      <c r="I1039"/>
      <c r="J1039"/>
      <c r="K1039"/>
      <c r="L1039"/>
      <c r="M1039"/>
      <c r="N1039"/>
      <c r="O1039"/>
      <c r="Q1039"/>
    </row>
    <row r="1040" spans="1:17" s="1" customFormat="1">
      <c r="A1040" s="31"/>
      <c r="B1040" s="31"/>
      <c r="C1040" s="3"/>
      <c r="D1040" s="6"/>
      <c r="E1040" s="65"/>
      <c r="F1040" s="61"/>
      <c r="G1040"/>
      <c r="H1040"/>
      <c r="I1040"/>
      <c r="J1040"/>
      <c r="K1040"/>
      <c r="L1040"/>
      <c r="M1040"/>
      <c r="N1040"/>
      <c r="O1040"/>
      <c r="Q1040"/>
    </row>
    <row r="1041" spans="1:17" s="1" customFormat="1">
      <c r="A1041" s="31"/>
      <c r="B1041" s="31"/>
      <c r="C1041" s="3"/>
      <c r="D1041" s="6"/>
      <c r="E1041" s="65"/>
      <c r="F1041" s="61"/>
      <c r="G1041"/>
      <c r="H1041"/>
      <c r="I1041"/>
      <c r="J1041"/>
      <c r="K1041"/>
      <c r="L1041"/>
      <c r="M1041"/>
      <c r="N1041"/>
      <c r="O1041"/>
      <c r="Q1041"/>
    </row>
    <row r="1042" spans="1:17" s="1" customFormat="1">
      <c r="A1042" s="31"/>
      <c r="B1042" s="31"/>
      <c r="C1042" s="3"/>
      <c r="D1042" s="6"/>
      <c r="E1042" s="65"/>
      <c r="F1042" s="61"/>
      <c r="G1042"/>
      <c r="H1042"/>
      <c r="I1042"/>
      <c r="J1042"/>
      <c r="K1042"/>
      <c r="L1042"/>
      <c r="M1042"/>
      <c r="N1042"/>
      <c r="O1042"/>
      <c r="Q1042"/>
    </row>
    <row r="1043" spans="1:17" s="1" customFormat="1">
      <c r="A1043" s="31"/>
      <c r="B1043" s="31"/>
      <c r="C1043" s="3"/>
      <c r="D1043" s="6"/>
      <c r="E1043" s="65"/>
      <c r="F1043" s="61"/>
      <c r="G1043"/>
      <c r="H1043"/>
      <c r="I1043"/>
      <c r="J1043"/>
      <c r="K1043"/>
      <c r="L1043"/>
      <c r="M1043"/>
      <c r="N1043"/>
      <c r="O1043"/>
      <c r="Q1043"/>
    </row>
    <row r="1044" spans="1:17" s="1" customFormat="1">
      <c r="A1044" s="31"/>
      <c r="B1044" s="31"/>
      <c r="C1044" s="3"/>
      <c r="D1044" s="6"/>
      <c r="E1044" s="65"/>
      <c r="F1044" s="61"/>
      <c r="G1044"/>
      <c r="H1044"/>
      <c r="I1044"/>
      <c r="J1044"/>
      <c r="K1044"/>
      <c r="L1044"/>
      <c r="M1044"/>
      <c r="N1044"/>
      <c r="O1044"/>
      <c r="Q1044"/>
    </row>
    <row r="1045" spans="1:17" s="1" customFormat="1">
      <c r="A1045" s="31"/>
      <c r="B1045" s="31"/>
      <c r="C1045" s="3"/>
      <c r="D1045" s="6"/>
      <c r="E1045" s="65"/>
      <c r="F1045" s="61"/>
      <c r="G1045"/>
      <c r="H1045"/>
      <c r="I1045"/>
      <c r="J1045"/>
      <c r="K1045"/>
      <c r="L1045"/>
      <c r="M1045"/>
      <c r="N1045"/>
      <c r="O1045"/>
      <c r="Q1045"/>
    </row>
    <row r="1046" spans="1:17" s="1" customFormat="1">
      <c r="A1046" s="31"/>
      <c r="B1046" s="31"/>
      <c r="C1046" s="3"/>
      <c r="D1046" s="6"/>
      <c r="E1046" s="65"/>
      <c r="F1046" s="61"/>
      <c r="G1046"/>
      <c r="H1046"/>
      <c r="I1046"/>
      <c r="J1046"/>
      <c r="K1046"/>
      <c r="L1046"/>
      <c r="M1046"/>
      <c r="N1046"/>
      <c r="O1046"/>
      <c r="Q1046"/>
    </row>
    <row r="1047" spans="1:17" s="1" customFormat="1">
      <c r="A1047" s="31"/>
      <c r="B1047" s="31"/>
      <c r="C1047" s="3"/>
      <c r="D1047" s="6"/>
      <c r="E1047" s="65"/>
      <c r="F1047" s="61"/>
      <c r="G1047"/>
      <c r="H1047"/>
      <c r="I1047"/>
      <c r="J1047"/>
      <c r="K1047"/>
      <c r="L1047"/>
      <c r="M1047"/>
      <c r="N1047"/>
      <c r="O1047"/>
      <c r="Q1047"/>
    </row>
    <row r="1048" spans="1:17" s="1" customFormat="1">
      <c r="A1048" s="31"/>
      <c r="B1048" s="31"/>
      <c r="C1048" s="3"/>
      <c r="D1048" s="6"/>
      <c r="E1048" s="65"/>
      <c r="F1048" s="61"/>
      <c r="G1048"/>
      <c r="H1048"/>
      <c r="I1048"/>
      <c r="J1048"/>
      <c r="K1048"/>
      <c r="L1048"/>
      <c r="M1048"/>
      <c r="N1048"/>
      <c r="O1048"/>
      <c r="Q1048"/>
    </row>
    <row r="1049" spans="1:17" s="1" customFormat="1">
      <c r="A1049" s="31"/>
      <c r="B1049" s="31"/>
      <c r="C1049" s="3"/>
      <c r="D1049" s="6"/>
      <c r="E1049" s="65"/>
      <c r="F1049" s="61"/>
      <c r="G1049"/>
      <c r="H1049"/>
      <c r="I1049"/>
      <c r="J1049"/>
      <c r="K1049"/>
      <c r="L1049"/>
      <c r="M1049"/>
      <c r="N1049"/>
      <c r="O1049"/>
      <c r="Q1049"/>
    </row>
    <row r="1050" spans="1:17" s="1" customFormat="1">
      <c r="A1050" s="31"/>
      <c r="B1050" s="31"/>
      <c r="C1050" s="3"/>
      <c r="D1050" s="6"/>
      <c r="E1050" s="65"/>
      <c r="F1050" s="61"/>
      <c r="G1050"/>
      <c r="H1050"/>
      <c r="I1050"/>
      <c r="J1050"/>
      <c r="K1050"/>
      <c r="L1050"/>
      <c r="M1050"/>
      <c r="N1050"/>
      <c r="O1050"/>
      <c r="Q1050"/>
    </row>
    <row r="1051" spans="1:17" s="1" customFormat="1">
      <c r="A1051" s="31"/>
      <c r="B1051" s="31"/>
      <c r="C1051" s="3"/>
      <c r="D1051" s="6"/>
      <c r="E1051" s="65"/>
      <c r="F1051" s="61"/>
      <c r="G1051"/>
      <c r="H1051"/>
      <c r="I1051"/>
      <c r="J1051"/>
      <c r="K1051"/>
      <c r="L1051"/>
      <c r="M1051"/>
      <c r="N1051"/>
      <c r="O1051"/>
      <c r="Q1051"/>
    </row>
    <row r="1052" spans="1:17" s="1" customFormat="1">
      <c r="A1052" s="31"/>
      <c r="B1052" s="31"/>
      <c r="C1052" s="3"/>
      <c r="D1052" s="6"/>
      <c r="E1052" s="65"/>
      <c r="F1052" s="61"/>
      <c r="G1052"/>
      <c r="H1052"/>
      <c r="I1052"/>
      <c r="J1052"/>
      <c r="K1052"/>
      <c r="L1052"/>
      <c r="M1052"/>
      <c r="N1052"/>
      <c r="O1052"/>
      <c r="Q1052"/>
    </row>
    <row r="1053" spans="1:17" s="1" customFormat="1">
      <c r="A1053" s="31"/>
      <c r="B1053" s="31"/>
      <c r="C1053" s="3"/>
      <c r="D1053" s="6"/>
      <c r="E1053" s="65"/>
      <c r="F1053" s="61"/>
      <c r="G1053"/>
      <c r="H1053"/>
      <c r="I1053"/>
      <c r="J1053"/>
      <c r="K1053"/>
      <c r="L1053"/>
      <c r="M1053"/>
      <c r="N1053"/>
      <c r="O1053"/>
      <c r="Q1053"/>
    </row>
    <row r="1054" spans="1:17" s="1" customFormat="1">
      <c r="A1054" s="31"/>
      <c r="B1054" s="31"/>
      <c r="C1054" s="3"/>
      <c r="D1054" s="6"/>
      <c r="E1054" s="65"/>
      <c r="F1054" s="61"/>
      <c r="G1054"/>
      <c r="H1054"/>
      <c r="I1054"/>
      <c r="J1054"/>
      <c r="K1054"/>
      <c r="L1054"/>
      <c r="M1054"/>
      <c r="N1054"/>
      <c r="O1054"/>
      <c r="Q1054"/>
    </row>
    <row r="1055" spans="1:17" s="1" customFormat="1">
      <c r="A1055" s="31"/>
      <c r="B1055" s="31"/>
      <c r="C1055" s="3"/>
      <c r="D1055" s="6"/>
      <c r="E1055" s="65"/>
      <c r="F1055" s="61"/>
      <c r="G1055"/>
      <c r="H1055"/>
      <c r="I1055"/>
      <c r="J1055"/>
      <c r="K1055"/>
      <c r="L1055"/>
      <c r="M1055"/>
      <c r="N1055"/>
      <c r="O1055"/>
      <c r="Q1055"/>
    </row>
    <row r="1056" spans="1:17" s="1" customFormat="1">
      <c r="A1056" s="31"/>
      <c r="B1056" s="31"/>
      <c r="C1056" s="3"/>
      <c r="D1056" s="6"/>
      <c r="E1056" s="65"/>
      <c r="F1056" s="61"/>
      <c r="G1056"/>
      <c r="H1056"/>
      <c r="I1056"/>
      <c r="J1056"/>
      <c r="K1056"/>
      <c r="L1056"/>
      <c r="M1056"/>
      <c r="N1056"/>
      <c r="O1056"/>
      <c r="Q1056"/>
    </row>
    <row r="1057" spans="1:17" s="1" customFormat="1">
      <c r="A1057" s="31"/>
      <c r="B1057" s="31"/>
      <c r="C1057" s="3"/>
      <c r="D1057" s="6"/>
      <c r="E1057" s="65"/>
      <c r="F1057" s="61"/>
      <c r="G1057"/>
      <c r="H1057"/>
      <c r="I1057"/>
      <c r="J1057"/>
      <c r="K1057"/>
      <c r="L1057"/>
      <c r="M1057"/>
      <c r="N1057"/>
      <c r="O1057"/>
      <c r="Q1057"/>
    </row>
    <row r="1058" spans="1:17" s="1" customFormat="1">
      <c r="A1058" s="31"/>
      <c r="B1058" s="31"/>
      <c r="C1058" s="3"/>
      <c r="D1058" s="6"/>
      <c r="E1058" s="65"/>
      <c r="F1058" s="61"/>
      <c r="G1058"/>
      <c r="H1058"/>
      <c r="I1058"/>
      <c r="J1058"/>
      <c r="K1058"/>
      <c r="L1058"/>
      <c r="M1058"/>
      <c r="N1058"/>
      <c r="O1058"/>
      <c r="Q1058"/>
    </row>
    <row r="1059" spans="1:17" s="1" customFormat="1">
      <c r="A1059" s="31"/>
      <c r="B1059" s="31"/>
      <c r="C1059" s="3"/>
      <c r="D1059" s="6"/>
      <c r="E1059" s="65"/>
      <c r="F1059" s="61"/>
      <c r="G1059"/>
      <c r="H1059"/>
      <c r="I1059"/>
      <c r="J1059"/>
      <c r="K1059"/>
      <c r="L1059"/>
      <c r="M1059"/>
      <c r="N1059"/>
      <c r="O1059"/>
      <c r="Q1059"/>
    </row>
    <row r="1060" spans="1:17" s="1" customFormat="1">
      <c r="A1060" s="31"/>
      <c r="B1060" s="31"/>
      <c r="C1060" s="3"/>
      <c r="D1060" s="6"/>
      <c r="E1060" s="65"/>
      <c r="F1060" s="61"/>
      <c r="G1060"/>
      <c r="H1060"/>
      <c r="I1060"/>
      <c r="J1060"/>
      <c r="K1060"/>
      <c r="L1060"/>
      <c r="M1060"/>
      <c r="N1060"/>
      <c r="O1060"/>
      <c r="Q1060"/>
    </row>
    <row r="1061" spans="1:17" s="1" customFormat="1">
      <c r="A1061" s="31"/>
      <c r="B1061" s="31"/>
      <c r="C1061" s="3"/>
      <c r="D1061" s="6"/>
      <c r="E1061" s="65"/>
      <c r="F1061" s="61"/>
      <c r="G1061"/>
      <c r="H1061"/>
      <c r="I1061"/>
      <c r="J1061"/>
      <c r="K1061"/>
      <c r="L1061"/>
      <c r="M1061"/>
      <c r="N1061"/>
      <c r="O1061"/>
      <c r="Q1061"/>
    </row>
    <row r="1062" spans="1:17" s="1" customFormat="1">
      <c r="A1062" s="31"/>
      <c r="B1062" s="31"/>
      <c r="C1062" s="3"/>
      <c r="D1062" s="6"/>
      <c r="E1062" s="65"/>
      <c r="F1062" s="61"/>
      <c r="G1062"/>
      <c r="H1062"/>
      <c r="I1062"/>
      <c r="J1062"/>
      <c r="K1062"/>
      <c r="L1062"/>
      <c r="M1062"/>
      <c r="N1062"/>
      <c r="O1062"/>
      <c r="Q1062"/>
    </row>
    <row r="1063" spans="1:17" s="1" customFormat="1">
      <c r="A1063" s="31"/>
      <c r="B1063" s="31"/>
      <c r="C1063" s="3"/>
      <c r="D1063" s="6"/>
      <c r="E1063" s="65"/>
      <c r="F1063" s="61"/>
      <c r="G1063"/>
      <c r="H1063"/>
      <c r="I1063"/>
      <c r="J1063"/>
      <c r="K1063"/>
      <c r="L1063"/>
      <c r="M1063"/>
      <c r="N1063"/>
      <c r="O1063"/>
      <c r="Q1063"/>
    </row>
    <row r="1064" spans="1:17" s="1" customFormat="1">
      <c r="A1064" s="31"/>
      <c r="B1064" s="31"/>
      <c r="C1064" s="3"/>
      <c r="D1064" s="6"/>
      <c r="E1064" s="65"/>
      <c r="F1064" s="61"/>
      <c r="G1064"/>
      <c r="H1064"/>
      <c r="I1064"/>
      <c r="J1064"/>
      <c r="K1064"/>
      <c r="L1064"/>
      <c r="M1064"/>
      <c r="N1064"/>
      <c r="O1064"/>
      <c r="Q1064"/>
    </row>
    <row r="1065" spans="1:17" s="1" customFormat="1">
      <c r="A1065" s="31"/>
      <c r="B1065" s="31"/>
      <c r="C1065" s="3"/>
      <c r="D1065" s="6"/>
      <c r="E1065" s="65"/>
      <c r="F1065" s="61"/>
      <c r="G1065"/>
      <c r="H1065"/>
      <c r="I1065"/>
      <c r="J1065"/>
      <c r="K1065"/>
      <c r="L1065"/>
      <c r="M1065"/>
      <c r="N1065"/>
      <c r="O1065"/>
      <c r="Q1065"/>
    </row>
    <row r="1066" spans="1:17" s="1" customFormat="1">
      <c r="A1066" s="31"/>
      <c r="B1066" s="31"/>
      <c r="C1066" s="3"/>
      <c r="D1066" s="6"/>
      <c r="E1066" s="65"/>
      <c r="F1066" s="61"/>
      <c r="G1066"/>
      <c r="H1066"/>
      <c r="I1066"/>
      <c r="J1066"/>
      <c r="K1066"/>
      <c r="L1066"/>
      <c r="M1066"/>
      <c r="N1066"/>
      <c r="O1066"/>
      <c r="Q1066"/>
    </row>
    <row r="1067" spans="1:17" s="1" customFormat="1">
      <c r="A1067" s="31"/>
      <c r="B1067" s="31"/>
      <c r="C1067" s="3"/>
      <c r="D1067" s="6"/>
      <c r="E1067" s="65"/>
      <c r="F1067" s="61"/>
      <c r="G1067"/>
      <c r="H1067"/>
      <c r="I1067"/>
      <c r="J1067"/>
      <c r="K1067"/>
      <c r="L1067"/>
      <c r="M1067"/>
      <c r="N1067"/>
      <c r="O1067"/>
      <c r="Q1067"/>
    </row>
    <row r="1068" spans="1:17" s="1" customFormat="1">
      <c r="A1068" s="31"/>
      <c r="B1068" s="31"/>
      <c r="C1068" s="3"/>
      <c r="D1068" s="6"/>
      <c r="E1068" s="65"/>
      <c r="F1068" s="61"/>
      <c r="G1068"/>
      <c r="H1068"/>
      <c r="I1068"/>
      <c r="J1068"/>
      <c r="K1068"/>
      <c r="L1068"/>
      <c r="M1068"/>
      <c r="N1068"/>
      <c r="O1068"/>
      <c r="Q1068"/>
    </row>
    <row r="1069" spans="1:17" s="1" customFormat="1">
      <c r="A1069" s="31"/>
      <c r="B1069" s="31"/>
      <c r="C1069" s="3"/>
      <c r="D1069" s="6"/>
      <c r="E1069" s="65"/>
      <c r="F1069" s="61"/>
      <c r="G1069"/>
      <c r="H1069"/>
      <c r="I1069"/>
      <c r="J1069"/>
      <c r="K1069"/>
      <c r="L1069"/>
      <c r="M1069"/>
      <c r="N1069"/>
      <c r="O1069"/>
      <c r="Q1069"/>
    </row>
    <row r="1070" spans="1:17" s="1" customFormat="1">
      <c r="A1070" s="31"/>
      <c r="B1070" s="31"/>
      <c r="C1070" s="3"/>
      <c r="D1070" s="6"/>
      <c r="E1070" s="65"/>
      <c r="F1070" s="61"/>
      <c r="G1070"/>
      <c r="H1070"/>
      <c r="I1070"/>
      <c r="J1070"/>
      <c r="K1070"/>
      <c r="L1070"/>
      <c r="M1070"/>
      <c r="N1070"/>
      <c r="O1070"/>
      <c r="Q1070"/>
    </row>
    <row r="1071" spans="1:17" s="1" customFormat="1">
      <c r="A1071" s="31"/>
      <c r="B1071" s="31"/>
      <c r="C1071" s="3"/>
      <c r="D1071" s="6"/>
      <c r="E1071" s="65"/>
      <c r="F1071" s="61"/>
      <c r="G1071"/>
      <c r="H1071"/>
      <c r="I1071"/>
      <c r="J1071"/>
      <c r="K1071"/>
      <c r="L1071"/>
      <c r="M1071"/>
      <c r="N1071"/>
      <c r="O1071"/>
      <c r="Q1071"/>
    </row>
    <row r="1072" spans="1:17" s="1" customFormat="1">
      <c r="A1072" s="31"/>
      <c r="B1072" s="31"/>
      <c r="C1072" s="3"/>
      <c r="D1072" s="6"/>
      <c r="E1072" s="65"/>
      <c r="F1072" s="61"/>
      <c r="G1072"/>
      <c r="H1072"/>
      <c r="I1072"/>
      <c r="J1072"/>
      <c r="K1072"/>
      <c r="L1072"/>
      <c r="M1072"/>
      <c r="N1072"/>
      <c r="O1072"/>
      <c r="Q1072"/>
    </row>
    <row r="1073" spans="1:17" s="1" customFormat="1">
      <c r="A1073" s="31"/>
      <c r="B1073" s="31"/>
      <c r="C1073" s="3"/>
      <c r="D1073" s="6"/>
      <c r="E1073" s="65"/>
      <c r="F1073" s="61"/>
      <c r="G1073"/>
      <c r="H1073"/>
      <c r="I1073"/>
      <c r="J1073"/>
      <c r="K1073"/>
      <c r="L1073"/>
      <c r="M1073"/>
      <c r="N1073"/>
      <c r="O1073"/>
      <c r="Q1073"/>
    </row>
    <row r="1074" spans="1:17" s="1" customFormat="1">
      <c r="A1074" s="31"/>
      <c r="B1074" s="31"/>
      <c r="C1074" s="3"/>
      <c r="D1074" s="6"/>
      <c r="E1074" s="65"/>
      <c r="F1074" s="61"/>
      <c r="G1074"/>
      <c r="H1074"/>
      <c r="I1074"/>
      <c r="J1074"/>
      <c r="K1074"/>
      <c r="L1074"/>
      <c r="M1074"/>
      <c r="N1074"/>
      <c r="O1074"/>
      <c r="Q1074"/>
    </row>
    <row r="1075" spans="1:17" s="1" customFormat="1">
      <c r="A1075" s="31"/>
      <c r="B1075" s="31"/>
      <c r="C1075" s="3"/>
      <c r="D1075" s="6"/>
      <c r="E1075" s="65"/>
      <c r="F1075" s="61"/>
      <c r="G1075"/>
      <c r="H1075"/>
      <c r="I1075"/>
      <c r="J1075"/>
      <c r="K1075"/>
      <c r="L1075"/>
      <c r="M1075"/>
      <c r="N1075"/>
      <c r="O1075"/>
      <c r="Q1075"/>
    </row>
    <row r="1076" spans="1:17" s="1" customFormat="1">
      <c r="A1076" s="31"/>
      <c r="B1076" s="31"/>
      <c r="C1076" s="3"/>
      <c r="D1076" s="6"/>
      <c r="E1076" s="65"/>
      <c r="F1076" s="61"/>
      <c r="G1076"/>
      <c r="H1076"/>
      <c r="I1076"/>
      <c r="J1076"/>
      <c r="K1076"/>
      <c r="L1076"/>
      <c r="M1076"/>
      <c r="N1076"/>
      <c r="O1076"/>
      <c r="Q1076"/>
    </row>
    <row r="1077" spans="1:17" s="1" customFormat="1">
      <c r="A1077" s="31"/>
      <c r="B1077" s="31"/>
      <c r="C1077" s="3"/>
      <c r="D1077" s="6"/>
      <c r="E1077" s="65"/>
      <c r="F1077" s="61"/>
      <c r="G1077"/>
      <c r="H1077"/>
      <c r="I1077"/>
      <c r="J1077"/>
      <c r="K1077"/>
      <c r="L1077"/>
      <c r="M1077"/>
      <c r="N1077"/>
      <c r="O1077"/>
      <c r="Q1077"/>
    </row>
    <row r="1078" spans="1:17" s="1" customFormat="1">
      <c r="A1078" s="31"/>
      <c r="B1078" s="31"/>
      <c r="C1078" s="3"/>
      <c r="D1078" s="6"/>
      <c r="E1078" s="65"/>
      <c r="F1078" s="61"/>
      <c r="G1078"/>
      <c r="H1078"/>
      <c r="I1078"/>
      <c r="J1078"/>
      <c r="K1078"/>
      <c r="L1078"/>
      <c r="M1078"/>
      <c r="N1078"/>
      <c r="O1078"/>
      <c r="Q1078"/>
    </row>
    <row r="1079" spans="1:17" s="1" customFormat="1">
      <c r="A1079" s="31"/>
      <c r="B1079" s="31"/>
      <c r="C1079" s="3"/>
      <c r="D1079" s="6"/>
      <c r="E1079" s="65"/>
      <c r="F1079" s="61"/>
      <c r="G1079"/>
      <c r="H1079"/>
      <c r="I1079"/>
      <c r="J1079"/>
      <c r="K1079"/>
      <c r="L1079"/>
      <c r="M1079"/>
      <c r="N1079"/>
      <c r="O1079"/>
      <c r="Q1079"/>
    </row>
    <row r="1080" spans="1:17" s="1" customFormat="1">
      <c r="A1080" s="31"/>
      <c r="B1080" s="31"/>
      <c r="C1080" s="3"/>
      <c r="D1080" s="6"/>
      <c r="E1080" s="65"/>
      <c r="F1080" s="61"/>
      <c r="G1080"/>
      <c r="H1080"/>
      <c r="I1080"/>
      <c r="J1080"/>
      <c r="K1080"/>
      <c r="L1080"/>
      <c r="M1080"/>
      <c r="N1080"/>
      <c r="O1080"/>
      <c r="Q1080"/>
    </row>
    <row r="1081" spans="1:17" s="1" customFormat="1">
      <c r="A1081" s="31"/>
      <c r="B1081" s="31"/>
      <c r="C1081" s="3"/>
      <c r="D1081" s="6"/>
      <c r="E1081" s="65"/>
      <c r="F1081" s="61"/>
      <c r="G1081"/>
      <c r="H1081"/>
      <c r="I1081"/>
      <c r="J1081"/>
      <c r="K1081"/>
      <c r="L1081"/>
      <c r="M1081"/>
      <c r="N1081"/>
      <c r="O1081"/>
      <c r="Q1081"/>
    </row>
    <row r="1082" spans="1:17" s="1" customFormat="1">
      <c r="A1082" s="31"/>
      <c r="B1082" s="31"/>
      <c r="C1082" s="3"/>
      <c r="D1082" s="6"/>
      <c r="E1082" s="65"/>
      <c r="F1082" s="61"/>
      <c r="G1082"/>
      <c r="H1082"/>
      <c r="I1082"/>
      <c r="J1082"/>
      <c r="K1082"/>
      <c r="L1082"/>
      <c r="M1082"/>
      <c r="N1082"/>
      <c r="O1082"/>
      <c r="Q1082"/>
    </row>
    <row r="1083" spans="1:17" s="1" customFormat="1">
      <c r="A1083" s="31"/>
      <c r="B1083" s="31"/>
      <c r="C1083" s="3"/>
      <c r="D1083" s="6"/>
      <c r="E1083" s="65"/>
      <c r="F1083" s="61"/>
      <c r="G1083"/>
      <c r="H1083"/>
      <c r="I1083"/>
      <c r="J1083"/>
      <c r="K1083"/>
      <c r="L1083"/>
      <c r="M1083"/>
      <c r="N1083"/>
      <c r="O1083"/>
      <c r="Q1083"/>
    </row>
    <row r="1084" spans="1:17" s="1" customFormat="1">
      <c r="A1084" s="31"/>
      <c r="B1084" s="31"/>
      <c r="C1084" s="3"/>
      <c r="D1084" s="6"/>
      <c r="E1084" s="65"/>
      <c r="F1084" s="61"/>
      <c r="G1084"/>
      <c r="H1084"/>
      <c r="I1084"/>
      <c r="J1084"/>
      <c r="K1084"/>
      <c r="L1084"/>
      <c r="M1084"/>
      <c r="N1084"/>
      <c r="O1084"/>
      <c r="Q1084"/>
    </row>
    <row r="1085" spans="1:17" s="1" customFormat="1">
      <c r="A1085" s="31"/>
      <c r="B1085" s="31"/>
      <c r="C1085" s="3"/>
      <c r="D1085" s="6"/>
      <c r="E1085" s="65"/>
      <c r="F1085" s="61"/>
      <c r="G1085"/>
      <c r="H1085"/>
      <c r="I1085"/>
      <c r="J1085"/>
      <c r="K1085"/>
      <c r="L1085"/>
      <c r="M1085"/>
      <c r="N1085"/>
      <c r="O1085"/>
      <c r="Q1085"/>
    </row>
    <row r="1086" spans="1:17" s="1" customFormat="1">
      <c r="A1086" s="31"/>
      <c r="B1086" s="31"/>
      <c r="C1086" s="3"/>
      <c r="D1086" s="6"/>
      <c r="E1086" s="65"/>
      <c r="F1086" s="61"/>
      <c r="G1086"/>
      <c r="H1086"/>
      <c r="I1086"/>
      <c r="J1086"/>
      <c r="K1086"/>
      <c r="L1086"/>
      <c r="M1086"/>
      <c r="N1086"/>
      <c r="O1086"/>
      <c r="Q1086"/>
    </row>
    <row r="1087" spans="1:17" s="1" customFormat="1">
      <c r="A1087" s="31"/>
      <c r="B1087" s="31"/>
      <c r="C1087" s="3"/>
      <c r="D1087" s="6"/>
      <c r="E1087" s="65"/>
      <c r="F1087" s="61"/>
      <c r="G1087"/>
      <c r="H1087"/>
      <c r="I1087"/>
      <c r="J1087"/>
      <c r="K1087"/>
      <c r="L1087"/>
      <c r="M1087"/>
      <c r="N1087"/>
      <c r="O1087"/>
      <c r="Q1087"/>
    </row>
    <row r="1088" spans="1:17" s="1" customFormat="1">
      <c r="A1088" s="31"/>
      <c r="B1088" s="31"/>
      <c r="C1088" s="3"/>
      <c r="D1088" s="6"/>
      <c r="E1088" s="65"/>
      <c r="F1088" s="61"/>
      <c r="G1088"/>
      <c r="H1088"/>
      <c r="I1088"/>
      <c r="J1088"/>
      <c r="K1088"/>
      <c r="L1088"/>
      <c r="M1088"/>
      <c r="N1088"/>
      <c r="O1088"/>
      <c r="Q1088"/>
    </row>
    <row r="1089" spans="1:17" s="1" customFormat="1">
      <c r="A1089" s="31"/>
      <c r="B1089" s="31"/>
      <c r="C1089" s="3"/>
      <c r="D1089" s="6"/>
      <c r="E1089" s="65"/>
      <c r="F1089" s="61"/>
      <c r="G1089"/>
      <c r="H1089"/>
      <c r="I1089"/>
      <c r="J1089"/>
      <c r="K1089"/>
      <c r="L1089"/>
      <c r="M1089"/>
      <c r="N1089"/>
      <c r="O1089"/>
      <c r="Q1089"/>
    </row>
    <row r="1090" spans="1:17" s="1" customFormat="1">
      <c r="A1090" s="31"/>
      <c r="B1090" s="31"/>
      <c r="C1090" s="3"/>
      <c r="D1090" s="6"/>
      <c r="E1090" s="65"/>
      <c r="F1090" s="61"/>
      <c r="G1090"/>
      <c r="H1090"/>
      <c r="I1090"/>
      <c r="J1090"/>
      <c r="K1090"/>
      <c r="L1090"/>
      <c r="M1090"/>
      <c r="N1090"/>
      <c r="O1090"/>
      <c r="Q1090"/>
    </row>
    <row r="1091" spans="1:17" s="1" customFormat="1">
      <c r="A1091" s="31"/>
      <c r="B1091" s="31"/>
      <c r="C1091" s="3"/>
      <c r="D1091" s="6"/>
      <c r="E1091" s="65"/>
      <c r="F1091" s="61"/>
      <c r="G1091"/>
      <c r="H1091"/>
      <c r="I1091"/>
      <c r="J1091"/>
      <c r="K1091"/>
      <c r="L1091"/>
      <c r="M1091"/>
      <c r="N1091"/>
      <c r="O1091"/>
      <c r="Q1091"/>
    </row>
    <row r="1092" spans="1:17" s="1" customFormat="1">
      <c r="A1092" s="31"/>
      <c r="B1092" s="31"/>
      <c r="C1092" s="3"/>
      <c r="D1092" s="6"/>
      <c r="E1092" s="65"/>
      <c r="F1092" s="61"/>
      <c r="G1092"/>
      <c r="H1092"/>
      <c r="I1092"/>
      <c r="J1092"/>
      <c r="K1092"/>
      <c r="L1092"/>
      <c r="M1092"/>
      <c r="N1092"/>
      <c r="O1092"/>
      <c r="Q1092"/>
    </row>
    <row r="1093" spans="1:17" s="1" customFormat="1">
      <c r="A1093" s="31"/>
      <c r="B1093" s="31"/>
      <c r="C1093" s="3"/>
      <c r="D1093" s="6"/>
      <c r="E1093" s="65"/>
      <c r="F1093" s="61"/>
      <c r="G1093"/>
      <c r="H1093"/>
      <c r="I1093"/>
      <c r="J1093"/>
      <c r="K1093"/>
      <c r="L1093"/>
      <c r="M1093"/>
      <c r="N1093"/>
      <c r="O1093"/>
      <c r="Q1093"/>
    </row>
    <row r="1094" spans="1:17" s="1" customFormat="1">
      <c r="A1094" s="31"/>
      <c r="B1094" s="31"/>
      <c r="C1094" s="3"/>
      <c r="D1094" s="6"/>
      <c r="E1094" s="65"/>
      <c r="F1094" s="61"/>
      <c r="G1094"/>
      <c r="H1094"/>
      <c r="I1094"/>
      <c r="J1094"/>
      <c r="K1094"/>
      <c r="L1094"/>
      <c r="M1094"/>
      <c r="N1094"/>
      <c r="O1094"/>
      <c r="Q1094"/>
    </row>
    <row r="1095" spans="1:17" s="1" customFormat="1">
      <c r="A1095" s="31"/>
      <c r="B1095" s="31"/>
      <c r="C1095" s="3"/>
      <c r="D1095" s="6"/>
      <c r="E1095" s="65"/>
      <c r="F1095" s="61"/>
      <c r="G1095"/>
      <c r="H1095"/>
      <c r="I1095"/>
      <c r="J1095"/>
      <c r="K1095"/>
      <c r="L1095"/>
      <c r="M1095"/>
      <c r="N1095"/>
      <c r="O1095"/>
      <c r="Q1095"/>
    </row>
    <row r="1096" spans="1:17" s="1" customFormat="1">
      <c r="A1096" s="31"/>
      <c r="B1096" s="31"/>
      <c r="C1096" s="3"/>
      <c r="D1096" s="6"/>
      <c r="E1096" s="65"/>
      <c r="F1096" s="61"/>
      <c r="G1096"/>
      <c r="H1096"/>
      <c r="I1096"/>
      <c r="J1096"/>
      <c r="K1096"/>
      <c r="L1096"/>
      <c r="M1096"/>
      <c r="N1096"/>
      <c r="O1096"/>
      <c r="Q1096"/>
    </row>
    <row r="1097" spans="1:17" s="1" customFormat="1">
      <c r="A1097" s="31"/>
      <c r="B1097" s="31"/>
      <c r="C1097" s="3"/>
      <c r="D1097" s="6"/>
      <c r="E1097" s="65"/>
      <c r="F1097" s="61"/>
      <c r="G1097"/>
      <c r="H1097"/>
      <c r="I1097"/>
      <c r="J1097"/>
      <c r="K1097"/>
      <c r="L1097"/>
      <c r="M1097"/>
      <c r="N1097"/>
      <c r="O1097"/>
      <c r="Q1097"/>
    </row>
    <row r="1098" spans="1:17" s="1" customFormat="1">
      <c r="A1098" s="31"/>
      <c r="B1098" s="31"/>
      <c r="C1098" s="3"/>
      <c r="D1098" s="6"/>
      <c r="E1098" s="65"/>
      <c r="F1098" s="61"/>
      <c r="G1098"/>
      <c r="H1098"/>
      <c r="I1098"/>
      <c r="J1098"/>
      <c r="K1098"/>
      <c r="L1098"/>
      <c r="M1098"/>
      <c r="N1098"/>
      <c r="O1098"/>
      <c r="Q1098"/>
    </row>
    <row r="1099" spans="1:17" s="1" customFormat="1">
      <c r="A1099" s="31"/>
      <c r="B1099" s="31"/>
      <c r="C1099" s="3"/>
      <c r="D1099" s="6"/>
      <c r="E1099" s="65"/>
      <c r="F1099" s="61"/>
      <c r="G1099"/>
      <c r="H1099"/>
      <c r="I1099"/>
      <c r="J1099"/>
      <c r="K1099"/>
      <c r="L1099"/>
      <c r="M1099"/>
      <c r="N1099"/>
      <c r="O1099"/>
      <c r="Q1099"/>
    </row>
    <row r="1100" spans="1:17" s="1" customFormat="1">
      <c r="A1100" s="31"/>
      <c r="B1100" s="31"/>
      <c r="C1100" s="3"/>
      <c r="D1100" s="6"/>
      <c r="E1100" s="65"/>
      <c r="F1100" s="61"/>
      <c r="G1100"/>
      <c r="H1100"/>
      <c r="I1100"/>
      <c r="J1100"/>
      <c r="K1100"/>
      <c r="L1100"/>
      <c r="M1100"/>
      <c r="N1100"/>
      <c r="O1100"/>
      <c r="Q1100"/>
    </row>
    <row r="1101" spans="1:17" s="1" customFormat="1">
      <c r="A1101" s="31"/>
      <c r="B1101" s="31"/>
      <c r="C1101" s="3"/>
      <c r="D1101" s="6"/>
      <c r="E1101" s="65"/>
      <c r="F1101" s="61"/>
      <c r="G1101"/>
      <c r="H1101"/>
      <c r="I1101"/>
      <c r="J1101"/>
      <c r="K1101"/>
      <c r="L1101"/>
      <c r="M1101"/>
      <c r="N1101"/>
      <c r="O1101"/>
      <c r="Q1101"/>
    </row>
    <row r="1102" spans="1:17" s="1" customFormat="1">
      <c r="A1102" s="31"/>
      <c r="B1102" s="31"/>
      <c r="C1102" s="3"/>
      <c r="D1102" s="6"/>
      <c r="E1102" s="65"/>
      <c r="F1102" s="61"/>
      <c r="G1102"/>
      <c r="H1102"/>
      <c r="I1102"/>
      <c r="J1102"/>
      <c r="K1102"/>
      <c r="L1102"/>
      <c r="M1102"/>
      <c r="N1102"/>
      <c r="O1102"/>
      <c r="Q1102"/>
    </row>
    <row r="1103" spans="1:17" s="1" customFormat="1">
      <c r="A1103" s="31"/>
      <c r="B1103" s="31"/>
      <c r="C1103" s="3"/>
      <c r="D1103" s="6"/>
      <c r="E1103" s="65"/>
      <c r="F1103" s="61"/>
      <c r="G1103"/>
      <c r="H1103"/>
      <c r="I1103"/>
      <c r="J1103"/>
      <c r="K1103"/>
      <c r="L1103"/>
      <c r="M1103"/>
      <c r="N1103"/>
      <c r="O1103"/>
      <c r="Q1103"/>
    </row>
    <row r="1104" spans="1:17" s="1" customFormat="1">
      <c r="A1104" s="31"/>
      <c r="B1104" s="31"/>
      <c r="C1104" s="3"/>
      <c r="D1104" s="6"/>
      <c r="E1104" s="65"/>
      <c r="F1104" s="61"/>
      <c r="G1104"/>
      <c r="H1104"/>
      <c r="I1104"/>
      <c r="J1104"/>
      <c r="K1104"/>
      <c r="L1104"/>
      <c r="M1104"/>
      <c r="N1104"/>
      <c r="O1104"/>
      <c r="Q1104"/>
    </row>
    <row r="1105" spans="1:17" s="1" customFormat="1">
      <c r="A1105" s="31"/>
      <c r="B1105" s="31"/>
      <c r="C1105" s="3"/>
      <c r="D1105" s="6"/>
      <c r="E1105" s="65"/>
      <c r="F1105" s="61"/>
      <c r="G1105"/>
      <c r="H1105"/>
      <c r="I1105"/>
      <c r="J1105"/>
      <c r="K1105"/>
      <c r="L1105"/>
      <c r="M1105"/>
      <c r="N1105"/>
      <c r="O1105"/>
      <c r="Q1105"/>
    </row>
    <row r="1106" spans="1:17" s="1" customFormat="1">
      <c r="A1106" s="31"/>
      <c r="B1106" s="31"/>
      <c r="C1106" s="3"/>
      <c r="D1106" s="6"/>
      <c r="E1106" s="65"/>
      <c r="F1106" s="61"/>
      <c r="G1106"/>
      <c r="H1106"/>
      <c r="I1106"/>
      <c r="J1106"/>
      <c r="K1106"/>
      <c r="L1106"/>
      <c r="M1106"/>
      <c r="N1106"/>
      <c r="O1106"/>
      <c r="Q1106"/>
    </row>
    <row r="1107" spans="1:17" s="1" customFormat="1">
      <c r="A1107" s="31"/>
      <c r="B1107" s="31"/>
      <c r="C1107" s="3"/>
      <c r="D1107" s="6"/>
      <c r="E1107" s="65"/>
      <c r="F1107" s="61"/>
      <c r="G1107"/>
      <c r="H1107"/>
      <c r="I1107"/>
      <c r="J1107"/>
      <c r="K1107"/>
      <c r="L1107"/>
      <c r="M1107"/>
      <c r="N1107"/>
      <c r="O1107"/>
      <c r="Q1107"/>
    </row>
    <row r="1108" spans="1:17" s="1" customFormat="1">
      <c r="A1108" s="31"/>
      <c r="B1108" s="31"/>
      <c r="C1108" s="3"/>
      <c r="D1108" s="6"/>
      <c r="E1108" s="65"/>
      <c r="F1108" s="61"/>
      <c r="G1108"/>
      <c r="H1108"/>
      <c r="I1108"/>
      <c r="J1108"/>
      <c r="K1108"/>
      <c r="L1108"/>
      <c r="M1108"/>
      <c r="N1108"/>
      <c r="O1108"/>
      <c r="Q1108"/>
    </row>
    <row r="1109" spans="1:17" s="1" customFormat="1">
      <c r="A1109" s="31"/>
      <c r="B1109" s="31"/>
      <c r="C1109" s="3"/>
      <c r="D1109" s="6"/>
      <c r="E1109" s="65"/>
      <c r="F1109" s="61"/>
      <c r="G1109"/>
      <c r="H1109"/>
      <c r="I1109"/>
      <c r="J1109"/>
      <c r="K1109"/>
      <c r="L1109"/>
      <c r="M1109"/>
      <c r="N1109"/>
      <c r="O1109"/>
      <c r="Q1109"/>
    </row>
    <row r="1110" spans="1:17" s="1" customFormat="1">
      <c r="A1110" s="31"/>
      <c r="B1110" s="31"/>
      <c r="C1110" s="3"/>
      <c r="D1110" s="6"/>
      <c r="E1110" s="65"/>
      <c r="F1110" s="61"/>
      <c r="G1110"/>
      <c r="H1110"/>
      <c r="I1110"/>
      <c r="J1110"/>
      <c r="K1110"/>
      <c r="L1110"/>
      <c r="M1110"/>
      <c r="N1110"/>
      <c r="O1110"/>
      <c r="Q1110"/>
    </row>
    <row r="1111" spans="1:17" s="1" customFormat="1">
      <c r="A1111" s="31"/>
      <c r="B1111" s="31"/>
      <c r="C1111" s="3"/>
      <c r="D1111" s="6"/>
      <c r="E1111" s="65"/>
      <c r="F1111" s="61"/>
      <c r="G1111"/>
      <c r="H1111"/>
      <c r="I1111"/>
      <c r="J1111"/>
      <c r="K1111"/>
      <c r="L1111"/>
      <c r="M1111"/>
      <c r="N1111"/>
      <c r="O1111"/>
      <c r="Q1111"/>
    </row>
    <row r="1112" spans="1:17" s="1" customFormat="1">
      <c r="A1112" s="31"/>
      <c r="B1112" s="31"/>
      <c r="C1112" s="3"/>
      <c r="D1112" s="6"/>
      <c r="E1112" s="65"/>
      <c r="F1112" s="61"/>
      <c r="G1112"/>
      <c r="H1112"/>
      <c r="I1112"/>
      <c r="J1112"/>
      <c r="K1112"/>
      <c r="L1112"/>
      <c r="M1112"/>
      <c r="N1112"/>
      <c r="O1112"/>
      <c r="Q1112"/>
    </row>
    <row r="1113" spans="1:17" s="1" customFormat="1">
      <c r="A1113" s="31"/>
      <c r="B1113" s="31"/>
      <c r="C1113" s="3"/>
      <c r="D1113" s="6"/>
      <c r="E1113" s="65"/>
      <c r="F1113" s="61"/>
      <c r="G1113"/>
      <c r="H1113"/>
      <c r="I1113"/>
      <c r="J1113"/>
      <c r="K1113"/>
      <c r="L1113"/>
      <c r="M1113"/>
      <c r="N1113"/>
      <c r="O1113"/>
      <c r="Q1113"/>
    </row>
    <row r="1114" spans="1:17" s="1" customFormat="1">
      <c r="A1114" s="31"/>
      <c r="B1114" s="31"/>
      <c r="C1114" s="3"/>
      <c r="D1114" s="6"/>
      <c r="E1114" s="65"/>
      <c r="F1114" s="61"/>
      <c r="G1114"/>
      <c r="H1114"/>
      <c r="I1114"/>
      <c r="J1114"/>
      <c r="K1114"/>
      <c r="L1114"/>
      <c r="M1114"/>
      <c r="N1114"/>
      <c r="O1114"/>
      <c r="Q1114"/>
    </row>
    <row r="1115" spans="1:17" s="1" customFormat="1">
      <c r="A1115" s="31"/>
      <c r="B1115" s="31"/>
      <c r="C1115" s="3"/>
      <c r="D1115" s="6"/>
      <c r="E1115" s="65"/>
      <c r="F1115" s="61"/>
      <c r="G1115"/>
      <c r="H1115"/>
      <c r="I1115"/>
      <c r="J1115"/>
      <c r="K1115"/>
      <c r="L1115"/>
      <c r="M1115"/>
      <c r="N1115"/>
      <c r="O1115"/>
      <c r="Q1115"/>
    </row>
    <row r="1116" spans="1:17" s="1" customFormat="1">
      <c r="A1116" s="31"/>
      <c r="B1116" s="31"/>
      <c r="C1116" s="3"/>
      <c r="D1116" s="6"/>
      <c r="E1116" s="65"/>
      <c r="F1116" s="61"/>
      <c r="G1116"/>
      <c r="H1116"/>
      <c r="I1116"/>
      <c r="J1116"/>
      <c r="K1116"/>
      <c r="L1116"/>
      <c r="M1116"/>
      <c r="N1116"/>
      <c r="O1116"/>
      <c r="Q1116"/>
    </row>
    <row r="1117" spans="1:17" s="1" customFormat="1">
      <c r="A1117" s="31"/>
      <c r="B1117" s="31"/>
      <c r="C1117" s="3"/>
      <c r="D1117" s="6"/>
      <c r="E1117" s="65"/>
      <c r="F1117" s="61"/>
      <c r="G1117"/>
      <c r="H1117"/>
      <c r="I1117"/>
      <c r="J1117"/>
      <c r="K1117"/>
      <c r="L1117"/>
      <c r="M1117"/>
      <c r="N1117"/>
      <c r="O1117"/>
      <c r="Q1117"/>
    </row>
    <row r="1118" spans="1:17" s="1" customFormat="1">
      <c r="A1118" s="31"/>
      <c r="B1118" s="31"/>
      <c r="C1118" s="3"/>
      <c r="D1118" s="6"/>
      <c r="E1118" s="65"/>
      <c r="F1118" s="61"/>
      <c r="G1118"/>
      <c r="H1118"/>
      <c r="I1118"/>
      <c r="J1118"/>
      <c r="K1118"/>
      <c r="L1118"/>
      <c r="M1118"/>
      <c r="N1118"/>
      <c r="O1118"/>
      <c r="Q1118"/>
    </row>
    <row r="1119" spans="1:17" s="1" customFormat="1">
      <c r="A1119" s="31"/>
      <c r="B1119" s="31"/>
      <c r="C1119" s="3"/>
      <c r="D1119" s="6"/>
      <c r="E1119" s="65"/>
      <c r="F1119" s="61"/>
      <c r="G1119"/>
      <c r="H1119"/>
      <c r="I1119"/>
      <c r="J1119"/>
      <c r="K1119"/>
      <c r="L1119"/>
      <c r="M1119"/>
      <c r="N1119"/>
      <c r="O1119"/>
      <c r="Q1119"/>
    </row>
    <row r="1120" spans="1:17" s="1" customFormat="1">
      <c r="A1120" s="31"/>
      <c r="B1120" s="31"/>
      <c r="C1120" s="3"/>
      <c r="D1120" s="6"/>
      <c r="E1120" s="65"/>
      <c r="F1120" s="61"/>
      <c r="G1120"/>
      <c r="H1120"/>
      <c r="I1120"/>
      <c r="J1120"/>
      <c r="K1120"/>
      <c r="L1120"/>
      <c r="M1120"/>
      <c r="N1120"/>
      <c r="O1120"/>
      <c r="Q1120"/>
    </row>
    <row r="1121" spans="1:17" s="1" customFormat="1">
      <c r="A1121" s="31"/>
      <c r="B1121" s="31"/>
      <c r="C1121" s="3"/>
      <c r="D1121" s="6"/>
      <c r="E1121" s="65"/>
      <c r="F1121" s="61"/>
      <c r="G1121"/>
      <c r="H1121"/>
      <c r="I1121"/>
      <c r="J1121"/>
      <c r="K1121"/>
      <c r="L1121"/>
      <c r="M1121"/>
      <c r="N1121"/>
      <c r="O1121"/>
      <c r="Q1121"/>
    </row>
    <row r="1122" spans="1:17" s="1" customFormat="1">
      <c r="A1122" s="31"/>
      <c r="B1122" s="31"/>
      <c r="C1122" s="3"/>
      <c r="D1122" s="6"/>
      <c r="E1122" s="65"/>
      <c r="F1122" s="61"/>
      <c r="G1122"/>
      <c r="H1122"/>
      <c r="I1122"/>
      <c r="J1122"/>
      <c r="K1122"/>
      <c r="L1122"/>
      <c r="M1122"/>
      <c r="N1122"/>
      <c r="O1122"/>
      <c r="Q1122"/>
    </row>
    <row r="1123" spans="1:17" s="1" customFormat="1">
      <c r="A1123" s="31"/>
      <c r="B1123" s="31"/>
      <c r="C1123" s="3"/>
      <c r="D1123" s="6"/>
      <c r="E1123" s="65"/>
      <c r="F1123" s="61"/>
      <c r="G1123"/>
      <c r="H1123"/>
      <c r="I1123"/>
      <c r="J1123"/>
      <c r="K1123"/>
      <c r="L1123"/>
      <c r="M1123"/>
      <c r="N1123"/>
      <c r="O1123"/>
      <c r="Q1123"/>
    </row>
    <row r="1124" spans="1:17" s="1" customFormat="1">
      <c r="A1124" s="31"/>
      <c r="B1124" s="31"/>
      <c r="C1124" s="3"/>
      <c r="D1124" s="6"/>
      <c r="E1124" s="65"/>
      <c r="F1124" s="61"/>
      <c r="G1124"/>
      <c r="H1124"/>
      <c r="I1124"/>
      <c r="J1124"/>
      <c r="K1124"/>
      <c r="L1124"/>
      <c r="M1124"/>
      <c r="N1124"/>
      <c r="O1124"/>
      <c r="Q1124"/>
    </row>
    <row r="1125" spans="1:17" s="1" customFormat="1">
      <c r="A1125" s="31"/>
      <c r="B1125" s="31"/>
      <c r="C1125" s="3"/>
      <c r="D1125" s="6"/>
      <c r="E1125" s="65"/>
      <c r="F1125" s="61"/>
      <c r="G1125"/>
      <c r="H1125"/>
      <c r="I1125"/>
      <c r="J1125"/>
      <c r="K1125"/>
      <c r="L1125"/>
      <c r="M1125"/>
      <c r="N1125"/>
      <c r="O1125"/>
      <c r="Q1125"/>
    </row>
    <row r="1126" spans="1:17" s="1" customFormat="1">
      <c r="A1126" s="31"/>
      <c r="B1126" s="31"/>
      <c r="C1126" s="3"/>
      <c r="D1126" s="6"/>
      <c r="E1126" s="65"/>
      <c r="F1126" s="61"/>
      <c r="G1126"/>
      <c r="H1126"/>
      <c r="I1126"/>
      <c r="J1126"/>
      <c r="K1126"/>
      <c r="L1126"/>
      <c r="M1126"/>
      <c r="N1126"/>
      <c r="O1126"/>
      <c r="Q1126"/>
    </row>
    <row r="1127" spans="1:17" s="1" customFormat="1">
      <c r="A1127" s="31"/>
      <c r="B1127" s="31"/>
      <c r="C1127" s="3"/>
      <c r="D1127" s="6"/>
      <c r="E1127" s="65"/>
      <c r="F1127" s="61"/>
      <c r="G1127"/>
      <c r="H1127"/>
      <c r="I1127"/>
      <c r="J1127"/>
      <c r="K1127"/>
      <c r="L1127"/>
      <c r="M1127"/>
      <c r="N1127"/>
      <c r="O1127"/>
      <c r="Q1127"/>
    </row>
    <row r="1128" spans="1:17" s="1" customFormat="1">
      <c r="A1128" s="31"/>
      <c r="B1128" s="31"/>
      <c r="C1128" s="3"/>
      <c r="D1128" s="6"/>
      <c r="E1128" s="65"/>
      <c r="F1128" s="61"/>
      <c r="G1128"/>
      <c r="H1128"/>
      <c r="I1128"/>
      <c r="J1128"/>
      <c r="K1128"/>
      <c r="L1128"/>
      <c r="M1128"/>
      <c r="N1128"/>
      <c r="O1128"/>
      <c r="Q1128"/>
    </row>
    <row r="1129" spans="1:17" s="1" customFormat="1">
      <c r="A1129" s="31"/>
      <c r="B1129" s="31"/>
      <c r="C1129" s="3"/>
      <c r="D1129" s="6"/>
      <c r="E1129" s="65"/>
      <c r="F1129" s="61"/>
      <c r="G1129"/>
      <c r="H1129"/>
      <c r="I1129"/>
      <c r="J1129"/>
      <c r="K1129"/>
      <c r="L1129"/>
      <c r="M1129"/>
      <c r="N1129"/>
      <c r="O1129"/>
      <c r="Q1129"/>
    </row>
    <row r="1130" spans="1:17" s="1" customFormat="1">
      <c r="A1130" s="31"/>
      <c r="B1130" s="31"/>
      <c r="C1130" s="3"/>
      <c r="D1130" s="6"/>
      <c r="E1130" s="65"/>
      <c r="F1130" s="61"/>
      <c r="G1130"/>
      <c r="H1130"/>
      <c r="I1130"/>
      <c r="J1130"/>
      <c r="K1130"/>
      <c r="L1130"/>
      <c r="M1130"/>
      <c r="N1130"/>
      <c r="O1130"/>
      <c r="Q1130"/>
    </row>
    <row r="1131" spans="1:17" s="1" customFormat="1">
      <c r="A1131" s="31"/>
      <c r="B1131" s="31"/>
      <c r="C1131" s="3"/>
      <c r="D1131" s="6"/>
      <c r="E1131" s="65"/>
      <c r="F1131" s="61"/>
      <c r="G1131"/>
      <c r="H1131"/>
      <c r="I1131"/>
      <c r="J1131"/>
      <c r="K1131"/>
      <c r="L1131"/>
      <c r="M1131"/>
      <c r="N1131"/>
      <c r="O1131"/>
      <c r="Q1131"/>
    </row>
    <row r="1132" spans="1:17" s="1" customFormat="1">
      <c r="A1132" s="31"/>
      <c r="B1132" s="31"/>
      <c r="C1132" s="3"/>
      <c r="D1132" s="6"/>
      <c r="E1132" s="65"/>
      <c r="F1132" s="61"/>
      <c r="G1132"/>
      <c r="H1132"/>
      <c r="I1132"/>
      <c r="J1132"/>
      <c r="K1132"/>
      <c r="L1132"/>
      <c r="M1132"/>
      <c r="N1132"/>
      <c r="O1132"/>
      <c r="Q1132"/>
    </row>
    <row r="1133" spans="1:17" s="1" customFormat="1">
      <c r="A1133" s="31"/>
      <c r="B1133" s="31"/>
      <c r="C1133" s="3"/>
      <c r="D1133" s="6"/>
      <c r="E1133" s="65"/>
      <c r="F1133" s="61"/>
      <c r="G1133"/>
      <c r="H1133"/>
      <c r="I1133"/>
      <c r="J1133"/>
      <c r="K1133"/>
      <c r="L1133"/>
      <c r="M1133"/>
      <c r="N1133"/>
      <c r="O1133"/>
      <c r="Q1133"/>
    </row>
    <row r="1134" spans="1:17" s="1" customFormat="1">
      <c r="A1134" s="31"/>
      <c r="B1134" s="31"/>
      <c r="C1134" s="3"/>
      <c r="D1134" s="6"/>
      <c r="E1134" s="65"/>
      <c r="F1134" s="61"/>
      <c r="G1134"/>
      <c r="H1134"/>
      <c r="I1134"/>
      <c r="J1134"/>
      <c r="K1134"/>
      <c r="L1134"/>
      <c r="M1134"/>
      <c r="N1134"/>
      <c r="O1134"/>
      <c r="Q1134"/>
    </row>
    <row r="1135" spans="1:17" s="1" customFormat="1">
      <c r="A1135" s="31"/>
      <c r="B1135" s="31"/>
      <c r="C1135" s="3"/>
      <c r="D1135" s="6"/>
      <c r="E1135" s="65"/>
      <c r="F1135" s="61"/>
      <c r="G1135"/>
      <c r="H1135"/>
      <c r="I1135"/>
      <c r="J1135"/>
      <c r="K1135"/>
      <c r="L1135"/>
      <c r="M1135"/>
      <c r="N1135"/>
      <c r="O1135"/>
      <c r="Q1135"/>
    </row>
    <row r="1136" spans="1:17" s="1" customFormat="1">
      <c r="A1136" s="31"/>
      <c r="B1136" s="31"/>
      <c r="C1136" s="3"/>
      <c r="D1136" s="6"/>
      <c r="E1136" s="65"/>
      <c r="F1136" s="61"/>
      <c r="G1136"/>
      <c r="H1136"/>
      <c r="I1136"/>
      <c r="J1136"/>
      <c r="K1136"/>
      <c r="L1136"/>
      <c r="M1136"/>
      <c r="N1136"/>
      <c r="O1136"/>
      <c r="Q1136"/>
    </row>
    <row r="1137" spans="1:17" s="1" customFormat="1">
      <c r="A1137" s="31"/>
      <c r="B1137" s="31"/>
      <c r="C1137" s="3"/>
      <c r="D1137" s="6"/>
      <c r="E1137" s="65"/>
      <c r="F1137" s="61"/>
      <c r="G1137"/>
      <c r="H1137"/>
      <c r="I1137"/>
      <c r="J1137"/>
      <c r="K1137"/>
      <c r="L1137"/>
      <c r="M1137"/>
      <c r="N1137"/>
      <c r="O1137"/>
      <c r="Q1137"/>
    </row>
    <row r="1138" spans="1:17" s="1" customFormat="1">
      <c r="A1138" s="31"/>
      <c r="B1138" s="31"/>
      <c r="C1138" s="3"/>
      <c r="D1138" s="6"/>
      <c r="E1138" s="65"/>
      <c r="F1138" s="61"/>
      <c r="G1138"/>
      <c r="H1138"/>
      <c r="I1138"/>
      <c r="J1138"/>
      <c r="K1138"/>
      <c r="L1138"/>
      <c r="M1138"/>
      <c r="N1138"/>
      <c r="O1138"/>
      <c r="Q1138"/>
    </row>
    <row r="1139" spans="1:17" s="1" customFormat="1">
      <c r="A1139" s="31"/>
      <c r="B1139" s="31"/>
      <c r="C1139" s="3"/>
      <c r="D1139" s="6"/>
      <c r="E1139" s="65"/>
      <c r="F1139" s="61"/>
      <c r="G1139"/>
      <c r="H1139"/>
      <c r="I1139"/>
      <c r="J1139"/>
      <c r="K1139"/>
      <c r="L1139"/>
      <c r="M1139"/>
      <c r="N1139"/>
      <c r="O1139"/>
      <c r="Q1139"/>
    </row>
    <row r="1140" spans="1:17" s="1" customFormat="1">
      <c r="A1140" s="31"/>
      <c r="B1140" s="31"/>
      <c r="C1140" s="3"/>
      <c r="D1140" s="6"/>
      <c r="E1140" s="65"/>
      <c r="F1140" s="61"/>
      <c r="G1140"/>
      <c r="H1140"/>
      <c r="I1140"/>
      <c r="J1140"/>
      <c r="K1140"/>
      <c r="L1140"/>
      <c r="M1140"/>
      <c r="N1140"/>
      <c r="O1140"/>
      <c r="Q1140"/>
    </row>
    <row r="1141" spans="1:17" s="1" customFormat="1">
      <c r="A1141" s="31"/>
      <c r="B1141" s="31"/>
      <c r="C1141" s="3"/>
      <c r="D1141" s="6"/>
      <c r="E1141" s="65"/>
      <c r="F1141" s="61"/>
      <c r="G1141"/>
      <c r="H1141"/>
      <c r="I1141"/>
      <c r="J1141"/>
      <c r="K1141"/>
      <c r="L1141"/>
      <c r="M1141"/>
      <c r="N1141"/>
      <c r="O1141"/>
      <c r="Q1141"/>
    </row>
    <row r="1142" spans="1:17" s="1" customFormat="1">
      <c r="A1142" s="31"/>
      <c r="B1142" s="31"/>
      <c r="C1142" s="3"/>
      <c r="D1142" s="6"/>
      <c r="E1142" s="65"/>
      <c r="F1142" s="61"/>
      <c r="G1142"/>
      <c r="H1142"/>
      <c r="I1142"/>
      <c r="J1142"/>
      <c r="K1142"/>
      <c r="L1142"/>
      <c r="M1142"/>
      <c r="N1142"/>
      <c r="O1142"/>
      <c r="Q1142"/>
    </row>
    <row r="1143" spans="1:17" s="1" customFormat="1">
      <c r="A1143" s="31"/>
      <c r="B1143" s="31"/>
      <c r="C1143" s="3"/>
      <c r="D1143" s="6"/>
      <c r="E1143" s="65"/>
      <c r="F1143" s="61"/>
      <c r="G1143"/>
      <c r="H1143"/>
      <c r="I1143"/>
      <c r="J1143"/>
      <c r="K1143"/>
      <c r="L1143"/>
      <c r="M1143"/>
      <c r="N1143"/>
      <c r="O1143"/>
      <c r="Q1143"/>
    </row>
    <row r="1144" spans="1:17" s="1" customFormat="1">
      <c r="A1144" s="31"/>
      <c r="B1144" s="31"/>
      <c r="C1144" s="3"/>
      <c r="D1144" s="6"/>
      <c r="E1144" s="65"/>
      <c r="F1144" s="61"/>
      <c r="G1144"/>
      <c r="H1144"/>
      <c r="I1144"/>
      <c r="J1144"/>
      <c r="K1144"/>
      <c r="L1144"/>
      <c r="M1144"/>
      <c r="N1144"/>
      <c r="O1144"/>
      <c r="Q1144"/>
    </row>
    <row r="1145" spans="1:17" s="1" customFormat="1">
      <c r="A1145" s="31"/>
      <c r="B1145" s="31"/>
      <c r="C1145" s="3"/>
      <c r="D1145" s="6"/>
      <c r="E1145" s="65"/>
      <c r="F1145" s="61"/>
      <c r="G1145"/>
      <c r="H1145"/>
      <c r="I1145"/>
      <c r="J1145"/>
      <c r="K1145"/>
      <c r="L1145"/>
      <c r="M1145"/>
      <c r="N1145"/>
      <c r="O1145"/>
      <c r="Q1145"/>
    </row>
    <row r="1146" spans="1:17" s="1" customFormat="1">
      <c r="A1146" s="31"/>
      <c r="B1146" s="31"/>
      <c r="C1146" s="3"/>
      <c r="D1146" s="6"/>
      <c r="E1146" s="65"/>
      <c r="F1146" s="61"/>
      <c r="G1146"/>
      <c r="H1146"/>
      <c r="I1146"/>
      <c r="J1146"/>
      <c r="K1146"/>
      <c r="L1146"/>
      <c r="M1146"/>
      <c r="N1146"/>
      <c r="O1146"/>
      <c r="Q1146"/>
    </row>
    <row r="1147" spans="1:17" s="1" customFormat="1">
      <c r="A1147" s="31"/>
      <c r="B1147" s="31"/>
      <c r="C1147" s="3"/>
      <c r="D1147" s="6"/>
      <c r="E1147" s="65"/>
      <c r="F1147" s="61"/>
      <c r="G1147"/>
      <c r="H1147"/>
      <c r="I1147"/>
      <c r="J1147"/>
      <c r="K1147"/>
      <c r="L1147"/>
      <c r="M1147"/>
      <c r="N1147"/>
      <c r="O1147"/>
      <c r="Q1147"/>
    </row>
    <row r="1148" spans="1:17" s="1" customFormat="1">
      <c r="A1148" s="31"/>
      <c r="B1148" s="31"/>
      <c r="C1148" s="3"/>
      <c r="D1148" s="6"/>
      <c r="E1148" s="65"/>
      <c r="F1148" s="61"/>
      <c r="G1148"/>
      <c r="H1148"/>
      <c r="I1148"/>
      <c r="J1148"/>
      <c r="K1148"/>
      <c r="L1148"/>
      <c r="M1148"/>
      <c r="N1148"/>
      <c r="O1148"/>
      <c r="Q1148"/>
    </row>
    <row r="1149" spans="1:17" s="1" customFormat="1">
      <c r="A1149" s="31"/>
      <c r="B1149" s="31"/>
      <c r="C1149" s="3"/>
      <c r="D1149" s="6"/>
      <c r="E1149" s="65"/>
      <c r="F1149" s="61"/>
      <c r="G1149"/>
      <c r="H1149"/>
      <c r="I1149"/>
      <c r="J1149"/>
      <c r="K1149"/>
      <c r="L1149"/>
      <c r="M1149"/>
      <c r="N1149"/>
      <c r="O1149"/>
      <c r="Q1149"/>
    </row>
    <row r="1150" spans="1:17" s="1" customFormat="1">
      <c r="A1150" s="31"/>
      <c r="B1150" s="31"/>
      <c r="C1150" s="3"/>
      <c r="D1150" s="6"/>
      <c r="E1150" s="65"/>
      <c r="F1150" s="61"/>
      <c r="G1150"/>
      <c r="H1150"/>
      <c r="I1150"/>
      <c r="J1150"/>
      <c r="K1150"/>
      <c r="L1150"/>
      <c r="M1150"/>
      <c r="N1150"/>
      <c r="O1150"/>
      <c r="Q1150"/>
    </row>
    <row r="1151" spans="1:17" s="1" customFormat="1">
      <c r="A1151" s="31"/>
      <c r="B1151" s="31"/>
      <c r="C1151" s="3"/>
      <c r="D1151" s="6"/>
      <c r="E1151" s="65"/>
      <c r="F1151" s="61"/>
      <c r="G1151"/>
      <c r="H1151"/>
      <c r="I1151"/>
      <c r="J1151"/>
      <c r="K1151"/>
      <c r="L1151"/>
      <c r="M1151"/>
      <c r="N1151"/>
      <c r="O1151"/>
      <c r="Q1151"/>
    </row>
    <row r="1152" spans="1:17" s="1" customFormat="1">
      <c r="A1152" s="31"/>
      <c r="B1152" s="31"/>
      <c r="C1152" s="3"/>
      <c r="D1152" s="6"/>
      <c r="E1152" s="65"/>
      <c r="F1152" s="61"/>
      <c r="G1152"/>
      <c r="H1152"/>
      <c r="I1152"/>
      <c r="J1152"/>
      <c r="K1152"/>
      <c r="L1152"/>
      <c r="M1152"/>
      <c r="N1152"/>
      <c r="O1152"/>
      <c r="Q1152"/>
    </row>
    <row r="1153" spans="1:17" s="1" customFormat="1">
      <c r="A1153" s="31"/>
      <c r="B1153" s="31"/>
      <c r="C1153" s="3"/>
      <c r="D1153" s="6"/>
      <c r="E1153" s="65"/>
      <c r="F1153" s="61"/>
      <c r="G1153"/>
      <c r="H1153"/>
      <c r="I1153"/>
      <c r="J1153"/>
      <c r="K1153"/>
      <c r="L1153"/>
      <c r="M1153"/>
      <c r="N1153"/>
      <c r="O1153"/>
      <c r="Q1153"/>
    </row>
    <row r="1154" spans="1:17" s="1" customFormat="1">
      <c r="A1154" s="31"/>
      <c r="B1154" s="31"/>
      <c r="C1154" s="3"/>
      <c r="D1154" s="6"/>
      <c r="E1154" s="65"/>
      <c r="F1154" s="61"/>
      <c r="G1154"/>
      <c r="H1154"/>
      <c r="I1154"/>
      <c r="J1154"/>
      <c r="K1154"/>
      <c r="L1154"/>
      <c r="M1154"/>
      <c r="N1154"/>
      <c r="O1154"/>
      <c r="Q1154"/>
    </row>
    <row r="1155" spans="1:17" s="1" customFormat="1">
      <c r="A1155" s="31"/>
      <c r="B1155" s="31"/>
      <c r="C1155" s="3"/>
      <c r="D1155" s="6"/>
      <c r="E1155" s="65"/>
      <c r="F1155" s="61"/>
      <c r="G1155"/>
      <c r="H1155"/>
      <c r="I1155"/>
      <c r="J1155"/>
      <c r="K1155"/>
      <c r="L1155"/>
      <c r="M1155"/>
      <c r="N1155"/>
      <c r="O1155"/>
      <c r="Q1155"/>
    </row>
    <row r="1156" spans="1:17" s="1" customFormat="1">
      <c r="A1156" s="31"/>
      <c r="B1156" s="31"/>
      <c r="C1156" s="3"/>
      <c r="D1156" s="6"/>
      <c r="E1156" s="65"/>
      <c r="F1156" s="61"/>
      <c r="G1156"/>
      <c r="H1156"/>
      <c r="I1156"/>
      <c r="J1156"/>
      <c r="K1156"/>
      <c r="L1156"/>
      <c r="M1156"/>
      <c r="N1156"/>
      <c r="O1156"/>
      <c r="Q1156"/>
    </row>
    <row r="1157" spans="1:17" s="1" customFormat="1">
      <c r="A1157" s="31"/>
      <c r="B1157" s="31"/>
      <c r="C1157" s="3"/>
      <c r="D1157" s="6"/>
      <c r="E1157" s="65"/>
      <c r="F1157" s="61"/>
      <c r="G1157"/>
      <c r="H1157"/>
      <c r="I1157"/>
      <c r="J1157"/>
      <c r="K1157"/>
      <c r="L1157"/>
      <c r="M1157"/>
      <c r="N1157"/>
      <c r="O1157"/>
      <c r="Q1157"/>
    </row>
    <row r="1158" spans="1:17" s="1" customFormat="1">
      <c r="A1158" s="31"/>
      <c r="B1158" s="31"/>
      <c r="C1158" s="3"/>
      <c r="D1158" s="6"/>
      <c r="E1158" s="65"/>
      <c r="F1158" s="61"/>
      <c r="G1158"/>
      <c r="H1158"/>
      <c r="I1158"/>
      <c r="J1158"/>
      <c r="K1158"/>
      <c r="L1158"/>
      <c r="M1158"/>
      <c r="N1158"/>
      <c r="O1158"/>
      <c r="Q1158"/>
    </row>
    <row r="1159" spans="1:17" s="1" customFormat="1">
      <c r="A1159" s="31"/>
      <c r="B1159" s="31"/>
      <c r="C1159" s="3"/>
      <c r="D1159" s="6"/>
      <c r="E1159" s="65"/>
      <c r="F1159" s="61"/>
      <c r="G1159"/>
      <c r="H1159"/>
      <c r="I1159"/>
      <c r="J1159"/>
      <c r="K1159"/>
      <c r="L1159"/>
      <c r="M1159"/>
      <c r="N1159"/>
      <c r="O1159"/>
      <c r="Q1159"/>
    </row>
    <row r="1160" spans="1:17" s="1" customFormat="1">
      <c r="A1160" s="31"/>
      <c r="B1160" s="31"/>
      <c r="C1160" s="3"/>
      <c r="D1160" s="6"/>
      <c r="E1160" s="65"/>
      <c r="F1160" s="61"/>
      <c r="G1160"/>
      <c r="H1160"/>
      <c r="I1160"/>
      <c r="J1160"/>
      <c r="K1160"/>
      <c r="L1160"/>
      <c r="M1160"/>
      <c r="N1160"/>
      <c r="O1160"/>
      <c r="Q1160"/>
    </row>
    <row r="1161" spans="1:17" s="1" customFormat="1">
      <c r="A1161" s="31"/>
      <c r="B1161" s="31"/>
      <c r="C1161" s="3"/>
      <c r="D1161" s="6"/>
      <c r="E1161" s="65"/>
      <c r="F1161" s="61"/>
      <c r="G1161"/>
      <c r="H1161"/>
      <c r="I1161"/>
      <c r="J1161"/>
      <c r="K1161"/>
      <c r="L1161"/>
      <c r="M1161"/>
      <c r="N1161"/>
      <c r="O1161"/>
      <c r="Q1161"/>
    </row>
    <row r="1162" spans="1:17" s="1" customFormat="1">
      <c r="A1162" s="31"/>
      <c r="B1162" s="31"/>
      <c r="C1162" s="3"/>
      <c r="D1162" s="6"/>
      <c r="E1162" s="65"/>
      <c r="F1162" s="61"/>
      <c r="G1162"/>
      <c r="H1162"/>
      <c r="I1162"/>
      <c r="J1162"/>
      <c r="K1162"/>
      <c r="L1162"/>
      <c r="M1162"/>
      <c r="N1162"/>
      <c r="O1162"/>
      <c r="Q1162"/>
    </row>
    <row r="1163" spans="1:17" s="1" customFormat="1">
      <c r="A1163" s="31"/>
      <c r="B1163" s="31"/>
      <c r="C1163" s="3"/>
      <c r="D1163" s="6"/>
      <c r="E1163" s="65"/>
      <c r="F1163" s="61"/>
      <c r="G1163"/>
      <c r="H1163"/>
      <c r="I1163"/>
      <c r="J1163"/>
      <c r="K1163"/>
      <c r="L1163"/>
      <c r="M1163"/>
      <c r="N1163"/>
      <c r="O1163"/>
      <c r="Q1163"/>
    </row>
    <row r="1164" spans="1:17" s="1" customFormat="1">
      <c r="A1164" s="31"/>
      <c r="B1164" s="31"/>
      <c r="C1164" s="3"/>
      <c r="D1164" s="6"/>
      <c r="E1164" s="65"/>
      <c r="F1164" s="61"/>
      <c r="G1164"/>
      <c r="H1164"/>
      <c r="I1164"/>
      <c r="J1164"/>
      <c r="K1164"/>
      <c r="L1164"/>
      <c r="M1164"/>
      <c r="N1164"/>
      <c r="O1164"/>
      <c r="Q1164"/>
    </row>
    <row r="1165" spans="1:17" s="1" customFormat="1">
      <c r="A1165" s="31"/>
      <c r="B1165" s="31"/>
      <c r="C1165" s="3"/>
      <c r="D1165" s="6"/>
      <c r="E1165" s="65"/>
      <c r="F1165" s="61"/>
      <c r="G1165"/>
      <c r="H1165"/>
      <c r="I1165"/>
      <c r="J1165"/>
      <c r="K1165"/>
      <c r="L1165"/>
      <c r="M1165"/>
      <c r="N1165"/>
      <c r="O1165"/>
      <c r="Q1165"/>
    </row>
    <row r="1166" spans="1:17" s="1" customFormat="1">
      <c r="A1166" s="31"/>
      <c r="B1166" s="31"/>
      <c r="C1166" s="3"/>
      <c r="D1166" s="6"/>
      <c r="E1166" s="65"/>
      <c r="F1166" s="61"/>
      <c r="G1166"/>
      <c r="H1166"/>
      <c r="I1166"/>
      <c r="J1166"/>
      <c r="K1166"/>
      <c r="L1166"/>
      <c r="M1166"/>
      <c r="N1166"/>
      <c r="O1166"/>
      <c r="Q1166"/>
    </row>
    <row r="1167" spans="1:17" s="1" customFormat="1">
      <c r="A1167" s="31"/>
      <c r="B1167" s="31"/>
      <c r="C1167" s="3"/>
      <c r="D1167" s="6"/>
      <c r="E1167" s="65"/>
      <c r="F1167" s="61"/>
      <c r="G1167"/>
      <c r="H1167"/>
      <c r="I1167"/>
      <c r="J1167"/>
      <c r="K1167"/>
      <c r="L1167"/>
      <c r="M1167"/>
      <c r="N1167"/>
      <c r="O1167"/>
      <c r="Q1167"/>
    </row>
    <row r="1168" spans="1:17" s="1" customFormat="1">
      <c r="A1168" s="31"/>
      <c r="B1168" s="31"/>
      <c r="C1168" s="3"/>
      <c r="D1168" s="6"/>
      <c r="E1168" s="65"/>
      <c r="F1168" s="61"/>
      <c r="G1168"/>
      <c r="H1168"/>
      <c r="I1168"/>
      <c r="J1168"/>
      <c r="K1168"/>
      <c r="L1168"/>
      <c r="M1168"/>
      <c r="N1168"/>
      <c r="O1168"/>
      <c r="Q1168"/>
    </row>
    <row r="1169" spans="1:17" s="1" customFormat="1">
      <c r="A1169" s="31"/>
      <c r="B1169" s="31"/>
      <c r="C1169" s="3"/>
      <c r="D1169" s="6"/>
      <c r="E1169" s="65"/>
      <c r="F1169" s="61"/>
      <c r="G1169"/>
      <c r="H1169"/>
      <c r="I1169"/>
      <c r="J1169"/>
      <c r="K1169"/>
      <c r="L1169"/>
      <c r="M1169"/>
      <c r="N1169"/>
      <c r="O1169"/>
      <c r="Q1169"/>
    </row>
    <row r="1170" spans="1:17" s="1" customFormat="1">
      <c r="A1170" s="31"/>
      <c r="B1170" s="31"/>
      <c r="C1170" s="3"/>
      <c r="D1170" s="6"/>
      <c r="E1170" s="65"/>
      <c r="F1170" s="61"/>
      <c r="G1170"/>
      <c r="H1170"/>
      <c r="I1170"/>
      <c r="J1170"/>
      <c r="K1170"/>
      <c r="L1170"/>
      <c r="M1170"/>
      <c r="N1170"/>
      <c r="O1170"/>
      <c r="Q1170"/>
    </row>
    <row r="1171" spans="1:17" s="1" customFormat="1">
      <c r="A1171" s="31"/>
      <c r="B1171" s="31"/>
      <c r="C1171" s="3"/>
      <c r="D1171" s="6"/>
      <c r="E1171" s="65"/>
      <c r="F1171" s="61"/>
      <c r="G1171"/>
      <c r="H1171"/>
      <c r="I1171"/>
      <c r="J1171"/>
      <c r="K1171"/>
      <c r="L1171"/>
      <c r="M1171"/>
      <c r="N1171"/>
      <c r="O1171"/>
      <c r="Q1171"/>
    </row>
    <row r="1172" spans="1:17" s="1" customFormat="1">
      <c r="A1172" s="31"/>
      <c r="B1172" s="31"/>
      <c r="C1172" s="3"/>
      <c r="D1172" s="6"/>
      <c r="E1172" s="65"/>
      <c r="F1172" s="61"/>
      <c r="G1172"/>
      <c r="H1172"/>
      <c r="I1172"/>
      <c r="J1172"/>
      <c r="K1172"/>
      <c r="L1172"/>
      <c r="M1172"/>
      <c r="N1172"/>
      <c r="O1172"/>
      <c r="Q1172"/>
    </row>
    <row r="1173" spans="1:17" s="1" customFormat="1">
      <c r="A1173" s="31"/>
      <c r="B1173" s="31"/>
      <c r="C1173" s="3"/>
      <c r="D1173" s="6"/>
      <c r="E1173" s="65"/>
      <c r="F1173" s="61"/>
      <c r="G1173"/>
      <c r="H1173"/>
      <c r="I1173"/>
      <c r="J1173"/>
      <c r="K1173"/>
      <c r="L1173"/>
      <c r="M1173"/>
      <c r="N1173"/>
      <c r="O1173"/>
      <c r="Q1173"/>
    </row>
    <row r="1174" spans="1:17" s="1" customFormat="1">
      <c r="A1174" s="31"/>
      <c r="B1174" s="31"/>
      <c r="C1174" s="3"/>
      <c r="D1174" s="6"/>
      <c r="E1174" s="65"/>
      <c r="F1174" s="61"/>
      <c r="G1174"/>
      <c r="H1174"/>
      <c r="I1174"/>
      <c r="J1174"/>
      <c r="K1174"/>
      <c r="L1174"/>
      <c r="M1174"/>
      <c r="N1174"/>
      <c r="O1174"/>
      <c r="Q1174"/>
    </row>
    <row r="1175" spans="1:17" s="1" customFormat="1">
      <c r="A1175" s="31"/>
      <c r="B1175" s="31"/>
      <c r="C1175" s="3"/>
      <c r="D1175" s="6"/>
      <c r="E1175" s="65"/>
      <c r="F1175" s="61"/>
      <c r="G1175"/>
      <c r="H1175"/>
      <c r="I1175"/>
      <c r="J1175"/>
      <c r="K1175"/>
      <c r="L1175"/>
      <c r="M1175"/>
      <c r="N1175"/>
      <c r="O1175"/>
      <c r="Q1175"/>
    </row>
    <row r="1176" spans="1:17" s="1" customFormat="1">
      <c r="A1176" s="31"/>
      <c r="B1176" s="31"/>
      <c r="C1176" s="3"/>
      <c r="D1176" s="6"/>
      <c r="E1176" s="65"/>
      <c r="F1176" s="61"/>
      <c r="G1176"/>
      <c r="H1176"/>
      <c r="I1176"/>
      <c r="J1176"/>
      <c r="K1176"/>
      <c r="L1176"/>
      <c r="M1176"/>
      <c r="N1176"/>
      <c r="O1176"/>
      <c r="Q1176"/>
    </row>
    <row r="1177" spans="1:17" s="1" customFormat="1">
      <c r="A1177" s="31"/>
      <c r="B1177" s="31"/>
      <c r="C1177" s="3"/>
      <c r="D1177" s="6"/>
      <c r="E1177" s="65"/>
      <c r="F1177" s="61"/>
      <c r="G1177"/>
      <c r="H1177"/>
      <c r="I1177"/>
      <c r="J1177"/>
      <c r="K1177"/>
      <c r="L1177"/>
      <c r="M1177"/>
      <c r="N1177"/>
      <c r="O1177"/>
      <c r="Q1177"/>
    </row>
    <row r="1178" spans="1:17" s="1" customFormat="1">
      <c r="A1178" s="31"/>
      <c r="B1178" s="31"/>
      <c r="C1178" s="3"/>
      <c r="D1178" s="6"/>
      <c r="E1178" s="65"/>
      <c r="F1178" s="61"/>
      <c r="G1178"/>
      <c r="H1178"/>
      <c r="I1178"/>
      <c r="J1178"/>
      <c r="K1178"/>
      <c r="L1178"/>
      <c r="M1178"/>
      <c r="N1178"/>
      <c r="O1178"/>
      <c r="Q1178"/>
    </row>
    <row r="1179" spans="1:17" s="1" customFormat="1">
      <c r="A1179" s="31"/>
      <c r="B1179" s="31"/>
      <c r="C1179" s="3"/>
      <c r="D1179" s="6"/>
      <c r="E1179" s="65"/>
      <c r="F1179" s="61"/>
      <c r="G1179"/>
      <c r="H1179"/>
      <c r="I1179"/>
      <c r="J1179"/>
      <c r="K1179"/>
      <c r="L1179"/>
      <c r="M1179"/>
      <c r="N1179"/>
      <c r="O1179"/>
      <c r="Q1179"/>
    </row>
    <row r="1180" spans="1:17" s="1" customFormat="1">
      <c r="A1180" s="31"/>
      <c r="B1180" s="31"/>
      <c r="C1180" s="3"/>
      <c r="D1180" s="6"/>
      <c r="E1180" s="65"/>
      <c r="F1180" s="61"/>
      <c r="G1180"/>
      <c r="H1180"/>
      <c r="I1180"/>
      <c r="J1180"/>
      <c r="K1180"/>
      <c r="L1180"/>
      <c r="M1180"/>
      <c r="N1180"/>
      <c r="O1180"/>
      <c r="Q1180"/>
    </row>
    <row r="1181" spans="1:17" s="1" customFormat="1">
      <c r="A1181" s="31"/>
      <c r="B1181" s="31"/>
      <c r="C1181" s="3"/>
      <c r="D1181" s="6"/>
      <c r="E1181" s="65"/>
      <c r="F1181" s="61"/>
      <c r="G1181"/>
      <c r="H1181"/>
      <c r="I1181"/>
      <c r="J1181"/>
      <c r="K1181"/>
      <c r="L1181"/>
      <c r="M1181"/>
      <c r="N1181"/>
      <c r="O1181"/>
      <c r="Q1181"/>
    </row>
    <row r="1182" spans="1:17" s="1" customFormat="1">
      <c r="A1182" s="31"/>
      <c r="B1182" s="31"/>
      <c r="C1182" s="3"/>
      <c r="D1182" s="6"/>
      <c r="E1182" s="65"/>
      <c r="F1182" s="61"/>
      <c r="G1182"/>
      <c r="H1182"/>
      <c r="I1182"/>
      <c r="J1182"/>
      <c r="K1182"/>
      <c r="L1182"/>
      <c r="M1182"/>
      <c r="N1182"/>
      <c r="O1182"/>
      <c r="Q1182"/>
    </row>
    <row r="1183" spans="1:17" s="1" customFormat="1">
      <c r="A1183" s="31"/>
      <c r="B1183" s="31"/>
      <c r="C1183" s="3"/>
      <c r="D1183" s="6"/>
      <c r="E1183" s="65"/>
      <c r="F1183" s="61"/>
      <c r="G1183"/>
      <c r="H1183"/>
      <c r="I1183"/>
      <c r="J1183"/>
      <c r="K1183"/>
      <c r="L1183"/>
      <c r="M1183"/>
      <c r="N1183"/>
      <c r="O1183"/>
      <c r="Q1183"/>
    </row>
    <row r="1184" spans="1:17" s="1" customFormat="1">
      <c r="A1184" s="31"/>
      <c r="B1184" s="31"/>
      <c r="C1184" s="3"/>
      <c r="D1184" s="6"/>
      <c r="E1184" s="65"/>
      <c r="F1184" s="61"/>
      <c r="G1184"/>
      <c r="H1184"/>
      <c r="I1184"/>
      <c r="J1184"/>
      <c r="K1184"/>
      <c r="L1184"/>
      <c r="M1184"/>
      <c r="N1184"/>
      <c r="O1184"/>
      <c r="Q1184"/>
    </row>
    <row r="1185" spans="1:17" s="1" customFormat="1">
      <c r="A1185" s="31"/>
      <c r="B1185" s="31"/>
      <c r="C1185" s="3"/>
      <c r="D1185" s="6"/>
      <c r="E1185" s="65"/>
      <c r="F1185" s="61"/>
      <c r="G1185"/>
      <c r="H1185"/>
      <c r="I1185"/>
      <c r="J1185"/>
      <c r="K1185"/>
      <c r="L1185"/>
      <c r="M1185"/>
      <c r="N1185"/>
      <c r="O1185"/>
      <c r="Q1185"/>
    </row>
    <row r="1186" spans="1:17" s="1" customFormat="1">
      <c r="A1186" s="31"/>
      <c r="B1186" s="31"/>
      <c r="C1186" s="3"/>
      <c r="D1186" s="6"/>
      <c r="E1186" s="65"/>
      <c r="F1186" s="61"/>
      <c r="G1186"/>
      <c r="H1186"/>
      <c r="I1186"/>
      <c r="J1186"/>
      <c r="K1186"/>
      <c r="L1186"/>
      <c r="M1186"/>
      <c r="N1186"/>
      <c r="O1186"/>
      <c r="Q1186"/>
    </row>
    <row r="1187" spans="1:17" s="1" customFormat="1">
      <c r="A1187" s="31"/>
      <c r="B1187" s="31"/>
      <c r="C1187" s="3"/>
      <c r="D1187" s="6"/>
      <c r="E1187" s="65"/>
      <c r="F1187" s="61"/>
      <c r="G1187"/>
      <c r="H1187"/>
      <c r="I1187"/>
      <c r="J1187"/>
      <c r="K1187"/>
      <c r="L1187"/>
      <c r="M1187"/>
      <c r="N1187"/>
      <c r="O1187"/>
      <c r="Q1187"/>
    </row>
    <row r="1188" spans="1:17" s="1" customFormat="1">
      <c r="A1188" s="31"/>
      <c r="B1188" s="31"/>
      <c r="C1188" s="3"/>
      <c r="D1188" s="6"/>
      <c r="E1188" s="65"/>
      <c r="F1188" s="61"/>
      <c r="G1188"/>
      <c r="H1188"/>
      <c r="I1188"/>
      <c r="J1188"/>
      <c r="K1188"/>
      <c r="L1188"/>
      <c r="M1188"/>
      <c r="N1188"/>
      <c r="O1188"/>
      <c r="Q1188"/>
    </row>
    <row r="1189" spans="1:17" s="1" customFormat="1">
      <c r="A1189" s="31"/>
      <c r="B1189" s="31"/>
      <c r="C1189" s="3"/>
      <c r="D1189" s="6"/>
      <c r="E1189" s="65"/>
      <c r="F1189" s="61"/>
      <c r="G1189"/>
      <c r="H1189"/>
      <c r="I1189"/>
      <c r="J1189"/>
      <c r="K1189"/>
      <c r="L1189"/>
      <c r="M1189"/>
      <c r="N1189"/>
      <c r="O1189"/>
      <c r="Q1189"/>
    </row>
    <row r="1190" spans="1:17" s="1" customFormat="1">
      <c r="A1190" s="31"/>
      <c r="B1190" s="31"/>
      <c r="C1190" s="3"/>
      <c r="D1190" s="6"/>
      <c r="E1190" s="65"/>
      <c r="F1190" s="61"/>
      <c r="G1190"/>
      <c r="H1190"/>
      <c r="I1190"/>
      <c r="J1190"/>
      <c r="K1190"/>
      <c r="L1190"/>
      <c r="M1190"/>
      <c r="N1190"/>
      <c r="O1190"/>
      <c r="Q1190"/>
    </row>
    <row r="1191" spans="1:17" s="1" customFormat="1">
      <c r="A1191" s="31"/>
      <c r="B1191" s="31"/>
      <c r="C1191" s="3"/>
      <c r="D1191" s="6"/>
      <c r="E1191" s="65"/>
      <c r="F1191" s="61"/>
      <c r="G1191"/>
      <c r="H1191"/>
      <c r="I1191"/>
      <c r="J1191"/>
      <c r="K1191"/>
      <c r="L1191"/>
      <c r="M1191"/>
      <c r="N1191"/>
      <c r="O1191"/>
      <c r="Q1191"/>
    </row>
    <row r="1192" spans="1:17" s="1" customFormat="1">
      <c r="A1192" s="31"/>
      <c r="B1192" s="31"/>
      <c r="C1192" s="3"/>
      <c r="D1192" s="6"/>
      <c r="E1192" s="65"/>
      <c r="F1192" s="61"/>
      <c r="G1192"/>
      <c r="H1192"/>
      <c r="I1192"/>
      <c r="J1192"/>
      <c r="K1192"/>
      <c r="L1192"/>
      <c r="M1192"/>
      <c r="N1192"/>
      <c r="O1192"/>
      <c r="Q1192"/>
    </row>
    <row r="1193" spans="1:17" s="1" customFormat="1">
      <c r="A1193" s="31"/>
      <c r="B1193" s="31"/>
      <c r="C1193" s="3"/>
      <c r="D1193" s="6"/>
      <c r="E1193" s="65"/>
      <c r="F1193" s="61"/>
      <c r="G1193"/>
      <c r="H1193"/>
      <c r="I1193"/>
      <c r="J1193"/>
      <c r="K1193"/>
      <c r="L1193"/>
      <c r="M1193"/>
      <c r="N1193"/>
      <c r="O1193"/>
      <c r="Q1193"/>
    </row>
    <row r="1194" spans="1:17" s="1" customFormat="1">
      <c r="A1194" s="31"/>
      <c r="B1194" s="31"/>
      <c r="C1194" s="3"/>
      <c r="D1194" s="6"/>
      <c r="E1194" s="65"/>
      <c r="F1194" s="61"/>
      <c r="G1194"/>
      <c r="H1194"/>
      <c r="I1194"/>
      <c r="J1194"/>
      <c r="K1194"/>
      <c r="L1194"/>
      <c r="M1194"/>
      <c r="N1194"/>
      <c r="O1194"/>
      <c r="Q1194"/>
    </row>
    <row r="1195" spans="1:17" s="1" customFormat="1">
      <c r="A1195" s="31"/>
      <c r="B1195" s="31"/>
      <c r="C1195" s="3"/>
      <c r="D1195" s="6"/>
      <c r="E1195" s="65"/>
      <c r="F1195" s="61"/>
      <c r="G1195"/>
      <c r="H1195"/>
      <c r="I1195"/>
      <c r="J1195"/>
      <c r="K1195"/>
      <c r="L1195"/>
      <c r="M1195"/>
      <c r="N1195"/>
      <c r="O1195"/>
      <c r="Q1195"/>
    </row>
    <row r="1196" spans="1:17" s="1" customFormat="1">
      <c r="A1196" s="31"/>
      <c r="B1196" s="31"/>
      <c r="C1196" s="3"/>
      <c r="D1196" s="6"/>
      <c r="E1196" s="65"/>
      <c r="F1196" s="61"/>
      <c r="G1196"/>
      <c r="H1196"/>
      <c r="I1196"/>
      <c r="J1196"/>
      <c r="K1196"/>
      <c r="L1196"/>
      <c r="M1196"/>
      <c r="N1196"/>
      <c r="O1196"/>
      <c r="Q1196"/>
    </row>
    <row r="1197" spans="1:17" s="1" customFormat="1">
      <c r="A1197" s="31"/>
      <c r="B1197" s="31"/>
      <c r="C1197" s="3"/>
      <c r="D1197" s="6"/>
      <c r="E1197" s="65"/>
      <c r="F1197" s="61"/>
      <c r="G1197"/>
      <c r="H1197"/>
      <c r="I1197"/>
      <c r="J1197"/>
      <c r="K1197"/>
      <c r="L1197"/>
      <c r="M1197"/>
      <c r="N1197"/>
      <c r="O1197"/>
      <c r="Q1197"/>
    </row>
    <row r="1198" spans="1:17" s="1" customFormat="1">
      <c r="A1198" s="31"/>
      <c r="B1198" s="31"/>
      <c r="C1198" s="3"/>
      <c r="D1198" s="6"/>
      <c r="E1198" s="65"/>
      <c r="F1198" s="61"/>
      <c r="G1198"/>
      <c r="H1198"/>
      <c r="I1198"/>
      <c r="J1198"/>
      <c r="K1198"/>
      <c r="L1198"/>
      <c r="M1198"/>
      <c r="N1198"/>
      <c r="O1198"/>
      <c r="Q1198"/>
    </row>
    <row r="1199" spans="1:17" s="1" customFormat="1">
      <c r="A1199" s="31"/>
      <c r="B1199" s="31"/>
      <c r="C1199" s="3"/>
      <c r="D1199" s="6"/>
      <c r="E1199" s="65"/>
      <c r="F1199" s="61"/>
      <c r="G1199"/>
      <c r="H1199"/>
      <c r="I1199"/>
      <c r="J1199"/>
      <c r="K1199"/>
      <c r="L1199"/>
      <c r="M1199"/>
      <c r="N1199"/>
      <c r="O1199"/>
      <c r="Q1199"/>
    </row>
    <row r="1200" spans="1:17" s="1" customFormat="1">
      <c r="A1200" s="31"/>
      <c r="B1200" s="31"/>
      <c r="C1200" s="3"/>
      <c r="D1200" s="6"/>
      <c r="E1200" s="65"/>
      <c r="F1200" s="61"/>
      <c r="G1200"/>
      <c r="H1200"/>
      <c r="I1200"/>
      <c r="J1200"/>
      <c r="K1200"/>
      <c r="L1200"/>
      <c r="M1200"/>
      <c r="N1200"/>
      <c r="O1200"/>
      <c r="Q1200"/>
    </row>
    <row r="1201" spans="1:17" s="1" customFormat="1">
      <c r="A1201" s="31"/>
      <c r="B1201" s="31"/>
      <c r="C1201" s="3"/>
      <c r="D1201" s="6"/>
      <c r="E1201" s="65"/>
      <c r="F1201" s="61"/>
      <c r="G1201"/>
      <c r="H1201"/>
      <c r="I1201"/>
      <c r="J1201"/>
      <c r="K1201"/>
      <c r="L1201"/>
      <c r="M1201"/>
      <c r="N1201"/>
      <c r="O1201"/>
      <c r="Q1201"/>
    </row>
    <row r="1202" spans="1:17" s="1" customFormat="1">
      <c r="A1202" s="31"/>
      <c r="B1202" s="31"/>
      <c r="C1202" s="3"/>
      <c r="D1202" s="6"/>
      <c r="E1202" s="65"/>
      <c r="F1202" s="61"/>
      <c r="G1202"/>
      <c r="H1202"/>
      <c r="I1202"/>
      <c r="J1202"/>
      <c r="K1202"/>
      <c r="L1202"/>
      <c r="M1202"/>
      <c r="N1202"/>
      <c r="O1202"/>
      <c r="Q1202"/>
    </row>
    <row r="1203" spans="1:17" s="1" customFormat="1">
      <c r="A1203" s="31"/>
      <c r="B1203" s="31"/>
      <c r="C1203" s="3"/>
      <c r="D1203" s="6"/>
      <c r="E1203" s="65"/>
      <c r="F1203" s="61"/>
      <c r="G1203"/>
      <c r="H1203"/>
      <c r="I1203"/>
      <c r="J1203"/>
      <c r="K1203"/>
      <c r="L1203"/>
      <c r="M1203"/>
      <c r="N1203"/>
      <c r="O1203"/>
      <c r="Q1203"/>
    </row>
    <row r="1204" spans="1:17" s="1" customFormat="1">
      <c r="A1204" s="31"/>
      <c r="B1204" s="31"/>
      <c r="C1204" s="3"/>
      <c r="D1204" s="6"/>
      <c r="E1204" s="65"/>
      <c r="F1204" s="61"/>
      <c r="G1204"/>
      <c r="H1204"/>
      <c r="I1204"/>
      <c r="J1204"/>
      <c r="K1204"/>
      <c r="L1204"/>
      <c r="M1204"/>
      <c r="N1204"/>
      <c r="O1204"/>
      <c r="Q1204"/>
    </row>
    <row r="1205" spans="1:17" s="1" customFormat="1">
      <c r="A1205" s="31"/>
      <c r="B1205" s="31"/>
      <c r="C1205" s="3"/>
      <c r="D1205" s="6"/>
      <c r="E1205" s="65"/>
      <c r="F1205" s="61"/>
      <c r="G1205"/>
      <c r="H1205"/>
      <c r="I1205"/>
      <c r="J1205"/>
      <c r="K1205"/>
      <c r="L1205"/>
      <c r="M1205"/>
      <c r="N1205"/>
      <c r="O1205"/>
      <c r="Q1205"/>
    </row>
    <row r="1206" spans="1:17" s="1" customFormat="1">
      <c r="A1206" s="31"/>
      <c r="B1206" s="31"/>
      <c r="C1206" s="3"/>
      <c r="D1206" s="6"/>
      <c r="E1206" s="65"/>
      <c r="F1206" s="61"/>
      <c r="G1206"/>
      <c r="H1206"/>
      <c r="I1206"/>
      <c r="J1206"/>
      <c r="K1206"/>
      <c r="L1206"/>
      <c r="M1206"/>
      <c r="N1206"/>
      <c r="O1206"/>
      <c r="Q1206"/>
    </row>
    <row r="1207" spans="1:17" s="1" customFormat="1">
      <c r="A1207" s="31"/>
      <c r="B1207" s="31"/>
      <c r="C1207" s="3"/>
      <c r="D1207" s="6"/>
      <c r="E1207" s="65"/>
      <c r="F1207" s="61"/>
      <c r="G1207"/>
      <c r="H1207"/>
      <c r="I1207"/>
      <c r="J1207"/>
      <c r="K1207"/>
      <c r="L1207"/>
      <c r="M1207"/>
      <c r="N1207"/>
      <c r="O1207"/>
      <c r="Q1207"/>
    </row>
    <row r="1208" spans="1:17" s="1" customFormat="1">
      <c r="A1208" s="31"/>
      <c r="B1208" s="31"/>
      <c r="C1208" s="3"/>
      <c r="D1208" s="6"/>
      <c r="E1208" s="65"/>
      <c r="F1208" s="61"/>
      <c r="G1208"/>
      <c r="H1208"/>
      <c r="I1208"/>
      <c r="J1208"/>
      <c r="K1208"/>
      <c r="L1208"/>
      <c r="M1208"/>
      <c r="N1208"/>
      <c r="O1208"/>
      <c r="Q1208"/>
    </row>
    <row r="1209" spans="1:17" s="1" customFormat="1">
      <c r="A1209" s="31"/>
      <c r="B1209" s="31"/>
      <c r="C1209" s="3"/>
      <c r="D1209" s="6"/>
      <c r="E1209" s="65"/>
      <c r="F1209" s="61"/>
      <c r="G1209"/>
      <c r="H1209"/>
      <c r="I1209"/>
      <c r="J1209"/>
      <c r="K1209"/>
      <c r="L1209"/>
      <c r="M1209"/>
      <c r="N1209"/>
      <c r="O1209"/>
      <c r="Q1209"/>
    </row>
    <row r="1210" spans="1:17" s="1" customFormat="1">
      <c r="A1210" s="31"/>
      <c r="B1210" s="31"/>
      <c r="C1210" s="3"/>
      <c r="D1210" s="6"/>
      <c r="E1210" s="65"/>
      <c r="F1210" s="61"/>
      <c r="G1210"/>
      <c r="H1210"/>
      <c r="I1210"/>
      <c r="J1210"/>
      <c r="K1210"/>
      <c r="L1210"/>
      <c r="M1210"/>
      <c r="N1210"/>
      <c r="O1210"/>
      <c r="Q1210"/>
    </row>
    <row r="1211" spans="1:17" s="1" customFormat="1">
      <c r="A1211" s="31"/>
      <c r="B1211" s="31"/>
      <c r="C1211" s="3"/>
      <c r="D1211" s="6"/>
      <c r="E1211" s="65"/>
      <c r="F1211" s="61"/>
      <c r="G1211"/>
      <c r="H1211"/>
      <c r="I1211"/>
      <c r="J1211"/>
      <c r="K1211"/>
      <c r="L1211"/>
      <c r="M1211"/>
      <c r="N1211"/>
      <c r="O1211"/>
      <c r="Q1211"/>
    </row>
    <row r="1212" spans="1:17" s="1" customFormat="1">
      <c r="A1212" s="31"/>
      <c r="B1212" s="31"/>
      <c r="C1212" s="3"/>
      <c r="D1212" s="6"/>
      <c r="E1212" s="65"/>
      <c r="F1212" s="61"/>
      <c r="G1212"/>
      <c r="H1212"/>
      <c r="I1212"/>
      <c r="J1212"/>
      <c r="K1212"/>
      <c r="L1212"/>
      <c r="M1212"/>
      <c r="N1212"/>
      <c r="O1212"/>
      <c r="Q1212"/>
    </row>
    <row r="1213" spans="1:17" s="1" customFormat="1">
      <c r="A1213" s="31"/>
      <c r="B1213" s="31"/>
      <c r="C1213" s="3"/>
      <c r="D1213" s="6"/>
      <c r="E1213" s="65"/>
      <c r="F1213" s="61"/>
      <c r="G1213"/>
      <c r="H1213"/>
      <c r="I1213"/>
      <c r="J1213"/>
      <c r="K1213"/>
      <c r="L1213"/>
      <c r="M1213"/>
      <c r="N1213"/>
      <c r="O1213"/>
      <c r="Q1213"/>
    </row>
    <row r="1214" spans="1:17" s="1" customFormat="1">
      <c r="A1214" s="31"/>
      <c r="B1214" s="31"/>
      <c r="C1214" s="3"/>
      <c r="D1214" s="6"/>
      <c r="E1214" s="65"/>
      <c r="F1214" s="61"/>
      <c r="G1214"/>
      <c r="H1214"/>
      <c r="I1214"/>
      <c r="J1214"/>
      <c r="K1214"/>
      <c r="L1214"/>
      <c r="M1214"/>
      <c r="N1214"/>
      <c r="O1214"/>
      <c r="Q1214"/>
    </row>
    <row r="1215" spans="1:17" s="1" customFormat="1">
      <c r="A1215" s="31"/>
      <c r="B1215" s="31"/>
      <c r="C1215" s="3"/>
      <c r="D1215" s="6"/>
      <c r="E1215" s="65"/>
      <c r="F1215" s="61"/>
      <c r="G1215"/>
      <c r="H1215"/>
      <c r="I1215"/>
      <c r="J1215"/>
      <c r="K1215"/>
      <c r="L1215"/>
      <c r="M1215"/>
      <c r="N1215"/>
      <c r="O1215"/>
      <c r="Q1215"/>
    </row>
    <row r="1216" spans="1:17" s="1" customFormat="1">
      <c r="A1216" s="31"/>
      <c r="B1216" s="31"/>
      <c r="C1216" s="3"/>
      <c r="D1216" s="6"/>
      <c r="E1216" s="65"/>
      <c r="F1216" s="61"/>
      <c r="G1216"/>
      <c r="H1216"/>
      <c r="I1216"/>
      <c r="J1216"/>
      <c r="K1216"/>
      <c r="L1216"/>
      <c r="M1216"/>
      <c r="N1216"/>
      <c r="O1216"/>
      <c r="Q1216"/>
    </row>
    <row r="1217" spans="1:17" s="1" customFormat="1">
      <c r="A1217" s="31"/>
      <c r="B1217" s="31"/>
      <c r="C1217" s="3"/>
      <c r="D1217" s="6"/>
      <c r="E1217" s="65"/>
      <c r="F1217" s="61"/>
      <c r="G1217"/>
      <c r="H1217"/>
      <c r="I1217"/>
      <c r="J1217"/>
      <c r="K1217"/>
      <c r="L1217"/>
      <c r="M1217"/>
      <c r="N1217"/>
      <c r="O1217"/>
      <c r="Q1217"/>
    </row>
    <row r="1218" spans="1:17" s="1" customFormat="1">
      <c r="A1218" s="31"/>
      <c r="B1218" s="31"/>
      <c r="C1218" s="3"/>
      <c r="D1218" s="6"/>
      <c r="E1218" s="65"/>
      <c r="F1218" s="61"/>
      <c r="G1218"/>
      <c r="H1218"/>
      <c r="I1218"/>
      <c r="J1218"/>
      <c r="K1218"/>
      <c r="L1218"/>
      <c r="M1218"/>
      <c r="N1218"/>
      <c r="O1218"/>
      <c r="Q1218"/>
    </row>
    <row r="1219" spans="1:17" s="1" customFormat="1">
      <c r="A1219" s="31"/>
      <c r="B1219" s="31"/>
      <c r="C1219" s="3"/>
      <c r="D1219" s="6"/>
      <c r="E1219" s="65"/>
      <c r="F1219" s="61"/>
      <c r="G1219"/>
      <c r="H1219"/>
      <c r="I1219"/>
      <c r="J1219"/>
      <c r="K1219"/>
      <c r="L1219"/>
      <c r="M1219"/>
      <c r="N1219"/>
      <c r="O1219"/>
      <c r="Q1219"/>
    </row>
    <row r="1220" spans="1:17" s="1" customFormat="1">
      <c r="A1220" s="31"/>
      <c r="B1220" s="31"/>
      <c r="C1220" s="3"/>
      <c r="D1220" s="6"/>
      <c r="E1220" s="65"/>
      <c r="F1220" s="61"/>
      <c r="G1220"/>
      <c r="H1220"/>
      <c r="I1220"/>
      <c r="J1220"/>
      <c r="K1220"/>
      <c r="L1220"/>
      <c r="M1220"/>
      <c r="N1220"/>
      <c r="O1220"/>
      <c r="Q1220"/>
    </row>
    <row r="1221" spans="1:17" s="1" customFormat="1">
      <c r="A1221" s="31"/>
      <c r="B1221" s="31"/>
      <c r="C1221" s="3"/>
      <c r="D1221" s="6"/>
      <c r="E1221" s="65"/>
      <c r="F1221" s="61"/>
      <c r="G1221"/>
      <c r="H1221"/>
      <c r="I1221"/>
      <c r="J1221"/>
      <c r="K1221"/>
      <c r="L1221"/>
      <c r="M1221"/>
      <c r="N1221"/>
      <c r="O1221"/>
      <c r="Q1221"/>
    </row>
    <row r="1222" spans="1:17" s="1" customFormat="1">
      <c r="A1222" s="31"/>
      <c r="B1222" s="31"/>
      <c r="C1222" s="3"/>
      <c r="D1222" s="6"/>
      <c r="E1222" s="65"/>
      <c r="F1222" s="61"/>
      <c r="G1222"/>
      <c r="H1222"/>
      <c r="I1222"/>
      <c r="J1222"/>
      <c r="K1222"/>
      <c r="L1222"/>
      <c r="M1222"/>
      <c r="N1222"/>
      <c r="O1222"/>
      <c r="Q1222"/>
    </row>
    <row r="1223" spans="1:17" s="1" customFormat="1">
      <c r="A1223" s="31"/>
      <c r="B1223" s="31"/>
      <c r="C1223" s="3"/>
      <c r="D1223" s="6"/>
      <c r="E1223" s="65"/>
      <c r="F1223" s="61"/>
      <c r="G1223"/>
      <c r="H1223"/>
      <c r="I1223"/>
      <c r="J1223"/>
      <c r="K1223"/>
      <c r="L1223"/>
      <c r="M1223"/>
      <c r="N1223"/>
      <c r="O1223"/>
      <c r="Q1223"/>
    </row>
    <row r="1224" spans="1:17" s="1" customFormat="1">
      <c r="A1224" s="31"/>
      <c r="B1224" s="31"/>
      <c r="C1224" s="3"/>
      <c r="D1224" s="6"/>
      <c r="E1224" s="65"/>
      <c r="F1224" s="61"/>
      <c r="G1224"/>
      <c r="H1224"/>
      <c r="I1224"/>
      <c r="J1224"/>
      <c r="K1224"/>
      <c r="L1224"/>
      <c r="M1224"/>
      <c r="N1224"/>
      <c r="O1224"/>
      <c r="Q1224"/>
    </row>
    <row r="1225" spans="1:17" s="1" customFormat="1">
      <c r="A1225" s="31"/>
      <c r="B1225" s="31"/>
      <c r="C1225" s="3"/>
      <c r="D1225" s="6"/>
      <c r="E1225" s="65"/>
      <c r="F1225" s="61"/>
      <c r="G1225"/>
      <c r="H1225"/>
      <c r="I1225"/>
      <c r="J1225"/>
      <c r="K1225"/>
      <c r="L1225"/>
      <c r="M1225"/>
      <c r="N1225"/>
      <c r="O1225"/>
      <c r="Q1225"/>
    </row>
    <row r="1226" spans="1:17" s="1" customFormat="1">
      <c r="A1226" s="31"/>
      <c r="B1226" s="31"/>
      <c r="C1226" s="3"/>
      <c r="D1226" s="6"/>
      <c r="E1226" s="65"/>
      <c r="F1226" s="61"/>
      <c r="G1226"/>
      <c r="H1226"/>
      <c r="I1226"/>
      <c r="J1226"/>
      <c r="K1226"/>
      <c r="L1226"/>
      <c r="M1226"/>
      <c r="N1226"/>
      <c r="O1226"/>
      <c r="Q1226"/>
    </row>
    <row r="1227" spans="1:17" s="1" customFormat="1">
      <c r="A1227" s="31"/>
      <c r="B1227" s="31"/>
      <c r="C1227" s="3"/>
      <c r="D1227" s="6"/>
      <c r="E1227" s="65"/>
      <c r="F1227" s="61"/>
      <c r="G1227"/>
      <c r="H1227"/>
      <c r="I1227"/>
      <c r="J1227"/>
      <c r="K1227"/>
      <c r="L1227"/>
      <c r="M1227"/>
      <c r="N1227"/>
      <c r="O1227"/>
      <c r="Q1227"/>
    </row>
    <row r="1228" spans="1:17" s="1" customFormat="1">
      <c r="A1228" s="31"/>
      <c r="B1228" s="31"/>
      <c r="C1228" s="3"/>
      <c r="D1228" s="6"/>
      <c r="E1228" s="65"/>
      <c r="F1228" s="61"/>
      <c r="G1228"/>
      <c r="H1228"/>
      <c r="I1228"/>
      <c r="J1228"/>
      <c r="K1228"/>
      <c r="L1228"/>
      <c r="M1228"/>
      <c r="N1228"/>
      <c r="O1228"/>
      <c r="Q1228"/>
    </row>
  </sheetData>
  <autoFilter ref="A7:Q265" xr:uid="{F20F8558-0D7F-4204-A55B-7A7B2C6A50FB}"/>
  <mergeCells count="18">
    <mergeCell ref="E1:K1"/>
    <mergeCell ref="E2:K2"/>
    <mergeCell ref="E3:K3"/>
    <mergeCell ref="E4:K4"/>
    <mergeCell ref="E5:K5"/>
    <mergeCell ref="Q6:Q7"/>
    <mergeCell ref="A265:F265"/>
    <mergeCell ref="G6:G7"/>
    <mergeCell ref="H6:I6"/>
    <mergeCell ref="J6:K6"/>
    <mergeCell ref="L6:M6"/>
    <mergeCell ref="N6:O6"/>
    <mergeCell ref="P6:P7"/>
    <mergeCell ref="A6:A7"/>
    <mergeCell ref="B6:B7"/>
    <mergeCell ref="C6:C7"/>
    <mergeCell ref="D6:D7"/>
    <mergeCell ref="E6:F6"/>
  </mergeCells>
  <printOptions horizontalCentered="1" verticalCentered="1"/>
  <pageMargins left="0.23622047244094491" right="0.23622047244094491" top="0.74803149606299213" bottom="0.74803149606299213" header="0.31496062992125984" footer="0.31496062992125984"/>
  <pageSetup paperSize="14" scale="63" fitToHeight="0" orientation="landscape" r:id="rId1"/>
  <headerFooter>
    <oddFooter>&amp;LFORMATO NO CONTROLADO&amp;RPágina &amp;P/&amp;N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02B2C762A70AA4AACD3C44A2937ED4B" ma:contentTypeVersion="10" ma:contentTypeDescription="Crear nuevo documento." ma:contentTypeScope="" ma:versionID="46fdc9b3bd8107e4d671e1d2e9d15c10">
  <xsd:schema xmlns:xsd="http://www.w3.org/2001/XMLSchema" xmlns:xs="http://www.w3.org/2001/XMLSchema" xmlns:p="http://schemas.microsoft.com/office/2006/metadata/properties" xmlns:ns2="567afbf0-0b1a-4275-bec6-95ee07fcaac8" xmlns:ns3="d914fc20-2098-4e62-af6b-43060ae291c9" targetNamespace="http://schemas.microsoft.com/office/2006/metadata/properties" ma:root="true" ma:fieldsID="9abd376eafb96b00f6fdc968e7975298" ns2:_="" ns3:_="">
    <xsd:import namespace="567afbf0-0b1a-4275-bec6-95ee07fcaac8"/>
    <xsd:import namespace="d914fc20-2098-4e62-af6b-43060ae291c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7afbf0-0b1a-4275-bec6-95ee07fcaac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14fc20-2098-4e62-af6b-43060ae291c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5bd6962-59c2-4c88-bc9d-4d5da9b701b8}" ma:internalName="TaxCatchAll" ma:showField="CatchAllData" ma:web="d914fc20-2098-4e62-af6b-43060ae291c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67afbf0-0b1a-4275-bec6-95ee07fcaac8">
      <Terms xmlns="http://schemas.microsoft.com/office/infopath/2007/PartnerControls"/>
    </lcf76f155ced4ddcb4097134ff3c332f>
    <TaxCatchAll xmlns="d914fc20-2098-4e62-af6b-43060ae291c9" xsi:nil="true"/>
  </documentManagement>
</p:properties>
</file>

<file path=customXml/itemProps1.xml><?xml version="1.0" encoding="utf-8"?>
<ds:datastoreItem xmlns:ds="http://schemas.openxmlformats.org/officeDocument/2006/customXml" ds:itemID="{F1C3F121-6511-46A6-A151-96675D6FCE2A}"/>
</file>

<file path=customXml/itemProps2.xml><?xml version="1.0" encoding="utf-8"?>
<ds:datastoreItem xmlns:ds="http://schemas.openxmlformats.org/officeDocument/2006/customXml" ds:itemID="{614A34B6-7A83-471E-88C2-F7E37822E16A}"/>
</file>

<file path=customXml/itemProps3.xml><?xml version="1.0" encoding="utf-8"?>
<ds:datastoreItem xmlns:ds="http://schemas.openxmlformats.org/officeDocument/2006/customXml" ds:itemID="{BE6AB752-AEC0-4B39-8322-F80C87F81F3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Karen Lorena Figueredo Rojas</dc:creator>
  <cp:keywords/>
  <dc:description/>
  <cp:lastModifiedBy>Gabriela Ballen Panche</cp:lastModifiedBy>
  <cp:revision/>
  <dcterms:created xsi:type="dcterms:W3CDTF">2023-03-02T15:05:54Z</dcterms:created>
  <dcterms:modified xsi:type="dcterms:W3CDTF">2025-10-14T22:18:48Z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0x010100102B2C762A70AA4AACD3C44A2937ED4B</vt:lpwstr>
  </property>
  <property fmtid="{D5CDD505-2E9C-101B-9397-08002B2CF9AE}" pid="3" name="MSIP_Label_fc111285-cafa-4fc9-8a9a-bd902089b24f_Enabled">
    <vt:lpwstr>true</vt:lpwstr>
  </property>
  <property fmtid="{D5CDD505-2E9C-101B-9397-08002B2CF9AE}" pid="4" name="MSIP_Label_fc111285-cafa-4fc9-8a9a-bd902089b24f_SetDate">
    <vt:lpwstr>2025-05-06T19:46:43Z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f61900ec-d2fe-4321-8f51-cfd130364bea</vt:lpwstr>
  </property>
  <property fmtid="{D5CDD505-2E9C-101B-9397-08002B2CF9AE}" pid="9" name="MSIP_Label_fc111285-cafa-4fc9-8a9a-bd902089b24f_ContentBits">
    <vt:lpwstr>0</vt:lpwstr>
  </property>
  <property fmtid="{D5CDD505-2E9C-101B-9397-08002B2CF9AE}" pid="10" name="MediaServiceImageTags">
    <vt:lpwstr/>
  </property>
</Properties>
</file>