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cer\Downloads\"/>
    </mc:Choice>
  </mc:AlternateContent>
  <xr:revisionPtr revIDLastSave="0" documentId="8_{999287CF-8B88-44B7-A490-12AE9697916C}"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Ingresos_laborales">Hoja1!$E$17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57" i="1" l="1"/>
  <c r="M230" i="1" l="1"/>
  <c r="R228" i="1"/>
  <c r="R226" i="1"/>
  <c r="N226" i="1"/>
  <c r="R217" i="1"/>
  <c r="R214" i="1"/>
  <c r="H214" i="1"/>
  <c r="U212" i="1"/>
  <c r="R117" i="1"/>
  <c r="R115" i="1"/>
  <c r="N115" i="1"/>
  <c r="AH110" i="1"/>
  <c r="H110" i="1"/>
  <c r="AH109" i="1"/>
  <c r="AH108" i="1"/>
  <c r="H108" i="1"/>
  <c r="AH107" i="1"/>
  <c r="H107" i="1"/>
  <c r="AH106" i="1"/>
  <c r="H106" i="1"/>
  <c r="AH105" i="1"/>
  <c r="H105" i="1"/>
  <c r="AH104" i="1"/>
  <c r="H104" i="1"/>
  <c r="AH103" i="1"/>
  <c r="H103" i="1"/>
  <c r="AH102" i="1"/>
  <c r="H102" i="1"/>
  <c r="AH101" i="1"/>
  <c r="AH100" i="1"/>
  <c r="Z91" i="1"/>
  <c r="Z92" i="1" s="1"/>
  <c r="Z93" i="1" s="1"/>
  <c r="P89" i="1"/>
  <c r="AS86" i="1"/>
  <c r="N85" i="1" s="1"/>
  <c r="AV83" i="1"/>
  <c r="AT83" i="1" s="1"/>
  <c r="AV82" i="1"/>
  <c r="AT82" i="1" s="1"/>
  <c r="AV81" i="1"/>
  <c r="AT81" i="1" s="1"/>
  <c r="AU60" i="1"/>
  <c r="AT60" i="1"/>
  <c r="AT59" i="1"/>
  <c r="AU58" i="1"/>
  <c r="AT58" i="1"/>
  <c r="AI14" i="1"/>
  <c r="AN230" i="1" s="1"/>
  <c r="AH91" i="1" l="1"/>
  <c r="Z94" i="1"/>
  <c r="AS60" i="1"/>
  <c r="AS58" i="1" s="1"/>
  <c r="AB60" i="1" s="1"/>
  <c r="AH93" i="1"/>
  <c r="AH92" i="1"/>
  <c r="AH94" i="1" l="1"/>
  <c r="Z95" i="1"/>
  <c r="AE231" i="1"/>
  <c r="AS75" i="1"/>
  <c r="Z96" i="1" l="1"/>
  <c r="AH95" i="1"/>
  <c r="AS83" i="1"/>
  <c r="AS82" i="1"/>
  <c r="AS81" i="1"/>
  <c r="AH96" i="1" l="1"/>
  <c r="Z97" i="1"/>
  <c r="Z98" i="1" l="1"/>
  <c r="AH97" i="1"/>
  <c r="Z99" i="1" l="1"/>
  <c r="AH98" i="1"/>
  <c r="Z100" i="1" l="1"/>
  <c r="Z101" i="1" s="1"/>
  <c r="Z102" i="1" s="1"/>
  <c r="Z103" i="1" s="1"/>
  <c r="Z104" i="1" s="1"/>
  <c r="Z105" i="1" s="1"/>
  <c r="Z106" i="1" s="1"/>
  <c r="Z107" i="1" s="1"/>
  <c r="Z108" i="1" s="1"/>
  <c r="Z109" i="1" s="1"/>
  <c r="Z110" i="1" s="1"/>
  <c r="AH9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Dayanna Carolina Moreno Quiroga</author>
  </authors>
  <commentList>
    <comment ref="L54" authorId="0" shapeId="0" xr:uid="{00000000-0006-0000-0000-000001000000}">
      <text>
        <r>
          <rPr>
            <sz val="9"/>
            <color indexed="81"/>
            <rFont val="Tahoma"/>
            <family val="2"/>
          </rPr>
          <t xml:space="preserve">MODIFIQUE ESTE CAMPO MANUALMENTE, DE ACUERDO CON EL VALOR TOTAL # DE DÍAS. 
</t>
        </r>
        <r>
          <rPr>
            <b/>
            <sz val="9"/>
            <color indexed="81"/>
            <rFont val="Tahoma"/>
            <family val="2"/>
          </rPr>
          <t xml:space="preserve">¡ANTES DE DIGITAR! </t>
        </r>
        <r>
          <rPr>
            <sz val="9"/>
            <color indexed="81"/>
            <rFont val="Tahoma"/>
            <family val="2"/>
          </rPr>
          <t xml:space="preserve">
Si el cobro es por días revisa el valor.
Si el mes a cobrar es completo (1-30) digita el </t>
        </r>
        <r>
          <rPr>
            <b/>
            <sz val="9"/>
            <color indexed="81"/>
            <rFont val="Tahoma"/>
            <family val="2"/>
          </rPr>
          <t xml:space="preserve">HONORARIO MENSUAL. </t>
        </r>
      </text>
    </comment>
  </commentList>
</comments>
</file>

<file path=xl/sharedStrings.xml><?xml version="1.0" encoding="utf-8"?>
<sst xmlns="http://schemas.openxmlformats.org/spreadsheetml/2006/main" count="249" uniqueCount="150">
  <si>
    <t>MACROPROCESO: GESTIÓN FINANCIERA</t>
  </si>
  <si>
    <t>Código: MP - GNFA - PO - 08 - PR - 05 - FR - 01</t>
  </si>
  <si>
    <t>PROCESO: EJECUCIÓN PRESUPUESTAL</t>
  </si>
  <si>
    <t xml:space="preserve">Versión:  </t>
  </si>
  <si>
    <t>PROCEDIMIENTO: CUENTAS POR PAGAR</t>
  </si>
  <si>
    <t>Fecha: 24 - 01 - 2025</t>
  </si>
  <si>
    <t>FORMATO INFORME DE SUPERVISIÓN DE CUMPLIMIENTO DE CONTRATO PRESTACIÓN 
DE SERVICIOS, SOLICITUD Y AUTORIZACIÓN DE PAGO</t>
  </si>
  <si>
    <t>1.            INFORMACIÓN GENERAL</t>
  </si>
  <si>
    <t>FECHA DE EXPEDICIÓN</t>
  </si>
  <si>
    <t>Dia</t>
  </si>
  <si>
    <t>Mes</t>
  </si>
  <si>
    <t>Año</t>
  </si>
  <si>
    <t>CONTRATANTE SUPERINTENDENCIA NOTARIADO Y REGISTRO</t>
  </si>
  <si>
    <t xml:space="preserve">  CONTRATISTA</t>
  </si>
  <si>
    <t xml:space="preserve">  CEDULA DE CIUDADANIA No.</t>
  </si>
  <si>
    <t>DE</t>
  </si>
  <si>
    <t xml:space="preserve">  CÓDIGO ACTIVIDAD RUT </t>
  </si>
  <si>
    <t>CELULAR</t>
  </si>
  <si>
    <t xml:space="preserve">  E-MAIL PERSONAL</t>
  </si>
  <si>
    <t xml:space="preserve">  E-MAIL INSTITUCIONAL</t>
  </si>
  <si>
    <t xml:space="preserve">  BANCO</t>
  </si>
  <si>
    <t>No DE CUENTA</t>
  </si>
  <si>
    <t>C.A.</t>
  </si>
  <si>
    <t>X</t>
  </si>
  <si>
    <t>C.C.</t>
  </si>
  <si>
    <t>No</t>
  </si>
  <si>
    <t>VALOR TOTAL DEL CONTRATO</t>
  </si>
  <si>
    <t>HONORARIOS MENSUALES</t>
  </si>
  <si>
    <t xml:space="preserve">  OBJETO DEL CONTRATO</t>
  </si>
  <si>
    <t xml:space="preserve">  NOMBRE SUPERVISOR DEL CONTRATO</t>
  </si>
  <si>
    <t xml:space="preserve">  CARGO DEL SUPERVISOR</t>
  </si>
  <si>
    <t>CDP No.</t>
  </si>
  <si>
    <t>CRP No.</t>
  </si>
  <si>
    <t>FECHA APROBACIÓN POLIZA</t>
  </si>
  <si>
    <t>FECHA CDP</t>
  </si>
  <si>
    <t>FECHA CRP</t>
  </si>
  <si>
    <t>Día</t>
  </si>
  <si>
    <t>LUGAR DE EJECUCION</t>
  </si>
  <si>
    <t>CIUDAD</t>
  </si>
  <si>
    <t>FECHA / FINALIZACIÓN CONTRATO</t>
  </si>
  <si>
    <t>DEPARTAMENTO</t>
  </si>
  <si>
    <t>FECHA DE INICIO DEL CONTRATO</t>
  </si>
  <si>
    <t>TOTAL DE EJECUCIÓN DEL CONTRATO</t>
  </si>
  <si>
    <t>MESES</t>
  </si>
  <si>
    <t>DIAS</t>
  </si>
  <si>
    <t>FECHA DE INICIO DE LA ADICION Y/O PRORROGA</t>
  </si>
  <si>
    <t>ADICION Y/O PRORROGA No.</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</si>
  <si>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</si>
  <si>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</si>
  <si>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</si>
  <si>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</si>
  <si>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</si>
  <si>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</si>
  <si>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</si>
  <si>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</si>
  <si>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</si>
  <si>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</si>
  <si>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</si>
  <si>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</si>
  <si>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</si>
  <si>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</si>
  <si>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</si>
  <si>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2. OBLIGACIÓN DE PAGOS SEGURIDAD SOCIAL DEL CONTRATISTA</t>
  </si>
  <si>
    <t>Valor del Pago</t>
  </si>
  <si>
    <t>Razon Social</t>
  </si>
  <si>
    <t>Aporte</t>
  </si>
  <si>
    <t>Valor Mínimo</t>
  </si>
  <si>
    <t>Valor Máximo</t>
  </si>
  <si>
    <t>%</t>
  </si>
  <si>
    <t>SALARIO</t>
  </si>
  <si>
    <t>1.</t>
  </si>
  <si>
    <t>COMPAÑÍA DE SALUD (EPS)</t>
  </si>
  <si>
    <t>12.5%</t>
  </si>
  <si>
    <t>2.</t>
  </si>
  <si>
    <t>FONDO DE PENSIÓN</t>
  </si>
  <si>
    <t>3.</t>
  </si>
  <si>
    <t>ASEGURADORA DE RIESGOS LABORALES (ARL)</t>
  </si>
  <si>
    <t>0.522%</t>
  </si>
  <si>
    <t>TOTAL A PAGAR</t>
  </si>
  <si>
    <t>PLANILLA DE PAGO No.</t>
  </si>
  <si>
    <t>2.1.1. RELACIÓN DE PAGOS</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</si>
  <si>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</si>
  <si>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</si>
  <si>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</si>
  <si>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</si>
  <si>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</si>
  <si>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</si>
  <si>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</si>
  <si>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</si>
  <si>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</si>
  <si>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</si>
  <si>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</si>
  <si>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</si>
  <si>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</si>
  <si>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</si>
  <si>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</si>
  <si>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</si>
  <si>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PAGO 14</t>
  </si>
  <si>
    <t>PAGO 15</t>
  </si>
  <si>
    <t>PAGO 16</t>
  </si>
  <si>
    <t>PAGO 17</t>
  </si>
  <si>
    <t>PAGO 18</t>
  </si>
  <si>
    <t>PAGO 19</t>
  </si>
  <si>
    <t>PAGO 20</t>
  </si>
  <si>
    <t>3. INFORME DE SUPERVISIÓN DE LAS OBLIGACIONES DEL CONTRATISTA</t>
  </si>
  <si>
    <t>OBLIGACIONES</t>
  </si>
  <si>
    <t>EVIDENCIAS</t>
  </si>
  <si>
    <t xml:space="preserve">NOTA: Si se requiere ampliar más las obligaciones con sus respectivas evidencias en los cuadros como texto o imágenes, favor colocarlas como anexos. </t>
  </si>
  <si>
    <t xml:space="preserve">Versión: </t>
  </si>
  <si>
    <t>4. CERTIFICACION DE CUMPLIMIENTO Y AUTORIZACIÓN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</si>
  <si>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</si>
  <si>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</si>
  <si>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</si>
  <si>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</si>
  <si>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</si>
  <si>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</si>
  <si>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</si>
  <si>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</si>
  <si>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</si>
  <si>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</si>
  <si>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</si>
  <si>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</si>
  <si>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Para constancia se firma en</t>
  </si>
  <si>
    <t>a los</t>
  </si>
  <si>
    <t>días del mes de</t>
  </si>
  <si>
    <t>/</t>
  </si>
  <si>
    <t>SUPERVISOR</t>
  </si>
  <si>
    <t>Firma Supervisor</t>
  </si>
  <si>
    <t>CONTRATISTA</t>
  </si>
  <si>
    <t>Firma Contratista</t>
  </si>
  <si>
    <t>Cedula de Ciudadania No</t>
  </si>
  <si>
    <t>GARZÓN</t>
  </si>
  <si>
    <t>PRESTAR POR SUS PROPIOS MEDIOS Y CON PLENA AUTONOMIA TECNICA Y ADMINISTRATIVA DENTRO DELPLAZO ACORDADO LOS SERVICIOS Y/O ACTIVIDADES ENUNCIADAS A LO LARGO DEL PRESENTE CONTARTO.</t>
  </si>
  <si>
    <t>HUILA</t>
  </si>
  <si>
    <t>SOCIEDAD ADMINISTRADORA DE FONDOS DE PENSIONES Y CESANTIAS PORVENIR SA</t>
  </si>
  <si>
    <t>POSITIVA COMPAÑIA DE SEGUROS</t>
  </si>
  <si>
    <t>1,Presentar el informe de ejecución contractual y cuenta de cobro de  manera mensual, teniendo en cuenta los lineamientos establecidos por la Dirección Administrativa y Financiera.2. Recepcionar los documentos radicados en la ORIP que ingresan por ventanilla, dando cumplimiento a las normas establecidas en registro de los sistemas FOLIO y/o SIR con una periodicidad de cada hora diligenciando y firmando el formulario de control de turnos de linea de producción. 3. Organizar la documentación de acuerdo a los principios de prioridad y rango establecidos en la ley 1579 del 2012; como es, retirar el material abrasivo de los documentos por turno, ordenar el turno, disponer los documentos del turno en carpeta independiente para el inciio de la etapa de digitalización de acuerdo con el instructivo ( Alistamineto los documentos) 4.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ultimo, se debe buscar por sistema SGD-IRIS el turno asignado en radicación  y adjuntar, realizar verificación completa (Digitalización  los documentos, primera fase) 5. Verificar el turno del documento fisico, contra el turno e imagenes que aparecen en la pantalla SGD-IRIS, eliminar hojas en blanco, validar  paginación para garantizar la calidad del documento. 6, Asociar un tipo docuental a  cada imagen; grabar el documento al 100% (Realizar la indexación) 7. Validar que el recibo de caja fisico coincida con el turno del documento digitalizado y los datos basicos, verificar consecutivo, paginado, y la tipificación de la cantidad de hojas digitalizadas o alistamiento (Tipificación del documento) 8. Organizar el documento como fue recibido en ventanilla, de acuerdo al turno respectivo en el archivo temporal,en orden de turno, clasificando los documentos en turnos devueltos y los de mayor valor. Mientras dura el tramite interno, diligenciar al formato de prestamos y consultas (Armado d e docuemntos) 9. Ubicar el documento generado por la ORIP una vez generada la segunda digitalización, como respuesta a la solicitud: formulario de calificación, nota devolutiva, formulario de corrección y/o mayor valor, este documento se anexa al turno clasificando los turnos del documento identificados como: devultos y mayor valor ubicandolos en el area dispuesta que permita su identificación. Para los documentos clasificados o corregidos; se procede a ubicar y retirar del archivo temporal la documentación y separar la copia con destino a registro y la del usuario, se anexa el formulario de calificación o formulario de corrección a cada paquete, se entrega a ventanilla el identificado para el  usuario; el paquete con destino a registro se ubica en el archivo en el area fisica definida, para  armado e inventario. (Disposición y armado del tramite registral) 10. Diligenciar los informes: Anexo No 2 , novedades presentadas en los sistemas IRIS y estado de la infraestructura tecnologica entregada por la SNR para dseempeñar sus funciones, formato unico de inventario documental FUID, formato excel dando cumplimiento a la Ley General de Archivo. (Entrega del archivo en excel y PDF) 11. Responder por la administración y manejo de los bienes entregado para la ejecución del contrato. 12.Mantener plena reserva y confidencialidad de la información que reciba para el cumplimiento del contrato. 13. Recibir, identificar, radicar,clasificar. distribuir, controlar y entregar los documentos ingresados  para registro o corrección en caja o en la ventanilla correspondiente. 14. Realizar la sistematizacióno digitalización de los documentos que se requieran acorde con los lineamientos institucionales de las actividades desarrolladas en caja o en la ventanilla correspondiente. 15. Digitalizar las actuaciones administrativas una vez se encuentre ejecutoriada la decisión. 16. Aplicar el acuerdo 042 de 2012 del Archivo General de la Nación, las normas que lo modifiquen y demás normatividad vigente que rige la materia. 17. Apoyar las funciones de arcivo misional, administrativo y demás, cuando la oficina de registro de instrumento publico no cuente con apoyo de gestión documental. 18. Apoyar en la ejecución y el control de los procesos de la Dependencia, para dar cumplimiento a las metas propuestas. 19. Acreditar su afiliación a una Entidad Promotora de Salud (E.P.S) , a una Administradora de Fondos de Pensiones (A.F.P) y a una Administradora de Riesgos Laborales (A.R.L) y encontrarse al día en el pago de los respectivos aportes. 20. Las demás que el supervisor del contrato consideren pertinentes a la naturaleza del contrato.</t>
  </si>
  <si>
    <t>VALENTINA GONZALEZ HENAO</t>
  </si>
  <si>
    <t>GIGANTE</t>
  </si>
  <si>
    <t>vhenao616@gmail.com</t>
  </si>
  <si>
    <t>BANCOLOMBIA</t>
  </si>
  <si>
    <t>valentina.gonzalezh@supernotariado.gov.co</t>
  </si>
  <si>
    <t>SANITAS</t>
  </si>
  <si>
    <t>REGISTRADORA SECCIONAL</t>
  </si>
  <si>
    <t>LIDA MARCELA FERNANDEZ REYES</t>
  </si>
  <si>
    <t>OCTUBRE</t>
  </si>
  <si>
    <t>10</t>
  </si>
  <si>
    <t>NOVECIENTOS CUARENTA Y CUATRO MIL TRECIENTOS VEINTIOCHO PESOSM/CTE</t>
  </si>
  <si>
    <t xml:space="preserve"> 1.Verificación de las cajas del año 2011 de acuerdo a las tablas de retencion 2. Revison de años consecutivos deacuerdo a las tablas de retención documental (TRD). </t>
  </si>
  <si>
    <t>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</si>
</sst>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164" formatCode="000\-0000000"/>
    <numFmt numFmtId="165" formatCode="_-&quot;$&quot;\ * #,##0.00_-;\-&quot;$&quot;\ * #,##0.00_-;_-&quot;$&quot;\ * &quot;-&quot;_-;_-@_-"/>
    <numFmt numFmtId="166" formatCode="00"/>
    <numFmt numFmtId="167" formatCode="dd\-mmm\-yyyy"/>
    <numFmt numFmtId="168" formatCode="&quot;$&quot;\ #,##0"/>
    <numFmt numFmtId="169" formatCode="_-&quot;$&quot;\ * #,##0_-;\-&quot;$&quot;\ * #,##0_-;_-&quot;$&quot;\ * &quot;-&quot;??_-;_-@_-"/>
    <numFmt numFmtId="170" formatCode="_(* #,##0.00_);_(* \(#,##0.00\);_(* &quot;-&quot;??_);_(@_)"/>
    <numFmt numFmtId="171" formatCode="_ * #,##0_ ;_ * \-#,##0_ ;_ * &quot;-&quot;??_ ;_ @_ "/>
  </numFmts>
  <fonts count="55"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ova Cond"/>
      <family val="2"/>
    </font>
    <font>
      <b/>
      <sz val="11"/>
      <color theme="1"/>
      <name val="Arial Nova Cond"/>
      <family val="2"/>
    </font>
    <font>
      <b/>
      <sz val="9"/>
      <color theme="1"/>
      <name val="Arial Nova Cond"/>
      <family val="2"/>
    </font>
    <font>
      <b/>
      <sz val="11"/>
      <color theme="1"/>
      <name val="Arial Narrow"/>
      <family val="2"/>
    </font>
    <font>
      <b/>
      <sz val="13"/>
      <color theme="1"/>
      <name val="Arial Nova Cond"/>
      <family val="2"/>
    </font>
    <font>
      <b/>
      <sz val="15"/>
      <color theme="1"/>
      <name val="Arial Nova Cond"/>
      <family val="2"/>
    </font>
    <font>
      <b/>
      <sz val="10"/>
      <color theme="1"/>
      <name val="Arial Nova Cond"/>
      <family val="2"/>
    </font>
    <font>
      <b/>
      <sz val="14"/>
      <color rgb="FFFF0000"/>
      <name val="Arial Nova Cond"/>
      <family val="2"/>
    </font>
    <font>
      <sz val="13"/>
      <color theme="1"/>
      <name val="Arial Nova Cond"/>
      <family val="2"/>
    </font>
    <font>
      <b/>
      <sz val="13"/>
      <color rgb="FFFF0000"/>
      <name val="Arial Nova Cond"/>
      <family val="2"/>
    </font>
    <font>
      <b/>
      <sz val="10"/>
      <name val="Arial Nova Cond"/>
      <family val="2"/>
    </font>
    <font>
      <sz val="14"/>
      <color theme="1"/>
      <name val="Arial Nova Cond"/>
      <family val="2"/>
    </font>
    <font>
      <b/>
      <sz val="14"/>
      <color theme="0"/>
      <name val="Arial Nova Cond"/>
      <family val="2"/>
    </font>
    <font>
      <sz val="12"/>
      <color theme="1"/>
      <name val="Arial Nova Cond"/>
      <family val="2"/>
    </font>
    <font>
      <b/>
      <sz val="14"/>
      <color theme="1"/>
      <name val="Arial Nova Cond"/>
      <family val="2"/>
    </font>
    <font>
      <u/>
      <sz val="11"/>
      <color theme="10"/>
      <name val="Calibri"/>
      <family val="2"/>
      <scheme val="minor"/>
    </font>
    <font>
      <b/>
      <sz val="11"/>
      <name val="Arial Nova Cond"/>
      <family val="2"/>
    </font>
    <font>
      <b/>
      <sz val="9"/>
      <name val="Arial Nova Cond"/>
      <family val="2"/>
    </font>
    <font>
      <b/>
      <sz val="16"/>
      <color theme="1"/>
      <name val="Arial Nova Cond"/>
      <family val="2"/>
    </font>
    <font>
      <sz val="15"/>
      <color theme="1"/>
      <name val="Arial Nova Cond"/>
      <family val="2"/>
    </font>
    <font>
      <sz val="9"/>
      <color theme="1"/>
      <name val="Arial Nova Cond"/>
      <family val="2"/>
    </font>
    <font>
      <b/>
      <sz val="10"/>
      <name val="Arial Nova Cond Light"/>
      <family val="2"/>
    </font>
    <font>
      <b/>
      <sz val="11"/>
      <color rgb="FF002060"/>
      <name val="Arial Nova Cond"/>
      <family val="2"/>
    </font>
    <font>
      <b/>
      <sz val="9"/>
      <color rgb="FF0070C0"/>
      <name val="Arial Nova Cond"/>
      <family val="2"/>
    </font>
    <font>
      <sz val="11"/>
      <color rgb="FF0070C0"/>
      <name val="Arial Nova Cond"/>
      <family val="2"/>
    </font>
    <font>
      <sz val="14"/>
      <color rgb="FF0070C0"/>
      <name val="Arial Nova Cond"/>
      <family val="2"/>
    </font>
    <font>
      <b/>
      <sz val="11"/>
      <color rgb="FF0070C0"/>
      <name val="Arial Nova Cond"/>
      <family val="2"/>
    </font>
    <font>
      <b/>
      <sz val="11"/>
      <color rgb="FF0070C0"/>
      <name val="Arial Nova Cond Light"/>
      <family val="2"/>
    </font>
    <font>
      <b/>
      <sz val="8"/>
      <color theme="1"/>
      <name val="Arial Nova Cond"/>
      <family val="2"/>
    </font>
    <font>
      <b/>
      <sz val="13"/>
      <color rgb="FFC00000"/>
      <name val="Arial Nova Cond"/>
      <family val="2"/>
    </font>
    <font>
      <sz val="11"/>
      <color rgb="FFFF0000"/>
      <name val="Arial Nova Cond"/>
      <family val="2"/>
    </font>
    <font>
      <sz val="11"/>
      <color theme="0"/>
      <name val="Arial Nova Cond"/>
      <family val="2"/>
    </font>
    <font>
      <b/>
      <sz val="10"/>
      <color rgb="FF0070C0"/>
      <name val="Arial Nova Cond Light"/>
      <family val="2"/>
    </font>
    <font>
      <sz val="11"/>
      <name val="Arial Nova Cond"/>
      <family val="2"/>
    </font>
    <font>
      <sz val="10"/>
      <color theme="1"/>
      <name val="Arial Nova Cond"/>
      <family val="2"/>
    </font>
    <font>
      <b/>
      <sz val="10"/>
      <color rgb="FFC00000"/>
      <name val="Arial Nova Cond"/>
      <family val="2"/>
    </font>
    <font>
      <sz val="8"/>
      <color theme="1"/>
      <name val="Arial Nova Cond"/>
      <family val="2"/>
    </font>
    <font>
      <sz val="8"/>
      <color rgb="FFFF0000"/>
      <name val="Arial Nova Cond Light"/>
      <family val="2"/>
    </font>
    <font>
      <sz val="10"/>
      <name val="Arial"/>
      <family val="2"/>
    </font>
    <font>
      <b/>
      <sz val="10"/>
      <color theme="1"/>
      <name val="Arial"/>
      <family val="2"/>
    </font>
    <font>
      <sz val="11"/>
      <name val="Arial Nova Cond Light"/>
      <family val="2"/>
    </font>
    <font>
      <b/>
      <sz val="11"/>
      <color theme="1"/>
      <name val="Arial Nova Cond Light"/>
      <family val="2"/>
    </font>
    <font>
      <sz val="11"/>
      <color theme="1"/>
      <name val="Arial Nova Cond Light"/>
      <family val="2"/>
    </font>
    <font>
      <b/>
      <sz val="13"/>
      <color theme="1"/>
      <name val="Arial Nova Cond Light"/>
      <family val="2"/>
    </font>
    <font>
      <b/>
      <sz val="11"/>
      <color rgb="FFC00000"/>
      <name val="Arial Nova Cond"/>
      <family val="2"/>
    </font>
    <font>
      <b/>
      <sz val="11"/>
      <color theme="9" tint="-0.499984740745262"/>
      <name val="Arial Nova Cond"/>
      <family val="2"/>
    </font>
    <font>
      <b/>
      <sz val="12"/>
      <color theme="1"/>
      <name val="Arial Nova Cond"/>
      <family val="2"/>
    </font>
    <font>
      <b/>
      <sz val="10"/>
      <color theme="8" tint="-0.249977111117893"/>
      <name val="Arial Nova Cond"/>
      <family val="2"/>
    </font>
    <font>
      <sz val="12"/>
      <color theme="0"/>
      <name val="Arial Nova Cond"/>
      <family val="2"/>
    </font>
    <font>
      <sz val="11"/>
      <color theme="5"/>
      <name val="Arial Nova Cond"/>
      <family val="2"/>
    </font>
    <font>
      <sz val="9"/>
      <color indexed="81"/>
      <name val="Tahoma"/>
      <family val="2"/>
    </font>
    <font>
      <b/>
      <sz val="9"/>
      <color indexed="81"/>
      <name val="Tahoma"/>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499984740745262"/>
        <bgColor indexed="26"/>
      </patternFill>
    </fill>
    <fill>
      <patternFill patternType="solid">
        <fgColor theme="9" tint="-0.499984740745262"/>
        <bgColor indexed="64"/>
      </patternFill>
    </fill>
    <fill>
      <patternFill patternType="solid">
        <fgColor theme="6" tint="0.79998168889431442"/>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right style="double">
        <color indexed="64"/>
      </right>
      <top style="thin">
        <color indexed="64"/>
      </top>
      <bottom/>
      <diagonal/>
    </border>
    <border>
      <left style="thin">
        <color theme="1" tint="0.14999847407452621"/>
      </left>
      <right/>
      <top/>
      <bottom/>
      <diagonal/>
    </border>
    <border>
      <left/>
      <right style="thin">
        <color theme="1" tint="0.14999847407452621"/>
      </right>
      <top/>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170" fontId="1" fillId="0" borderId="0" applyFont="0" applyFill="0" applyBorder="0" applyAlignment="0" applyProtection="0"/>
    <xf numFmtId="0" fontId="41" fillId="0" borderId="0"/>
  </cellStyleXfs>
  <cellXfs count="560">
    <xf numFmtId="0" fontId="0" fillId="0" borderId="0" xfId="0"/>
    <xf numFmtId="0" fontId="3" fillId="2" borderId="0" xfId="0" applyFont="1" applyFill="1"/>
    <xf numFmtId="0" fontId="3" fillId="0" borderId="0" xfId="0" applyFont="1"/>
    <xf numFmtId="0" fontId="3" fillId="2" borderId="1" xfId="0" applyFont="1" applyFill="1" applyBorder="1"/>
    <xf numFmtId="0" fontId="3" fillId="2" borderId="2" xfId="0" applyFont="1" applyFill="1" applyBorder="1"/>
    <xf numFmtId="0" fontId="3" fillId="2" borderId="3" xfId="0" applyFont="1" applyFill="1" applyBorder="1"/>
    <xf numFmtId="0" fontId="3" fillId="2" borderId="4" xfId="0" applyFont="1" applyFill="1" applyBorder="1"/>
    <xf numFmtId="0" fontId="3" fillId="2" borderId="9" xfId="0" applyFont="1" applyFill="1" applyBorder="1"/>
    <xf numFmtId="0" fontId="4" fillId="2" borderId="12" xfId="0" applyFont="1" applyFill="1" applyBorder="1" applyAlignment="1">
      <alignment vertical="center"/>
    </xf>
    <xf numFmtId="0" fontId="4" fillId="2" borderId="13" xfId="0" applyFont="1" applyFill="1" applyBorder="1" applyAlignment="1">
      <alignment vertical="center"/>
    </xf>
    <xf numFmtId="0" fontId="5" fillId="2" borderId="13" xfId="0" applyFont="1" applyFill="1" applyBorder="1" applyAlignment="1">
      <alignment vertical="center"/>
    </xf>
    <xf numFmtId="41" fontId="5" fillId="2" borderId="13" xfId="1" applyFont="1" applyFill="1" applyBorder="1" applyAlignment="1" applyProtection="1">
      <alignment vertical="center"/>
    </xf>
    <xf numFmtId="41" fontId="5" fillId="2" borderId="14" xfId="1" applyFont="1" applyFill="1" applyBorder="1" applyAlignment="1" applyProtection="1">
      <alignment vertical="center"/>
    </xf>
    <xf numFmtId="0" fontId="3" fillId="4" borderId="10" xfId="0" applyFont="1" applyFill="1" applyBorder="1"/>
    <xf numFmtId="0" fontId="3" fillId="4" borderId="0" xfId="0" applyFont="1" applyFill="1"/>
    <xf numFmtId="0" fontId="10" fillId="4" borderId="11" xfId="0" applyFont="1" applyFill="1" applyBorder="1" applyAlignment="1">
      <alignment vertical="center"/>
    </xf>
    <xf numFmtId="14" fontId="3" fillId="2" borderId="0" xfId="0" applyNumberFormat="1" applyFont="1" applyFill="1"/>
    <xf numFmtId="0" fontId="12" fillId="4" borderId="11" xfId="0" applyFont="1" applyFill="1" applyBorder="1" applyAlignment="1">
      <alignment horizontal="center" vertical="center"/>
    </xf>
    <xf numFmtId="0" fontId="3" fillId="4" borderId="11" xfId="0" applyFont="1" applyFill="1" applyBorder="1"/>
    <xf numFmtId="0" fontId="12" fillId="2" borderId="0" xfId="0" applyFont="1" applyFill="1" applyAlignment="1">
      <alignment horizontal="center" vertical="center"/>
    </xf>
    <xf numFmtId="0" fontId="3" fillId="2" borderId="22" xfId="0" applyFont="1" applyFill="1" applyBorder="1"/>
    <xf numFmtId="0" fontId="4" fillId="2" borderId="0" xfId="0" applyFont="1" applyFill="1" applyAlignment="1">
      <alignment horizontal="left" vertical="center"/>
    </xf>
    <xf numFmtId="0" fontId="14" fillId="2" borderId="0" xfId="0" applyFont="1" applyFill="1" applyAlignment="1">
      <alignment horizontal="center" vertical="center"/>
    </xf>
    <xf numFmtId="0" fontId="14" fillId="2" borderId="0" xfId="0" applyFont="1" applyFill="1" applyAlignment="1">
      <alignment vertical="center"/>
    </xf>
    <xf numFmtId="0" fontId="3" fillId="2" borderId="26" xfId="0" applyFont="1" applyFill="1" applyBorder="1"/>
    <xf numFmtId="0" fontId="10" fillId="2" borderId="0" xfId="0" applyFont="1" applyFill="1" applyAlignment="1">
      <alignment horizontal="center" vertical="center"/>
    </xf>
    <xf numFmtId="0" fontId="16" fillId="2" borderId="0" xfId="0" applyFont="1" applyFill="1" applyAlignment="1">
      <alignment horizontal="center" vertical="center"/>
    </xf>
    <xf numFmtId="0" fontId="17" fillId="2" borderId="0" xfId="0" applyFont="1" applyFill="1" applyAlignment="1">
      <alignment horizontal="center" vertical="center"/>
    </xf>
    <xf numFmtId="0" fontId="4" fillId="2" borderId="0" xfId="0" applyFont="1" applyFill="1" applyAlignment="1">
      <alignment horizontal="center" vertical="center"/>
    </xf>
    <xf numFmtId="164" fontId="9" fillId="2" borderId="0" xfId="0" applyNumberFormat="1" applyFont="1" applyFill="1" applyAlignment="1">
      <alignment horizontal="center" vertical="center"/>
    </xf>
    <xf numFmtId="0" fontId="12" fillId="2" borderId="26" xfId="0" applyFont="1" applyFill="1" applyBorder="1" applyAlignment="1">
      <alignment horizontal="center" vertical="center"/>
    </xf>
    <xf numFmtId="0" fontId="11" fillId="0" borderId="0" xfId="0" applyFont="1" applyAlignment="1">
      <alignment vertical="center"/>
    </xf>
    <xf numFmtId="0" fontId="3" fillId="2" borderId="22" xfId="0" applyFont="1" applyFill="1" applyBorder="1" applyAlignment="1">
      <alignment horizontal="left"/>
    </xf>
    <xf numFmtId="0" fontId="4" fillId="2" borderId="0" xfId="0" applyFont="1" applyFill="1" applyAlignment="1">
      <alignment vertical="center"/>
    </xf>
    <xf numFmtId="0" fontId="16" fillId="2" borderId="0" xfId="4" applyFont="1" applyFill="1" applyBorder="1" applyAlignment="1" applyProtection="1">
      <alignment horizontal="center" vertical="center"/>
    </xf>
    <xf numFmtId="0" fontId="19" fillId="2" borderId="0" xfId="0" applyFont="1" applyFill="1" applyAlignment="1">
      <alignment vertical="center"/>
    </xf>
    <xf numFmtId="0" fontId="3" fillId="2" borderId="27" xfId="0" applyFont="1" applyFill="1" applyBorder="1"/>
    <xf numFmtId="0" fontId="3" fillId="2" borderId="28" xfId="0" applyFont="1" applyFill="1" applyBorder="1"/>
    <xf numFmtId="0" fontId="3" fillId="2" borderId="29" xfId="0" applyFont="1" applyFill="1" applyBorder="1"/>
    <xf numFmtId="0" fontId="3" fillId="2" borderId="10" xfId="0" applyFont="1" applyFill="1" applyBorder="1"/>
    <xf numFmtId="0" fontId="3" fillId="2" borderId="11" xfId="0" applyFont="1" applyFill="1" applyBorder="1"/>
    <xf numFmtId="0" fontId="4" fillId="2" borderId="10" xfId="0" applyFont="1" applyFill="1" applyBorder="1" applyAlignment="1">
      <alignment vertical="center"/>
    </xf>
    <xf numFmtId="0" fontId="20" fillId="2" borderId="0" xfId="0" applyFont="1" applyFill="1" applyAlignment="1">
      <alignment wrapText="1"/>
    </xf>
    <xf numFmtId="0" fontId="19" fillId="2" borderId="0" xfId="0" applyFont="1" applyFill="1" applyAlignment="1">
      <alignment horizontal="center" vertical="center"/>
    </xf>
    <xf numFmtId="165" fontId="17" fillId="2" borderId="0" xfId="2" applyNumberFormat="1" applyFont="1" applyFill="1" applyBorder="1" applyAlignment="1" applyProtection="1">
      <alignment horizontal="center" vertical="center"/>
    </xf>
    <xf numFmtId="0" fontId="10" fillId="2" borderId="1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vertical="center"/>
    </xf>
    <xf numFmtId="0" fontId="22" fillId="2" borderId="0" xfId="0" applyFont="1" applyFill="1" applyAlignment="1">
      <alignment vertical="center"/>
    </xf>
    <xf numFmtId="0" fontId="19" fillId="2" borderId="10" xfId="0" applyFont="1" applyFill="1" applyBorder="1" applyAlignment="1">
      <alignment horizontal="left" vertical="center"/>
    </xf>
    <xf numFmtId="0" fontId="19" fillId="2" borderId="0" xfId="0" applyFont="1" applyFill="1" applyAlignment="1">
      <alignment horizontal="left" vertical="center"/>
    </xf>
    <xf numFmtId="0" fontId="23" fillId="2" borderId="0" xfId="0" applyFont="1" applyFill="1" applyAlignment="1">
      <alignment horizontal="justify" vertical="justify" wrapText="1"/>
    </xf>
    <xf numFmtId="0" fontId="12" fillId="2" borderId="11" xfId="0" applyFont="1" applyFill="1" applyBorder="1" applyAlignment="1">
      <alignment horizontal="center" vertical="center"/>
    </xf>
    <xf numFmtId="0" fontId="3" fillId="0" borderId="0" xfId="0" applyFont="1" applyAlignment="1">
      <alignment horizontal="center" vertical="justify"/>
    </xf>
    <xf numFmtId="0" fontId="3" fillId="2" borderId="5" xfId="0" applyFont="1" applyFill="1" applyBorder="1"/>
    <xf numFmtId="0" fontId="3" fillId="2" borderId="6" xfId="0" applyFont="1" applyFill="1" applyBorder="1"/>
    <xf numFmtId="0" fontId="3" fillId="2" borderId="7" xfId="0" applyFont="1" applyFill="1" applyBorder="1"/>
    <xf numFmtId="0" fontId="10" fillId="2" borderId="0" xfId="0" applyFont="1" applyFill="1" applyAlignment="1">
      <alignment vertical="center"/>
    </xf>
    <xf numFmtId="0" fontId="3" fillId="0" borderId="10" xfId="0" applyFont="1" applyBorder="1"/>
    <xf numFmtId="0" fontId="3" fillId="2" borderId="10" xfId="0" applyFont="1" applyFill="1" applyBorder="1" applyAlignment="1">
      <alignment horizontal="left"/>
    </xf>
    <xf numFmtId="0" fontId="25" fillId="2" borderId="0" xfId="0" applyFont="1" applyFill="1" applyAlignment="1">
      <alignment horizontal="left" vertical="center" wrapText="1"/>
    </xf>
    <xf numFmtId="0" fontId="25" fillId="2" borderId="0" xfId="0" applyFont="1" applyFill="1" applyAlignment="1">
      <alignment vertical="center" wrapText="1"/>
    </xf>
    <xf numFmtId="0" fontId="4" fillId="2" borderId="0" xfId="0" applyFont="1" applyFill="1" applyAlignment="1">
      <alignment vertical="center" wrapText="1"/>
    </xf>
    <xf numFmtId="0" fontId="13" fillId="2" borderId="0" xfId="0" applyFont="1" applyFill="1" applyAlignment="1">
      <alignment vertical="center" shrinkToFit="1"/>
    </xf>
    <xf numFmtId="0" fontId="9" fillId="2" borderId="0" xfId="0" applyFont="1" applyFill="1" applyAlignment="1">
      <alignment horizontal="center" vertical="center"/>
    </xf>
    <xf numFmtId="0" fontId="10" fillId="2" borderId="11" xfId="0" applyFont="1" applyFill="1" applyBorder="1"/>
    <xf numFmtId="0" fontId="10" fillId="2" borderId="0" xfId="0" applyFont="1" applyFill="1"/>
    <xf numFmtId="0" fontId="13" fillId="2" borderId="11" xfId="0" applyFont="1" applyFill="1" applyBorder="1" applyAlignment="1">
      <alignment vertical="center"/>
    </xf>
    <xf numFmtId="0" fontId="4" fillId="2" borderId="10" xfId="0" applyFont="1" applyFill="1" applyBorder="1" applyAlignment="1">
      <alignment vertical="center" wrapText="1"/>
    </xf>
    <xf numFmtId="0" fontId="13" fillId="2" borderId="0" xfId="0" applyFont="1" applyFill="1" applyAlignment="1">
      <alignment horizontal="center" vertical="center"/>
    </xf>
    <xf numFmtId="0" fontId="13" fillId="2" borderId="0" xfId="0" applyFont="1" applyFill="1" applyAlignment="1">
      <alignment horizontal="left" vertical="center" wrapText="1"/>
    </xf>
    <xf numFmtId="166" fontId="11" fillId="2" borderId="0" xfId="0" applyNumberFormat="1" applyFont="1" applyFill="1" applyAlignment="1">
      <alignment horizontal="center" vertical="center"/>
    </xf>
    <xf numFmtId="0" fontId="11" fillId="2" borderId="0" xfId="0" applyFont="1" applyFill="1" applyAlignment="1">
      <alignment horizontal="center" vertical="center"/>
    </xf>
    <xf numFmtId="0" fontId="13" fillId="2" borderId="11" xfId="0" applyFont="1" applyFill="1" applyBorder="1" applyAlignment="1">
      <alignment horizontal="center" vertical="center"/>
    </xf>
    <xf numFmtId="0" fontId="3" fillId="3" borderId="5" xfId="0" applyFont="1" applyFill="1" applyBorder="1"/>
    <xf numFmtId="0" fontId="3" fillId="3" borderId="6" xfId="0" applyFont="1" applyFill="1" applyBorder="1"/>
    <xf numFmtId="0" fontId="10" fillId="3" borderId="6" xfId="0" applyFont="1" applyFill="1" applyBorder="1"/>
    <xf numFmtId="0" fontId="4" fillId="3" borderId="6" xfId="0" applyFont="1" applyFill="1" applyBorder="1" applyAlignment="1">
      <alignment vertical="center"/>
    </xf>
    <xf numFmtId="0" fontId="4" fillId="3" borderId="7" xfId="0" applyFont="1" applyFill="1" applyBorder="1" applyAlignment="1">
      <alignment vertical="center"/>
    </xf>
    <xf numFmtId="0" fontId="3" fillId="3" borderId="10" xfId="0" applyFont="1" applyFill="1" applyBorder="1"/>
    <xf numFmtId="0" fontId="3" fillId="3" borderId="0" xfId="0" applyFont="1" applyFill="1"/>
    <xf numFmtId="0" fontId="9" fillId="3" borderId="6" xfId="0" applyFont="1" applyFill="1" applyBorder="1" applyAlignment="1">
      <alignment horizontal="center"/>
    </xf>
    <xf numFmtId="0" fontId="10" fillId="3" borderId="0" xfId="0" applyFont="1" applyFill="1"/>
    <xf numFmtId="0" fontId="4" fillId="3" borderId="0" xfId="0" applyFont="1" applyFill="1" applyAlignment="1">
      <alignment horizontal="center" vertical="center"/>
    </xf>
    <xf numFmtId="0" fontId="4" fillId="3" borderId="0" xfId="0" applyFont="1" applyFill="1" applyAlignment="1">
      <alignment vertical="center"/>
    </xf>
    <xf numFmtId="0" fontId="4" fillId="0" borderId="33" xfId="0" applyFont="1" applyBorder="1" applyAlignment="1">
      <alignment horizontal="center" vertical="center"/>
    </xf>
    <xf numFmtId="0" fontId="4" fillId="3" borderId="11" xfId="0" applyFont="1" applyFill="1" applyBorder="1" applyAlignment="1">
      <alignment vertical="center"/>
    </xf>
    <xf numFmtId="0" fontId="4" fillId="3" borderId="10" xfId="0" applyFont="1" applyFill="1" applyBorder="1" applyAlignment="1">
      <alignment vertical="center" wrapText="1"/>
    </xf>
    <xf numFmtId="0" fontId="12" fillId="3" borderId="0" xfId="0" applyFont="1" applyFill="1" applyAlignment="1">
      <alignment horizontal="center" vertical="center"/>
    </xf>
    <xf numFmtId="0" fontId="3" fillId="3" borderId="11" xfId="0" applyFont="1" applyFill="1" applyBorder="1"/>
    <xf numFmtId="0" fontId="9" fillId="3" borderId="0" xfId="0" applyFont="1" applyFill="1"/>
    <xf numFmtId="0" fontId="13" fillId="3" borderId="0" xfId="0" applyFont="1" applyFill="1" applyAlignment="1">
      <alignment vertical="center"/>
    </xf>
    <xf numFmtId="0" fontId="11" fillId="3" borderId="0" xfId="0" applyFont="1" applyFill="1" applyAlignment="1">
      <alignment vertical="center"/>
    </xf>
    <xf numFmtId="0" fontId="12" fillId="3" borderId="11" xfId="0" applyFont="1" applyFill="1" applyBorder="1" applyAlignment="1">
      <alignment horizontal="center" vertical="center"/>
    </xf>
    <xf numFmtId="0" fontId="3" fillId="3" borderId="15" xfId="0" applyFont="1" applyFill="1" applyBorder="1"/>
    <xf numFmtId="0" fontId="13" fillId="3" borderId="16" xfId="0" applyFont="1" applyFill="1" applyBorder="1" applyAlignment="1">
      <alignment vertical="center" wrapText="1"/>
    </xf>
    <xf numFmtId="0" fontId="3" fillId="3" borderId="16" xfId="0" applyFont="1" applyFill="1" applyBorder="1"/>
    <xf numFmtId="0" fontId="3" fillId="3" borderId="16" xfId="0" applyFont="1" applyFill="1" applyBorder="1" applyAlignment="1">
      <alignment vertical="center"/>
    </xf>
    <xf numFmtId="0" fontId="10" fillId="3" borderId="17" xfId="0" applyFont="1" applyFill="1" applyBorder="1" applyAlignment="1">
      <alignment vertical="center"/>
    </xf>
    <xf numFmtId="0" fontId="13" fillId="2" borderId="35" xfId="0" applyFont="1" applyFill="1" applyBorder="1" applyAlignment="1">
      <alignment wrapText="1"/>
    </xf>
    <xf numFmtId="0" fontId="13" fillId="2" borderId="0" xfId="0" applyFont="1" applyFill="1" applyAlignment="1">
      <alignment wrapText="1"/>
    </xf>
    <xf numFmtId="0" fontId="3" fillId="5" borderId="10" xfId="0" applyFont="1" applyFill="1" applyBorder="1"/>
    <xf numFmtId="0" fontId="3" fillId="5" borderId="0" xfId="0" applyFont="1" applyFill="1"/>
    <xf numFmtId="0" fontId="3" fillId="5" borderId="36" xfId="0" applyFont="1" applyFill="1" applyBorder="1"/>
    <xf numFmtId="0" fontId="3" fillId="2" borderId="4" xfId="0" applyFont="1" applyFill="1" applyBorder="1" applyAlignment="1">
      <alignment horizontal="center" vertical="center"/>
    </xf>
    <xf numFmtId="0" fontId="19" fillId="5" borderId="0" xfId="0" applyFont="1" applyFill="1" applyAlignment="1">
      <alignment wrapText="1"/>
    </xf>
    <xf numFmtId="0" fontId="3" fillId="5" borderId="0" xfId="0" applyFont="1" applyFill="1" applyAlignment="1">
      <alignment horizontal="center" vertical="center"/>
    </xf>
    <xf numFmtId="0" fontId="4" fillId="5" borderId="0" xfId="0" applyFont="1" applyFill="1" applyAlignment="1">
      <alignment wrapText="1"/>
    </xf>
    <xf numFmtId="0" fontId="4" fillId="5" borderId="0" xfId="0" applyFont="1" applyFill="1"/>
    <xf numFmtId="0" fontId="14" fillId="5" borderId="36" xfId="0" applyFont="1" applyFill="1" applyBorder="1" applyAlignment="1">
      <alignment vertical="center"/>
    </xf>
    <xf numFmtId="0" fontId="3" fillId="2" borderId="9" xfId="0" applyFont="1" applyFill="1" applyBorder="1" applyAlignment="1">
      <alignment horizontal="center" vertical="center"/>
    </xf>
    <xf numFmtId="0" fontId="3" fillId="0" borderId="0" xfId="0" applyFont="1" applyAlignment="1">
      <alignment horizontal="center" vertical="center"/>
    </xf>
    <xf numFmtId="165" fontId="21" fillId="2" borderId="0" xfId="1" applyNumberFormat="1" applyFont="1" applyFill="1" applyBorder="1" applyAlignment="1" applyProtection="1">
      <alignment horizontal="center" vertical="center"/>
    </xf>
    <xf numFmtId="0" fontId="12" fillId="5" borderId="0" xfId="0" applyFont="1" applyFill="1" applyAlignment="1">
      <alignment horizontal="center" vertical="center"/>
    </xf>
    <xf numFmtId="0" fontId="3" fillId="2" borderId="35" xfId="0" applyFont="1" applyFill="1" applyBorder="1" applyAlignment="1">
      <alignment horizontal="center" vertical="center"/>
    </xf>
    <xf numFmtId="0" fontId="27" fillId="2" borderId="0" xfId="0" applyFont="1" applyFill="1" applyAlignment="1">
      <alignment horizontal="center" vertical="center"/>
    </xf>
    <xf numFmtId="0" fontId="28" fillId="2" borderId="0" xfId="0" applyFont="1" applyFill="1" applyAlignment="1">
      <alignment horizontal="center" vertical="center"/>
    </xf>
    <xf numFmtId="0" fontId="29" fillId="2" borderId="0" xfId="0" applyFont="1" applyFill="1" applyAlignment="1">
      <alignment horizontal="center" vertical="center"/>
    </xf>
    <xf numFmtId="0" fontId="9" fillId="2" borderId="0" xfId="0" applyFont="1" applyFill="1" applyAlignment="1">
      <alignment horizontal="center"/>
    </xf>
    <xf numFmtId="0" fontId="19" fillId="5" borderId="15" xfId="0" applyFont="1" applyFill="1" applyBorder="1" applyAlignment="1">
      <alignment horizontal="left" vertical="center" wrapText="1"/>
    </xf>
    <xf numFmtId="0" fontId="19" fillId="5" borderId="16" xfId="0" applyFont="1" applyFill="1" applyBorder="1" applyAlignment="1">
      <alignment horizontal="left" vertical="center" wrapText="1"/>
    </xf>
    <xf numFmtId="0" fontId="19" fillId="5" borderId="16" xfId="0" applyFont="1" applyFill="1" applyBorder="1" applyAlignment="1">
      <alignment wrapText="1"/>
    </xf>
    <xf numFmtId="0" fontId="3" fillId="5" borderId="16" xfId="0" applyFont="1" applyFill="1" applyBorder="1" applyAlignment="1">
      <alignment horizontal="center" vertical="center"/>
    </xf>
    <xf numFmtId="0" fontId="7" fillId="5" borderId="16" xfId="0" applyFont="1" applyFill="1" applyBorder="1" applyAlignment="1">
      <alignment horizontal="center"/>
    </xf>
    <xf numFmtId="0" fontId="12" fillId="5" borderId="16" xfId="0" applyFont="1" applyFill="1" applyBorder="1" applyAlignment="1">
      <alignment horizontal="center" vertical="center"/>
    </xf>
    <xf numFmtId="0" fontId="11" fillId="5" borderId="16" xfId="0" applyFont="1" applyFill="1" applyBorder="1" applyAlignment="1">
      <alignment horizontal="center"/>
    </xf>
    <xf numFmtId="0" fontId="4" fillId="5" borderId="16" xfId="0" applyFont="1" applyFill="1" applyBorder="1"/>
    <xf numFmtId="0" fontId="14" fillId="5" borderId="39" xfId="0" applyFont="1" applyFill="1" applyBorder="1" applyAlignment="1">
      <alignment vertical="center"/>
    </xf>
    <xf numFmtId="0" fontId="3" fillId="2" borderId="35" xfId="0" applyFont="1" applyFill="1" applyBorder="1"/>
    <xf numFmtId="0" fontId="3" fillId="2" borderId="36" xfId="0" applyFont="1" applyFill="1" applyBorder="1"/>
    <xf numFmtId="0" fontId="4" fillId="0" borderId="0" xfId="0" applyFont="1" applyAlignment="1">
      <alignment horizontal="center"/>
    </xf>
    <xf numFmtId="0" fontId="32" fillId="2" borderId="0" xfId="0" applyFont="1" applyFill="1" applyAlignment="1">
      <alignment vertical="center"/>
    </xf>
    <xf numFmtId="0" fontId="33" fillId="0" borderId="0" xfId="0" applyFont="1"/>
    <xf numFmtId="0" fontId="33" fillId="2" borderId="0" xfId="0" applyFont="1" applyFill="1"/>
    <xf numFmtId="0" fontId="34" fillId="2" borderId="0" xfId="0" applyFont="1" applyFill="1"/>
    <xf numFmtId="0" fontId="33" fillId="2" borderId="36" xfId="0" applyFont="1" applyFill="1" applyBorder="1"/>
    <xf numFmtId="9" fontId="4" fillId="2" borderId="43" xfId="3" applyFont="1" applyFill="1" applyBorder="1" applyProtection="1"/>
    <xf numFmtId="167" fontId="3" fillId="0" borderId="0" xfId="0" applyNumberFormat="1" applyFont="1" applyAlignment="1">
      <alignment horizontal="center"/>
    </xf>
    <xf numFmtId="167" fontId="3" fillId="0" borderId="0" xfId="0" applyNumberFormat="1" applyFont="1"/>
    <xf numFmtId="1" fontId="11" fillId="2" borderId="0" xfId="0" applyNumberFormat="1" applyFont="1" applyFill="1" applyAlignment="1">
      <alignment horizontal="center" vertical="center"/>
    </xf>
    <xf numFmtId="0" fontId="17" fillId="2" borderId="0" xfId="0" applyFont="1" applyFill="1" applyAlignment="1">
      <alignment horizontal="center"/>
    </xf>
    <xf numFmtId="0" fontId="7" fillId="2" borderId="0" xfId="0" applyFont="1" applyFill="1" applyAlignment="1">
      <alignment horizontal="center"/>
    </xf>
    <xf numFmtId="0" fontId="11" fillId="2" borderId="0" xfId="0" applyFont="1" applyFill="1"/>
    <xf numFmtId="0" fontId="4" fillId="2" borderId="0" xfId="0" applyFont="1" applyFill="1"/>
    <xf numFmtId="0" fontId="4" fillId="2" borderId="43" xfId="0" applyFont="1" applyFill="1" applyBorder="1" applyAlignment="1">
      <alignment horizontal="right"/>
    </xf>
    <xf numFmtId="0" fontId="3" fillId="2" borderId="44" xfId="0" applyFont="1" applyFill="1" applyBorder="1"/>
    <xf numFmtId="0" fontId="3" fillId="2" borderId="45" xfId="0" applyFont="1" applyFill="1" applyBorder="1"/>
    <xf numFmtId="0" fontId="36" fillId="2" borderId="45" xfId="0" applyFont="1" applyFill="1" applyBorder="1"/>
    <xf numFmtId="0" fontId="36" fillId="2" borderId="46" xfId="0" applyFont="1" applyFill="1" applyBorder="1"/>
    <xf numFmtId="0" fontId="3" fillId="2" borderId="47" xfId="0" applyFont="1" applyFill="1" applyBorder="1"/>
    <xf numFmtId="0" fontId="3" fillId="2" borderId="48" xfId="0" applyFont="1" applyFill="1" applyBorder="1"/>
    <xf numFmtId="0" fontId="3" fillId="2" borderId="49" xfId="0" applyFont="1" applyFill="1" applyBorder="1"/>
    <xf numFmtId="165" fontId="16" fillId="2" borderId="0" xfId="2" applyNumberFormat="1" applyFont="1" applyFill="1" applyBorder="1" applyAlignment="1" applyProtection="1">
      <alignment horizontal="center" vertical="center"/>
    </xf>
    <xf numFmtId="168" fontId="3" fillId="0" borderId="0" xfId="0" applyNumberFormat="1" applyFont="1" applyAlignment="1">
      <alignment horizontal="center" vertical="center"/>
    </xf>
    <xf numFmtId="0" fontId="40" fillId="2" borderId="0" xfId="0" applyFont="1" applyFill="1" applyAlignment="1">
      <alignment vertical="center"/>
    </xf>
    <xf numFmtId="169" fontId="3" fillId="0" borderId="50" xfId="0" applyNumberFormat="1" applyFont="1" applyBorder="1"/>
    <xf numFmtId="171" fontId="1" fillId="2" borderId="0" xfId="5" applyNumberFormat="1" applyFont="1" applyFill="1" applyProtection="1"/>
    <xf numFmtId="0" fontId="0" fillId="2" borderId="0" xfId="0" applyFill="1"/>
    <xf numFmtId="0" fontId="3" fillId="2" borderId="10" xfId="0" applyFont="1" applyFill="1" applyBorder="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wrapText="1"/>
    </xf>
    <xf numFmtId="0" fontId="3" fillId="2" borderId="11" xfId="0" applyFont="1" applyFill="1" applyBorder="1" applyAlignment="1">
      <alignment horizontal="center" vertical="center" wrapText="1"/>
    </xf>
    <xf numFmtId="17" fontId="42" fillId="7" borderId="51" xfId="6" applyNumberFormat="1" applyFont="1" applyFill="1" applyBorder="1" applyAlignment="1">
      <alignment horizontal="center" vertical="center"/>
    </xf>
    <xf numFmtId="17" fontId="42" fillId="7" borderId="50" xfId="6" applyNumberFormat="1" applyFont="1" applyFill="1" applyBorder="1" applyAlignment="1">
      <alignment horizontal="center" vertical="center"/>
    </xf>
    <xf numFmtId="0" fontId="2" fillId="8" borderId="50" xfId="0" applyFont="1" applyFill="1" applyBorder="1" applyAlignment="1">
      <alignment horizontal="center" vertical="center"/>
    </xf>
    <xf numFmtId="0" fontId="2" fillId="8" borderId="50" xfId="0" applyFont="1" applyFill="1" applyBorder="1" applyAlignment="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vertical="center" wrapText="1"/>
    </xf>
    <xf numFmtId="168" fontId="43" fillId="9" borderId="52" xfId="6" applyNumberFormat="1" applyFont="1" applyFill="1" applyBorder="1" applyAlignment="1">
      <alignment horizontal="center" vertical="center" wrapText="1"/>
    </xf>
    <xf numFmtId="168" fontId="43" fillId="9" borderId="53" xfId="6" applyNumberFormat="1" applyFont="1" applyFill="1" applyBorder="1" applyAlignment="1">
      <alignment horizontal="center" vertical="center" wrapText="1"/>
    </xf>
    <xf numFmtId="9" fontId="44" fillId="2" borderId="54" xfId="3" applyFont="1" applyFill="1" applyBorder="1" applyAlignment="1" applyProtection="1">
      <alignment horizontal="center" vertical="center"/>
    </xf>
    <xf numFmtId="42" fontId="45" fillId="2" borderId="54" xfId="2" applyFont="1" applyFill="1" applyBorder="1" applyAlignment="1" applyProtection="1">
      <alignment horizontal="center" vertical="center"/>
    </xf>
    <xf numFmtId="9" fontId="44" fillId="2" borderId="8" xfId="3" applyFont="1" applyFill="1" applyBorder="1" applyAlignment="1" applyProtection="1">
      <alignment horizontal="center" vertical="center"/>
    </xf>
    <xf numFmtId="42" fontId="45" fillId="2" borderId="8" xfId="2" applyFont="1" applyFill="1" applyBorder="1" applyAlignment="1" applyProtection="1">
      <alignment horizontal="center" vertical="center"/>
    </xf>
    <xf numFmtId="0" fontId="9" fillId="2" borderId="0" xfId="0" applyFont="1" applyFill="1" applyAlignment="1">
      <alignment horizontal="left" vertical="center" wrapText="1"/>
    </xf>
    <xf numFmtId="42" fontId="11" fillId="2" borderId="0" xfId="2" applyFont="1" applyFill="1" applyBorder="1" applyAlignment="1" applyProtection="1">
      <alignment horizontal="center" vertical="center" wrapText="1"/>
    </xf>
    <xf numFmtId="9" fontId="37" fillId="2" borderId="0" xfId="0" applyNumberFormat="1" applyFont="1" applyFill="1" applyAlignment="1">
      <alignment horizontal="center" vertical="center" wrapText="1"/>
    </xf>
    <xf numFmtId="168" fontId="41" fillId="9" borderId="0" xfId="6" applyNumberFormat="1" applyFill="1" applyAlignment="1">
      <alignment horizontal="center" vertical="center" wrapText="1"/>
    </xf>
    <xf numFmtId="9" fontId="2" fillId="2" borderId="0" xfId="3"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21" fillId="2" borderId="15" xfId="0" applyFont="1" applyFill="1" applyBorder="1" applyAlignment="1">
      <alignment horizontal="center" vertical="center"/>
    </xf>
    <xf numFmtId="0" fontId="21" fillId="2" borderId="16" xfId="0" applyFont="1" applyFill="1" applyBorder="1" applyAlignment="1">
      <alignment horizontal="center" vertical="center"/>
    </xf>
    <xf numFmtId="0" fontId="4" fillId="2" borderId="16" xfId="0" applyFont="1" applyFill="1" applyBorder="1" applyAlignment="1">
      <alignment wrapText="1"/>
    </xf>
    <xf numFmtId="0" fontId="3" fillId="2" borderId="17" xfId="0" applyFont="1" applyFill="1" applyBorder="1"/>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44" fontId="3" fillId="0" borderId="0" xfId="0" applyNumberFormat="1" applyFont="1"/>
    <xf numFmtId="0" fontId="9" fillId="2" borderId="10" xfId="0" applyFont="1" applyFill="1" applyBorder="1" applyAlignment="1">
      <alignment horizontal="center" vertical="center" wrapText="1"/>
    </xf>
    <xf numFmtId="0" fontId="9" fillId="2" borderId="0" xfId="0" applyFont="1" applyFill="1" applyAlignment="1">
      <alignment horizontal="center" vertical="center" wrapText="1"/>
    </xf>
    <xf numFmtId="165" fontId="4" fillId="2" borderId="0" xfId="2" applyNumberFormat="1" applyFont="1" applyFill="1" applyBorder="1" applyAlignment="1" applyProtection="1">
      <alignment horizontal="center" vertical="center" wrapText="1"/>
    </xf>
    <xf numFmtId="0" fontId="3" fillId="2" borderId="11" xfId="0" applyFont="1" applyFill="1" applyBorder="1" applyAlignment="1">
      <alignment horizontal="center" vertical="center"/>
    </xf>
    <xf numFmtId="44" fontId="3" fillId="0" borderId="0" xfId="0" applyNumberFormat="1" applyFont="1" applyAlignment="1">
      <alignment horizontal="center" vertical="center"/>
    </xf>
    <xf numFmtId="0" fontId="37" fillId="2" borderId="0" xfId="0" applyFont="1" applyFill="1"/>
    <xf numFmtId="0" fontId="37" fillId="2" borderId="4" xfId="0" applyFont="1" applyFill="1" applyBorder="1"/>
    <xf numFmtId="0" fontId="37" fillId="2" borderId="10" xfId="0" applyFont="1" applyFill="1" applyBorder="1"/>
    <xf numFmtId="0" fontId="9" fillId="2" borderId="0" xfId="0" applyFont="1" applyFill="1"/>
    <xf numFmtId="0" fontId="37" fillId="2" borderId="11" xfId="0" applyFont="1" applyFill="1" applyBorder="1"/>
    <xf numFmtId="0" fontId="37" fillId="2" borderId="9" xfId="0" applyFont="1" applyFill="1" applyBorder="1"/>
    <xf numFmtId="0" fontId="37" fillId="0" borderId="0" xfId="0" applyFont="1"/>
    <xf numFmtId="0" fontId="17" fillId="2" borderId="0" xfId="0" applyFont="1" applyFill="1" applyAlignment="1">
      <alignment vertical="center"/>
    </xf>
    <xf numFmtId="166"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17" fillId="2" borderId="0" xfId="0" applyFont="1" applyFill="1" applyAlignment="1">
      <alignment horizontal="center" vertical="center" wrapText="1"/>
    </xf>
    <xf numFmtId="0" fontId="7" fillId="2" borderId="0" xfId="0" applyFont="1" applyFill="1" applyAlignment="1">
      <alignment horizontal="center" vertical="center"/>
    </xf>
    <xf numFmtId="165" fontId="3" fillId="2" borderId="10" xfId="2" applyNumberFormat="1" applyFont="1" applyFill="1" applyBorder="1" applyAlignment="1" applyProtection="1">
      <alignment horizontal="left" vertical="distributed" justifyLastLine="1"/>
    </xf>
    <xf numFmtId="165" fontId="3" fillId="2" borderId="0" xfId="2" applyNumberFormat="1" applyFont="1" applyFill="1" applyBorder="1" applyAlignment="1" applyProtection="1">
      <alignment horizontal="left" vertical="distributed" justifyLastLine="1"/>
    </xf>
    <xf numFmtId="165" fontId="3" fillId="2" borderId="55" xfId="2" applyNumberFormat="1" applyFont="1" applyFill="1" applyBorder="1" applyAlignment="1" applyProtection="1">
      <alignment horizontal="left" vertical="distributed" justifyLastLine="1"/>
    </xf>
    <xf numFmtId="165" fontId="3" fillId="2" borderId="56" xfId="2" applyNumberFormat="1" applyFont="1" applyFill="1" applyBorder="1" applyAlignment="1" applyProtection="1">
      <alignment horizontal="left" vertical="distributed" justifyLastLine="1"/>
    </xf>
    <xf numFmtId="0" fontId="7" fillId="2" borderId="56" xfId="0" applyFont="1" applyFill="1" applyBorder="1" applyAlignment="1">
      <alignment horizontal="center" vertical="center"/>
    </xf>
    <xf numFmtId="0" fontId="3" fillId="2" borderId="56" xfId="0" applyFont="1" applyFill="1" applyBorder="1" applyAlignment="1">
      <alignment horizontal="center" vertical="center"/>
    </xf>
    <xf numFmtId="0" fontId="3" fillId="2" borderId="56" xfId="0" applyFont="1" applyFill="1" applyBorder="1"/>
    <xf numFmtId="0" fontId="3" fillId="2" borderId="57" xfId="0" applyFont="1" applyFill="1" applyBorder="1" applyAlignment="1">
      <alignment horizontal="center" vertical="center"/>
    </xf>
    <xf numFmtId="165" fontId="3" fillId="2" borderId="58" xfId="2" applyNumberFormat="1" applyFont="1" applyFill="1" applyBorder="1" applyAlignment="1" applyProtection="1">
      <alignment horizontal="left" vertical="distributed" justifyLastLine="1"/>
    </xf>
    <xf numFmtId="0" fontId="3" fillId="2" borderId="59" xfId="0" applyFont="1" applyFill="1" applyBorder="1" applyAlignment="1">
      <alignment horizontal="center" vertical="center"/>
    </xf>
    <xf numFmtId="0" fontId="7" fillId="2" borderId="59" xfId="0" applyFont="1" applyFill="1" applyBorder="1" applyAlignment="1">
      <alignment vertical="center" wrapText="1"/>
    </xf>
    <xf numFmtId="0" fontId="3" fillId="2" borderId="58" xfId="0" applyFont="1" applyFill="1" applyBorder="1" applyAlignment="1">
      <alignment horizontal="center" vertical="center"/>
    </xf>
    <xf numFmtId="0" fontId="7" fillId="2" borderId="0" xfId="0" applyFont="1" applyFill="1" applyAlignment="1">
      <alignment horizontal="left" vertical="center" wrapText="1"/>
    </xf>
    <xf numFmtId="0" fontId="7" fillId="2" borderId="59" xfId="0" applyFont="1" applyFill="1" applyBorder="1" applyAlignment="1">
      <alignment horizontal="left" vertical="center" wrapText="1"/>
    </xf>
    <xf numFmtId="165" fontId="3" fillId="2" borderId="60" xfId="2" applyNumberFormat="1" applyFont="1" applyFill="1" applyBorder="1" applyAlignment="1" applyProtection="1">
      <alignment horizontal="left" vertical="distributed" justifyLastLine="1"/>
    </xf>
    <xf numFmtId="165" fontId="3" fillId="2" borderId="61" xfId="2" applyNumberFormat="1" applyFont="1" applyFill="1" applyBorder="1" applyAlignment="1" applyProtection="1">
      <alignment horizontal="left" vertical="distributed" justifyLastLine="1"/>
    </xf>
    <xf numFmtId="0" fontId="7" fillId="2" borderId="61" xfId="0" applyFont="1" applyFill="1" applyBorder="1" applyAlignment="1">
      <alignment horizontal="center" vertical="center"/>
    </xf>
    <xf numFmtId="0" fontId="3" fillId="2" borderId="61" xfId="0" applyFont="1" applyFill="1" applyBorder="1" applyAlignment="1">
      <alignment horizontal="center" vertical="center"/>
    </xf>
    <xf numFmtId="0" fontId="3" fillId="2" borderId="61" xfId="0" applyFont="1" applyFill="1" applyBorder="1"/>
    <xf numFmtId="0" fontId="3" fillId="2" borderId="62" xfId="0" applyFont="1" applyFill="1" applyBorder="1" applyAlignment="1">
      <alignment horizontal="center" vertical="center"/>
    </xf>
    <xf numFmtId="0" fontId="3" fillId="2" borderId="10" xfId="0" applyFont="1" applyFill="1" applyBorder="1" applyAlignment="1">
      <alignment vertical="center"/>
    </xf>
    <xf numFmtId="0" fontId="3" fillId="2" borderId="0" xfId="0" applyFont="1" applyFill="1" applyAlignment="1">
      <alignment vertical="center"/>
    </xf>
    <xf numFmtId="0" fontId="49" fillId="2" borderId="0" xfId="0" applyFont="1" applyFill="1" applyAlignment="1">
      <alignment vertical="center"/>
    </xf>
    <xf numFmtId="0" fontId="7" fillId="2" borderId="11" xfId="0" applyFont="1" applyFill="1" applyBorder="1" applyAlignment="1">
      <alignment horizontal="left" vertical="center" wrapText="1"/>
    </xf>
    <xf numFmtId="0" fontId="36" fillId="2" borderId="11" xfId="0" applyFont="1" applyFill="1" applyBorder="1"/>
    <xf numFmtId="0" fontId="49" fillId="2" borderId="0" xfId="0" applyFont="1" applyFill="1" applyAlignment="1">
      <alignment horizontal="center"/>
    </xf>
    <xf numFmtId="0" fontId="16" fillId="2" borderId="0" xfId="0" applyFont="1" applyFill="1"/>
    <xf numFmtId="0" fontId="13" fillId="2" borderId="0" xfId="0" applyFont="1" applyFill="1" applyAlignment="1">
      <alignment horizontal="center"/>
    </xf>
    <xf numFmtId="0" fontId="36" fillId="2" borderId="0" xfId="0" applyFont="1" applyFill="1"/>
    <xf numFmtId="0" fontId="49" fillId="2" borderId="0" xfId="0" applyFont="1" applyFill="1" applyAlignment="1">
      <alignment horizontal="center" vertical="center"/>
    </xf>
    <xf numFmtId="0" fontId="51" fillId="2" borderId="0" xfId="0" applyFont="1" applyFill="1" applyAlignment="1">
      <alignment vertical="center"/>
    </xf>
    <xf numFmtId="0" fontId="52" fillId="2" borderId="0" xfId="0" applyFont="1" applyFill="1"/>
    <xf numFmtId="0" fontId="34" fillId="2" borderId="11" xfId="0" applyFont="1" applyFill="1" applyBorder="1"/>
    <xf numFmtId="0" fontId="3" fillId="2" borderId="15" xfId="0" applyFont="1" applyFill="1" applyBorder="1" applyAlignment="1">
      <alignment horizontal="distributed" vertical="center" wrapText="1" justifyLastLine="1"/>
    </xf>
    <xf numFmtId="0" fontId="3" fillId="2" borderId="16" xfId="0" applyFont="1" applyFill="1" applyBorder="1" applyAlignment="1">
      <alignment horizontal="distributed" vertical="center" wrapText="1" justifyLastLine="1"/>
    </xf>
    <xf numFmtId="0" fontId="49" fillId="2" borderId="16" xfId="0" applyFont="1" applyFill="1" applyBorder="1" applyAlignment="1">
      <alignment horizontal="center" vertical="center" wrapText="1" justifyLastLine="1"/>
    </xf>
    <xf numFmtId="0" fontId="3" fillId="2" borderId="16" xfId="0" applyFont="1" applyFill="1" applyBorder="1" applyAlignment="1">
      <alignment horizontal="center" vertical="center" wrapText="1" justifyLastLine="1"/>
    </xf>
    <xf numFmtId="0" fontId="3" fillId="2" borderId="16" xfId="0" applyFont="1" applyFill="1" applyBorder="1" applyAlignment="1">
      <alignment horizontal="distributed" vertical="distributed" wrapText="1" justifyLastLine="1"/>
    </xf>
    <xf numFmtId="0" fontId="34" fillId="2" borderId="16" xfId="0" applyFont="1" applyFill="1" applyBorder="1" applyAlignment="1">
      <alignment horizontal="center" vertical="center"/>
    </xf>
    <xf numFmtId="0" fontId="51" fillId="2" borderId="16" xfId="0" applyFont="1" applyFill="1" applyBorder="1" applyAlignment="1">
      <alignment horizontal="center" vertical="center" wrapText="1" justifyLastLine="1"/>
    </xf>
    <xf numFmtId="0" fontId="16" fillId="2" borderId="16" xfId="0" applyFont="1" applyFill="1" applyBorder="1" applyAlignment="1">
      <alignment horizontal="center" vertical="center" wrapText="1" justifyLastLine="1"/>
    </xf>
    <xf numFmtId="0" fontId="3" fillId="2" borderId="16" xfId="0" applyFont="1" applyFill="1" applyBorder="1" applyAlignment="1">
      <alignment vertical="center" wrapText="1" justifyLastLine="1"/>
    </xf>
    <xf numFmtId="0" fontId="3" fillId="2" borderId="17" xfId="0" applyFont="1" applyFill="1" applyBorder="1" applyAlignment="1">
      <alignment vertical="center" wrapText="1" justifyLastLine="1"/>
    </xf>
    <xf numFmtId="0" fontId="4" fillId="2" borderId="15" xfId="0" applyFont="1" applyFill="1" applyBorder="1"/>
    <xf numFmtId="0" fontId="4" fillId="2" borderId="16" xfId="0" applyFont="1" applyFill="1" applyBorder="1"/>
    <xf numFmtId="0" fontId="4" fillId="2" borderId="17" xfId="0" applyFont="1" applyFill="1" applyBorder="1"/>
    <xf numFmtId="0" fontId="4" fillId="2" borderId="48" xfId="0" applyFont="1" applyFill="1" applyBorder="1"/>
    <xf numFmtId="3" fontId="3" fillId="2" borderId="48" xfId="0" applyNumberFormat="1" applyFont="1" applyFill="1" applyBorder="1" applyAlignment="1">
      <alignment horizontal="right"/>
    </xf>
    <xf numFmtId="0" fontId="4" fillId="2" borderId="48" xfId="0" applyFont="1" applyFill="1" applyBorder="1" applyAlignment="1">
      <alignment horizontal="center"/>
    </xf>
    <xf numFmtId="0" fontId="3" fillId="2" borderId="48" xfId="0" applyFont="1" applyFill="1" applyBorder="1" applyAlignment="1">
      <alignment horizontal="left"/>
    </xf>
    <xf numFmtId="0" fontId="4" fillId="2" borderId="0" xfId="0" applyFont="1" applyFill="1" applyAlignment="1">
      <alignment horizontal="center" vertical="center"/>
    </xf>
    <xf numFmtId="0" fontId="31" fillId="2" borderId="0" xfId="0" applyFont="1" applyFill="1" applyAlignment="1">
      <alignment horizontal="center" vertical="center"/>
    </xf>
    <xf numFmtId="0" fontId="39" fillId="2" borderId="0" xfId="0" applyFont="1" applyFill="1" applyAlignment="1">
      <alignment horizontal="center" vertical="center"/>
    </xf>
    <xf numFmtId="0" fontId="5" fillId="2" borderId="0" xfId="0" applyFont="1" applyFill="1" applyAlignment="1">
      <alignment horizontal="center" vertical="center"/>
    </xf>
    <xf numFmtId="0" fontId="31" fillId="2" borderId="0" xfId="0" applyFont="1" applyFill="1" applyAlignment="1">
      <alignment horizontal="center" vertical="center" wrapText="1"/>
    </xf>
    <xf numFmtId="0" fontId="3" fillId="2" borderId="5" xfId="0" applyFont="1" applyFill="1" applyBorder="1" applyAlignment="1" applyProtection="1">
      <alignment horizontal="center" wrapText="1"/>
      <protection locked="0"/>
    </xf>
    <xf numFmtId="0" fontId="3" fillId="2" borderId="6" xfId="0" applyFont="1" applyFill="1" applyBorder="1" applyAlignment="1" applyProtection="1">
      <alignment horizontal="center" wrapText="1"/>
      <protection locked="0"/>
    </xf>
    <xf numFmtId="0" fontId="3" fillId="2" borderId="7" xfId="0" applyFont="1" applyFill="1" applyBorder="1" applyAlignment="1" applyProtection="1">
      <alignment horizontal="center" wrapText="1"/>
      <protection locked="0"/>
    </xf>
    <xf numFmtId="0" fontId="3" fillId="2" borderId="10" xfId="0" applyFont="1" applyFill="1" applyBorder="1" applyAlignment="1" applyProtection="1">
      <alignment horizontal="center" wrapText="1"/>
      <protection locked="0"/>
    </xf>
    <xf numFmtId="0" fontId="3" fillId="2" borderId="0" xfId="0" applyFont="1" applyFill="1" applyAlignment="1" applyProtection="1">
      <alignment horizontal="center" wrapText="1"/>
      <protection locked="0"/>
    </xf>
    <xf numFmtId="0" fontId="3" fillId="2" borderId="11" xfId="0" applyFont="1" applyFill="1" applyBorder="1" applyAlignment="1" applyProtection="1">
      <alignment horizontal="center" wrapText="1"/>
      <protection locked="0"/>
    </xf>
    <xf numFmtId="0" fontId="3" fillId="2" borderId="15" xfId="0" applyFont="1" applyFill="1" applyBorder="1" applyAlignment="1" applyProtection="1">
      <alignment horizontal="center" wrapText="1"/>
      <protection locked="0"/>
    </xf>
    <xf numFmtId="0" fontId="3" fillId="2" borderId="16" xfId="0" applyFont="1" applyFill="1" applyBorder="1" applyAlignment="1" applyProtection="1">
      <alignment horizontal="center" wrapText="1"/>
      <protection locked="0"/>
    </xf>
    <xf numFmtId="0" fontId="3" fillId="2" borderId="17" xfId="0" applyFont="1" applyFill="1" applyBorder="1" applyAlignment="1" applyProtection="1">
      <alignment horizontal="center" wrapText="1"/>
      <protection locked="0"/>
    </xf>
    <xf numFmtId="0" fontId="4" fillId="2" borderId="8" xfId="0" applyFont="1" applyFill="1" applyBorder="1" applyAlignment="1">
      <alignment horizontal="center" vertical="center"/>
    </xf>
    <xf numFmtId="0" fontId="4" fillId="2" borderId="8" xfId="0" applyFont="1" applyFill="1" applyBorder="1" applyAlignment="1">
      <alignment horizontal="left" vertical="center" wrapText="1"/>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4" xfId="0" applyFont="1" applyFill="1" applyBorder="1" applyAlignment="1">
      <alignment horizontal="left" vertical="center"/>
    </xf>
    <xf numFmtId="0" fontId="7" fillId="3" borderId="8" xfId="0" applyFont="1" applyFill="1" applyBorder="1" applyAlignment="1">
      <alignment horizontal="center" vertical="center" wrapText="1"/>
    </xf>
    <xf numFmtId="0" fontId="8" fillId="4" borderId="8" xfId="0" applyFont="1" applyFill="1" applyBorder="1" applyAlignment="1">
      <alignment horizontal="center" vertical="center"/>
    </xf>
    <xf numFmtId="0" fontId="8" fillId="4" borderId="18"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16" xfId="0" applyFont="1" applyFill="1" applyBorder="1" applyAlignment="1">
      <alignment horizontal="center" vertical="center"/>
    </xf>
    <xf numFmtId="49" fontId="11" fillId="2" borderId="12" xfId="0" applyNumberFormat="1" applyFont="1" applyFill="1" applyBorder="1" applyAlignment="1">
      <alignment horizontal="center" vertical="center"/>
    </xf>
    <xf numFmtId="49" fontId="11" fillId="2" borderId="14" xfId="0" applyNumberFormat="1" applyFont="1" applyFill="1" applyBorder="1" applyAlignment="1">
      <alignment horizontal="center" vertical="center"/>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3" fillId="2" borderId="22" xfId="0" applyFont="1" applyFill="1" applyBorder="1" applyAlignment="1">
      <alignment horizontal="left" vertical="center" wrapText="1"/>
    </xf>
    <xf numFmtId="0" fontId="13" fillId="2" borderId="0" xfId="0" applyFont="1" applyFill="1" applyAlignment="1">
      <alignment horizontal="left" vertical="center" wrapText="1"/>
    </xf>
    <xf numFmtId="0" fontId="13" fillId="2" borderId="11" xfId="0" applyFont="1" applyFill="1" applyBorder="1" applyAlignment="1">
      <alignment horizontal="left" vertical="center" wrapText="1"/>
    </xf>
    <xf numFmtId="164" fontId="11" fillId="2" borderId="12" xfId="0" applyNumberFormat="1" applyFont="1" applyFill="1" applyBorder="1" applyAlignment="1" applyProtection="1">
      <alignment horizontal="center" vertical="center"/>
      <protection locked="0"/>
    </xf>
    <xf numFmtId="164" fontId="11" fillId="2" borderId="13" xfId="0" applyNumberFormat="1" applyFont="1" applyFill="1" applyBorder="1" applyAlignment="1" applyProtection="1">
      <alignment horizontal="center" vertical="center"/>
      <protection locked="0"/>
    </xf>
    <xf numFmtId="164" fontId="11" fillId="2" borderId="14" xfId="0" applyNumberFormat="1" applyFont="1" applyFill="1" applyBorder="1" applyAlignment="1" applyProtection="1">
      <alignment horizontal="center" vertical="center"/>
      <protection locked="0"/>
    </xf>
    <xf numFmtId="0" fontId="13" fillId="2" borderId="0" xfId="0" applyFont="1" applyFill="1" applyAlignment="1">
      <alignment horizontal="center" vertical="center"/>
    </xf>
    <xf numFmtId="0" fontId="13" fillId="2" borderId="11" xfId="0" applyFont="1" applyFill="1" applyBorder="1" applyAlignment="1">
      <alignment horizontal="center" vertical="center"/>
    </xf>
    <xf numFmtId="0" fontId="11" fillId="0" borderId="12"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18" fillId="2" borderId="12" xfId="4"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14" xfId="0" applyFont="1" applyFill="1" applyBorder="1" applyAlignment="1" applyProtection="1">
      <alignment horizontal="center" vertical="center"/>
      <protection locked="0"/>
    </xf>
    <xf numFmtId="0" fontId="9"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13" fillId="2" borderId="22" xfId="0" applyFont="1" applyFill="1" applyBorder="1" applyAlignment="1">
      <alignment horizontal="left" vertical="center"/>
    </xf>
    <xf numFmtId="0" fontId="13" fillId="2" borderId="0" xfId="0" applyFont="1" applyFill="1" applyAlignment="1">
      <alignment horizontal="left" vertical="center"/>
    </xf>
    <xf numFmtId="0" fontId="14" fillId="2" borderId="23" xfId="0" applyFont="1" applyFill="1" applyBorder="1" applyAlignment="1" applyProtection="1">
      <alignment horizontal="center" vertical="center"/>
      <protection locked="0"/>
    </xf>
    <xf numFmtId="0" fontId="14" fillId="2" borderId="24" xfId="0" applyFont="1" applyFill="1" applyBorder="1" applyAlignment="1" applyProtection="1">
      <alignment horizontal="center" vertical="center"/>
      <protection locked="0"/>
    </xf>
    <xf numFmtId="0" fontId="14" fillId="2" borderId="25" xfId="0" applyFont="1" applyFill="1" applyBorder="1" applyAlignment="1" applyProtection="1">
      <alignment horizontal="center" vertical="center"/>
      <protection locked="0"/>
    </xf>
    <xf numFmtId="14" fontId="15" fillId="2" borderId="0" xfId="0" applyNumberFormat="1" applyFont="1" applyFill="1" applyAlignment="1">
      <alignment horizontal="center" vertical="center"/>
    </xf>
    <xf numFmtId="14" fontId="15" fillId="2" borderId="26" xfId="0" applyNumberFormat="1" applyFont="1" applyFill="1" applyBorder="1" applyAlignment="1">
      <alignment horizontal="center" vertical="center"/>
    </xf>
    <xf numFmtId="0" fontId="13" fillId="2" borderId="11" xfId="0" applyFont="1" applyFill="1" applyBorder="1" applyAlignment="1">
      <alignment horizontal="left" vertical="center"/>
    </xf>
    <xf numFmtId="3" fontId="11" fillId="2" borderId="12" xfId="0" applyNumberFormat="1" applyFont="1" applyFill="1" applyBorder="1" applyAlignment="1" applyProtection="1">
      <alignment horizontal="center" vertical="center"/>
      <protection locked="0"/>
    </xf>
    <xf numFmtId="3" fontId="11" fillId="2" borderId="13" xfId="0" applyNumberFormat="1" applyFont="1" applyFill="1" applyBorder="1" applyAlignment="1" applyProtection="1">
      <alignment horizontal="center" vertical="center"/>
      <protection locked="0"/>
    </xf>
    <xf numFmtId="3" fontId="11" fillId="2" borderId="14" xfId="0" applyNumberFormat="1" applyFont="1" applyFill="1" applyBorder="1" applyAlignment="1" applyProtection="1">
      <alignment horizontal="center" vertical="center"/>
      <protection locked="0"/>
    </xf>
    <xf numFmtId="0" fontId="11" fillId="2" borderId="12" xfId="0" applyFont="1" applyFill="1" applyBorder="1" applyAlignment="1" applyProtection="1">
      <alignment horizontal="center" vertical="center"/>
      <protection locked="0"/>
    </xf>
    <xf numFmtId="0" fontId="11" fillId="2" borderId="13" xfId="0" applyFont="1" applyFill="1" applyBorder="1" applyAlignment="1" applyProtection="1">
      <alignment horizontal="center" vertical="center"/>
      <protection locked="0"/>
    </xf>
    <xf numFmtId="0" fontId="11" fillId="2" borderId="14" xfId="0" applyFont="1" applyFill="1" applyBorder="1" applyAlignment="1" applyProtection="1">
      <alignment horizontal="center" vertical="center"/>
      <protection locked="0"/>
    </xf>
    <xf numFmtId="0" fontId="12" fillId="2" borderId="10" xfId="0" applyFont="1" applyFill="1" applyBorder="1" applyAlignment="1">
      <alignment horizontal="center" vertical="center"/>
    </xf>
    <xf numFmtId="0" fontId="12" fillId="2" borderId="0" xfId="0" applyFont="1" applyFill="1" applyAlignment="1">
      <alignment horizontal="center" vertical="center"/>
    </xf>
    <xf numFmtId="0" fontId="13" fillId="2" borderId="26" xfId="0" applyFont="1" applyFill="1" applyBorder="1" applyAlignment="1">
      <alignment horizontal="left" vertical="center"/>
    </xf>
    <xf numFmtId="0" fontId="11" fillId="2" borderId="23" xfId="0" applyFont="1" applyFill="1" applyBorder="1" applyAlignment="1" applyProtection="1">
      <alignment horizontal="center" vertical="center"/>
      <protection locked="0"/>
    </xf>
    <xf numFmtId="0" fontId="11" fillId="2" borderId="24" xfId="0" applyFont="1" applyFill="1" applyBorder="1" applyAlignment="1" applyProtection="1">
      <alignment horizontal="center" vertical="center"/>
      <protection locked="0"/>
    </xf>
    <xf numFmtId="0" fontId="11" fillId="2" borderId="25" xfId="0" applyFont="1" applyFill="1" applyBorder="1" applyAlignment="1" applyProtection="1">
      <alignment horizontal="center" vertical="center"/>
      <protection locked="0"/>
    </xf>
    <xf numFmtId="1" fontId="11" fillId="2" borderId="23" xfId="0" applyNumberFormat="1" applyFont="1" applyFill="1" applyBorder="1" applyAlignment="1" applyProtection="1">
      <alignment horizontal="center" vertical="center"/>
      <protection locked="0"/>
    </xf>
    <xf numFmtId="1" fontId="11" fillId="2" borderId="24" xfId="0" applyNumberFormat="1" applyFont="1" applyFill="1" applyBorder="1" applyAlignment="1" applyProtection="1">
      <alignment horizontal="center" vertical="center"/>
      <protection locked="0"/>
    </xf>
    <xf numFmtId="1" fontId="11" fillId="2" borderId="25" xfId="0" applyNumberFormat="1" applyFont="1" applyFill="1" applyBorder="1" applyAlignment="1" applyProtection="1">
      <alignment horizontal="center" vertical="center"/>
      <protection locked="0"/>
    </xf>
    <xf numFmtId="0" fontId="7" fillId="2" borderId="12" xfId="0" applyFont="1" applyFill="1" applyBorder="1" applyAlignment="1" applyProtection="1">
      <alignment horizontal="center" vertical="center"/>
      <protection locked="0"/>
    </xf>
    <xf numFmtId="0" fontId="21" fillId="2" borderId="30" xfId="0" applyFont="1" applyFill="1" applyBorder="1" applyAlignment="1" applyProtection="1">
      <alignment horizontal="center" vertical="center"/>
      <protection locked="0"/>
    </xf>
    <xf numFmtId="0" fontId="21" fillId="2" borderId="31" xfId="0" applyFont="1" applyFill="1" applyBorder="1" applyAlignment="1" applyProtection="1">
      <alignment horizontal="center" vertical="center"/>
      <protection locked="0"/>
    </xf>
    <xf numFmtId="0" fontId="21" fillId="2" borderId="32"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13" fillId="2" borderId="0" xfId="0" applyFont="1" applyFill="1" applyAlignment="1">
      <alignment horizontal="right" vertical="center"/>
    </xf>
    <xf numFmtId="165" fontId="17" fillId="2" borderId="30" xfId="2" applyNumberFormat="1" applyFont="1" applyFill="1" applyBorder="1" applyAlignment="1" applyProtection="1">
      <alignment horizontal="center" vertical="center"/>
      <protection locked="0"/>
    </xf>
    <xf numFmtId="165" fontId="17" fillId="2" borderId="31" xfId="2" applyNumberFormat="1" applyFont="1" applyFill="1" applyBorder="1" applyAlignment="1" applyProtection="1">
      <alignment horizontal="center" vertical="center"/>
      <protection locked="0"/>
    </xf>
    <xf numFmtId="165" fontId="17" fillId="2" borderId="32" xfId="2" applyNumberFormat="1" applyFont="1" applyFill="1" applyBorder="1" applyAlignment="1" applyProtection="1">
      <alignment horizontal="center" vertical="center"/>
      <protection locked="0"/>
    </xf>
    <xf numFmtId="0" fontId="13" fillId="2" borderId="10" xfId="0" applyFont="1" applyFill="1" applyBorder="1" applyAlignment="1">
      <alignment horizontal="center" vertical="center" wrapText="1"/>
    </xf>
    <xf numFmtId="0" fontId="13" fillId="2" borderId="0" xfId="0" applyFont="1" applyFill="1" applyAlignment="1">
      <alignment horizontal="center" vertical="center" wrapText="1"/>
    </xf>
    <xf numFmtId="0" fontId="23" fillId="2" borderId="12" xfId="0" applyFont="1" applyFill="1" applyBorder="1" applyAlignment="1" applyProtection="1">
      <alignment horizontal="justify" vertical="justify" wrapText="1"/>
      <protection locked="0"/>
    </xf>
    <xf numFmtId="0" fontId="23" fillId="2" borderId="13" xfId="0" applyFont="1" applyFill="1" applyBorder="1" applyAlignment="1" applyProtection="1">
      <alignment horizontal="justify" vertical="justify" wrapText="1"/>
      <protection locked="0"/>
    </xf>
    <xf numFmtId="0" fontId="23" fillId="2" borderId="14" xfId="0" applyFont="1" applyFill="1" applyBorder="1" applyAlignment="1" applyProtection="1">
      <alignment horizontal="justify" vertical="justify" wrapText="1"/>
      <protection locked="0"/>
    </xf>
    <xf numFmtId="0" fontId="13" fillId="2" borderId="12"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3" fillId="2" borderId="0" xfId="0" applyFont="1" applyFill="1" applyAlignment="1">
      <alignment horizontal="center" wrapText="1"/>
    </xf>
    <xf numFmtId="0" fontId="13" fillId="2" borderId="33" xfId="0" applyFont="1" applyFill="1" applyBorder="1" applyAlignment="1">
      <alignment horizontal="center" wrapText="1"/>
    </xf>
    <xf numFmtId="0" fontId="3" fillId="0" borderId="0" xfId="0" applyFont="1" applyAlignment="1">
      <alignment horizontal="center" vertical="justify"/>
    </xf>
    <xf numFmtId="0" fontId="13" fillId="2" borderId="10" xfId="0" applyFont="1" applyFill="1" applyBorder="1" applyAlignment="1">
      <alignment horizontal="left" vertical="center"/>
    </xf>
    <xf numFmtId="0" fontId="11" fillId="2" borderId="12" xfId="0" applyFont="1" applyFill="1" applyBorder="1" applyAlignment="1" applyProtection="1">
      <alignment horizontal="center" vertical="center" wrapText="1"/>
      <protection locked="0"/>
    </xf>
    <xf numFmtId="0" fontId="11" fillId="2" borderId="13" xfId="0" applyFont="1" applyFill="1" applyBorder="1" applyAlignment="1" applyProtection="1">
      <alignment horizontal="center" vertical="center" wrapText="1"/>
      <protection locked="0"/>
    </xf>
    <xf numFmtId="0" fontId="11" fillId="2" borderId="14" xfId="0" applyFont="1" applyFill="1" applyBorder="1" applyAlignment="1" applyProtection="1">
      <alignment horizontal="center" vertical="center" wrapText="1"/>
      <protection locked="0"/>
    </xf>
    <xf numFmtId="0" fontId="24" fillId="2" borderId="10" xfId="0" applyFont="1" applyFill="1" applyBorder="1" applyAlignment="1">
      <alignment horizontal="center" vertical="center"/>
    </xf>
    <xf numFmtId="0" fontId="24" fillId="2" borderId="0" xfId="0" applyFont="1" applyFill="1" applyAlignment="1">
      <alignment horizontal="center" vertical="center"/>
    </xf>
    <xf numFmtId="0" fontId="17" fillId="2" borderId="30" xfId="0" applyFont="1" applyFill="1" applyBorder="1" applyAlignment="1" applyProtection="1">
      <alignment horizontal="center" vertical="center"/>
      <protection locked="0"/>
    </xf>
    <xf numFmtId="0" fontId="17" fillId="2" borderId="31" xfId="0" applyFont="1" applyFill="1" applyBorder="1" applyAlignment="1" applyProtection="1">
      <alignment horizontal="center" vertical="center"/>
      <protection locked="0"/>
    </xf>
    <xf numFmtId="0" fontId="17" fillId="2" borderId="32" xfId="0" applyFont="1" applyFill="1" applyBorder="1" applyAlignment="1" applyProtection="1">
      <alignment horizontal="center" vertical="center"/>
      <protection locked="0"/>
    </xf>
    <xf numFmtId="0" fontId="13" fillId="2" borderId="0" xfId="0" applyFont="1" applyFill="1" applyAlignment="1">
      <alignment horizontal="center" vertical="center" wrapText="1" shrinkToFit="1"/>
    </xf>
    <xf numFmtId="0" fontId="9" fillId="2" borderId="0" xfId="0" applyFont="1" applyFill="1" applyAlignment="1">
      <alignment horizontal="center"/>
    </xf>
    <xf numFmtId="14" fontId="17" fillId="2" borderId="30" xfId="0" applyNumberFormat="1" applyFont="1" applyFill="1" applyBorder="1" applyAlignment="1" applyProtection="1">
      <alignment horizontal="center" vertical="center"/>
      <protection locked="0"/>
    </xf>
    <xf numFmtId="166" fontId="11" fillId="2" borderId="12" xfId="0" applyNumberFormat="1" applyFont="1" applyFill="1" applyBorder="1" applyAlignment="1" applyProtection="1">
      <alignment horizontal="center" vertical="center"/>
      <protection locked="0"/>
    </xf>
    <xf numFmtId="166" fontId="11" fillId="2" borderId="14" xfId="0" applyNumberFormat="1" applyFont="1" applyFill="1" applyBorder="1" applyAlignment="1" applyProtection="1">
      <alignment horizontal="center" vertical="center"/>
      <protection locked="0"/>
    </xf>
    <xf numFmtId="166" fontId="11" fillId="2" borderId="13" xfId="0" applyNumberFormat="1" applyFont="1" applyFill="1" applyBorder="1" applyAlignment="1" applyProtection="1">
      <alignment horizontal="center" vertical="center"/>
      <protection locked="0"/>
    </xf>
    <xf numFmtId="0" fontId="13" fillId="2" borderId="0" xfId="0" applyFont="1" applyFill="1" applyAlignment="1">
      <alignment horizontal="center" wrapText="1" shrinkToFit="1"/>
    </xf>
    <xf numFmtId="0" fontId="13" fillId="2" borderId="16" xfId="0" applyFont="1" applyFill="1" applyBorder="1" applyAlignment="1">
      <alignment horizontal="center" vertical="center"/>
    </xf>
    <xf numFmtId="0" fontId="12" fillId="2" borderId="12"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0" fontId="13" fillId="2" borderId="0" xfId="0" applyFont="1" applyFill="1" applyAlignment="1">
      <alignment horizontal="center" vertical="center" shrinkToFit="1"/>
    </xf>
    <xf numFmtId="0" fontId="17" fillId="0" borderId="30" xfId="0" applyFont="1" applyBorder="1" applyAlignment="1" applyProtection="1">
      <alignment horizontal="center" vertical="center"/>
      <protection locked="0"/>
    </xf>
    <xf numFmtId="0" fontId="17" fillId="0" borderId="31" xfId="0" applyFont="1" applyBorder="1" applyAlignment="1" applyProtection="1">
      <alignment horizontal="center" vertical="center"/>
      <protection locked="0"/>
    </xf>
    <xf numFmtId="0" fontId="17" fillId="0" borderId="32" xfId="0" applyFont="1" applyBorder="1" applyAlignment="1" applyProtection="1">
      <alignment horizontal="center" vertical="center"/>
      <protection locked="0"/>
    </xf>
    <xf numFmtId="0" fontId="24" fillId="3" borderId="0" xfId="0" applyFont="1" applyFill="1" applyAlignment="1">
      <alignment horizontal="center" vertical="center"/>
    </xf>
    <xf numFmtId="0" fontId="17" fillId="0" borderId="33" xfId="0" applyFont="1" applyBorder="1" applyAlignment="1" applyProtection="1">
      <alignment horizontal="center" vertical="center"/>
      <protection locked="0"/>
    </xf>
    <xf numFmtId="0" fontId="13" fillId="3" borderId="0" xfId="0" applyFont="1" applyFill="1" applyAlignment="1">
      <alignment horizontal="left" vertical="center" wrapText="1"/>
    </xf>
    <xf numFmtId="0" fontId="9" fillId="3" borderId="0" xfId="0" applyFont="1" applyFill="1" applyAlignment="1">
      <alignment horizontal="center"/>
    </xf>
    <xf numFmtId="0" fontId="13" fillId="3" borderId="0" xfId="0" applyFont="1" applyFill="1" applyAlignment="1">
      <alignment horizontal="center" vertical="center"/>
    </xf>
    <xf numFmtId="0" fontId="13" fillId="3" borderId="6" xfId="0" applyFont="1" applyFill="1" applyBorder="1" applyAlignment="1">
      <alignment horizontal="left" vertical="center" wrapText="1"/>
    </xf>
    <xf numFmtId="0" fontId="9" fillId="3" borderId="6" xfId="0" applyFont="1" applyFill="1" applyBorder="1" applyAlignment="1">
      <alignment horizontal="center"/>
    </xf>
    <xf numFmtId="0" fontId="4" fillId="3" borderId="6" xfId="0" applyFont="1" applyFill="1" applyBorder="1" applyAlignment="1">
      <alignment horizontal="right" vertical="center"/>
    </xf>
    <xf numFmtId="0" fontId="4" fillId="3" borderId="34" xfId="0" applyFont="1" applyFill="1" applyBorder="1" applyAlignment="1">
      <alignment horizontal="right" vertical="center"/>
    </xf>
    <xf numFmtId="0" fontId="11" fillId="2" borderId="30" xfId="0" applyFont="1" applyFill="1" applyBorder="1" applyAlignment="1" applyProtection="1">
      <alignment horizontal="center" vertical="center"/>
      <protection locked="0"/>
    </xf>
    <xf numFmtId="0" fontId="11" fillId="2" borderId="32" xfId="0" applyFont="1" applyFill="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4" fillId="5" borderId="0" xfId="0" applyFont="1" applyFill="1" applyAlignment="1">
      <alignment horizontal="center" vertical="top" wrapText="1"/>
    </xf>
    <xf numFmtId="0" fontId="4" fillId="5" borderId="16" xfId="0" applyFont="1" applyFill="1" applyBorder="1" applyAlignment="1">
      <alignment horizontal="center" vertical="top" wrapText="1"/>
    </xf>
    <xf numFmtId="0" fontId="13" fillId="2" borderId="35" xfId="0" applyFont="1" applyFill="1" applyBorder="1" applyAlignment="1">
      <alignment horizontal="center" vertical="center" wrapText="1"/>
    </xf>
    <xf numFmtId="0" fontId="13" fillId="2" borderId="37" xfId="0" applyFont="1" applyFill="1" applyBorder="1" applyAlignment="1">
      <alignment horizontal="center" vertical="center" wrapText="1"/>
    </xf>
    <xf numFmtId="165" fontId="17" fillId="0" borderId="38" xfId="2" applyNumberFormat="1" applyFont="1" applyFill="1" applyBorder="1" applyAlignment="1" applyProtection="1">
      <alignment horizontal="center" vertical="center"/>
      <protection locked="0"/>
    </xf>
    <xf numFmtId="0" fontId="19" fillId="5" borderId="10" xfId="0" applyFont="1" applyFill="1" applyBorder="1" applyAlignment="1">
      <alignment horizontal="left" vertical="center" wrapText="1"/>
    </xf>
    <xf numFmtId="0" fontId="19" fillId="5" borderId="0" xfId="0" applyFont="1" applyFill="1" applyAlignment="1">
      <alignment horizontal="left" vertical="center" wrapText="1"/>
    </xf>
    <xf numFmtId="0" fontId="4" fillId="5" borderId="16" xfId="0" applyFont="1" applyFill="1" applyBorder="1" applyAlignment="1">
      <alignment horizontal="center"/>
    </xf>
    <xf numFmtId="0" fontId="26" fillId="2" borderId="35" xfId="0" applyFont="1" applyFill="1" applyBorder="1" applyAlignment="1">
      <alignment horizontal="center" vertical="center"/>
    </xf>
    <xf numFmtId="0" fontId="26" fillId="2" borderId="0" xfId="0" applyFont="1" applyFill="1" applyAlignment="1">
      <alignment horizontal="center" vertical="center"/>
    </xf>
    <xf numFmtId="0" fontId="7" fillId="5" borderId="12"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0" fontId="11" fillId="5" borderId="12" xfId="0" applyFont="1" applyFill="1" applyBorder="1" applyAlignment="1" applyProtection="1">
      <alignment horizontal="center" vertical="center"/>
      <protection locked="0"/>
    </xf>
    <xf numFmtId="0" fontId="11" fillId="5" borderId="13" xfId="0" applyFont="1" applyFill="1" applyBorder="1" applyAlignment="1" applyProtection="1">
      <alignment horizontal="center" vertical="center"/>
      <protection locked="0"/>
    </xf>
    <xf numFmtId="0" fontId="11" fillId="5" borderId="14" xfId="0" applyFont="1" applyFill="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165" fontId="17" fillId="0" borderId="12" xfId="2" applyNumberFormat="1" applyFont="1" applyFill="1" applyBorder="1" applyAlignment="1" applyProtection="1">
      <alignment horizontal="center" vertical="center"/>
      <protection locked="0"/>
    </xf>
    <xf numFmtId="165" fontId="17" fillId="0" borderId="13" xfId="2" applyNumberFormat="1" applyFont="1" applyFill="1" applyBorder="1" applyAlignment="1" applyProtection="1">
      <alignment horizontal="center" vertical="center"/>
      <protection locked="0"/>
    </xf>
    <xf numFmtId="165" fontId="17" fillId="0" borderId="14" xfId="2" applyNumberFormat="1" applyFont="1" applyFill="1" applyBorder="1" applyAlignment="1" applyProtection="1">
      <alignment horizontal="center" vertical="center"/>
      <protection locked="0"/>
    </xf>
    <xf numFmtId="165" fontId="30" fillId="6" borderId="40" xfId="0" applyNumberFormat="1" applyFont="1" applyFill="1" applyBorder="1" applyAlignment="1">
      <alignment horizontal="center" vertical="center"/>
    </xf>
    <xf numFmtId="165" fontId="30" fillId="6" borderId="41" xfId="0" applyNumberFormat="1" applyFont="1" applyFill="1" applyBorder="1" applyAlignment="1">
      <alignment horizontal="center" vertical="center"/>
    </xf>
    <xf numFmtId="165" fontId="30" fillId="6" borderId="42" xfId="0" applyNumberFormat="1" applyFont="1" applyFill="1" applyBorder="1" applyAlignment="1">
      <alignment horizontal="center" vertical="center"/>
    </xf>
    <xf numFmtId="0" fontId="31" fillId="2" borderId="13" xfId="0" applyFont="1" applyFill="1" applyBorder="1" applyAlignment="1">
      <alignment horizontal="center" vertical="center"/>
    </xf>
    <xf numFmtId="166" fontId="11" fillId="2" borderId="8" xfId="0" applyNumberFormat="1"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9" fillId="2" borderId="0" xfId="0" applyFont="1" applyFill="1" applyAlignment="1">
      <alignment horizontal="center" vertical="center"/>
    </xf>
    <xf numFmtId="0" fontId="32" fillId="2" borderId="12" xfId="0" applyFont="1" applyFill="1" applyBorder="1" applyAlignment="1">
      <alignment horizontal="center" vertical="center"/>
    </xf>
    <xf numFmtId="0" fontId="32" fillId="2" borderId="13" xfId="0" applyFont="1" applyFill="1" applyBorder="1" applyAlignment="1">
      <alignment horizontal="center" vertical="center"/>
    </xf>
    <xf numFmtId="0" fontId="32" fillId="2" borderId="14" xfId="0" applyFont="1" applyFill="1" applyBorder="1" applyAlignment="1">
      <alignment horizontal="center" vertical="center"/>
    </xf>
    <xf numFmtId="166" fontId="7" fillId="2" borderId="12" xfId="0" applyNumberFormat="1" applyFont="1" applyFill="1" applyBorder="1" applyAlignment="1" applyProtection="1">
      <alignment horizontal="center" vertical="center"/>
      <protection locked="0"/>
    </xf>
    <xf numFmtId="166" fontId="7" fillId="2" borderId="13" xfId="0" applyNumberFormat="1" applyFont="1" applyFill="1" applyBorder="1" applyAlignment="1" applyProtection="1">
      <alignment horizontal="center" vertical="center"/>
      <protection locked="0"/>
    </xf>
    <xf numFmtId="166" fontId="7" fillId="2" borderId="14" xfId="0" applyNumberFormat="1" applyFont="1" applyFill="1" applyBorder="1" applyAlignment="1" applyProtection="1">
      <alignment horizontal="center" vertical="center"/>
      <protection locked="0"/>
    </xf>
    <xf numFmtId="0" fontId="32" fillId="0" borderId="23" xfId="0" applyFont="1" applyBorder="1" applyAlignment="1">
      <alignment horizontal="center" vertical="center"/>
    </xf>
    <xf numFmtId="0" fontId="32" fillId="0" borderId="25" xfId="0" applyFont="1" applyBorder="1" applyAlignment="1">
      <alignment horizontal="center" vertical="center"/>
    </xf>
    <xf numFmtId="9" fontId="35" fillId="0" borderId="0" xfId="0" applyNumberFormat="1" applyFont="1" applyAlignment="1">
      <alignment horizontal="center" vertical="center"/>
    </xf>
    <xf numFmtId="0" fontId="35" fillId="0" borderId="11" xfId="0" applyFont="1" applyBorder="1" applyAlignment="1">
      <alignment horizontal="center" vertical="center"/>
    </xf>
    <xf numFmtId="0" fontId="37" fillId="2" borderId="0" xfId="0" applyFont="1" applyFill="1" applyAlignment="1">
      <alignment horizontal="right"/>
    </xf>
    <xf numFmtId="0" fontId="38" fillId="2" borderId="2" xfId="0" applyFont="1" applyFill="1" applyBorder="1" applyAlignment="1">
      <alignment horizontal="center" vertical="center"/>
    </xf>
    <xf numFmtId="165" fontId="5" fillId="2" borderId="2" xfId="2" applyNumberFormat="1" applyFont="1" applyFill="1" applyBorder="1" applyAlignment="1" applyProtection="1">
      <alignment horizontal="center" vertical="center"/>
    </xf>
    <xf numFmtId="1" fontId="5" fillId="2" borderId="2" xfId="2" applyNumberFormat="1" applyFont="1" applyFill="1" applyBorder="1" applyAlignment="1" applyProtection="1">
      <alignment horizontal="center" vertical="center"/>
    </xf>
    <xf numFmtId="0" fontId="31" fillId="2" borderId="0" xfId="0" applyFont="1" applyFill="1" applyAlignment="1">
      <alignment horizontal="center" vertical="center"/>
    </xf>
    <xf numFmtId="0" fontId="39" fillId="2" borderId="0" xfId="0" applyFont="1" applyFill="1" applyAlignment="1">
      <alignment horizontal="center" vertical="center"/>
    </xf>
    <xf numFmtId="0" fontId="5" fillId="2" borderId="0" xfId="0" applyFont="1" applyFill="1" applyAlignment="1">
      <alignment horizontal="center" vertic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5" xfId="0" applyFont="1" applyFill="1" applyBorder="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31" fillId="2" borderId="0" xfId="0" applyFont="1" applyFill="1" applyAlignment="1">
      <alignment horizontal="center" vertical="center" wrapText="1"/>
    </xf>
    <xf numFmtId="0" fontId="9" fillId="2" borderId="0" xfId="0" applyFont="1" applyFill="1" applyAlignment="1">
      <alignment horizontal="left" vertical="center" wrapText="1"/>
    </xf>
    <xf numFmtId="3" fontId="3" fillId="2" borderId="38" xfId="0" applyNumberFormat="1" applyFont="1" applyFill="1" applyBorder="1" applyAlignment="1" applyProtection="1">
      <alignment horizontal="center" vertical="center" wrapText="1"/>
      <protection locked="0"/>
    </xf>
    <xf numFmtId="0" fontId="3" fillId="2" borderId="38" xfId="0" applyFont="1" applyFill="1" applyBorder="1" applyAlignment="1" applyProtection="1">
      <alignment horizontal="center" vertical="center" wrapText="1"/>
      <protection locked="0"/>
    </xf>
    <xf numFmtId="0" fontId="3" fillId="2" borderId="30" xfId="0" applyFont="1" applyFill="1" applyBorder="1" applyAlignment="1" applyProtection="1">
      <alignment horizontal="center" vertical="center" wrapText="1"/>
      <protection locked="0"/>
    </xf>
    <xf numFmtId="0" fontId="3" fillId="2" borderId="31" xfId="0" applyFont="1" applyFill="1" applyBorder="1" applyAlignment="1" applyProtection="1">
      <alignment horizontal="center" vertical="center" wrapText="1"/>
      <protection locked="0"/>
    </xf>
    <xf numFmtId="0" fontId="3" fillId="2" borderId="32" xfId="0" applyFont="1" applyFill="1" applyBorder="1" applyAlignment="1" applyProtection="1">
      <alignment horizontal="center" vertical="center" wrapText="1"/>
      <protection locked="0"/>
    </xf>
    <xf numFmtId="9" fontId="37" fillId="2" borderId="0" xfId="0" applyNumberFormat="1" applyFont="1" applyFill="1" applyAlignment="1">
      <alignment horizontal="center" vertical="center" wrapText="1"/>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4" fillId="2" borderId="0" xfId="0" applyFont="1" applyFill="1" applyAlignment="1">
      <alignment horizontal="center" vertical="center" wrapText="1"/>
    </xf>
    <xf numFmtId="0" fontId="4" fillId="2" borderId="33" xfId="0" applyFont="1" applyFill="1" applyBorder="1" applyAlignment="1">
      <alignment horizontal="center" vertical="center" wrapText="1"/>
    </xf>
    <xf numFmtId="168" fontId="44" fillId="2" borderId="2" xfId="2" applyNumberFormat="1" applyFont="1" applyFill="1" applyBorder="1" applyAlignment="1" applyProtection="1">
      <alignment horizontal="center"/>
    </xf>
    <xf numFmtId="42" fontId="44" fillId="2" borderId="0" xfId="2" applyFont="1" applyFill="1" applyBorder="1" applyAlignment="1" applyProtection="1">
      <alignment horizontal="center"/>
    </xf>
    <xf numFmtId="0" fontId="4" fillId="2" borderId="10" xfId="0" applyFont="1" applyFill="1" applyBorder="1" applyAlignment="1">
      <alignment horizontal="center" vertical="center" wrapText="1"/>
    </xf>
    <xf numFmtId="165" fontId="7" fillId="2" borderId="30" xfId="2" applyNumberFormat="1" applyFont="1" applyFill="1" applyBorder="1" applyAlignment="1" applyProtection="1">
      <alignment horizontal="center" vertical="center"/>
    </xf>
    <xf numFmtId="165" fontId="7" fillId="2" borderId="31" xfId="2" applyNumberFormat="1" applyFont="1" applyFill="1" applyBorder="1" applyAlignment="1" applyProtection="1">
      <alignment horizontal="center" vertical="center"/>
    </xf>
    <xf numFmtId="165" fontId="7" fillId="2" borderId="32" xfId="2" applyNumberFormat="1" applyFont="1" applyFill="1" applyBorder="1" applyAlignment="1" applyProtection="1">
      <alignment horizontal="center" vertical="center"/>
    </xf>
    <xf numFmtId="165" fontId="4" fillId="2" borderId="0" xfId="2" applyNumberFormat="1" applyFont="1" applyFill="1" applyBorder="1" applyAlignment="1" applyProtection="1">
      <alignment horizontal="center" vertical="center" wrapText="1"/>
    </xf>
    <xf numFmtId="42" fontId="7" fillId="2" borderId="0" xfId="2" applyFont="1" applyFill="1" applyBorder="1" applyAlignment="1" applyProtection="1">
      <alignment horizontal="center" vertical="center" wrapText="1"/>
    </xf>
    <xf numFmtId="0" fontId="46" fillId="0" borderId="12" xfId="0" applyFont="1" applyBorder="1" applyAlignment="1" applyProtection="1">
      <alignment horizontal="center" vertical="center" wrapText="1"/>
      <protection locked="0"/>
    </xf>
    <xf numFmtId="0" fontId="46" fillId="0" borderId="13" xfId="0" applyFont="1" applyBorder="1" applyAlignment="1" applyProtection="1">
      <alignment horizontal="center" vertical="center" wrapText="1"/>
      <protection locked="0"/>
    </xf>
    <xf numFmtId="0" fontId="46" fillId="0" borderId="14" xfId="0" applyFont="1" applyBorder="1" applyAlignment="1" applyProtection="1">
      <alignment horizontal="center" vertical="center" wrapText="1"/>
      <protection locked="0"/>
    </xf>
    <xf numFmtId="0" fontId="4" fillId="2" borderId="16" xfId="0" applyFont="1" applyFill="1" applyBorder="1" applyAlignment="1">
      <alignment horizontal="center"/>
    </xf>
    <xf numFmtId="0" fontId="4" fillId="2" borderId="16" xfId="0" applyFont="1" applyFill="1" applyBorder="1" applyAlignment="1">
      <alignment horizontal="center" vertical="center" wrapText="1"/>
    </xf>
    <xf numFmtId="0" fontId="4" fillId="2" borderId="16" xfId="0" applyFont="1" applyFill="1" applyBorder="1" applyAlignment="1">
      <alignment horizontal="center" wrapText="1"/>
    </xf>
    <xf numFmtId="0" fontId="4" fillId="2" borderId="10" xfId="0" applyFont="1" applyFill="1" applyBorder="1" applyAlignment="1">
      <alignment horizontal="center" vertical="center"/>
    </xf>
    <xf numFmtId="0" fontId="9" fillId="2" borderId="37" xfId="0" applyFont="1" applyFill="1" applyBorder="1" applyAlignment="1">
      <alignment horizontal="center" vertical="center"/>
    </xf>
    <xf numFmtId="165" fontId="4" fillId="2" borderId="38" xfId="2" applyNumberFormat="1" applyFont="1" applyFill="1" applyBorder="1" applyAlignment="1" applyProtection="1">
      <alignment horizontal="center" vertical="center"/>
      <protection locked="0"/>
    </xf>
    <xf numFmtId="165" fontId="47" fillId="2" borderId="38" xfId="2" applyNumberFormat="1" applyFont="1" applyFill="1" applyBorder="1" applyAlignment="1" applyProtection="1">
      <alignment horizontal="center" vertical="center"/>
    </xf>
    <xf numFmtId="165" fontId="48" fillId="2" borderId="38" xfId="2" applyNumberFormat="1" applyFont="1" applyFill="1" applyBorder="1" applyAlignment="1" applyProtection="1">
      <alignment horizontal="center" vertical="center"/>
    </xf>
    <xf numFmtId="165" fontId="4" fillId="2" borderId="31" xfId="2" applyNumberFormat="1" applyFont="1" applyFill="1" applyBorder="1" applyAlignment="1" applyProtection="1">
      <alignment horizontal="center" vertical="center"/>
      <protection locked="0"/>
    </xf>
    <xf numFmtId="165" fontId="4" fillId="2" borderId="32" xfId="2" applyNumberFormat="1" applyFont="1" applyFill="1" applyBorder="1" applyAlignment="1" applyProtection="1">
      <alignment horizontal="center" vertical="center"/>
      <protection locked="0"/>
    </xf>
    <xf numFmtId="165" fontId="47" fillId="2" borderId="31" xfId="2" applyNumberFormat="1" applyFont="1" applyFill="1" applyBorder="1" applyAlignment="1" applyProtection="1">
      <alignment horizontal="center" vertical="center"/>
    </xf>
    <xf numFmtId="165" fontId="47" fillId="2" borderId="32" xfId="2" applyNumberFormat="1" applyFont="1" applyFill="1" applyBorder="1" applyAlignment="1" applyProtection="1">
      <alignment horizontal="center" vertical="center"/>
    </xf>
    <xf numFmtId="166" fontId="11" fillId="2" borderId="8" xfId="0" applyNumberFormat="1" applyFont="1" applyFill="1" applyBorder="1" applyAlignment="1">
      <alignment horizontal="center" vertical="center"/>
    </xf>
    <xf numFmtId="0" fontId="11" fillId="2" borderId="8" xfId="0" applyFont="1" applyFill="1" applyBorder="1" applyAlignment="1">
      <alignment horizontal="center" vertical="center"/>
    </xf>
    <xf numFmtId="166" fontId="7" fillId="2" borderId="12" xfId="0" applyNumberFormat="1" applyFont="1" applyFill="1" applyBorder="1" applyAlignment="1">
      <alignment horizontal="center" vertical="center"/>
    </xf>
    <xf numFmtId="166" fontId="7" fillId="2" borderId="14" xfId="0" applyNumberFormat="1" applyFont="1" applyFill="1" applyBorder="1" applyAlignment="1">
      <alignment horizontal="center" vertical="center"/>
    </xf>
    <xf numFmtId="0" fontId="8" fillId="0" borderId="10" xfId="0" applyFont="1" applyBorder="1" applyAlignment="1">
      <alignment horizontal="center" vertical="center"/>
    </xf>
    <xf numFmtId="0" fontId="8" fillId="0" borderId="0" xfId="0" applyFont="1" applyAlignment="1">
      <alignment horizontal="center" vertical="center"/>
    </xf>
    <xf numFmtId="0" fontId="8" fillId="0" borderId="11"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23" fillId="0" borderId="10" xfId="0" applyFont="1" applyBorder="1" applyAlignment="1" applyProtection="1">
      <alignment horizontal="justify" vertical="top" wrapText="1"/>
      <protection locked="0"/>
    </xf>
    <xf numFmtId="0" fontId="23" fillId="0" borderId="0" xfId="0" applyFont="1" applyAlignment="1" applyProtection="1">
      <alignment horizontal="justify" vertical="top" wrapText="1"/>
      <protection locked="0"/>
    </xf>
    <xf numFmtId="0" fontId="23" fillId="0" borderId="11"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23" fillId="0" borderId="16" xfId="0" applyFont="1" applyBorder="1" applyAlignment="1" applyProtection="1">
      <alignment horizontal="justify" vertical="top" wrapText="1"/>
      <protection locked="0"/>
    </xf>
    <xf numFmtId="0" fontId="23" fillId="0" borderId="17" xfId="0" applyFont="1" applyBorder="1" applyAlignment="1" applyProtection="1">
      <alignment horizontal="justify" vertical="top" wrapText="1"/>
      <protection locked="0"/>
    </xf>
    <xf numFmtId="0" fontId="49" fillId="4" borderId="18" xfId="0" applyFont="1" applyFill="1" applyBorder="1" applyAlignment="1">
      <alignment horizontal="center" vertical="center"/>
    </xf>
    <xf numFmtId="0" fontId="23" fillId="2" borderId="5" xfId="0" applyFont="1" applyFill="1" applyBorder="1" applyAlignment="1" applyProtection="1">
      <alignment horizontal="justify" vertical="top" wrapText="1"/>
      <protection locked="0"/>
    </xf>
    <xf numFmtId="0" fontId="23" fillId="2" borderId="6" xfId="0" applyFont="1" applyFill="1" applyBorder="1" applyAlignment="1" applyProtection="1">
      <alignment horizontal="justify" vertical="top" wrapText="1"/>
      <protection locked="0"/>
    </xf>
    <xf numFmtId="0" fontId="23" fillId="2" borderId="7" xfId="0" applyFont="1" applyFill="1" applyBorder="1" applyAlignment="1" applyProtection="1">
      <alignment horizontal="justify" vertical="top" wrapText="1"/>
      <protection locked="0"/>
    </xf>
    <xf numFmtId="0" fontId="23" fillId="2" borderId="10" xfId="0" applyFont="1" applyFill="1" applyBorder="1" applyAlignment="1" applyProtection="1">
      <alignment horizontal="justify" vertical="top" wrapText="1"/>
      <protection locked="0"/>
    </xf>
    <xf numFmtId="0" fontId="23" fillId="2" borderId="0" xfId="0" applyFont="1" applyFill="1" applyAlignment="1" applyProtection="1">
      <alignment horizontal="justify" vertical="top" wrapText="1"/>
      <protection locked="0"/>
    </xf>
    <xf numFmtId="0" fontId="23" fillId="2" borderId="11" xfId="0" applyFont="1" applyFill="1" applyBorder="1" applyAlignment="1" applyProtection="1">
      <alignment horizontal="justify" vertical="top" wrapText="1"/>
      <protection locked="0"/>
    </xf>
    <xf numFmtId="0" fontId="23" fillId="2" borderId="15" xfId="0" applyFont="1" applyFill="1" applyBorder="1" applyAlignment="1" applyProtection="1">
      <alignment horizontal="justify" vertical="top" wrapText="1"/>
      <protection locked="0"/>
    </xf>
    <xf numFmtId="0" fontId="23" fillId="2" borderId="16" xfId="0" applyFont="1" applyFill="1" applyBorder="1" applyAlignment="1" applyProtection="1">
      <alignment horizontal="justify" vertical="top" wrapText="1"/>
      <protection locked="0"/>
    </xf>
    <xf numFmtId="0" fontId="23" fillId="2" borderId="17" xfId="0" applyFont="1" applyFill="1" applyBorder="1" applyAlignment="1" applyProtection="1">
      <alignment horizontal="justify" vertical="top" wrapText="1"/>
      <protection locked="0"/>
    </xf>
    <xf numFmtId="0" fontId="23" fillId="2" borderId="0" xfId="0" applyFont="1" applyFill="1" applyBorder="1" applyAlignment="1" applyProtection="1">
      <alignment horizontal="justify" vertical="top" wrapText="1"/>
      <protection locked="0"/>
    </xf>
    <xf numFmtId="0" fontId="50" fillId="2" borderId="4" xfId="0" applyFont="1" applyFill="1" applyBorder="1" applyAlignment="1">
      <alignment horizontal="left" vertical="center" wrapText="1"/>
    </xf>
    <xf numFmtId="0" fontId="50" fillId="2" borderId="0" xfId="0" applyFont="1" applyFill="1" applyAlignment="1">
      <alignment horizontal="left" vertical="center" wrapText="1"/>
    </xf>
    <xf numFmtId="0" fontId="50" fillId="2" borderId="9" xfId="0" applyFont="1" applyFill="1" applyBorder="1" applyAlignment="1">
      <alignment horizontal="left" vertical="center" wrapText="1"/>
    </xf>
    <xf numFmtId="0" fontId="50" fillId="2" borderId="47" xfId="0" applyFont="1" applyFill="1" applyBorder="1" applyAlignment="1">
      <alignment horizontal="left" vertical="center" wrapText="1"/>
    </xf>
    <xf numFmtId="0" fontId="50" fillId="2" borderId="48" xfId="0" applyFont="1" applyFill="1" applyBorder="1" applyAlignment="1">
      <alignment horizontal="left" vertical="center" wrapText="1"/>
    </xf>
    <xf numFmtId="0" fontId="50" fillId="2" borderId="49" xfId="0" applyFont="1" applyFill="1" applyBorder="1" applyAlignment="1">
      <alignment horizontal="left"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37" fillId="2" borderId="5" xfId="0" applyFont="1" applyFill="1" applyBorder="1" applyAlignment="1">
      <alignment horizontal="distributed" vertical="center" wrapText="1" justifyLastLine="1"/>
    </xf>
    <xf numFmtId="0" fontId="37" fillId="2" borderId="6" xfId="0" applyFont="1" applyFill="1" applyBorder="1" applyAlignment="1">
      <alignment horizontal="distributed" vertical="center" wrapText="1" justifyLastLine="1"/>
    </xf>
    <xf numFmtId="0" fontId="37" fillId="2" borderId="7" xfId="0" applyFont="1" applyFill="1" applyBorder="1" applyAlignment="1">
      <alignment horizontal="distributed" vertical="center" wrapText="1" justifyLastLine="1"/>
    </xf>
    <xf numFmtId="0" fontId="37" fillId="2" borderId="10" xfId="0" applyFont="1" applyFill="1" applyBorder="1" applyAlignment="1">
      <alignment horizontal="distributed" vertical="center" wrapText="1" justifyLastLine="1"/>
    </xf>
    <xf numFmtId="0" fontId="37" fillId="2" borderId="0" xfId="0" applyFont="1" applyFill="1" applyAlignment="1">
      <alignment horizontal="distributed" vertical="center" wrapText="1" justifyLastLine="1"/>
    </xf>
    <xf numFmtId="0" fontId="7" fillId="2" borderId="0" xfId="0" applyFont="1" applyFill="1" applyAlignment="1">
      <alignment horizontal="center" vertical="center" wrapText="1"/>
    </xf>
    <xf numFmtId="0" fontId="37" fillId="2" borderId="11" xfId="0" applyFont="1" applyFill="1" applyBorder="1" applyAlignment="1">
      <alignment horizontal="distributed" vertical="center" wrapText="1" justifyLastLine="1"/>
    </xf>
    <xf numFmtId="0" fontId="37" fillId="2" borderId="10" xfId="0" applyFont="1" applyFill="1" applyBorder="1" applyAlignment="1">
      <alignment horizontal="distributed" vertical="center" justifyLastLine="1"/>
    </xf>
    <xf numFmtId="0" fontId="37" fillId="2" borderId="0" xfId="0" applyFont="1" applyFill="1" applyAlignment="1">
      <alignment horizontal="distributed" vertical="center" justifyLastLine="1"/>
    </xf>
    <xf numFmtId="165" fontId="37" fillId="2" borderId="10" xfId="2" applyNumberFormat="1" applyFont="1" applyFill="1" applyBorder="1" applyAlignment="1" applyProtection="1">
      <alignment horizontal="left" vertical="distributed" justifyLastLine="1"/>
    </xf>
    <xf numFmtId="165" fontId="37" fillId="2" borderId="0" xfId="2" applyNumberFormat="1" applyFont="1" applyFill="1" applyBorder="1" applyAlignment="1" applyProtection="1">
      <alignment horizontal="left" vertical="distributed" justifyLastLine="1"/>
    </xf>
    <xf numFmtId="0" fontId="7" fillId="2" borderId="0" xfId="0" applyFont="1" applyFill="1" applyAlignment="1">
      <alignment horizontal="center" vertical="center"/>
    </xf>
    <xf numFmtId="0" fontId="37" fillId="2" borderId="0" xfId="0" applyFont="1" applyFill="1" applyAlignment="1">
      <alignment horizontal="center" vertical="center"/>
    </xf>
    <xf numFmtId="0" fontId="37" fillId="2" borderId="58" xfId="0" applyFont="1" applyFill="1" applyBorder="1" applyAlignment="1">
      <alignment horizontal="distributed" vertical="center" wrapText="1"/>
    </xf>
    <xf numFmtId="0" fontId="37" fillId="2" borderId="0" xfId="0" applyFont="1" applyFill="1" applyAlignment="1">
      <alignment horizontal="distributed" vertical="center" wrapText="1"/>
    </xf>
    <xf numFmtId="165" fontId="7" fillId="2" borderId="0" xfId="0" applyNumberFormat="1" applyFont="1" applyFill="1" applyAlignment="1">
      <alignment horizontal="center" vertical="center"/>
    </xf>
    <xf numFmtId="0" fontId="37" fillId="2" borderId="10" xfId="0" applyFont="1" applyFill="1" applyBorder="1" applyAlignment="1">
      <alignment horizontal="left" vertical="center"/>
    </xf>
    <xf numFmtId="0" fontId="37" fillId="2" borderId="0" xfId="0" applyFont="1" applyFill="1" applyAlignment="1">
      <alignment horizontal="left" vertical="center"/>
    </xf>
    <xf numFmtId="3" fontId="7" fillId="2" borderId="0" xfId="0" applyNumberFormat="1" applyFont="1" applyFill="1" applyAlignment="1">
      <alignment horizontal="center" vertical="center"/>
    </xf>
    <xf numFmtId="0" fontId="37" fillId="2" borderId="11" xfId="0" applyFont="1" applyFill="1" applyBorder="1" applyAlignment="1">
      <alignment horizontal="distributed" vertical="center" justifyLastLine="1"/>
    </xf>
    <xf numFmtId="0" fontId="7" fillId="2" borderId="0" xfId="2" applyNumberFormat="1" applyFont="1" applyFill="1" applyBorder="1" applyAlignment="1" applyProtection="1">
      <alignment horizontal="center" vertical="center"/>
    </xf>
    <xf numFmtId="1" fontId="7" fillId="2" borderId="0" xfId="2" applyNumberFormat="1" applyFont="1" applyFill="1" applyBorder="1" applyAlignment="1" applyProtection="1">
      <alignment horizontal="center" vertical="center"/>
    </xf>
    <xf numFmtId="165" fontId="37" fillId="2" borderId="0" xfId="2" applyNumberFormat="1" applyFont="1" applyFill="1" applyBorder="1" applyAlignment="1" applyProtection="1">
      <alignment horizontal="distributed" vertical="center" wrapText="1" justifyLastLine="1"/>
    </xf>
    <xf numFmtId="165" fontId="37" fillId="2" borderId="11" xfId="2" applyNumberFormat="1" applyFont="1" applyFill="1" applyBorder="1" applyAlignment="1" applyProtection="1">
      <alignment horizontal="distributed" vertical="center" wrapText="1" justifyLastLine="1"/>
    </xf>
    <xf numFmtId="0" fontId="3" fillId="2" borderId="0" xfId="0" applyFont="1" applyFill="1" applyAlignment="1">
      <alignment horizontal="distributed" vertical="center" wrapText="1"/>
    </xf>
    <xf numFmtId="0" fontId="3" fillId="2" borderId="59" xfId="0" applyFont="1" applyFill="1" applyBorder="1" applyAlignment="1">
      <alignment horizontal="distributed" vertical="center" wrapText="1"/>
    </xf>
    <xf numFmtId="0" fontId="9" fillId="2" borderId="58" xfId="0" applyFont="1" applyFill="1" applyBorder="1" applyAlignment="1">
      <alignment horizontal="center" vertical="center"/>
    </xf>
    <xf numFmtId="0" fontId="7" fillId="2" borderId="5" xfId="0" applyNumberFormat="1" applyFont="1" applyFill="1" applyBorder="1" applyAlignment="1" applyProtection="1">
      <alignment horizontal="left" vertical="center" wrapText="1"/>
      <protection locked="0"/>
    </xf>
    <xf numFmtId="0" fontId="7" fillId="2" borderId="6" xfId="0" applyNumberFormat="1" applyFont="1" applyFill="1" applyBorder="1" applyAlignment="1" applyProtection="1">
      <alignment horizontal="left" vertical="center" wrapText="1"/>
      <protection locked="0"/>
    </xf>
    <xf numFmtId="0" fontId="7" fillId="2" borderId="7" xfId="0" applyNumberFormat="1" applyFont="1" applyFill="1" applyBorder="1" applyAlignment="1" applyProtection="1">
      <alignment horizontal="left" vertical="center" wrapText="1"/>
      <protection locked="0"/>
    </xf>
    <xf numFmtId="0" fontId="7" fillId="2" borderId="15" xfId="0" applyNumberFormat="1" applyFont="1" applyFill="1" applyBorder="1" applyAlignment="1" applyProtection="1">
      <alignment horizontal="left" vertical="center" wrapText="1"/>
      <protection locked="0"/>
    </xf>
    <xf numFmtId="0" fontId="7" fillId="2" borderId="16" xfId="0" applyNumberFormat="1" applyFont="1" applyFill="1" applyBorder="1" applyAlignment="1" applyProtection="1">
      <alignment horizontal="left" vertical="center" wrapText="1"/>
      <protection locked="0"/>
    </xf>
    <xf numFmtId="0" fontId="7" fillId="2" borderId="17" xfId="0" applyNumberFormat="1" applyFont="1" applyFill="1" applyBorder="1" applyAlignment="1" applyProtection="1">
      <alignment horizontal="left" vertical="center" wrapText="1"/>
      <protection locked="0"/>
    </xf>
    <xf numFmtId="166" fontId="11" fillId="2" borderId="12" xfId="0" applyNumberFormat="1" applyFont="1" applyFill="1" applyBorder="1" applyAlignment="1">
      <alignment horizontal="center" vertical="center"/>
    </xf>
    <xf numFmtId="166" fontId="11" fillId="2" borderId="14" xfId="0" applyNumberFormat="1" applyFont="1" applyFill="1" applyBorder="1" applyAlignment="1">
      <alignment horizontal="center" vertical="center"/>
    </xf>
    <xf numFmtId="0" fontId="11" fillId="2" borderId="12" xfId="0" applyFont="1" applyFill="1" applyBorder="1" applyAlignment="1">
      <alignment horizontal="center" vertical="center"/>
    </xf>
    <xf numFmtId="0" fontId="37" fillId="2" borderId="0" xfId="0" applyFont="1" applyFill="1" applyAlignment="1">
      <alignment horizontal="center" vertical="center" wrapText="1" justifyLastLine="1"/>
    </xf>
    <xf numFmtId="0" fontId="4" fillId="2" borderId="0" xfId="0" applyFont="1" applyFill="1" applyAlignment="1">
      <alignment horizontal="center" vertical="center" wrapText="1" justifyLastLine="1"/>
    </xf>
    <xf numFmtId="0" fontId="4" fillId="2" borderId="11" xfId="0" applyFont="1" applyFill="1" applyBorder="1" applyAlignment="1">
      <alignment horizontal="center" vertical="center" wrapText="1" justifyLastLine="1"/>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3" fillId="2" borderId="6" xfId="0" applyFont="1" applyFill="1" applyBorder="1" applyAlignment="1" applyProtection="1">
      <alignment horizontal="center"/>
      <protection locked="0"/>
    </xf>
    <xf numFmtId="0" fontId="3" fillId="2" borderId="0" xfId="0" applyFont="1" applyFill="1" applyAlignment="1" applyProtection="1">
      <alignment horizontal="center"/>
      <protection locked="0"/>
    </xf>
    <xf numFmtId="0" fontId="3" fillId="2" borderId="33" xfId="0" applyFont="1" applyFill="1" applyBorder="1" applyAlignment="1" applyProtection="1">
      <alignment horizontal="center"/>
      <protection locked="0"/>
    </xf>
    <xf numFmtId="0" fontId="4" fillId="2" borderId="10" xfId="0" applyFont="1" applyFill="1" applyBorder="1" applyAlignment="1">
      <alignment horizontal="center"/>
    </xf>
    <xf numFmtId="0" fontId="4" fillId="2" borderId="0" xfId="0" applyFont="1" applyFill="1" applyAlignment="1">
      <alignment horizontal="center"/>
    </xf>
    <xf numFmtId="0" fontId="4" fillId="2" borderId="11" xfId="0" applyFont="1" applyFill="1" applyBorder="1" applyAlignment="1">
      <alignment horizontal="center"/>
    </xf>
    <xf numFmtId="0" fontId="37" fillId="2" borderId="10" xfId="0" applyFont="1" applyFill="1" applyBorder="1" applyAlignment="1">
      <alignment horizontal="center" vertical="center"/>
    </xf>
    <xf numFmtId="0" fontId="37" fillId="2" borderId="11" xfId="0" applyFont="1" applyFill="1" applyBorder="1" applyAlignment="1">
      <alignment horizontal="center" vertical="center"/>
    </xf>
    <xf numFmtId="0" fontId="37" fillId="2" borderId="0" xfId="0" applyFont="1" applyFill="1" applyAlignment="1">
      <alignment horizontal="center" vertical="distributed" wrapText="1" justifyLastLine="1"/>
    </xf>
    <xf numFmtId="3" fontId="3" fillId="2" borderId="16" xfId="0" applyNumberFormat="1" applyFont="1" applyFill="1" applyBorder="1" applyAlignment="1">
      <alignment horizontal="right"/>
    </xf>
    <xf numFmtId="0" fontId="3" fillId="2" borderId="16" xfId="0" applyFont="1" applyFill="1" applyBorder="1" applyAlignment="1">
      <alignment horizontal="left"/>
    </xf>
  </cellXfs>
  <cellStyles count="7">
    <cellStyle name="Hipervínculo" xfId="4" builtinId="8"/>
    <cellStyle name="Millares [0]" xfId="1" builtinId="6"/>
    <cellStyle name="Millares 2" xfId="5" xr:uid="{00000000-0005-0000-0000-000002000000}"/>
    <cellStyle name="Moneda [0]" xfId="2" builtinId="7"/>
    <cellStyle name="Normal" xfId="0" builtinId="0"/>
    <cellStyle name="Normal_RETE FUENTE DIC P2" xfId="6" xr:uid="{00000000-0005-0000-0000-000005000000}"/>
    <cellStyle name="Porcentaje" xfId="3" builtinId="5"/>
  </cellStyles>
  <dxfs count="2">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2" name="Rectángulo 1">
          <a:extLst>
            <a:ext uri="{FF2B5EF4-FFF2-40B4-BE49-F238E27FC236}">
              <a16:creationId xmlns:a16="http://schemas.microsoft.com/office/drawing/2014/main" id="{00000000-0008-0000-0000-000002000000}"/>
            </a:ext>
          </a:extLst>
        </xdr:cNvPr>
        <xdr:cNvSpPr/>
      </xdr:nvSpPr>
      <xdr:spPr>
        <a:xfrm>
          <a:off x="1041208" y="427939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3" name="Rectángulo 2">
          <a:extLst>
            <a:ext uri="{FF2B5EF4-FFF2-40B4-BE49-F238E27FC236}">
              <a16:creationId xmlns:a16="http://schemas.microsoft.com/office/drawing/2014/main" id="{00000000-0008-0000-0000-000003000000}"/>
            </a:ext>
          </a:extLst>
        </xdr:cNvPr>
        <xdr:cNvSpPr/>
      </xdr:nvSpPr>
      <xdr:spPr>
        <a:xfrm>
          <a:off x="5313366" y="96107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4" name="Flecha: hacia abajo 135">
          <a:extLst>
            <a:ext uri="{FF2B5EF4-FFF2-40B4-BE49-F238E27FC236}">
              <a16:creationId xmlns:a16="http://schemas.microsoft.com/office/drawing/2014/main" id="{00000000-0008-0000-0000-000004000000}"/>
            </a:ext>
          </a:extLst>
        </xdr:cNvPr>
        <xdr:cNvSpPr/>
      </xdr:nvSpPr>
      <xdr:spPr>
        <a:xfrm>
          <a:off x="5419724" y="989647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22</xdr:col>
      <xdr:colOff>142875</xdr:colOff>
      <xdr:row>54</xdr:row>
      <xdr:rowOff>200025</xdr:rowOff>
    </xdr:to>
    <xdr:pic>
      <xdr:nvPicPr>
        <xdr:cNvPr id="5" name="Imagen 4" descr="Resultado de imagen para FACTURA 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6869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438899" y="2486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7" name="Flecha: hacia la izquierda 130">
          <a:extLst>
            <a:ext uri="{FF2B5EF4-FFF2-40B4-BE49-F238E27FC236}">
              <a16:creationId xmlns:a16="http://schemas.microsoft.com/office/drawing/2014/main" id="{00000000-0008-0000-0000-000007000000}"/>
            </a:ext>
          </a:extLst>
        </xdr:cNvPr>
        <xdr:cNvSpPr/>
      </xdr:nvSpPr>
      <xdr:spPr>
        <a:xfrm>
          <a:off x="6438899" y="280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8" name="Flecha: hacia la izquierda 131">
          <a:extLst>
            <a:ext uri="{FF2B5EF4-FFF2-40B4-BE49-F238E27FC236}">
              <a16:creationId xmlns:a16="http://schemas.microsoft.com/office/drawing/2014/main" id="{00000000-0008-0000-0000-000008000000}"/>
            </a:ext>
          </a:extLst>
        </xdr:cNvPr>
        <xdr:cNvSpPr/>
      </xdr:nvSpPr>
      <xdr:spPr>
        <a:xfrm>
          <a:off x="6838949" y="31242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9" name="Flecha: hacia la izquierda 132">
          <a:extLst>
            <a:ext uri="{FF2B5EF4-FFF2-40B4-BE49-F238E27FC236}">
              <a16:creationId xmlns:a16="http://schemas.microsoft.com/office/drawing/2014/main" id="{00000000-0008-0000-0000-000009000000}"/>
            </a:ext>
          </a:extLst>
        </xdr:cNvPr>
        <xdr:cNvSpPr/>
      </xdr:nvSpPr>
      <xdr:spPr>
        <a:xfrm>
          <a:off x="7343774" y="3457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0" name="Flecha: hacia la izquierda 133">
          <a:extLst>
            <a:ext uri="{FF2B5EF4-FFF2-40B4-BE49-F238E27FC236}">
              <a16:creationId xmlns:a16="http://schemas.microsoft.com/office/drawing/2014/main" id="{00000000-0008-0000-0000-00000A000000}"/>
            </a:ext>
          </a:extLst>
        </xdr:cNvPr>
        <xdr:cNvSpPr/>
      </xdr:nvSpPr>
      <xdr:spPr>
        <a:xfrm>
          <a:off x="7343774" y="378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1" name="Flecha: hacia la izquierda 137">
          <a:extLst>
            <a:ext uri="{FF2B5EF4-FFF2-40B4-BE49-F238E27FC236}">
              <a16:creationId xmlns:a16="http://schemas.microsoft.com/office/drawing/2014/main" id="{00000000-0008-0000-0000-00000B000000}"/>
            </a:ext>
          </a:extLst>
        </xdr:cNvPr>
        <xdr:cNvSpPr/>
      </xdr:nvSpPr>
      <xdr:spPr>
        <a:xfrm>
          <a:off x="68103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2" name="Flecha: hacia la izquierda 138">
          <a:extLst>
            <a:ext uri="{FF2B5EF4-FFF2-40B4-BE49-F238E27FC236}">
              <a16:creationId xmlns:a16="http://schemas.microsoft.com/office/drawing/2014/main" id="{00000000-0008-0000-0000-00000C000000}"/>
            </a:ext>
          </a:extLst>
        </xdr:cNvPr>
        <xdr:cNvSpPr/>
      </xdr:nvSpPr>
      <xdr:spPr>
        <a:xfrm>
          <a:off x="78866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3" name="Flecha: hacia la izquierda 139">
          <a:extLst>
            <a:ext uri="{FF2B5EF4-FFF2-40B4-BE49-F238E27FC236}">
              <a16:creationId xmlns:a16="http://schemas.microsoft.com/office/drawing/2014/main" id="{00000000-0008-0000-0000-00000D000000}"/>
            </a:ext>
          </a:extLst>
        </xdr:cNvPr>
        <xdr:cNvSpPr/>
      </xdr:nvSpPr>
      <xdr:spPr>
        <a:xfrm>
          <a:off x="58959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 name="Flecha: hacia la izquierda 141">
          <a:extLst>
            <a:ext uri="{FF2B5EF4-FFF2-40B4-BE49-F238E27FC236}">
              <a16:creationId xmlns:a16="http://schemas.microsoft.com/office/drawing/2014/main" id="{00000000-0008-0000-0000-00000E000000}"/>
            </a:ext>
          </a:extLst>
        </xdr:cNvPr>
        <xdr:cNvSpPr/>
      </xdr:nvSpPr>
      <xdr:spPr>
        <a:xfrm>
          <a:off x="29717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5" name="Flecha: hacia la izquierda 142">
          <a:extLst>
            <a:ext uri="{FF2B5EF4-FFF2-40B4-BE49-F238E27FC236}">
              <a16:creationId xmlns:a16="http://schemas.microsoft.com/office/drawing/2014/main" id="{00000000-0008-0000-0000-00000F000000}"/>
            </a:ext>
          </a:extLst>
        </xdr:cNvPr>
        <xdr:cNvSpPr/>
      </xdr:nvSpPr>
      <xdr:spPr>
        <a:xfrm>
          <a:off x="2981324" y="4743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6" name="Flecha: hacia la izquierda 143">
          <a:extLst>
            <a:ext uri="{FF2B5EF4-FFF2-40B4-BE49-F238E27FC236}">
              <a16:creationId xmlns:a16="http://schemas.microsoft.com/office/drawing/2014/main" id="{00000000-0008-0000-0000-000010000000}"/>
            </a:ext>
          </a:extLst>
        </xdr:cNvPr>
        <xdr:cNvSpPr/>
      </xdr:nvSpPr>
      <xdr:spPr>
        <a:xfrm>
          <a:off x="7915274" y="4419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7" name="Flecha: hacia la izquierda 144">
          <a:extLst>
            <a:ext uri="{FF2B5EF4-FFF2-40B4-BE49-F238E27FC236}">
              <a16:creationId xmlns:a16="http://schemas.microsoft.com/office/drawing/2014/main" id="{00000000-0008-0000-0000-000011000000}"/>
            </a:ext>
          </a:extLst>
        </xdr:cNvPr>
        <xdr:cNvSpPr/>
      </xdr:nvSpPr>
      <xdr:spPr>
        <a:xfrm>
          <a:off x="7915274" y="4733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8" name="Flecha: hacia la izquierda 145">
          <a:extLst>
            <a:ext uri="{FF2B5EF4-FFF2-40B4-BE49-F238E27FC236}">
              <a16:creationId xmlns:a16="http://schemas.microsoft.com/office/drawing/2014/main" id="{00000000-0008-0000-0000-000012000000}"/>
            </a:ext>
          </a:extLst>
        </xdr:cNvPr>
        <xdr:cNvSpPr/>
      </xdr:nvSpPr>
      <xdr:spPr>
        <a:xfrm>
          <a:off x="7915274" y="530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9" name="Flecha: hacia la izquierda 146">
          <a:extLst>
            <a:ext uri="{FF2B5EF4-FFF2-40B4-BE49-F238E27FC236}">
              <a16:creationId xmlns:a16="http://schemas.microsoft.com/office/drawing/2014/main" id="{00000000-0008-0000-0000-000013000000}"/>
            </a:ext>
          </a:extLst>
        </xdr:cNvPr>
        <xdr:cNvSpPr/>
      </xdr:nvSpPr>
      <xdr:spPr>
        <a:xfrm>
          <a:off x="7915274" y="58674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20" name="Flecha: hacia la izquierda 149">
          <a:extLst>
            <a:ext uri="{FF2B5EF4-FFF2-40B4-BE49-F238E27FC236}">
              <a16:creationId xmlns:a16="http://schemas.microsoft.com/office/drawing/2014/main" id="{00000000-0008-0000-0000-000014000000}"/>
            </a:ext>
          </a:extLst>
        </xdr:cNvPr>
        <xdr:cNvSpPr/>
      </xdr:nvSpPr>
      <xdr:spPr>
        <a:xfrm>
          <a:off x="7915274" y="6134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21" name="Flecha: hacia la izquierda 151">
          <a:extLst>
            <a:ext uri="{FF2B5EF4-FFF2-40B4-BE49-F238E27FC236}">
              <a16:creationId xmlns:a16="http://schemas.microsoft.com/office/drawing/2014/main" id="{00000000-0008-0000-0000-000015000000}"/>
            </a:ext>
          </a:extLst>
        </xdr:cNvPr>
        <xdr:cNvSpPr/>
      </xdr:nvSpPr>
      <xdr:spPr>
        <a:xfrm>
          <a:off x="79152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22" name="Flecha: hacia la izquierda 153">
          <a:extLst>
            <a:ext uri="{FF2B5EF4-FFF2-40B4-BE49-F238E27FC236}">
              <a16:creationId xmlns:a16="http://schemas.microsoft.com/office/drawing/2014/main" id="{00000000-0008-0000-0000-000016000000}"/>
            </a:ext>
          </a:extLst>
        </xdr:cNvPr>
        <xdr:cNvSpPr/>
      </xdr:nvSpPr>
      <xdr:spPr>
        <a:xfrm>
          <a:off x="2143124"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23" name="Flecha: hacia la izquierda 154">
          <a:extLst>
            <a:ext uri="{FF2B5EF4-FFF2-40B4-BE49-F238E27FC236}">
              <a16:creationId xmlns:a16="http://schemas.microsoft.com/office/drawing/2014/main" id="{00000000-0008-0000-0000-000017000000}"/>
            </a:ext>
          </a:extLst>
        </xdr:cNvPr>
        <xdr:cNvSpPr/>
      </xdr:nvSpPr>
      <xdr:spPr>
        <a:xfrm>
          <a:off x="4448174" y="7296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24" name="Flecha: hacia la izquierda 155">
          <a:extLst>
            <a:ext uri="{FF2B5EF4-FFF2-40B4-BE49-F238E27FC236}">
              <a16:creationId xmlns:a16="http://schemas.microsoft.com/office/drawing/2014/main" id="{00000000-0008-0000-0000-000018000000}"/>
            </a:ext>
          </a:extLst>
        </xdr:cNvPr>
        <xdr:cNvSpPr/>
      </xdr:nvSpPr>
      <xdr:spPr>
        <a:xfrm>
          <a:off x="4448174" y="7600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25" name="Flecha: hacia la izquierda 156">
          <a:extLst>
            <a:ext uri="{FF2B5EF4-FFF2-40B4-BE49-F238E27FC236}">
              <a16:creationId xmlns:a16="http://schemas.microsoft.com/office/drawing/2014/main" id="{00000000-0008-0000-0000-000019000000}"/>
            </a:ext>
          </a:extLst>
        </xdr:cNvPr>
        <xdr:cNvSpPr/>
      </xdr:nvSpPr>
      <xdr:spPr>
        <a:xfrm>
          <a:off x="4267199"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26" name="Flecha: hacia la izquierda 157">
          <a:extLst>
            <a:ext uri="{FF2B5EF4-FFF2-40B4-BE49-F238E27FC236}">
              <a16:creationId xmlns:a16="http://schemas.microsoft.com/office/drawing/2014/main" id="{00000000-0008-0000-0000-00001A000000}"/>
            </a:ext>
          </a:extLst>
        </xdr:cNvPr>
        <xdr:cNvSpPr/>
      </xdr:nvSpPr>
      <xdr:spPr>
        <a:xfrm>
          <a:off x="4210049"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27" name="Flecha: hacia la izquierda 159">
          <a:extLst>
            <a:ext uri="{FF2B5EF4-FFF2-40B4-BE49-F238E27FC236}">
              <a16:creationId xmlns:a16="http://schemas.microsoft.com/office/drawing/2014/main" id="{00000000-0008-0000-0000-00001B000000}"/>
            </a:ext>
          </a:extLst>
        </xdr:cNvPr>
        <xdr:cNvSpPr/>
      </xdr:nvSpPr>
      <xdr:spPr>
        <a:xfrm>
          <a:off x="73818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28" name="Flecha: hacia la izquierda 160">
          <a:extLst>
            <a:ext uri="{FF2B5EF4-FFF2-40B4-BE49-F238E27FC236}">
              <a16:creationId xmlns:a16="http://schemas.microsoft.com/office/drawing/2014/main" id="{00000000-0008-0000-0000-00001C000000}"/>
            </a:ext>
          </a:extLst>
        </xdr:cNvPr>
        <xdr:cNvSpPr/>
      </xdr:nvSpPr>
      <xdr:spPr>
        <a:xfrm>
          <a:off x="4210049" y="8829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29" name="Flecha: hacia la izquierda 161">
          <a:extLst>
            <a:ext uri="{FF2B5EF4-FFF2-40B4-BE49-F238E27FC236}">
              <a16:creationId xmlns:a16="http://schemas.microsoft.com/office/drawing/2014/main" id="{00000000-0008-0000-0000-00001D000000}"/>
            </a:ext>
          </a:extLst>
        </xdr:cNvPr>
        <xdr:cNvSpPr/>
      </xdr:nvSpPr>
      <xdr:spPr>
        <a:xfrm>
          <a:off x="4029074" y="10696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30" name="Flecha: hacia la izquierda 162">
          <a:extLst>
            <a:ext uri="{FF2B5EF4-FFF2-40B4-BE49-F238E27FC236}">
              <a16:creationId xmlns:a16="http://schemas.microsoft.com/office/drawing/2014/main" id="{00000000-0008-0000-0000-00001E000000}"/>
            </a:ext>
          </a:extLst>
        </xdr:cNvPr>
        <xdr:cNvSpPr/>
      </xdr:nvSpPr>
      <xdr:spPr>
        <a:xfrm>
          <a:off x="402907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31" name="Flecha: hacia la izquierda 163">
          <a:extLst>
            <a:ext uri="{FF2B5EF4-FFF2-40B4-BE49-F238E27FC236}">
              <a16:creationId xmlns:a16="http://schemas.microsoft.com/office/drawing/2014/main" id="{00000000-0008-0000-0000-00001F000000}"/>
            </a:ext>
          </a:extLst>
        </xdr:cNvPr>
        <xdr:cNvSpPr/>
      </xdr:nvSpPr>
      <xdr:spPr>
        <a:xfrm>
          <a:off x="481012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32" name="Flecha: hacia la izquierda 164">
          <a:extLst>
            <a:ext uri="{FF2B5EF4-FFF2-40B4-BE49-F238E27FC236}">
              <a16:creationId xmlns:a16="http://schemas.microsoft.com/office/drawing/2014/main" id="{00000000-0008-0000-0000-000020000000}"/>
            </a:ext>
          </a:extLst>
        </xdr:cNvPr>
        <xdr:cNvSpPr/>
      </xdr:nvSpPr>
      <xdr:spPr>
        <a:xfrm>
          <a:off x="573404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33" name="Flecha: hacia la izquierda 165">
          <a:extLst>
            <a:ext uri="{FF2B5EF4-FFF2-40B4-BE49-F238E27FC236}">
              <a16:creationId xmlns:a16="http://schemas.microsoft.com/office/drawing/2014/main" id="{00000000-0008-0000-0000-000021000000}"/>
            </a:ext>
          </a:extLst>
        </xdr:cNvPr>
        <xdr:cNvSpPr/>
      </xdr:nvSpPr>
      <xdr:spPr>
        <a:xfrm>
          <a:off x="754379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34" name="Flecha: hacia la izquierda 166">
          <a:extLst>
            <a:ext uri="{FF2B5EF4-FFF2-40B4-BE49-F238E27FC236}">
              <a16:creationId xmlns:a16="http://schemas.microsoft.com/office/drawing/2014/main" id="{00000000-0008-0000-0000-000022000000}"/>
            </a:ext>
          </a:extLst>
        </xdr:cNvPr>
        <xdr:cNvSpPr/>
      </xdr:nvSpPr>
      <xdr:spPr>
        <a:xfrm>
          <a:off x="4229099" y="9829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80</xdr:row>
      <xdr:rowOff>152400</xdr:rowOff>
    </xdr:from>
    <xdr:to>
      <xdr:col>37</xdr:col>
      <xdr:colOff>119624</xdr:colOff>
      <xdr:row>80</xdr:row>
      <xdr:rowOff>276225</xdr:rowOff>
    </xdr:to>
    <xdr:sp macro="" textlink="">
      <xdr:nvSpPr>
        <xdr:cNvPr id="35" name="Flecha: hacia la izquierda 167">
          <a:extLst>
            <a:ext uri="{FF2B5EF4-FFF2-40B4-BE49-F238E27FC236}">
              <a16:creationId xmlns:a16="http://schemas.microsoft.com/office/drawing/2014/main" id="{00000000-0008-0000-0000-000023000000}"/>
            </a:ext>
          </a:extLst>
        </xdr:cNvPr>
        <xdr:cNvSpPr/>
      </xdr:nvSpPr>
      <xdr:spPr>
        <a:xfrm>
          <a:off x="7191374" y="14601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81</xdr:row>
      <xdr:rowOff>152400</xdr:rowOff>
    </xdr:from>
    <xdr:to>
      <xdr:col>37</xdr:col>
      <xdr:colOff>119624</xdr:colOff>
      <xdr:row>81</xdr:row>
      <xdr:rowOff>276225</xdr:rowOff>
    </xdr:to>
    <xdr:sp macro="" textlink="">
      <xdr:nvSpPr>
        <xdr:cNvPr id="36" name="Flecha: hacia la izquierda 168">
          <a:extLst>
            <a:ext uri="{FF2B5EF4-FFF2-40B4-BE49-F238E27FC236}">
              <a16:creationId xmlns:a16="http://schemas.microsoft.com/office/drawing/2014/main" id="{00000000-0008-0000-0000-000024000000}"/>
            </a:ext>
          </a:extLst>
        </xdr:cNvPr>
        <xdr:cNvSpPr/>
      </xdr:nvSpPr>
      <xdr:spPr>
        <a:xfrm>
          <a:off x="7191374" y="15001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82</xdr:row>
      <xdr:rowOff>152400</xdr:rowOff>
    </xdr:from>
    <xdr:to>
      <xdr:col>37</xdr:col>
      <xdr:colOff>119624</xdr:colOff>
      <xdr:row>82</xdr:row>
      <xdr:rowOff>276225</xdr:rowOff>
    </xdr:to>
    <xdr:sp macro="" textlink="">
      <xdr:nvSpPr>
        <xdr:cNvPr id="37" name="Flecha: hacia la izquierda 169">
          <a:extLst>
            <a:ext uri="{FF2B5EF4-FFF2-40B4-BE49-F238E27FC236}">
              <a16:creationId xmlns:a16="http://schemas.microsoft.com/office/drawing/2014/main" id="{00000000-0008-0000-0000-000025000000}"/>
            </a:ext>
          </a:extLst>
        </xdr:cNvPr>
        <xdr:cNvSpPr/>
      </xdr:nvSpPr>
      <xdr:spPr>
        <a:xfrm>
          <a:off x="7191374" y="15401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38" name="Flecha: hacia la izquierda 170">
          <a:extLst>
            <a:ext uri="{FF2B5EF4-FFF2-40B4-BE49-F238E27FC236}">
              <a16:creationId xmlns:a16="http://schemas.microsoft.com/office/drawing/2014/main" id="{00000000-0008-0000-0000-000026000000}"/>
            </a:ext>
          </a:extLst>
        </xdr:cNvPr>
        <xdr:cNvSpPr/>
      </xdr:nvSpPr>
      <xdr:spPr>
        <a:xfrm>
          <a:off x="4838699" y="17059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39" name="Flecha: hacia la izquierda 171">
          <a:extLst>
            <a:ext uri="{FF2B5EF4-FFF2-40B4-BE49-F238E27FC236}">
              <a16:creationId xmlns:a16="http://schemas.microsoft.com/office/drawing/2014/main" id="{00000000-0008-0000-0000-000027000000}"/>
            </a:ext>
          </a:extLst>
        </xdr:cNvPr>
        <xdr:cNvSpPr/>
      </xdr:nvSpPr>
      <xdr:spPr>
        <a:xfrm>
          <a:off x="4838699" y="17287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40" name="Flecha: hacia la izquierda 172">
          <a:extLst>
            <a:ext uri="{FF2B5EF4-FFF2-40B4-BE49-F238E27FC236}">
              <a16:creationId xmlns:a16="http://schemas.microsoft.com/office/drawing/2014/main" id="{00000000-0008-0000-0000-000028000000}"/>
            </a:ext>
          </a:extLst>
        </xdr:cNvPr>
        <xdr:cNvSpPr/>
      </xdr:nvSpPr>
      <xdr:spPr>
        <a:xfrm>
          <a:off x="4838699" y="17516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41" name="Flecha: hacia la izquierda 173">
          <a:extLst>
            <a:ext uri="{FF2B5EF4-FFF2-40B4-BE49-F238E27FC236}">
              <a16:creationId xmlns:a16="http://schemas.microsoft.com/office/drawing/2014/main" id="{00000000-0008-0000-0000-000029000000}"/>
            </a:ext>
          </a:extLst>
        </xdr:cNvPr>
        <xdr:cNvSpPr/>
      </xdr:nvSpPr>
      <xdr:spPr>
        <a:xfrm>
          <a:off x="4838699" y="17745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42" name="Flecha: hacia la izquierda 174">
          <a:extLst>
            <a:ext uri="{FF2B5EF4-FFF2-40B4-BE49-F238E27FC236}">
              <a16:creationId xmlns:a16="http://schemas.microsoft.com/office/drawing/2014/main" id="{00000000-0008-0000-0000-00002A000000}"/>
            </a:ext>
          </a:extLst>
        </xdr:cNvPr>
        <xdr:cNvSpPr/>
      </xdr:nvSpPr>
      <xdr:spPr>
        <a:xfrm>
          <a:off x="4838699" y="17973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43" name="Flecha: hacia la izquierda 175">
          <a:extLst>
            <a:ext uri="{FF2B5EF4-FFF2-40B4-BE49-F238E27FC236}">
              <a16:creationId xmlns:a16="http://schemas.microsoft.com/office/drawing/2014/main" id="{00000000-0008-0000-0000-00002B000000}"/>
            </a:ext>
          </a:extLst>
        </xdr:cNvPr>
        <xdr:cNvSpPr/>
      </xdr:nvSpPr>
      <xdr:spPr>
        <a:xfrm>
          <a:off x="4838699" y="18202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44" name="Flecha: hacia la izquierda 176">
          <a:extLst>
            <a:ext uri="{FF2B5EF4-FFF2-40B4-BE49-F238E27FC236}">
              <a16:creationId xmlns:a16="http://schemas.microsoft.com/office/drawing/2014/main" id="{00000000-0008-0000-0000-00002C000000}"/>
            </a:ext>
          </a:extLst>
        </xdr:cNvPr>
        <xdr:cNvSpPr/>
      </xdr:nvSpPr>
      <xdr:spPr>
        <a:xfrm>
          <a:off x="4838699" y="18430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45" name="Flecha: hacia la izquierda 177">
          <a:extLst>
            <a:ext uri="{FF2B5EF4-FFF2-40B4-BE49-F238E27FC236}">
              <a16:creationId xmlns:a16="http://schemas.microsoft.com/office/drawing/2014/main" id="{00000000-0008-0000-0000-00002D000000}"/>
            </a:ext>
          </a:extLst>
        </xdr:cNvPr>
        <xdr:cNvSpPr/>
      </xdr:nvSpPr>
      <xdr:spPr>
        <a:xfrm>
          <a:off x="4838699" y="18659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46" name="Flecha: hacia la izquierda 178">
          <a:extLst>
            <a:ext uri="{FF2B5EF4-FFF2-40B4-BE49-F238E27FC236}">
              <a16:creationId xmlns:a16="http://schemas.microsoft.com/office/drawing/2014/main" id="{00000000-0008-0000-0000-00002E000000}"/>
            </a:ext>
          </a:extLst>
        </xdr:cNvPr>
        <xdr:cNvSpPr/>
      </xdr:nvSpPr>
      <xdr:spPr>
        <a:xfrm>
          <a:off x="4838699" y="18888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47" name="Flecha: hacia la izquierda 179">
          <a:extLst>
            <a:ext uri="{FF2B5EF4-FFF2-40B4-BE49-F238E27FC236}">
              <a16:creationId xmlns:a16="http://schemas.microsoft.com/office/drawing/2014/main" id="{00000000-0008-0000-0000-00002F000000}"/>
            </a:ext>
          </a:extLst>
        </xdr:cNvPr>
        <xdr:cNvSpPr/>
      </xdr:nvSpPr>
      <xdr:spPr>
        <a:xfrm>
          <a:off x="4838699" y="19116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48" name="Flecha: hacia la izquierda 180">
          <a:extLst>
            <a:ext uri="{FF2B5EF4-FFF2-40B4-BE49-F238E27FC236}">
              <a16:creationId xmlns:a16="http://schemas.microsoft.com/office/drawing/2014/main" id="{00000000-0008-0000-0000-000030000000}"/>
            </a:ext>
          </a:extLst>
        </xdr:cNvPr>
        <xdr:cNvSpPr/>
      </xdr:nvSpPr>
      <xdr:spPr>
        <a:xfrm>
          <a:off x="4838699" y="19345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49" name="Flecha: hacia la izquierda 181">
          <a:extLst>
            <a:ext uri="{FF2B5EF4-FFF2-40B4-BE49-F238E27FC236}">
              <a16:creationId xmlns:a16="http://schemas.microsoft.com/office/drawing/2014/main" id="{00000000-0008-0000-0000-000031000000}"/>
            </a:ext>
          </a:extLst>
        </xdr:cNvPr>
        <xdr:cNvSpPr/>
      </xdr:nvSpPr>
      <xdr:spPr>
        <a:xfrm>
          <a:off x="4838699" y="19573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50" name="Flecha: hacia la izquierda 182">
          <a:extLst>
            <a:ext uri="{FF2B5EF4-FFF2-40B4-BE49-F238E27FC236}">
              <a16:creationId xmlns:a16="http://schemas.microsoft.com/office/drawing/2014/main" id="{00000000-0008-0000-0000-000032000000}"/>
            </a:ext>
          </a:extLst>
        </xdr:cNvPr>
        <xdr:cNvSpPr/>
      </xdr:nvSpPr>
      <xdr:spPr>
        <a:xfrm>
          <a:off x="4838699" y="19802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51" name="Flecha: hacia la izquierda 102">
          <a:extLst>
            <a:ext uri="{FF2B5EF4-FFF2-40B4-BE49-F238E27FC236}">
              <a16:creationId xmlns:a16="http://schemas.microsoft.com/office/drawing/2014/main" id="{00000000-0008-0000-0000-000033000000}"/>
            </a:ext>
          </a:extLst>
        </xdr:cNvPr>
        <xdr:cNvSpPr/>
      </xdr:nvSpPr>
      <xdr:spPr>
        <a:xfrm>
          <a:off x="5381624" y="9363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52" name="Flecha: hacia la izquierda 103">
          <a:extLst>
            <a:ext uri="{FF2B5EF4-FFF2-40B4-BE49-F238E27FC236}">
              <a16:creationId xmlns:a16="http://schemas.microsoft.com/office/drawing/2014/main" id="{00000000-0008-0000-0000-000034000000}"/>
            </a:ext>
          </a:extLst>
        </xdr:cNvPr>
        <xdr:cNvSpPr/>
      </xdr:nvSpPr>
      <xdr:spPr>
        <a:xfrm>
          <a:off x="4838699"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53" name="Flecha: hacia la izquierda 101">
          <a:extLst>
            <a:ext uri="{FF2B5EF4-FFF2-40B4-BE49-F238E27FC236}">
              <a16:creationId xmlns:a16="http://schemas.microsoft.com/office/drawing/2014/main" id="{00000000-0008-0000-0000-000035000000}"/>
            </a:ext>
          </a:extLst>
        </xdr:cNvPr>
        <xdr:cNvSpPr/>
      </xdr:nvSpPr>
      <xdr:spPr>
        <a:xfrm>
          <a:off x="7734299" y="759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54" name="Flecha: hacia la izquierda 104">
          <a:extLst>
            <a:ext uri="{FF2B5EF4-FFF2-40B4-BE49-F238E27FC236}">
              <a16:creationId xmlns:a16="http://schemas.microsoft.com/office/drawing/2014/main" id="{00000000-0008-0000-0000-000036000000}"/>
            </a:ext>
          </a:extLst>
        </xdr:cNvPr>
        <xdr:cNvSpPr/>
      </xdr:nvSpPr>
      <xdr:spPr>
        <a:xfrm>
          <a:off x="7734300" y="7019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55" name="Flecha: hacia la izquierda 105">
          <a:extLst>
            <a:ext uri="{FF2B5EF4-FFF2-40B4-BE49-F238E27FC236}">
              <a16:creationId xmlns:a16="http://schemas.microsoft.com/office/drawing/2014/main" id="{00000000-0008-0000-0000-000037000000}"/>
            </a:ext>
          </a:extLst>
        </xdr:cNvPr>
        <xdr:cNvSpPr/>
      </xdr:nvSpPr>
      <xdr:spPr>
        <a:xfrm>
          <a:off x="61245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56" name="Flecha: hacia la izquierda 106">
          <a:extLst>
            <a:ext uri="{FF2B5EF4-FFF2-40B4-BE49-F238E27FC236}">
              <a16:creationId xmlns:a16="http://schemas.microsoft.com/office/drawing/2014/main" id="{00000000-0008-0000-0000-000038000000}"/>
            </a:ext>
          </a:extLst>
        </xdr:cNvPr>
        <xdr:cNvSpPr/>
      </xdr:nvSpPr>
      <xdr:spPr>
        <a:xfrm>
          <a:off x="79152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57" name="Flecha: hacia la izquierda 107">
          <a:extLst>
            <a:ext uri="{FF2B5EF4-FFF2-40B4-BE49-F238E27FC236}">
              <a16:creationId xmlns:a16="http://schemas.microsoft.com/office/drawing/2014/main" id="{00000000-0008-0000-0000-000039000000}"/>
            </a:ext>
          </a:extLst>
        </xdr:cNvPr>
        <xdr:cNvSpPr/>
      </xdr:nvSpPr>
      <xdr:spPr>
        <a:xfrm>
          <a:off x="7915274"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58" name="Flecha: hacia la izquierda 108">
          <a:extLst>
            <a:ext uri="{FF2B5EF4-FFF2-40B4-BE49-F238E27FC236}">
              <a16:creationId xmlns:a16="http://schemas.microsoft.com/office/drawing/2014/main" id="{00000000-0008-0000-0000-00003A000000}"/>
            </a:ext>
          </a:extLst>
        </xdr:cNvPr>
        <xdr:cNvSpPr/>
      </xdr:nvSpPr>
      <xdr:spPr>
        <a:xfrm>
          <a:off x="4257675"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59" name="Conector: angular 9">
          <a:extLst>
            <a:ext uri="{FF2B5EF4-FFF2-40B4-BE49-F238E27FC236}">
              <a16:creationId xmlns:a16="http://schemas.microsoft.com/office/drawing/2014/main" id="{00000000-0008-0000-0000-00003B000000}"/>
            </a:ext>
          </a:extLst>
        </xdr:cNvPr>
        <xdr:cNvCxnSpPr/>
      </xdr:nvCxnSpPr>
      <xdr:spPr>
        <a:xfrm flipV="1">
          <a:off x="1962150" y="1013460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84</xdr:row>
      <xdr:rowOff>66675</xdr:rowOff>
    </xdr:from>
    <xdr:to>
      <xdr:col>41</xdr:col>
      <xdr:colOff>129150</xdr:colOff>
      <xdr:row>84</xdr:row>
      <xdr:rowOff>190500</xdr:rowOff>
    </xdr:to>
    <xdr:sp macro="" textlink="">
      <xdr:nvSpPr>
        <xdr:cNvPr id="60" name="Flecha: hacia la izquierda 97">
          <a:extLst>
            <a:ext uri="{FF2B5EF4-FFF2-40B4-BE49-F238E27FC236}">
              <a16:creationId xmlns:a16="http://schemas.microsoft.com/office/drawing/2014/main" id="{00000000-0008-0000-0000-00003C000000}"/>
            </a:ext>
          </a:extLst>
        </xdr:cNvPr>
        <xdr:cNvSpPr/>
      </xdr:nvSpPr>
      <xdr:spPr>
        <a:xfrm>
          <a:off x="7924800" y="15916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72</xdr:row>
      <xdr:rowOff>38100</xdr:rowOff>
    </xdr:to>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209551" y="114585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124</xdr:row>
      <xdr:rowOff>0</xdr:rowOff>
    </xdr:from>
    <xdr:to>
      <xdr:col>15</xdr:col>
      <xdr:colOff>104775</xdr:colOff>
      <xdr:row>133</xdr:row>
      <xdr:rowOff>247650</xdr:rowOff>
    </xdr:to>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228600" y="23307675"/>
          <a:ext cx="2819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190</xdr:row>
      <xdr:rowOff>9525</xdr:rowOff>
    </xdr:from>
    <xdr:to>
      <xdr:col>15</xdr:col>
      <xdr:colOff>76200</xdr:colOff>
      <xdr:row>202</xdr:row>
      <xdr:rowOff>0</xdr:rowOff>
    </xdr:to>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200025" y="35204400"/>
          <a:ext cx="28194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256</xdr:row>
      <xdr:rowOff>19050</xdr:rowOff>
    </xdr:from>
    <xdr:to>
      <xdr:col>15</xdr:col>
      <xdr:colOff>76200</xdr:colOff>
      <xdr:row>298</xdr:row>
      <xdr:rowOff>161925</xdr:rowOff>
    </xdr:to>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200025" y="462438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65" name="Flecha: hacia la izquierda 182">
          <a:extLst>
            <a:ext uri="{FF2B5EF4-FFF2-40B4-BE49-F238E27FC236}">
              <a16:creationId xmlns:a16="http://schemas.microsoft.com/office/drawing/2014/main" id="{00000000-0008-0000-0000-000041000000}"/>
            </a:ext>
          </a:extLst>
        </xdr:cNvPr>
        <xdr:cNvSpPr/>
      </xdr:nvSpPr>
      <xdr:spPr>
        <a:xfrm>
          <a:off x="4838699" y="20031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66" name="Flecha: hacia la izquierda 182">
          <a:extLst>
            <a:ext uri="{FF2B5EF4-FFF2-40B4-BE49-F238E27FC236}">
              <a16:creationId xmlns:a16="http://schemas.microsoft.com/office/drawing/2014/main" id="{00000000-0008-0000-0000-000042000000}"/>
            </a:ext>
          </a:extLst>
        </xdr:cNvPr>
        <xdr:cNvSpPr/>
      </xdr:nvSpPr>
      <xdr:spPr>
        <a:xfrm>
          <a:off x="4838699" y="20259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67" name="Flecha: hacia la izquierda 182">
          <a:extLst>
            <a:ext uri="{FF2B5EF4-FFF2-40B4-BE49-F238E27FC236}">
              <a16:creationId xmlns:a16="http://schemas.microsoft.com/office/drawing/2014/main" id="{00000000-0008-0000-0000-000043000000}"/>
            </a:ext>
          </a:extLst>
        </xdr:cNvPr>
        <xdr:cNvSpPr/>
      </xdr:nvSpPr>
      <xdr:spPr>
        <a:xfrm>
          <a:off x="4838699" y="20488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109</xdr:row>
      <xdr:rowOff>66675</xdr:rowOff>
    </xdr:from>
    <xdr:to>
      <xdr:col>24</xdr:col>
      <xdr:colOff>119624</xdr:colOff>
      <xdr:row>109</xdr:row>
      <xdr:rowOff>181875</xdr:rowOff>
    </xdr:to>
    <xdr:sp macro="" textlink="">
      <xdr:nvSpPr>
        <xdr:cNvPr id="68" name="Flecha: hacia la izquierda 182">
          <a:extLst>
            <a:ext uri="{FF2B5EF4-FFF2-40B4-BE49-F238E27FC236}">
              <a16:creationId xmlns:a16="http://schemas.microsoft.com/office/drawing/2014/main" id="{00000000-0008-0000-0000-000044000000}"/>
            </a:ext>
          </a:extLst>
        </xdr:cNvPr>
        <xdr:cNvSpPr/>
      </xdr:nvSpPr>
      <xdr:spPr>
        <a:xfrm>
          <a:off x="4838699" y="2143125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106</xdr:row>
      <xdr:rowOff>66675</xdr:rowOff>
    </xdr:from>
    <xdr:to>
      <xdr:col>24</xdr:col>
      <xdr:colOff>119624</xdr:colOff>
      <xdr:row>106</xdr:row>
      <xdr:rowOff>181875</xdr:rowOff>
    </xdr:to>
    <xdr:sp macro="" textlink="">
      <xdr:nvSpPr>
        <xdr:cNvPr id="69" name="Flecha: hacia la izquierda 182">
          <a:extLst>
            <a:ext uri="{FF2B5EF4-FFF2-40B4-BE49-F238E27FC236}">
              <a16:creationId xmlns:a16="http://schemas.microsoft.com/office/drawing/2014/main" id="{00000000-0008-0000-0000-000045000000}"/>
            </a:ext>
          </a:extLst>
        </xdr:cNvPr>
        <xdr:cNvSpPr/>
      </xdr:nvSpPr>
      <xdr:spPr>
        <a:xfrm>
          <a:off x="4838699" y="20716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107</xdr:row>
      <xdr:rowOff>66675</xdr:rowOff>
    </xdr:from>
    <xdr:to>
      <xdr:col>24</xdr:col>
      <xdr:colOff>119624</xdr:colOff>
      <xdr:row>107</xdr:row>
      <xdr:rowOff>181875</xdr:rowOff>
    </xdr:to>
    <xdr:sp macro="" textlink="">
      <xdr:nvSpPr>
        <xdr:cNvPr id="70" name="Flecha: hacia la izquierda 182">
          <a:extLst>
            <a:ext uri="{FF2B5EF4-FFF2-40B4-BE49-F238E27FC236}">
              <a16:creationId xmlns:a16="http://schemas.microsoft.com/office/drawing/2014/main" id="{00000000-0008-0000-0000-000046000000}"/>
            </a:ext>
          </a:extLst>
        </xdr:cNvPr>
        <xdr:cNvSpPr/>
      </xdr:nvSpPr>
      <xdr:spPr>
        <a:xfrm>
          <a:off x="4838699" y="20945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108</xdr:row>
      <xdr:rowOff>76200</xdr:rowOff>
    </xdr:from>
    <xdr:to>
      <xdr:col>24</xdr:col>
      <xdr:colOff>119625</xdr:colOff>
      <xdr:row>108</xdr:row>
      <xdr:rowOff>191400</xdr:rowOff>
    </xdr:to>
    <xdr:sp macro="" textlink="">
      <xdr:nvSpPr>
        <xdr:cNvPr id="71" name="Flecha: hacia la izquierda 182">
          <a:extLst>
            <a:ext uri="{FF2B5EF4-FFF2-40B4-BE49-F238E27FC236}">
              <a16:creationId xmlns:a16="http://schemas.microsoft.com/office/drawing/2014/main" id="{00000000-0008-0000-0000-000047000000}"/>
            </a:ext>
          </a:extLst>
        </xdr:cNvPr>
        <xdr:cNvSpPr/>
      </xdr:nvSpPr>
      <xdr:spPr>
        <a:xfrm>
          <a:off x="4838700" y="21183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72" name="Flecha: hacia la izquierda 2">
          <a:extLst>
            <a:ext uri="{FF2B5EF4-FFF2-40B4-BE49-F238E27FC236}">
              <a16:creationId xmlns:a16="http://schemas.microsoft.com/office/drawing/2014/main" id="{00000000-0008-0000-0000-000048000000}"/>
            </a:ext>
          </a:extLst>
        </xdr:cNvPr>
        <xdr:cNvSpPr/>
      </xdr:nvSpPr>
      <xdr:spPr>
        <a:xfrm>
          <a:off x="7391400" y="84772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4</xdr:col>
      <xdr:colOff>85725</xdr:colOff>
      <xdr:row>4</xdr:row>
      <xdr:rowOff>272653</xdr:rowOff>
    </xdr:to>
    <xdr:pic>
      <xdr:nvPicPr>
        <xdr:cNvPr id="73" name="Imagen 72" descr="Logotipo, nombre de la empresa&#10;&#10;Descripción generada automáticamente">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72</xdr:row>
      <xdr:rowOff>57150</xdr:rowOff>
    </xdr:from>
    <xdr:to>
      <xdr:col>4</xdr:col>
      <xdr:colOff>76200</xdr:colOff>
      <xdr:row>76</xdr:row>
      <xdr:rowOff>2143</xdr:rowOff>
    </xdr:to>
    <xdr:pic>
      <xdr:nvPicPr>
        <xdr:cNvPr id="74" name="Imagen 73" descr="Logotipo, nombre de la empresa&#10;&#10;Descripción generada automáticamente">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2967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133</xdr:row>
      <xdr:rowOff>9525</xdr:rowOff>
    </xdr:from>
    <xdr:to>
      <xdr:col>4</xdr:col>
      <xdr:colOff>95250</xdr:colOff>
      <xdr:row>136</xdr:row>
      <xdr:rowOff>44053</xdr:rowOff>
    </xdr:to>
    <xdr:pic>
      <xdr:nvPicPr>
        <xdr:cNvPr id="75" name="Imagen 74" descr="Logotipo, nombre de la empresa&#10;&#10;Descripción generada automáticamente">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601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201</xdr:row>
      <xdr:rowOff>28575</xdr:rowOff>
    </xdr:from>
    <xdr:to>
      <xdr:col>3</xdr:col>
      <xdr:colOff>171450</xdr:colOff>
      <xdr:row>204</xdr:row>
      <xdr:rowOff>25003</xdr:rowOff>
    </xdr:to>
    <xdr:pic>
      <xdr:nvPicPr>
        <xdr:cNvPr id="76" name="Imagen 75" descr="Logotipo, nombre de la empresa&#10;&#10;Descripción generada automáticamente">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596640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xdr:row>
      <xdr:rowOff>0</xdr:rowOff>
    </xdr:from>
    <xdr:to>
      <xdr:col>14</xdr:col>
      <xdr:colOff>200025</xdr:colOff>
      <xdr:row>4</xdr:row>
      <xdr:rowOff>180975</xdr:rowOff>
    </xdr:to>
    <xdr:pic>
      <xdr:nvPicPr>
        <xdr:cNvPr id="78" name="Imagen 77" descr="Logotipo, nombre de la empresa&#10;&#10;Descripción generada automáticamente">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5" y="161925"/>
          <a:ext cx="25431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xdr:colOff>
      <xdr:row>72</xdr:row>
      <xdr:rowOff>0</xdr:rowOff>
    </xdr:from>
    <xdr:to>
      <xdr:col>14</xdr:col>
      <xdr:colOff>152401</xdr:colOff>
      <xdr:row>74</xdr:row>
      <xdr:rowOff>161925</xdr:rowOff>
    </xdr:to>
    <xdr:pic>
      <xdr:nvPicPr>
        <xdr:cNvPr id="80" name="Imagen 79" descr="Logotipo, nombre de la empresa&#10;&#10;Descripción generada automáticamente">
          <a:extLst>
            <a:ext uri="{FF2B5EF4-FFF2-40B4-BE49-F238E27FC236}">
              <a16:creationId xmlns:a16="http://schemas.microsoft.com/office/drawing/2014/main" id="{00000000-0008-0000-0000-000050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6" y="12239625"/>
          <a:ext cx="24955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133</xdr:row>
      <xdr:rowOff>0</xdr:rowOff>
    </xdr:from>
    <xdr:to>
      <xdr:col>14</xdr:col>
      <xdr:colOff>171450</xdr:colOff>
      <xdr:row>135</xdr:row>
      <xdr:rowOff>152400</xdr:rowOff>
    </xdr:to>
    <xdr:pic>
      <xdr:nvPicPr>
        <xdr:cNvPr id="82" name="Imagen 81" descr="Logotipo, nombre de la empresa&#10;&#10;Descripción generada automáticamente">
          <a:extLst>
            <a:ext uri="{FF2B5EF4-FFF2-40B4-BE49-F238E27FC236}">
              <a16:creationId xmlns:a16="http://schemas.microsoft.com/office/drawing/2014/main" id="{00000000-0008-0000-0000-000052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5" y="24050625"/>
          <a:ext cx="25146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201</xdr:row>
      <xdr:rowOff>0</xdr:rowOff>
    </xdr:from>
    <xdr:to>
      <xdr:col>14</xdr:col>
      <xdr:colOff>238125</xdr:colOff>
      <xdr:row>203</xdr:row>
      <xdr:rowOff>152400</xdr:rowOff>
    </xdr:to>
    <xdr:pic>
      <xdr:nvPicPr>
        <xdr:cNvPr id="84" name="Imagen 83" descr="Logotipo, nombre de la empresa&#10;&#10;Descripción generada automáticamente">
          <a:extLst>
            <a:ext uri="{FF2B5EF4-FFF2-40B4-BE49-F238E27FC236}">
              <a16:creationId xmlns:a16="http://schemas.microsoft.com/office/drawing/2014/main" id="{00000000-0008-0000-0000-00005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5" y="35937825"/>
          <a:ext cx="258127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valentina.gonzalezh@supernotariado.gov.co" TargetMode="External"/><Relationship Id="rId1" Type="http://schemas.openxmlformats.org/officeDocument/2006/relationships/hyperlink" Target="mailto:vhenao616@gmail.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A309"/>
  <sheetViews>
    <sheetView tabSelected="1" topLeftCell="A202" zoomScaleNormal="100" workbookViewId="0">
      <selection activeCell="W230" sqref="W230:X230"/>
    </sheetView>
  </sheetViews>
  <sheetFormatPr baseColWidth="10" defaultColWidth="0" defaultRowHeight="14.25" customHeight="1" zeroHeight="1" x14ac:dyDescent="0.25"/>
  <cols>
    <col min="1" max="1" width="2.44140625" style="1" customWidth="1"/>
    <col min="2" max="2" width="1.6640625" style="1" customWidth="1"/>
    <col min="3" max="4" width="2.6640625" style="2" customWidth="1"/>
    <col min="5" max="5" width="5.33203125" style="2" customWidth="1"/>
    <col min="6" max="14" width="2.6640625" style="2" customWidth="1"/>
    <col min="15" max="15" width="4.88671875" style="2" customWidth="1"/>
    <col min="16" max="17" width="2.6640625" style="2" customWidth="1"/>
    <col min="18" max="18" width="5.109375" style="2" customWidth="1"/>
    <col min="19" max="21" width="2.6640625" style="2" customWidth="1"/>
    <col min="22" max="22" width="3.5546875" style="2" customWidth="1"/>
    <col min="23" max="28" width="2.6640625" style="2" customWidth="1"/>
    <col min="29" max="29" width="6.88671875" style="2" customWidth="1"/>
    <col min="30" max="41" width="2.6640625" style="2" customWidth="1"/>
    <col min="42" max="42" width="3.6640625" style="2" customWidth="1"/>
    <col min="43" max="43" width="1.5546875" style="1" customWidth="1"/>
    <col min="44" max="44" width="0.109375" style="1" customWidth="1"/>
    <col min="45" max="45" width="19.33203125" style="2" hidden="1" customWidth="1"/>
    <col min="46" max="46" width="16.33203125" style="2" hidden="1" customWidth="1"/>
    <col min="47" max="49" width="15.44140625" style="2" hidden="1" customWidth="1"/>
    <col min="50" max="79" width="2.6640625" style="2" hidden="1" customWidth="1"/>
    <col min="80" max="16384" width="11.44140625" style="2" hidden="1"/>
  </cols>
  <sheetData>
    <row r="1" spans="2:44" ht="7.5" customHeight="1" thickBot="1" x14ac:dyDescent="0.3">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5">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x14ac:dyDescent="0.25">
      <c r="B3" s="6"/>
      <c r="C3" s="261"/>
      <c r="D3" s="262"/>
      <c r="E3" s="262"/>
      <c r="F3" s="262"/>
      <c r="G3" s="262"/>
      <c r="H3" s="262"/>
      <c r="I3" s="262"/>
      <c r="J3" s="262"/>
      <c r="K3" s="262"/>
      <c r="L3" s="262"/>
      <c r="M3" s="262"/>
      <c r="N3" s="262"/>
      <c r="O3" s="263"/>
      <c r="P3" s="270" t="s">
        <v>0</v>
      </c>
      <c r="Q3" s="270"/>
      <c r="R3" s="270"/>
      <c r="S3" s="270"/>
      <c r="T3" s="270"/>
      <c r="U3" s="270"/>
      <c r="V3" s="270"/>
      <c r="W3" s="270"/>
      <c r="X3" s="270"/>
      <c r="Y3" s="270"/>
      <c r="Z3" s="270"/>
      <c r="AA3" s="270"/>
      <c r="AB3" s="270"/>
      <c r="AC3" s="270"/>
      <c r="AD3" s="271" t="s">
        <v>1</v>
      </c>
      <c r="AE3" s="271"/>
      <c r="AF3" s="271"/>
      <c r="AG3" s="271"/>
      <c r="AH3" s="271"/>
      <c r="AI3" s="271"/>
      <c r="AJ3" s="271"/>
      <c r="AK3" s="271"/>
      <c r="AL3" s="271"/>
      <c r="AM3" s="271"/>
      <c r="AN3" s="271"/>
      <c r="AO3" s="271"/>
      <c r="AP3" s="271"/>
      <c r="AQ3" s="7"/>
    </row>
    <row r="4" spans="2:44" ht="22.5" customHeight="1" x14ac:dyDescent="0.25">
      <c r="B4" s="6"/>
      <c r="C4" s="264"/>
      <c r="D4" s="265"/>
      <c r="E4" s="265"/>
      <c r="F4" s="265"/>
      <c r="G4" s="265"/>
      <c r="H4" s="265"/>
      <c r="I4" s="265"/>
      <c r="J4" s="265"/>
      <c r="K4" s="265"/>
      <c r="L4" s="265"/>
      <c r="M4" s="265"/>
      <c r="N4" s="265"/>
      <c r="O4" s="266"/>
      <c r="P4" s="270" t="s">
        <v>2</v>
      </c>
      <c r="Q4" s="270"/>
      <c r="R4" s="270"/>
      <c r="S4" s="270"/>
      <c r="T4" s="270"/>
      <c r="U4" s="270"/>
      <c r="V4" s="270"/>
      <c r="W4" s="270"/>
      <c r="X4" s="270"/>
      <c r="Y4" s="270"/>
      <c r="Z4" s="270"/>
      <c r="AA4" s="270"/>
      <c r="AB4" s="270"/>
      <c r="AC4" s="270"/>
      <c r="AD4" s="8" t="s">
        <v>3</v>
      </c>
      <c r="AE4" s="9"/>
      <c r="AF4" s="9"/>
      <c r="AG4" s="9">
        <v>2</v>
      </c>
      <c r="AH4" s="10"/>
      <c r="AI4" s="10"/>
      <c r="AJ4" s="10"/>
      <c r="AK4" s="10"/>
      <c r="AL4" s="10"/>
      <c r="AM4" s="11"/>
      <c r="AN4" s="11"/>
      <c r="AO4" s="11"/>
      <c r="AP4" s="12"/>
      <c r="AQ4" s="7"/>
    </row>
    <row r="5" spans="2:44" ht="22.5" customHeight="1" x14ac:dyDescent="0.25">
      <c r="B5" s="6"/>
      <c r="C5" s="267"/>
      <c r="D5" s="268"/>
      <c r="E5" s="268"/>
      <c r="F5" s="268"/>
      <c r="G5" s="268"/>
      <c r="H5" s="268"/>
      <c r="I5" s="268"/>
      <c r="J5" s="268"/>
      <c r="K5" s="268"/>
      <c r="L5" s="268"/>
      <c r="M5" s="268"/>
      <c r="N5" s="268"/>
      <c r="O5" s="269"/>
      <c r="P5" s="270" t="s">
        <v>4</v>
      </c>
      <c r="Q5" s="270"/>
      <c r="R5" s="270"/>
      <c r="S5" s="270"/>
      <c r="T5" s="270"/>
      <c r="U5" s="270"/>
      <c r="V5" s="270"/>
      <c r="W5" s="270"/>
      <c r="X5" s="270"/>
      <c r="Y5" s="270"/>
      <c r="Z5" s="270"/>
      <c r="AA5" s="270"/>
      <c r="AB5" s="270"/>
      <c r="AC5" s="270"/>
      <c r="AD5" s="272" t="s">
        <v>5</v>
      </c>
      <c r="AE5" s="273"/>
      <c r="AF5" s="273"/>
      <c r="AG5" s="273"/>
      <c r="AH5" s="273"/>
      <c r="AI5" s="273"/>
      <c r="AJ5" s="273"/>
      <c r="AK5" s="273"/>
      <c r="AL5" s="273"/>
      <c r="AM5" s="273"/>
      <c r="AN5" s="273"/>
      <c r="AO5" s="273"/>
      <c r="AP5" s="274"/>
      <c r="AQ5" s="7"/>
    </row>
    <row r="6" spans="2:44" ht="5.25" customHeight="1" x14ac:dyDescent="0.25">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x14ac:dyDescent="0.25">
      <c r="B7" s="6"/>
      <c r="C7" s="275" t="s">
        <v>6</v>
      </c>
      <c r="D7" s="275"/>
      <c r="E7" s="275"/>
      <c r="F7" s="275"/>
      <c r="G7" s="275"/>
      <c r="H7" s="275"/>
      <c r="I7" s="275"/>
      <c r="J7" s="275"/>
      <c r="K7" s="275"/>
      <c r="L7" s="275"/>
      <c r="M7" s="275"/>
      <c r="N7" s="275"/>
      <c r="O7" s="275"/>
      <c r="P7" s="275"/>
      <c r="Q7" s="275"/>
      <c r="R7" s="275"/>
      <c r="S7" s="275"/>
      <c r="T7" s="275"/>
      <c r="U7" s="275"/>
      <c r="V7" s="275"/>
      <c r="W7" s="275"/>
      <c r="X7" s="275"/>
      <c r="Y7" s="275"/>
      <c r="Z7" s="275"/>
      <c r="AA7" s="275"/>
      <c r="AB7" s="275"/>
      <c r="AC7" s="275"/>
      <c r="AD7" s="275"/>
      <c r="AE7" s="275"/>
      <c r="AF7" s="275"/>
      <c r="AG7" s="275"/>
      <c r="AH7" s="275"/>
      <c r="AI7" s="275"/>
      <c r="AJ7" s="275"/>
      <c r="AK7" s="275"/>
      <c r="AL7" s="275"/>
      <c r="AM7" s="275"/>
      <c r="AN7" s="275"/>
      <c r="AO7" s="275"/>
      <c r="AP7" s="275"/>
      <c r="AQ7" s="7"/>
    </row>
    <row r="8" spans="2:44" ht="6" customHeight="1" x14ac:dyDescent="0.25">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ht="13.8" x14ac:dyDescent="0.25">
      <c r="B9" s="6"/>
      <c r="C9" s="276" t="s">
        <v>7</v>
      </c>
      <c r="D9" s="276"/>
      <c r="E9" s="276"/>
      <c r="F9" s="276"/>
      <c r="G9" s="276"/>
      <c r="H9" s="276"/>
      <c r="I9" s="276"/>
      <c r="J9" s="276"/>
      <c r="K9" s="276"/>
      <c r="L9" s="276"/>
      <c r="M9" s="276"/>
      <c r="N9" s="276"/>
      <c r="O9" s="276"/>
      <c r="P9" s="276"/>
      <c r="Q9" s="276"/>
      <c r="R9" s="276"/>
      <c r="S9" s="276"/>
      <c r="T9" s="276"/>
      <c r="U9" s="276"/>
      <c r="V9" s="276"/>
      <c r="W9" s="276"/>
      <c r="X9" s="276"/>
      <c r="Y9" s="276"/>
      <c r="Z9" s="276"/>
      <c r="AA9" s="276"/>
      <c r="AB9" s="276"/>
      <c r="AC9" s="276"/>
      <c r="AD9" s="276"/>
      <c r="AE9" s="276"/>
      <c r="AF9" s="276"/>
      <c r="AG9" s="278" t="s">
        <v>8</v>
      </c>
      <c r="AH9" s="279"/>
      <c r="AI9" s="279"/>
      <c r="AJ9" s="279"/>
      <c r="AK9" s="279"/>
      <c r="AL9" s="279"/>
      <c r="AM9" s="279"/>
      <c r="AN9" s="279"/>
      <c r="AO9" s="279"/>
      <c r="AP9" s="280"/>
      <c r="AQ9" s="7"/>
    </row>
    <row r="10" spans="2:44" ht="12" customHeight="1" x14ac:dyDescent="0.25">
      <c r="B10" s="6"/>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13"/>
      <c r="AH10" s="14"/>
      <c r="AI10" s="281" t="s">
        <v>9</v>
      </c>
      <c r="AJ10" s="281"/>
      <c r="AK10" s="281" t="s">
        <v>10</v>
      </c>
      <c r="AL10" s="281"/>
      <c r="AM10" s="281" t="s">
        <v>11</v>
      </c>
      <c r="AN10" s="281"/>
      <c r="AO10" s="281"/>
      <c r="AP10" s="15"/>
      <c r="AQ10" s="7"/>
      <c r="AR10" s="16"/>
    </row>
    <row r="11" spans="2:44" ht="12" customHeight="1" x14ac:dyDescent="0.25">
      <c r="B11" s="6"/>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6"/>
      <c r="AA11" s="276"/>
      <c r="AB11" s="276"/>
      <c r="AC11" s="276"/>
      <c r="AD11" s="276"/>
      <c r="AE11" s="276"/>
      <c r="AF11" s="276"/>
      <c r="AG11" s="13"/>
      <c r="AH11" s="14"/>
      <c r="AI11" s="282" t="s">
        <v>149</v>
      </c>
      <c r="AJ11" s="283"/>
      <c r="AK11" s="282" t="s">
        <v>146</v>
      </c>
      <c r="AL11" s="283"/>
      <c r="AM11" s="284">
        <v>2025</v>
      </c>
      <c r="AN11" s="284"/>
      <c r="AO11" s="285"/>
      <c r="AP11" s="17"/>
      <c r="AQ11" s="7"/>
    </row>
    <row r="12" spans="2:44" ht="4.5" customHeight="1" x14ac:dyDescent="0.25">
      <c r="B12" s="6"/>
      <c r="C12" s="277"/>
      <c r="D12" s="277"/>
      <c r="E12" s="277"/>
      <c r="F12" s="277"/>
      <c r="G12" s="277"/>
      <c r="H12" s="277"/>
      <c r="I12" s="277"/>
      <c r="J12" s="277"/>
      <c r="K12" s="277"/>
      <c r="L12" s="277"/>
      <c r="M12" s="277"/>
      <c r="N12" s="277"/>
      <c r="O12" s="277"/>
      <c r="P12" s="277"/>
      <c r="Q12" s="277"/>
      <c r="R12" s="277"/>
      <c r="S12" s="277"/>
      <c r="T12" s="277"/>
      <c r="U12" s="277"/>
      <c r="V12" s="277"/>
      <c r="W12" s="277"/>
      <c r="X12" s="277"/>
      <c r="Y12" s="277"/>
      <c r="Z12" s="277"/>
      <c r="AA12" s="277"/>
      <c r="AB12" s="277"/>
      <c r="AC12" s="277"/>
      <c r="AD12" s="277"/>
      <c r="AE12" s="277"/>
      <c r="AF12" s="277"/>
      <c r="AG12" s="13"/>
      <c r="AH12" s="14"/>
      <c r="AI12" s="14"/>
      <c r="AJ12" s="14"/>
      <c r="AK12" s="14"/>
      <c r="AL12" s="14"/>
      <c r="AM12" s="14"/>
      <c r="AN12" s="14"/>
      <c r="AO12" s="14"/>
      <c r="AP12" s="18"/>
      <c r="AQ12" s="7"/>
    </row>
    <row r="13" spans="2:44" ht="13.8" x14ac:dyDescent="0.25">
      <c r="B13" s="6"/>
      <c r="C13" s="302" t="s">
        <v>12</v>
      </c>
      <c r="D13" s="303"/>
      <c r="E13" s="303"/>
      <c r="F13" s="303"/>
      <c r="G13" s="303"/>
      <c r="H13" s="303"/>
      <c r="I13" s="303"/>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303"/>
      <c r="AM13" s="303"/>
      <c r="AN13" s="303"/>
      <c r="AO13" s="303"/>
      <c r="AP13" s="304"/>
      <c r="AQ13" s="7"/>
    </row>
    <row r="14" spans="2:44" ht="21.75" customHeight="1" x14ac:dyDescent="0.25">
      <c r="B14" s="6"/>
      <c r="C14" s="305" t="s">
        <v>13</v>
      </c>
      <c r="D14" s="306"/>
      <c r="E14" s="306"/>
      <c r="F14" s="306"/>
      <c r="G14" s="306"/>
      <c r="H14" s="306"/>
      <c r="I14" s="306"/>
      <c r="J14" s="307" t="s">
        <v>137</v>
      </c>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9"/>
      <c r="AH14" s="19"/>
      <c r="AI14" s="310">
        <f ca="1">TODAY()</f>
        <v>45952</v>
      </c>
      <c r="AJ14" s="310"/>
      <c r="AK14" s="310"/>
      <c r="AL14" s="310"/>
      <c r="AM14" s="310"/>
      <c r="AN14" s="310"/>
      <c r="AO14" s="310"/>
      <c r="AP14" s="311"/>
      <c r="AQ14" s="7"/>
    </row>
    <row r="15" spans="2:44" ht="3.75" customHeight="1" x14ac:dyDescent="0.25">
      <c r="B15" s="6"/>
      <c r="C15" s="20"/>
      <c r="D15" s="21"/>
      <c r="E15" s="21"/>
      <c r="F15" s="21"/>
      <c r="G15" s="21"/>
      <c r="H15" s="21"/>
      <c r="I15" s="21"/>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3"/>
      <c r="AI15" s="23"/>
      <c r="AJ15" s="23"/>
      <c r="AK15" s="23"/>
      <c r="AL15" s="23"/>
      <c r="AM15" s="23"/>
      <c r="AN15" s="1"/>
      <c r="AO15" s="1"/>
      <c r="AP15" s="24"/>
      <c r="AQ15" s="7"/>
    </row>
    <row r="16" spans="2:44" ht="21.75" customHeight="1" x14ac:dyDescent="0.25">
      <c r="B16" s="6"/>
      <c r="C16" s="305" t="s">
        <v>14</v>
      </c>
      <c r="D16" s="306"/>
      <c r="E16" s="306"/>
      <c r="F16" s="306"/>
      <c r="G16" s="306"/>
      <c r="H16" s="306"/>
      <c r="I16" s="306"/>
      <c r="J16" s="306"/>
      <c r="K16" s="306"/>
      <c r="L16" s="306"/>
      <c r="M16" s="312"/>
      <c r="N16" s="313">
        <v>1003815938</v>
      </c>
      <c r="O16" s="314"/>
      <c r="P16" s="314"/>
      <c r="Q16" s="314"/>
      <c r="R16" s="314"/>
      <c r="S16" s="314"/>
      <c r="T16" s="314"/>
      <c r="U16" s="314"/>
      <c r="V16" s="315"/>
      <c r="W16" s="292" t="s">
        <v>15</v>
      </c>
      <c r="X16" s="292"/>
      <c r="Y16" s="316" t="s">
        <v>138</v>
      </c>
      <c r="Z16" s="317"/>
      <c r="AA16" s="317"/>
      <c r="AB16" s="317"/>
      <c r="AC16" s="317"/>
      <c r="AD16" s="317"/>
      <c r="AE16" s="317"/>
      <c r="AF16" s="317"/>
      <c r="AG16" s="318"/>
      <c r="AH16" s="19"/>
      <c r="AI16" s="25"/>
      <c r="AJ16" s="1"/>
      <c r="AK16" s="1"/>
      <c r="AL16" s="1"/>
      <c r="AM16" s="1"/>
      <c r="AN16" s="1"/>
      <c r="AO16" s="1"/>
      <c r="AP16" s="24"/>
      <c r="AQ16" s="7"/>
    </row>
    <row r="17" spans="2:51" ht="3.75" customHeight="1" x14ac:dyDescent="0.25">
      <c r="B17" s="6"/>
      <c r="C17" s="20"/>
      <c r="D17" s="21"/>
      <c r="E17" s="21"/>
      <c r="F17" s="21"/>
      <c r="G17" s="21"/>
      <c r="H17" s="21"/>
      <c r="I17" s="21"/>
      <c r="J17" s="21"/>
      <c r="K17" s="21"/>
      <c r="L17" s="21"/>
      <c r="M17" s="21"/>
      <c r="N17" s="21"/>
      <c r="O17" s="21"/>
      <c r="P17" s="26"/>
      <c r="Q17" s="26"/>
      <c r="R17" s="26"/>
      <c r="S17" s="26"/>
      <c r="T17" s="26"/>
      <c r="U17" s="26"/>
      <c r="V17" s="26"/>
      <c r="W17" s="26"/>
      <c r="X17" s="27"/>
      <c r="Y17" s="27"/>
      <c r="Z17" s="27"/>
      <c r="AA17" s="28"/>
      <c r="AB17" s="28"/>
      <c r="AC17" s="26"/>
      <c r="AD17" s="26"/>
      <c r="AE17" s="26"/>
      <c r="AF17" s="26"/>
      <c r="AG17" s="26"/>
      <c r="AH17" s="26"/>
      <c r="AI17" s="26"/>
      <c r="AJ17" s="26"/>
      <c r="AK17" s="26"/>
      <c r="AL17" s="26"/>
      <c r="AM17" s="26"/>
      <c r="AN17" s="26"/>
      <c r="AO17" s="23"/>
      <c r="AP17" s="24"/>
      <c r="AQ17" s="7"/>
    </row>
    <row r="18" spans="2:51" ht="21.75" customHeight="1" x14ac:dyDescent="0.25">
      <c r="B18" s="6"/>
      <c r="C18" s="286" t="s">
        <v>16</v>
      </c>
      <c r="D18" s="287"/>
      <c r="E18" s="287"/>
      <c r="F18" s="287"/>
      <c r="G18" s="287"/>
      <c r="H18" s="287"/>
      <c r="I18" s="287"/>
      <c r="J18" s="287"/>
      <c r="K18" s="287"/>
      <c r="L18" s="288"/>
      <c r="M18" s="289">
        <v>8299</v>
      </c>
      <c r="N18" s="290"/>
      <c r="O18" s="290"/>
      <c r="P18" s="290"/>
      <c r="Q18" s="290"/>
      <c r="R18" s="290"/>
      <c r="S18" s="291"/>
      <c r="T18" s="29"/>
      <c r="U18" s="292" t="s">
        <v>17</v>
      </c>
      <c r="V18" s="292"/>
      <c r="W18" s="292"/>
      <c r="X18" s="293"/>
      <c r="Y18" s="294">
        <v>3212558198</v>
      </c>
      <c r="Z18" s="295"/>
      <c r="AA18" s="295"/>
      <c r="AB18" s="295"/>
      <c r="AC18" s="295"/>
      <c r="AD18" s="295"/>
      <c r="AE18" s="295"/>
      <c r="AF18" s="295"/>
      <c r="AG18" s="296"/>
      <c r="AH18" s="297"/>
      <c r="AI18" s="298"/>
      <c r="AJ18" s="1"/>
      <c r="AK18" s="1"/>
      <c r="AL18" s="1"/>
      <c r="AM18" s="1"/>
      <c r="AN18" s="1"/>
      <c r="AO18" s="1"/>
      <c r="AP18" s="30"/>
      <c r="AQ18" s="7"/>
    </row>
    <row r="19" spans="2:51" ht="3.75" customHeight="1" x14ac:dyDescent="0.25">
      <c r="B19" s="6"/>
      <c r="C19" s="20"/>
      <c r="D19" s="21"/>
      <c r="E19" s="21"/>
      <c r="F19" s="21"/>
      <c r="G19" s="21"/>
      <c r="H19" s="21"/>
      <c r="I19" s="21"/>
      <c r="J19" s="21"/>
      <c r="K19" s="21"/>
      <c r="L19" s="21"/>
      <c r="M19" s="21"/>
      <c r="N19" s="26"/>
      <c r="O19" s="26"/>
      <c r="P19" s="26"/>
      <c r="Q19" s="26"/>
      <c r="R19" s="26"/>
      <c r="S19" s="26"/>
      <c r="T19" s="26"/>
      <c r="U19" s="26"/>
      <c r="V19" s="26"/>
      <c r="W19" s="26"/>
      <c r="X19" s="26"/>
      <c r="Y19" s="31"/>
      <c r="Z19" s="26"/>
      <c r="AA19" s="26"/>
      <c r="AB19" s="26"/>
      <c r="AC19" s="26"/>
      <c r="AD19" s="26"/>
      <c r="AE19" s="26"/>
      <c r="AF19" s="26"/>
      <c r="AG19" s="26"/>
      <c r="AH19" s="26"/>
      <c r="AI19" s="26"/>
      <c r="AJ19" s="26"/>
      <c r="AK19" s="23"/>
      <c r="AL19" s="23"/>
      <c r="AM19" s="23"/>
      <c r="AN19" s="1"/>
      <c r="AO19" s="1"/>
      <c r="AP19" s="24"/>
      <c r="AQ19" s="7"/>
    </row>
    <row r="20" spans="2:51" ht="21.75" customHeight="1" x14ac:dyDescent="0.25">
      <c r="B20" s="6"/>
      <c r="C20" s="286" t="s">
        <v>18</v>
      </c>
      <c r="D20" s="287"/>
      <c r="E20" s="287"/>
      <c r="F20" s="287"/>
      <c r="G20" s="287"/>
      <c r="H20" s="287"/>
      <c r="I20" s="287"/>
      <c r="J20" s="287"/>
      <c r="K20" s="287"/>
      <c r="L20" s="288"/>
      <c r="M20" s="299" t="s">
        <v>139</v>
      </c>
      <c r="N20" s="300"/>
      <c r="O20" s="300"/>
      <c r="P20" s="300"/>
      <c r="Q20" s="300"/>
      <c r="R20" s="300"/>
      <c r="S20" s="300"/>
      <c r="T20" s="300"/>
      <c r="U20" s="300"/>
      <c r="V20" s="300"/>
      <c r="W20" s="300"/>
      <c r="X20" s="300"/>
      <c r="Y20" s="300"/>
      <c r="Z20" s="300"/>
      <c r="AA20" s="300"/>
      <c r="AB20" s="300"/>
      <c r="AC20" s="300"/>
      <c r="AD20" s="300"/>
      <c r="AE20" s="300"/>
      <c r="AF20" s="300"/>
      <c r="AG20" s="300"/>
      <c r="AH20" s="300"/>
      <c r="AI20" s="300"/>
      <c r="AJ20" s="300"/>
      <c r="AK20" s="300"/>
      <c r="AL20" s="301"/>
      <c r="AM20" s="319"/>
      <c r="AN20" s="320"/>
      <c r="AO20" s="1"/>
      <c r="AP20" s="24"/>
      <c r="AQ20" s="7"/>
    </row>
    <row r="21" spans="2:51" ht="3.75" customHeight="1" x14ac:dyDescent="0.25">
      <c r="B21" s="6"/>
      <c r="C21" s="32"/>
      <c r="D21" s="21"/>
      <c r="E21" s="21"/>
      <c r="F21" s="21"/>
      <c r="G21" s="21"/>
      <c r="H21" s="21"/>
      <c r="I21" s="21"/>
      <c r="J21" s="21"/>
      <c r="K21" s="21"/>
      <c r="L21" s="21"/>
      <c r="M21" s="21"/>
      <c r="N21" s="26"/>
      <c r="O21" s="26"/>
      <c r="P21" s="26"/>
      <c r="Q21" s="26"/>
      <c r="R21" s="26"/>
      <c r="S21" s="26"/>
      <c r="T21" s="26"/>
      <c r="U21" s="26"/>
      <c r="V21" s="26"/>
      <c r="W21" s="26"/>
      <c r="X21" s="26"/>
      <c r="Y21" s="31"/>
      <c r="Z21" s="26"/>
      <c r="AA21" s="26"/>
      <c r="AB21" s="26"/>
      <c r="AC21" s="26"/>
      <c r="AD21" s="26"/>
      <c r="AE21" s="26"/>
      <c r="AF21" s="26"/>
      <c r="AG21" s="26"/>
      <c r="AH21" s="26"/>
      <c r="AI21" s="26"/>
      <c r="AJ21" s="26"/>
      <c r="AK21" s="23"/>
      <c r="AL21" s="23"/>
      <c r="AM21" s="23"/>
      <c r="AN21" s="1"/>
      <c r="AO21" s="1"/>
      <c r="AP21" s="24"/>
      <c r="AQ21" s="7"/>
    </row>
    <row r="22" spans="2:51" ht="21.75" customHeight="1" x14ac:dyDescent="0.25">
      <c r="B22" s="6"/>
      <c r="C22" s="286" t="s">
        <v>19</v>
      </c>
      <c r="D22" s="287"/>
      <c r="E22" s="287"/>
      <c r="F22" s="287"/>
      <c r="G22" s="287"/>
      <c r="H22" s="287"/>
      <c r="I22" s="287"/>
      <c r="J22" s="287"/>
      <c r="K22" s="287"/>
      <c r="L22" s="288"/>
      <c r="M22" s="299" t="s">
        <v>141</v>
      </c>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300"/>
      <c r="AL22" s="301"/>
      <c r="AM22" s="319"/>
      <c r="AN22" s="320"/>
      <c r="AO22" s="1"/>
      <c r="AP22" s="24"/>
      <c r="AQ22" s="7"/>
    </row>
    <row r="23" spans="2:51" ht="3.75" customHeight="1" x14ac:dyDescent="0.25">
      <c r="B23" s="6"/>
      <c r="C23" s="20"/>
      <c r="D23" s="21"/>
      <c r="E23" s="21"/>
      <c r="F23" s="21"/>
      <c r="G23" s="21"/>
      <c r="H23" s="21"/>
      <c r="I23" s="21"/>
      <c r="J23" s="21"/>
      <c r="K23" s="21"/>
      <c r="L23" s="21"/>
      <c r="M23" s="33"/>
      <c r="N23" s="34"/>
      <c r="O23" s="26"/>
      <c r="P23" s="26"/>
      <c r="Q23" s="26"/>
      <c r="R23" s="26"/>
      <c r="S23" s="26"/>
      <c r="T23" s="26"/>
      <c r="U23" s="26"/>
      <c r="V23" s="26"/>
      <c r="W23" s="26"/>
      <c r="X23" s="26"/>
      <c r="Y23" s="26"/>
      <c r="Z23" s="26"/>
      <c r="AA23" s="26"/>
      <c r="AB23" s="26"/>
      <c r="AC23" s="26"/>
      <c r="AD23" s="26"/>
      <c r="AE23" s="26"/>
      <c r="AF23" s="26"/>
      <c r="AG23" s="26"/>
      <c r="AH23" s="26"/>
      <c r="AI23" s="26"/>
      <c r="AJ23" s="26"/>
      <c r="AK23" s="26"/>
      <c r="AL23" s="23"/>
      <c r="AM23" s="23"/>
      <c r="AN23" s="1"/>
      <c r="AO23" s="1"/>
      <c r="AP23" s="24"/>
      <c r="AQ23" s="7"/>
    </row>
    <row r="24" spans="2:51" ht="18.75" customHeight="1" x14ac:dyDescent="0.25">
      <c r="B24" s="6"/>
      <c r="C24" s="305" t="s">
        <v>20</v>
      </c>
      <c r="D24" s="306"/>
      <c r="E24" s="306"/>
      <c r="F24" s="321"/>
      <c r="G24" s="322" t="s">
        <v>140</v>
      </c>
      <c r="H24" s="323"/>
      <c r="I24" s="323"/>
      <c r="J24" s="323"/>
      <c r="K24" s="323"/>
      <c r="L24" s="323"/>
      <c r="M24" s="323"/>
      <c r="N24" s="323"/>
      <c r="O24" s="324"/>
      <c r="P24" s="19"/>
      <c r="Q24" s="292" t="s">
        <v>21</v>
      </c>
      <c r="R24" s="292"/>
      <c r="S24" s="292"/>
      <c r="T24" s="292"/>
      <c r="U24" s="292"/>
      <c r="V24" s="292"/>
      <c r="W24" s="325">
        <v>7671563403</v>
      </c>
      <c r="X24" s="326"/>
      <c r="Y24" s="326"/>
      <c r="Z24" s="326"/>
      <c r="AA24" s="326"/>
      <c r="AB24" s="326"/>
      <c r="AC24" s="326"/>
      <c r="AD24" s="327"/>
      <c r="AE24" s="19"/>
      <c r="AF24" s="292" t="s">
        <v>22</v>
      </c>
      <c r="AG24" s="292"/>
      <c r="AH24" s="328" t="s">
        <v>23</v>
      </c>
      <c r="AI24" s="301"/>
      <c r="AJ24" s="19"/>
      <c r="AK24" s="35"/>
      <c r="AL24" s="292" t="s">
        <v>24</v>
      </c>
      <c r="AM24" s="292"/>
      <c r="AN24" s="342"/>
      <c r="AO24" s="343"/>
      <c r="AP24" s="30"/>
      <c r="AQ24" s="7"/>
    </row>
    <row r="25" spans="2:51" ht="3" customHeight="1" x14ac:dyDescent="0.25">
      <c r="B25" s="6"/>
      <c r="C25" s="36"/>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8"/>
      <c r="AQ25" s="7"/>
    </row>
    <row r="26" spans="2:51" ht="3.75" customHeight="1" thickBot="1" x14ac:dyDescent="0.3">
      <c r="B26" s="6"/>
      <c r="C26" s="39"/>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40"/>
      <c r="AQ26" s="7"/>
    </row>
    <row r="27" spans="2:51" ht="21.75" customHeight="1" thickTop="1" thickBot="1" x14ac:dyDescent="0.3">
      <c r="B27" s="6"/>
      <c r="C27" s="41"/>
      <c r="D27" s="344" t="s">
        <v>25</v>
      </c>
      <c r="E27" s="344"/>
      <c r="F27" s="344"/>
      <c r="G27" s="344"/>
      <c r="H27" s="344"/>
      <c r="I27" s="42"/>
      <c r="J27" s="42"/>
      <c r="K27" s="344" t="s">
        <v>11</v>
      </c>
      <c r="L27" s="344"/>
      <c r="M27" s="344"/>
      <c r="N27" s="344"/>
      <c r="O27" s="344"/>
      <c r="P27" s="1"/>
      <c r="Q27" s="1"/>
      <c r="R27" s="1"/>
      <c r="S27" s="1"/>
      <c r="T27" s="333" t="s">
        <v>26</v>
      </c>
      <c r="U27" s="333"/>
      <c r="V27" s="333"/>
      <c r="W27" s="333"/>
      <c r="X27" s="333"/>
      <c r="Y27" s="333"/>
      <c r="Z27" s="333"/>
      <c r="AA27" s="333"/>
      <c r="AB27" s="333"/>
      <c r="AC27" s="333"/>
      <c r="AD27" s="333"/>
      <c r="AE27" s="35"/>
      <c r="AF27" s="334">
        <v>20603520</v>
      </c>
      <c r="AG27" s="335"/>
      <c r="AH27" s="335"/>
      <c r="AI27" s="335"/>
      <c r="AJ27" s="335"/>
      <c r="AK27" s="335"/>
      <c r="AL27" s="335"/>
      <c r="AM27" s="335"/>
      <c r="AN27" s="335"/>
      <c r="AO27" s="336"/>
      <c r="AP27" s="30"/>
      <c r="AQ27" s="7"/>
    </row>
    <row r="28" spans="2:51" ht="3.75" customHeight="1" thickTop="1" thickBot="1" x14ac:dyDescent="0.3">
      <c r="B28" s="6"/>
      <c r="C28" s="41"/>
      <c r="D28" s="345"/>
      <c r="E28" s="345"/>
      <c r="F28" s="345"/>
      <c r="G28" s="345"/>
      <c r="H28" s="345"/>
      <c r="I28" s="43"/>
      <c r="J28" s="43"/>
      <c r="K28" s="345"/>
      <c r="L28" s="345"/>
      <c r="M28" s="345"/>
      <c r="N28" s="345"/>
      <c r="O28" s="345"/>
      <c r="P28" s="1"/>
      <c r="Q28" s="1"/>
      <c r="R28" s="1"/>
      <c r="S28" s="1"/>
      <c r="T28" s="1"/>
      <c r="U28" s="43"/>
      <c r="V28" s="43"/>
      <c r="W28" s="43"/>
      <c r="X28" s="43"/>
      <c r="Y28" s="43"/>
      <c r="Z28" s="43"/>
      <c r="AA28" s="43"/>
      <c r="AB28" s="43"/>
      <c r="AC28" s="43"/>
      <c r="AD28" s="43"/>
      <c r="AE28" s="43"/>
      <c r="AF28" s="44"/>
      <c r="AG28" s="44"/>
      <c r="AH28" s="44"/>
      <c r="AI28" s="44"/>
      <c r="AJ28" s="44"/>
      <c r="AK28" s="44"/>
      <c r="AL28" s="44"/>
      <c r="AM28" s="44"/>
      <c r="AN28" s="44"/>
      <c r="AO28" s="44"/>
      <c r="AP28" s="45"/>
      <c r="AQ28" s="7"/>
    </row>
    <row r="29" spans="2:51" ht="21.75" customHeight="1" thickTop="1" thickBot="1" x14ac:dyDescent="0.3">
      <c r="B29" s="6"/>
      <c r="C29" s="41"/>
      <c r="D29" s="329">
        <v>725</v>
      </c>
      <c r="E29" s="330"/>
      <c r="F29" s="330"/>
      <c r="G29" s="330"/>
      <c r="H29" s="331"/>
      <c r="I29" s="332" t="s">
        <v>15</v>
      </c>
      <c r="J29" s="332"/>
      <c r="K29" s="329">
        <v>2025</v>
      </c>
      <c r="L29" s="330"/>
      <c r="M29" s="330"/>
      <c r="N29" s="330"/>
      <c r="O29" s="331"/>
      <c r="P29" s="19"/>
      <c r="Q29" s="1"/>
      <c r="R29" s="1"/>
      <c r="S29" s="1"/>
      <c r="T29" s="1"/>
      <c r="U29" s="33"/>
      <c r="V29" s="333" t="s">
        <v>27</v>
      </c>
      <c r="W29" s="333"/>
      <c r="X29" s="333"/>
      <c r="Y29" s="333"/>
      <c r="Z29" s="333"/>
      <c r="AA29" s="333"/>
      <c r="AB29" s="333"/>
      <c r="AC29" s="333"/>
      <c r="AD29" s="333"/>
      <c r="AE29" s="35"/>
      <c r="AF29" s="334">
        <v>2575440</v>
      </c>
      <c r="AG29" s="335"/>
      <c r="AH29" s="335"/>
      <c r="AI29" s="335"/>
      <c r="AJ29" s="335"/>
      <c r="AK29" s="335"/>
      <c r="AL29" s="335"/>
      <c r="AM29" s="335"/>
      <c r="AN29" s="335"/>
      <c r="AO29" s="336"/>
      <c r="AP29" s="30"/>
      <c r="AQ29" s="7"/>
    </row>
    <row r="30" spans="2:51" ht="3.75" customHeight="1" thickTop="1" x14ac:dyDescent="0.25">
      <c r="B30" s="6"/>
      <c r="C30" s="46"/>
      <c r="D30" s="47"/>
      <c r="E30" s="47"/>
      <c r="F30" s="47"/>
      <c r="G30" s="47"/>
      <c r="H30" s="47"/>
      <c r="I30" s="47"/>
      <c r="J30" s="47"/>
      <c r="K30" s="47"/>
      <c r="L30" s="47"/>
      <c r="M30" s="22"/>
      <c r="N30" s="22"/>
      <c r="O30" s="22"/>
      <c r="P30" s="22"/>
      <c r="Q30" s="22"/>
      <c r="R30" s="48"/>
      <c r="S30" s="22"/>
      <c r="T30" s="22"/>
      <c r="U30" s="22"/>
      <c r="V30" s="22"/>
      <c r="W30" s="22"/>
      <c r="X30" s="1"/>
      <c r="Y30" s="1"/>
      <c r="Z30" s="1"/>
      <c r="AA30" s="1"/>
      <c r="AB30" s="1"/>
      <c r="AC30" s="1"/>
      <c r="AD30" s="1"/>
      <c r="AE30" s="1"/>
      <c r="AF30" s="1"/>
      <c r="AG30" s="1"/>
      <c r="AH30" s="1"/>
      <c r="AI30" s="1"/>
      <c r="AJ30" s="1"/>
      <c r="AK30" s="1"/>
      <c r="AL30" s="1"/>
      <c r="AM30" s="1"/>
      <c r="AN30" s="1"/>
      <c r="AO30" s="1"/>
      <c r="AP30" s="40"/>
      <c r="AQ30" s="7"/>
    </row>
    <row r="31" spans="2:51" ht="60" customHeight="1" x14ac:dyDescent="0.25">
      <c r="B31" s="6"/>
      <c r="C31" s="337" t="s">
        <v>28</v>
      </c>
      <c r="D31" s="338"/>
      <c r="E31" s="338"/>
      <c r="F31" s="338"/>
      <c r="G31" s="338"/>
      <c r="H31" s="338"/>
      <c r="I31" s="338"/>
      <c r="J31" s="338"/>
      <c r="K31" s="338"/>
      <c r="L31" s="339" t="s">
        <v>132</v>
      </c>
      <c r="M31" s="340"/>
      <c r="N31" s="340"/>
      <c r="O31" s="340"/>
      <c r="P31" s="340"/>
      <c r="Q31" s="340"/>
      <c r="R31" s="340"/>
      <c r="S31" s="340"/>
      <c r="T31" s="340"/>
      <c r="U31" s="340"/>
      <c r="V31" s="340"/>
      <c r="W31" s="340"/>
      <c r="X31" s="340"/>
      <c r="Y31" s="340"/>
      <c r="Z31" s="340"/>
      <c r="AA31" s="340"/>
      <c r="AB31" s="340"/>
      <c r="AC31" s="340"/>
      <c r="AD31" s="340"/>
      <c r="AE31" s="340"/>
      <c r="AF31" s="340"/>
      <c r="AG31" s="340"/>
      <c r="AH31" s="340"/>
      <c r="AI31" s="340"/>
      <c r="AJ31" s="340"/>
      <c r="AK31" s="340"/>
      <c r="AL31" s="340"/>
      <c r="AM31" s="340"/>
      <c r="AN31" s="340"/>
      <c r="AO31" s="341"/>
      <c r="AP31" s="30"/>
      <c r="AQ31" s="7"/>
      <c r="AW31" s="346"/>
      <c r="AX31" s="346"/>
      <c r="AY31" s="346"/>
    </row>
    <row r="32" spans="2:51" ht="3.75" customHeight="1" x14ac:dyDescent="0.25">
      <c r="B32" s="6"/>
      <c r="C32" s="49"/>
      <c r="D32" s="50"/>
      <c r="E32" s="50"/>
      <c r="F32" s="50"/>
      <c r="G32" s="50"/>
      <c r="H32" s="50"/>
      <c r="I32" s="50"/>
      <c r="J32" s="50"/>
      <c r="K32" s="50"/>
      <c r="L32" s="50"/>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2"/>
      <c r="AQ32" s="7"/>
      <c r="AW32" s="53"/>
      <c r="AX32" s="53"/>
      <c r="AY32" s="53"/>
    </row>
    <row r="33" spans="2:51" ht="17.25" customHeight="1" x14ac:dyDescent="0.25">
      <c r="B33" s="6"/>
      <c r="C33" s="347" t="s">
        <v>29</v>
      </c>
      <c r="D33" s="306"/>
      <c r="E33" s="306"/>
      <c r="F33" s="306"/>
      <c r="G33" s="306"/>
      <c r="H33" s="306"/>
      <c r="I33" s="306"/>
      <c r="J33" s="306"/>
      <c r="K33" s="306"/>
      <c r="L33" s="306"/>
      <c r="M33" s="306"/>
      <c r="N33" s="306"/>
      <c r="O33" s="306"/>
      <c r="P33" s="306"/>
      <c r="Q33" s="312"/>
      <c r="R33" s="348" t="s">
        <v>144</v>
      </c>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50"/>
      <c r="AP33" s="30"/>
      <c r="AQ33" s="7"/>
      <c r="AW33" s="53"/>
      <c r="AX33" s="53"/>
      <c r="AY33" s="53"/>
    </row>
    <row r="34" spans="2:51" ht="3.75" customHeight="1" x14ac:dyDescent="0.25">
      <c r="B34" s="6"/>
      <c r="C34" s="39"/>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40"/>
      <c r="AQ34" s="7"/>
    </row>
    <row r="35" spans="2:51" ht="17.25" customHeight="1" x14ac:dyDescent="0.25">
      <c r="B35" s="6"/>
      <c r="C35" s="347" t="s">
        <v>30</v>
      </c>
      <c r="D35" s="306"/>
      <c r="E35" s="306"/>
      <c r="F35" s="306"/>
      <c r="G35" s="306"/>
      <c r="H35" s="306"/>
      <c r="I35" s="306"/>
      <c r="J35" s="306"/>
      <c r="K35" s="306"/>
      <c r="L35" s="306"/>
      <c r="M35" s="306"/>
      <c r="N35" s="306"/>
      <c r="O35" s="306"/>
      <c r="P35" s="306"/>
      <c r="Q35" s="306"/>
      <c r="R35" s="348" t="s">
        <v>143</v>
      </c>
      <c r="S35" s="349"/>
      <c r="T35" s="349"/>
      <c r="U35" s="349"/>
      <c r="V35" s="349"/>
      <c r="W35" s="349"/>
      <c r="X35" s="349"/>
      <c r="Y35" s="349"/>
      <c r="Z35" s="349"/>
      <c r="AA35" s="349"/>
      <c r="AB35" s="349"/>
      <c r="AC35" s="349"/>
      <c r="AD35" s="349"/>
      <c r="AE35" s="349"/>
      <c r="AF35" s="349"/>
      <c r="AG35" s="349"/>
      <c r="AH35" s="349"/>
      <c r="AI35" s="349"/>
      <c r="AJ35" s="349"/>
      <c r="AK35" s="349"/>
      <c r="AL35" s="349"/>
      <c r="AM35" s="349"/>
      <c r="AN35" s="349"/>
      <c r="AO35" s="350"/>
      <c r="AP35" s="30"/>
      <c r="AQ35" s="7"/>
      <c r="AW35" s="53"/>
      <c r="AX35" s="53"/>
      <c r="AY35" s="53"/>
    </row>
    <row r="36" spans="2:51" ht="3.75" customHeight="1" x14ac:dyDescent="0.25">
      <c r="B36" s="6"/>
      <c r="C36" s="39"/>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40"/>
      <c r="AQ36" s="7"/>
    </row>
    <row r="37" spans="2:51" ht="3.75" customHeight="1" thickBot="1" x14ac:dyDescent="0.3">
      <c r="B37" s="6"/>
      <c r="C37" s="54"/>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6"/>
      <c r="AQ37" s="7"/>
    </row>
    <row r="38" spans="2:51" ht="21.75" customHeight="1" thickTop="1" thickBot="1" x14ac:dyDescent="0.3">
      <c r="B38" s="6"/>
      <c r="C38" s="351" t="s">
        <v>31</v>
      </c>
      <c r="D38" s="352"/>
      <c r="E38" s="352"/>
      <c r="F38" s="353">
        <v>38825</v>
      </c>
      <c r="G38" s="354"/>
      <c r="H38" s="354"/>
      <c r="I38" s="354"/>
      <c r="J38" s="354"/>
      <c r="K38" s="355"/>
      <c r="L38" s="19"/>
      <c r="M38" s="352" t="s">
        <v>32</v>
      </c>
      <c r="N38" s="352"/>
      <c r="O38" s="352"/>
      <c r="P38" s="353">
        <v>122225</v>
      </c>
      <c r="Q38" s="354"/>
      <c r="R38" s="354"/>
      <c r="S38" s="354"/>
      <c r="T38" s="354"/>
      <c r="U38" s="355"/>
      <c r="W38" s="57"/>
      <c r="X38" s="57"/>
      <c r="Y38" s="356" t="s">
        <v>33</v>
      </c>
      <c r="Z38" s="356"/>
      <c r="AA38" s="356"/>
      <c r="AB38" s="356"/>
      <c r="AC38" s="356"/>
      <c r="AD38" s="356"/>
      <c r="AE38" s="356"/>
      <c r="AF38" s="356"/>
      <c r="AG38" s="356"/>
      <c r="AH38" s="357"/>
      <c r="AI38" s="357"/>
      <c r="AJ38" s="357"/>
      <c r="AK38" s="357"/>
      <c r="AL38" s="357"/>
      <c r="AM38" s="357"/>
      <c r="AN38" s="357"/>
      <c r="AO38" s="1"/>
      <c r="AP38" s="40"/>
      <c r="AQ38" s="7"/>
    </row>
    <row r="39" spans="2:51" ht="21.75" customHeight="1" thickTop="1" thickBot="1" x14ac:dyDescent="0.3">
      <c r="B39" s="6"/>
      <c r="C39" s="351" t="s">
        <v>34</v>
      </c>
      <c r="D39" s="352"/>
      <c r="E39" s="352"/>
      <c r="F39" s="358">
        <v>45679</v>
      </c>
      <c r="G39" s="354"/>
      <c r="H39" s="354"/>
      <c r="I39" s="354"/>
      <c r="J39" s="354"/>
      <c r="K39" s="355"/>
      <c r="L39" s="19"/>
      <c r="M39" s="352" t="s">
        <v>35</v>
      </c>
      <c r="N39" s="352"/>
      <c r="O39" s="352"/>
      <c r="P39" s="358">
        <v>45693</v>
      </c>
      <c r="Q39" s="354"/>
      <c r="R39" s="354"/>
      <c r="S39" s="354"/>
      <c r="T39" s="354"/>
      <c r="U39" s="355"/>
      <c r="W39" s="57"/>
      <c r="X39" s="57"/>
      <c r="Y39" s="356"/>
      <c r="Z39" s="356"/>
      <c r="AA39" s="356"/>
      <c r="AB39" s="356"/>
      <c r="AC39" s="356"/>
      <c r="AD39" s="356"/>
      <c r="AE39" s="356"/>
      <c r="AF39" s="356"/>
      <c r="AG39" s="356"/>
      <c r="AH39" s="357" t="s">
        <v>36</v>
      </c>
      <c r="AI39" s="357"/>
      <c r="AJ39" s="357" t="s">
        <v>10</v>
      </c>
      <c r="AK39" s="357"/>
      <c r="AL39" s="357" t="s">
        <v>11</v>
      </c>
      <c r="AM39" s="357"/>
      <c r="AN39" s="357"/>
      <c r="AO39" s="1"/>
      <c r="AP39" s="40"/>
      <c r="AQ39" s="7"/>
    </row>
    <row r="40" spans="2:51" ht="21.75" customHeight="1" thickTop="1" x14ac:dyDescent="0.25">
      <c r="B40" s="6"/>
      <c r="C40" s="58"/>
      <c r="D40" s="292" t="s">
        <v>37</v>
      </c>
      <c r="E40" s="292"/>
      <c r="F40" s="292"/>
      <c r="G40" s="292"/>
      <c r="H40" s="292"/>
      <c r="I40" s="292"/>
      <c r="J40" s="292"/>
      <c r="K40" s="292"/>
      <c r="L40" s="292"/>
      <c r="M40" s="292"/>
      <c r="N40" s="292"/>
      <c r="O40" s="292"/>
      <c r="P40" s="292"/>
      <c r="Q40" s="292"/>
      <c r="R40" s="292"/>
      <c r="S40" s="292"/>
      <c r="T40" s="292"/>
      <c r="U40" s="292"/>
      <c r="V40" s="292"/>
      <c r="W40" s="1"/>
      <c r="X40" s="1"/>
      <c r="Y40" s="356"/>
      <c r="Z40" s="356"/>
      <c r="AA40" s="356"/>
      <c r="AB40" s="356"/>
      <c r="AC40" s="356"/>
      <c r="AD40" s="356"/>
      <c r="AE40" s="356"/>
      <c r="AF40" s="356"/>
      <c r="AG40" s="356"/>
      <c r="AH40" s="359">
        <v>6</v>
      </c>
      <c r="AI40" s="360"/>
      <c r="AJ40" s="359">
        <v>2</v>
      </c>
      <c r="AK40" s="360"/>
      <c r="AL40" s="359">
        <v>2025</v>
      </c>
      <c r="AM40" s="361"/>
      <c r="AN40" s="360"/>
      <c r="AO40" s="1"/>
      <c r="AP40" s="40"/>
      <c r="AQ40" s="7"/>
    </row>
    <row r="41" spans="2:51" ht="21.75" customHeight="1" x14ac:dyDescent="0.25">
      <c r="B41" s="6"/>
      <c r="C41" s="39"/>
      <c r="D41" s="306" t="s">
        <v>38</v>
      </c>
      <c r="E41" s="306"/>
      <c r="F41" s="306"/>
      <c r="G41" s="306"/>
      <c r="H41" s="306"/>
      <c r="I41" s="306"/>
      <c r="J41" s="306"/>
      <c r="K41" s="316" t="s">
        <v>131</v>
      </c>
      <c r="L41" s="317"/>
      <c r="M41" s="317"/>
      <c r="N41" s="317"/>
      <c r="O41" s="317"/>
      <c r="P41" s="317"/>
      <c r="Q41" s="317"/>
      <c r="R41" s="317"/>
      <c r="S41" s="317"/>
      <c r="T41" s="317"/>
      <c r="U41" s="317"/>
      <c r="V41" s="318"/>
      <c r="W41" s="19"/>
      <c r="Y41" s="362" t="s">
        <v>39</v>
      </c>
      <c r="Z41" s="362"/>
      <c r="AA41" s="362"/>
      <c r="AB41" s="362"/>
      <c r="AC41" s="362"/>
      <c r="AD41" s="362"/>
      <c r="AE41" s="362"/>
      <c r="AF41" s="362"/>
      <c r="AG41" s="362"/>
      <c r="AH41" s="357" t="s">
        <v>36</v>
      </c>
      <c r="AI41" s="357"/>
      <c r="AJ41" s="357" t="s">
        <v>10</v>
      </c>
      <c r="AK41" s="357"/>
      <c r="AL41" s="357" t="s">
        <v>11</v>
      </c>
      <c r="AM41" s="357"/>
      <c r="AN41" s="357"/>
      <c r="AO41" s="1"/>
      <c r="AP41" s="52"/>
      <c r="AQ41" s="7"/>
    </row>
    <row r="42" spans="2:51" ht="2.25" customHeight="1" x14ac:dyDescent="0.3">
      <c r="B42" s="6"/>
      <c r="C42" s="59"/>
      <c r="D42" s="60"/>
      <c r="E42" s="60"/>
      <c r="F42" s="60"/>
      <c r="G42" s="60"/>
      <c r="H42" s="60"/>
      <c r="I42" s="60"/>
      <c r="J42" s="61"/>
      <c r="K42" s="62"/>
      <c r="L42" s="62"/>
      <c r="M42" s="1"/>
      <c r="N42" s="1"/>
      <c r="O42" s="1"/>
      <c r="P42" s="1"/>
      <c r="Q42" s="1"/>
      <c r="R42" s="1"/>
      <c r="S42" s="1"/>
      <c r="T42" s="1"/>
      <c r="U42" s="1"/>
      <c r="V42" s="1"/>
      <c r="W42" s="57"/>
      <c r="X42" s="63"/>
      <c r="Y42" s="362"/>
      <c r="Z42" s="362"/>
      <c r="AA42" s="362"/>
      <c r="AB42" s="362"/>
      <c r="AC42" s="362"/>
      <c r="AD42" s="362"/>
      <c r="AE42" s="362"/>
      <c r="AF42" s="362"/>
      <c r="AG42" s="362"/>
      <c r="AH42" s="64"/>
      <c r="AI42" s="64"/>
      <c r="AJ42" s="64"/>
      <c r="AK42" s="64"/>
      <c r="AL42" s="64"/>
      <c r="AM42" s="64"/>
      <c r="AN42" s="64"/>
      <c r="AO42" s="64"/>
      <c r="AP42" s="65"/>
      <c r="AQ42" s="7"/>
    </row>
    <row r="43" spans="2:51" ht="21.75" customHeight="1" x14ac:dyDescent="0.25">
      <c r="B43" s="6"/>
      <c r="C43" s="39"/>
      <c r="D43" s="306" t="s">
        <v>40</v>
      </c>
      <c r="E43" s="306"/>
      <c r="F43" s="306"/>
      <c r="G43" s="306"/>
      <c r="H43" s="306"/>
      <c r="I43" s="306"/>
      <c r="J43" s="306"/>
      <c r="K43" s="316" t="s">
        <v>133</v>
      </c>
      <c r="L43" s="317"/>
      <c r="M43" s="317"/>
      <c r="N43" s="317"/>
      <c r="O43" s="317"/>
      <c r="P43" s="317"/>
      <c r="Q43" s="317"/>
      <c r="R43" s="317"/>
      <c r="S43" s="317"/>
      <c r="T43" s="317"/>
      <c r="U43" s="317"/>
      <c r="V43" s="318"/>
      <c r="W43" s="19"/>
      <c r="X43" s="63"/>
      <c r="Y43" s="362"/>
      <c r="Z43" s="362"/>
      <c r="AA43" s="362"/>
      <c r="AB43" s="362"/>
      <c r="AC43" s="362"/>
      <c r="AD43" s="362"/>
      <c r="AE43" s="362"/>
      <c r="AF43" s="362"/>
      <c r="AG43" s="362"/>
      <c r="AH43" s="359">
        <v>11</v>
      </c>
      <c r="AI43" s="360"/>
      <c r="AJ43" s="359">
        <v>10</v>
      </c>
      <c r="AK43" s="360"/>
      <c r="AL43" s="359">
        <v>2025</v>
      </c>
      <c r="AM43" s="361"/>
      <c r="AN43" s="360"/>
      <c r="AP43" s="40"/>
      <c r="AQ43" s="7"/>
    </row>
    <row r="44" spans="2:51" ht="19.5" customHeight="1" x14ac:dyDescent="0.3">
      <c r="B44" s="6"/>
      <c r="C44" s="58"/>
      <c r="D44" s="287" t="s">
        <v>41</v>
      </c>
      <c r="E44" s="287"/>
      <c r="F44" s="287"/>
      <c r="G44" s="287"/>
      <c r="H44" s="287"/>
      <c r="I44" s="287"/>
      <c r="J44" s="287"/>
      <c r="K44" s="287"/>
      <c r="L44" s="287"/>
      <c r="M44" s="287"/>
      <c r="N44" s="1"/>
      <c r="O44" s="357" t="s">
        <v>36</v>
      </c>
      <c r="P44" s="357"/>
      <c r="Q44" s="357" t="s">
        <v>10</v>
      </c>
      <c r="R44" s="357"/>
      <c r="S44" s="357" t="s">
        <v>11</v>
      </c>
      <c r="T44" s="357"/>
      <c r="U44" s="357"/>
      <c r="V44" s="66"/>
      <c r="W44" s="366" t="s">
        <v>42</v>
      </c>
      <c r="X44" s="366"/>
      <c r="Y44" s="366"/>
      <c r="Z44" s="366"/>
      <c r="AA44" s="366"/>
      <c r="AB44" s="366"/>
      <c r="AC44" s="366"/>
      <c r="AD44" s="366"/>
      <c r="AE44" s="366"/>
      <c r="AF44" s="366"/>
      <c r="AG44" s="366"/>
      <c r="AH44" s="366"/>
      <c r="AI44" s="366"/>
      <c r="AJ44" s="292" t="s">
        <v>43</v>
      </c>
      <c r="AK44" s="292"/>
      <c r="AL44" s="292"/>
      <c r="AM44" s="292"/>
      <c r="AN44" s="363" t="s">
        <v>44</v>
      </c>
      <c r="AO44" s="363"/>
      <c r="AP44" s="67"/>
      <c r="AQ44" s="7"/>
    </row>
    <row r="45" spans="2:51" ht="21.75" customHeight="1" x14ac:dyDescent="0.25">
      <c r="B45" s="6"/>
      <c r="C45" s="68"/>
      <c r="D45" s="287"/>
      <c r="E45" s="287"/>
      <c r="F45" s="287"/>
      <c r="G45" s="287"/>
      <c r="H45" s="287"/>
      <c r="I45" s="287"/>
      <c r="J45" s="287"/>
      <c r="K45" s="287"/>
      <c r="L45" s="287"/>
      <c r="M45" s="287"/>
      <c r="N45" s="1"/>
      <c r="O45" s="359">
        <v>12</v>
      </c>
      <c r="P45" s="360"/>
      <c r="Q45" s="359">
        <v>2</v>
      </c>
      <c r="R45" s="360"/>
      <c r="S45" s="316">
        <v>2025</v>
      </c>
      <c r="T45" s="317"/>
      <c r="U45" s="318"/>
      <c r="V45" s="19"/>
      <c r="W45" s="366"/>
      <c r="X45" s="366"/>
      <c r="Y45" s="366"/>
      <c r="Z45" s="366"/>
      <c r="AA45" s="366"/>
      <c r="AB45" s="366"/>
      <c r="AC45" s="366"/>
      <c r="AD45" s="366"/>
      <c r="AE45" s="366"/>
      <c r="AF45" s="366"/>
      <c r="AG45" s="366"/>
      <c r="AH45" s="366"/>
      <c r="AI45" s="366"/>
      <c r="AK45" s="316">
        <v>8</v>
      </c>
      <c r="AL45" s="318"/>
      <c r="AM45" s="69"/>
      <c r="AN45" s="364"/>
      <c r="AO45" s="365"/>
      <c r="AP45" s="67"/>
      <c r="AQ45" s="7"/>
    </row>
    <row r="46" spans="2:51" ht="3.75" customHeight="1" thickBot="1" x14ac:dyDescent="0.3">
      <c r="B46" s="6"/>
      <c r="C46" s="68"/>
      <c r="D46" s="70"/>
      <c r="E46" s="70"/>
      <c r="F46" s="70"/>
      <c r="G46" s="70"/>
      <c r="H46" s="70"/>
      <c r="I46" s="70"/>
      <c r="J46" s="70"/>
      <c r="K46" s="70"/>
      <c r="L46" s="70"/>
      <c r="M46" s="70"/>
      <c r="N46" s="1"/>
      <c r="O46" s="71"/>
      <c r="P46" s="71"/>
      <c r="Q46" s="71"/>
      <c r="R46" s="71"/>
      <c r="S46" s="72"/>
      <c r="T46" s="72"/>
      <c r="U46" s="72"/>
      <c r="V46" s="19"/>
      <c r="W46" s="63"/>
      <c r="X46" s="63"/>
      <c r="Y46" s="63"/>
      <c r="Z46" s="63"/>
      <c r="AA46" s="63"/>
      <c r="AB46" s="63"/>
      <c r="AC46" s="63"/>
      <c r="AD46" s="63"/>
      <c r="AE46" s="63"/>
      <c r="AF46" s="63"/>
      <c r="AG46" s="63"/>
      <c r="AH46" s="63"/>
      <c r="AI46" s="63"/>
      <c r="AJ46" s="69"/>
      <c r="AK46" s="69"/>
      <c r="AL46" s="69"/>
      <c r="AM46" s="69"/>
      <c r="AN46" s="69"/>
      <c r="AO46" s="69"/>
      <c r="AP46" s="73"/>
      <c r="AQ46" s="7"/>
    </row>
    <row r="47" spans="2:51" ht="24.75" customHeight="1" thickTop="1" thickBot="1" x14ac:dyDescent="0.35">
      <c r="B47" s="6"/>
      <c r="C47" s="74"/>
      <c r="D47" s="375" t="s">
        <v>45</v>
      </c>
      <c r="E47" s="375"/>
      <c r="F47" s="375"/>
      <c r="G47" s="375"/>
      <c r="H47" s="375"/>
      <c r="I47" s="375"/>
      <c r="J47" s="375"/>
      <c r="K47" s="375"/>
      <c r="L47" s="375"/>
      <c r="M47" s="375"/>
      <c r="N47" s="75"/>
      <c r="O47" s="376" t="s">
        <v>36</v>
      </c>
      <c r="P47" s="376"/>
      <c r="Q47" s="376" t="s">
        <v>10</v>
      </c>
      <c r="R47" s="376"/>
      <c r="S47" s="376" t="s">
        <v>11</v>
      </c>
      <c r="T47" s="376"/>
      <c r="U47" s="376"/>
      <c r="V47" s="76"/>
      <c r="W47" s="377" t="s">
        <v>46</v>
      </c>
      <c r="X47" s="377"/>
      <c r="Y47" s="377"/>
      <c r="Z47" s="377"/>
      <c r="AA47" s="377"/>
      <c r="AB47" s="377"/>
      <c r="AC47" s="377"/>
      <c r="AD47" s="377"/>
      <c r="AE47" s="377"/>
      <c r="AF47" s="377"/>
      <c r="AG47" s="377"/>
      <c r="AH47" s="377"/>
      <c r="AI47" s="377"/>
      <c r="AJ47" s="378"/>
      <c r="AK47" s="379"/>
      <c r="AL47" s="380"/>
      <c r="AM47" s="77"/>
      <c r="AN47" s="77"/>
      <c r="AO47" s="77"/>
      <c r="AP47" s="78"/>
      <c r="AQ47" s="7"/>
    </row>
    <row r="48" spans="2:51" ht="5.25" customHeight="1" thickTop="1" thickBot="1" x14ac:dyDescent="0.35">
      <c r="B48" s="6"/>
      <c r="C48" s="79"/>
      <c r="D48" s="372"/>
      <c r="E48" s="372"/>
      <c r="F48" s="372"/>
      <c r="G48" s="372"/>
      <c r="H48" s="372"/>
      <c r="I48" s="372"/>
      <c r="J48" s="372"/>
      <c r="K48" s="372"/>
      <c r="L48" s="372"/>
      <c r="M48" s="372"/>
      <c r="N48" s="80"/>
      <c r="O48" s="81"/>
      <c r="P48" s="81"/>
      <c r="Q48" s="81"/>
      <c r="R48" s="81"/>
      <c r="S48" s="81"/>
      <c r="T48" s="81"/>
      <c r="U48" s="81"/>
      <c r="V48" s="82"/>
      <c r="W48" s="83"/>
      <c r="X48" s="83"/>
      <c r="Y48" s="83"/>
      <c r="Z48" s="83"/>
      <c r="AA48" s="83"/>
      <c r="AB48" s="83"/>
      <c r="AC48" s="83"/>
      <c r="AD48" s="83"/>
      <c r="AE48" s="83"/>
      <c r="AF48" s="83"/>
      <c r="AG48" s="83"/>
      <c r="AH48" s="83"/>
      <c r="AI48" s="83"/>
      <c r="AJ48" s="84"/>
      <c r="AK48" s="85"/>
      <c r="AL48" s="85"/>
      <c r="AM48" s="84"/>
      <c r="AN48" s="84"/>
      <c r="AO48" s="84"/>
      <c r="AP48" s="86"/>
      <c r="AQ48" s="7"/>
    </row>
    <row r="49" spans="1:47" ht="21.75" customHeight="1" thickTop="1" thickBot="1" x14ac:dyDescent="0.3">
      <c r="B49" s="6"/>
      <c r="C49" s="87"/>
      <c r="D49" s="372"/>
      <c r="E49" s="372"/>
      <c r="F49" s="372"/>
      <c r="G49" s="372"/>
      <c r="H49" s="372"/>
      <c r="I49" s="372"/>
      <c r="J49" s="372"/>
      <c r="K49" s="372"/>
      <c r="L49" s="372"/>
      <c r="M49" s="372"/>
      <c r="N49" s="80"/>
      <c r="O49" s="381"/>
      <c r="P49" s="381"/>
      <c r="Q49" s="381"/>
      <c r="R49" s="381"/>
      <c r="S49" s="381"/>
      <c r="T49" s="381"/>
      <c r="U49" s="381"/>
      <c r="V49" s="88"/>
      <c r="W49" s="370" t="s">
        <v>31</v>
      </c>
      <c r="X49" s="370"/>
      <c r="Y49" s="370"/>
      <c r="Z49" s="367"/>
      <c r="AA49" s="368"/>
      <c r="AB49" s="368"/>
      <c r="AC49" s="368"/>
      <c r="AD49" s="368"/>
      <c r="AE49" s="369"/>
      <c r="AF49" s="88"/>
      <c r="AG49" s="370" t="s">
        <v>32</v>
      </c>
      <c r="AH49" s="370"/>
      <c r="AI49" s="370"/>
      <c r="AJ49" s="367"/>
      <c r="AK49" s="371"/>
      <c r="AL49" s="371"/>
      <c r="AM49" s="368"/>
      <c r="AN49" s="368"/>
      <c r="AO49" s="369"/>
      <c r="AP49" s="89"/>
      <c r="AQ49" s="7"/>
    </row>
    <row r="50" spans="1:47" ht="19.5" customHeight="1" thickTop="1" x14ac:dyDescent="0.25">
      <c r="B50" s="6"/>
      <c r="C50" s="79"/>
      <c r="D50" s="372" t="s">
        <v>47</v>
      </c>
      <c r="E50" s="372"/>
      <c r="F50" s="372"/>
      <c r="G50" s="372"/>
      <c r="H50" s="372"/>
      <c r="I50" s="372"/>
      <c r="J50" s="372"/>
      <c r="K50" s="372"/>
      <c r="L50" s="372"/>
      <c r="M50" s="372"/>
      <c r="N50" s="90"/>
      <c r="O50" s="373" t="s">
        <v>36</v>
      </c>
      <c r="P50" s="373"/>
      <c r="Q50" s="373" t="s">
        <v>10</v>
      </c>
      <c r="R50" s="373"/>
      <c r="S50" s="373" t="s">
        <v>11</v>
      </c>
      <c r="T50" s="373"/>
      <c r="U50" s="373"/>
      <c r="V50" s="374" t="s">
        <v>43</v>
      </c>
      <c r="W50" s="374"/>
      <c r="X50" s="374"/>
      <c r="Y50" s="374"/>
      <c r="Z50" s="374" t="s">
        <v>44</v>
      </c>
      <c r="AA50" s="374"/>
      <c r="AB50" s="91"/>
      <c r="AC50" s="91"/>
      <c r="AD50" s="91"/>
      <c r="AE50" s="374" t="s">
        <v>48</v>
      </c>
      <c r="AF50" s="374"/>
      <c r="AG50" s="374"/>
      <c r="AH50" s="374"/>
      <c r="AI50" s="374"/>
      <c r="AJ50" s="374"/>
      <c r="AK50" s="374"/>
      <c r="AL50" s="374"/>
      <c r="AM50" s="374"/>
      <c r="AN50" s="374"/>
      <c r="AO50" s="374"/>
      <c r="AP50" s="89"/>
      <c r="AQ50" s="7"/>
    </row>
    <row r="51" spans="1:47" ht="21.75" customHeight="1" x14ac:dyDescent="0.25">
      <c r="B51" s="6"/>
      <c r="C51" s="79"/>
      <c r="D51" s="372"/>
      <c r="E51" s="372"/>
      <c r="F51" s="372"/>
      <c r="G51" s="372"/>
      <c r="H51" s="372"/>
      <c r="I51" s="372"/>
      <c r="J51" s="372"/>
      <c r="K51" s="372"/>
      <c r="L51" s="372"/>
      <c r="M51" s="372"/>
      <c r="N51" s="80"/>
      <c r="O51" s="381"/>
      <c r="P51" s="381"/>
      <c r="Q51" s="381"/>
      <c r="R51" s="381"/>
      <c r="S51" s="381"/>
      <c r="T51" s="381"/>
      <c r="U51" s="381"/>
      <c r="V51" s="80"/>
      <c r="W51" s="294"/>
      <c r="X51" s="296"/>
      <c r="Y51" s="88"/>
      <c r="Z51" s="397"/>
      <c r="AA51" s="398"/>
      <c r="AB51" s="88"/>
      <c r="AC51" s="92"/>
      <c r="AD51" s="92"/>
      <c r="AE51" s="399"/>
      <c r="AF51" s="400"/>
      <c r="AG51" s="400"/>
      <c r="AH51" s="400"/>
      <c r="AI51" s="400"/>
      <c r="AJ51" s="400"/>
      <c r="AK51" s="400"/>
      <c r="AL51" s="400"/>
      <c r="AM51" s="400"/>
      <c r="AN51" s="400"/>
      <c r="AO51" s="401"/>
      <c r="AP51" s="93"/>
      <c r="AQ51" s="7"/>
    </row>
    <row r="52" spans="1:47" ht="4.5" customHeight="1" x14ac:dyDescent="0.25">
      <c r="B52" s="6"/>
      <c r="C52" s="94"/>
      <c r="D52" s="95"/>
      <c r="E52" s="95"/>
      <c r="F52" s="95"/>
      <c r="G52" s="95"/>
      <c r="H52" s="95"/>
      <c r="I52" s="95"/>
      <c r="J52" s="95"/>
      <c r="K52" s="95"/>
      <c r="L52" s="96"/>
      <c r="M52" s="96"/>
      <c r="N52" s="96"/>
      <c r="O52" s="96"/>
      <c r="P52" s="96"/>
      <c r="Q52" s="96"/>
      <c r="R52" s="96"/>
      <c r="S52" s="96"/>
      <c r="T52" s="96"/>
      <c r="U52" s="97"/>
      <c r="V52" s="97"/>
      <c r="W52" s="97"/>
      <c r="X52" s="97"/>
      <c r="Y52" s="97"/>
      <c r="Z52" s="97"/>
      <c r="AA52" s="97"/>
      <c r="AB52" s="97"/>
      <c r="AC52" s="97"/>
      <c r="AD52" s="97"/>
      <c r="AE52" s="97"/>
      <c r="AF52" s="97"/>
      <c r="AG52" s="97"/>
      <c r="AH52" s="97"/>
      <c r="AI52" s="97"/>
      <c r="AJ52" s="97"/>
      <c r="AK52" s="97"/>
      <c r="AL52" s="97"/>
      <c r="AM52" s="97"/>
      <c r="AN52" s="97"/>
      <c r="AO52" s="97"/>
      <c r="AP52" s="98"/>
      <c r="AQ52" s="7"/>
    </row>
    <row r="53" spans="1:47" ht="10.5" customHeight="1" thickBot="1" x14ac:dyDescent="0.3">
      <c r="B53" s="6"/>
      <c r="C53" s="99"/>
      <c r="D53" s="100"/>
      <c r="E53" s="100"/>
      <c r="F53" s="100"/>
      <c r="G53" s="100"/>
      <c r="H53" s="100"/>
      <c r="I53" s="100"/>
      <c r="J53" s="100"/>
      <c r="K53" s="1"/>
      <c r="L53" s="1"/>
      <c r="M53" s="1"/>
      <c r="N53" s="1"/>
      <c r="O53" s="1"/>
      <c r="P53" s="1"/>
      <c r="Q53" s="1"/>
      <c r="R53" s="1"/>
      <c r="S53" s="1"/>
      <c r="T53" s="1"/>
      <c r="U53" s="1"/>
      <c r="V53" s="1"/>
      <c r="W53" s="101"/>
      <c r="X53" s="102"/>
      <c r="Y53" s="102"/>
      <c r="Z53" s="102"/>
      <c r="AA53" s="102"/>
      <c r="AB53" s="382"/>
      <c r="AC53" s="382"/>
      <c r="AD53" s="102"/>
      <c r="AE53" s="102"/>
      <c r="AF53" s="102"/>
      <c r="AG53" s="102"/>
      <c r="AH53" s="102"/>
      <c r="AI53" s="102"/>
      <c r="AJ53" s="102"/>
      <c r="AK53" s="102"/>
      <c r="AL53" s="102"/>
      <c r="AM53" s="102"/>
      <c r="AN53" s="102"/>
      <c r="AO53" s="102"/>
      <c r="AP53" s="103"/>
      <c r="AQ53" s="7"/>
      <c r="AS53" s="1"/>
    </row>
    <row r="54" spans="1:47" s="111" customFormat="1" ht="23.25" customHeight="1" thickTop="1" thickBot="1" x14ac:dyDescent="0.3">
      <c r="A54" s="47"/>
      <c r="B54" s="104"/>
      <c r="C54" s="384" t="s">
        <v>49</v>
      </c>
      <c r="D54" s="338"/>
      <c r="E54" s="338"/>
      <c r="F54" s="338"/>
      <c r="G54" s="338"/>
      <c r="H54" s="338"/>
      <c r="I54" s="338"/>
      <c r="J54" s="338"/>
      <c r="K54" s="385"/>
      <c r="L54" s="386">
        <v>944328</v>
      </c>
      <c r="M54" s="386"/>
      <c r="N54" s="386"/>
      <c r="O54" s="386"/>
      <c r="P54" s="386"/>
      <c r="Q54" s="386"/>
      <c r="R54" s="386"/>
      <c r="S54" s="386"/>
      <c r="T54" s="386"/>
      <c r="U54" s="386"/>
      <c r="V54" s="19"/>
      <c r="W54" s="387"/>
      <c r="X54" s="388"/>
      <c r="Y54" s="388"/>
      <c r="Z54" s="105"/>
      <c r="AA54" s="106"/>
      <c r="AB54" s="383"/>
      <c r="AC54" s="383"/>
      <c r="AD54" s="107"/>
      <c r="AE54" s="389" t="s">
        <v>50</v>
      </c>
      <c r="AF54" s="389"/>
      <c r="AG54" s="389"/>
      <c r="AH54" s="389"/>
      <c r="AI54" s="389"/>
      <c r="AJ54" s="389"/>
      <c r="AK54" s="389"/>
      <c r="AL54" s="389"/>
      <c r="AM54" s="389"/>
      <c r="AN54" s="108"/>
      <c r="AO54" s="108"/>
      <c r="AP54" s="109"/>
      <c r="AQ54" s="110"/>
      <c r="AR54" s="47"/>
      <c r="AS54" s="47"/>
    </row>
    <row r="55" spans="1:47" s="111" customFormat="1" ht="20.25" customHeight="1" thickTop="1" x14ac:dyDescent="0.25">
      <c r="A55" s="47"/>
      <c r="B55" s="104"/>
      <c r="C55" s="390" t="s">
        <v>51</v>
      </c>
      <c r="D55" s="391"/>
      <c r="E55" s="391"/>
      <c r="F55" s="391"/>
      <c r="G55" s="391"/>
      <c r="H55" s="391"/>
      <c r="I55" s="391"/>
      <c r="J55" s="391"/>
      <c r="K55" s="391"/>
      <c r="L55" s="28"/>
      <c r="M55" s="112"/>
      <c r="N55" s="47"/>
      <c r="O55" s="47"/>
      <c r="P55" s="47"/>
      <c r="Q55" s="47"/>
      <c r="R55" s="47"/>
      <c r="S55" s="47"/>
      <c r="T55" s="47"/>
      <c r="U55" s="112"/>
      <c r="V55" s="112"/>
      <c r="W55" s="387"/>
      <c r="X55" s="388"/>
      <c r="Y55" s="388"/>
      <c r="Z55" s="105"/>
      <c r="AA55" s="106"/>
      <c r="AB55" s="392"/>
      <c r="AC55" s="393"/>
      <c r="AD55" s="113"/>
      <c r="AE55" s="394"/>
      <c r="AF55" s="395"/>
      <c r="AG55" s="395"/>
      <c r="AH55" s="395"/>
      <c r="AI55" s="395"/>
      <c r="AJ55" s="395"/>
      <c r="AK55" s="395"/>
      <c r="AL55" s="395"/>
      <c r="AM55" s="396"/>
      <c r="AN55" s="113"/>
      <c r="AO55" s="108"/>
      <c r="AP55" s="109"/>
      <c r="AQ55" s="110"/>
      <c r="AR55" s="47"/>
      <c r="AS55" s="47"/>
    </row>
    <row r="56" spans="1:47" s="111" customFormat="1" ht="4.5" customHeight="1" thickBot="1" x14ac:dyDescent="0.35">
      <c r="A56" s="47"/>
      <c r="B56" s="104"/>
      <c r="C56" s="114"/>
      <c r="D56" s="115"/>
      <c r="E56" s="116"/>
      <c r="F56" s="117"/>
      <c r="G56" s="117"/>
      <c r="H56" s="117"/>
      <c r="I56" s="117"/>
      <c r="J56" s="117"/>
      <c r="K56" s="28"/>
      <c r="L56" s="28"/>
      <c r="M56" s="112"/>
      <c r="N56" s="118"/>
      <c r="O56" s="118"/>
      <c r="P56" s="118"/>
      <c r="Q56" s="118"/>
      <c r="R56" s="118"/>
      <c r="S56" s="118"/>
      <c r="T56" s="118"/>
      <c r="U56" s="112"/>
      <c r="V56" s="112"/>
      <c r="W56" s="119"/>
      <c r="X56" s="120"/>
      <c r="Y56" s="120"/>
      <c r="Z56" s="121"/>
      <c r="AA56" s="122"/>
      <c r="AB56" s="123"/>
      <c r="AC56" s="123"/>
      <c r="AD56" s="124"/>
      <c r="AE56" s="125"/>
      <c r="AF56" s="125"/>
      <c r="AG56" s="125"/>
      <c r="AH56" s="125"/>
      <c r="AI56" s="125"/>
      <c r="AJ56" s="125"/>
      <c r="AK56" s="125"/>
      <c r="AL56" s="125"/>
      <c r="AM56" s="125"/>
      <c r="AN56" s="126"/>
      <c r="AO56" s="126"/>
      <c r="AP56" s="127"/>
      <c r="AQ56" s="110"/>
      <c r="AR56" s="47"/>
      <c r="AS56" s="47"/>
    </row>
    <row r="57" spans="1:47" ht="21" customHeight="1" thickTop="1" thickBot="1" x14ac:dyDescent="0.3">
      <c r="B57" s="6"/>
      <c r="C57" s="128"/>
      <c r="D57" s="402">
        <f>IFERROR(IF(L54="","",IFERROR($AF$29/30*$Z$60,"")),"")</f>
        <v>944328</v>
      </c>
      <c r="E57" s="403"/>
      <c r="F57" s="403"/>
      <c r="G57" s="403"/>
      <c r="H57" s="403"/>
      <c r="I57" s="403"/>
      <c r="J57" s="404"/>
      <c r="K57" s="1"/>
      <c r="L57" s="1"/>
      <c r="M57" s="1"/>
      <c r="N57" s="357" t="s">
        <v>36</v>
      </c>
      <c r="O57" s="357"/>
      <c r="P57" s="357" t="s">
        <v>10</v>
      </c>
      <c r="Q57" s="357"/>
      <c r="R57" s="357" t="s">
        <v>11</v>
      </c>
      <c r="S57" s="357"/>
      <c r="T57" s="357"/>
      <c r="U57" s="1"/>
      <c r="V57" s="1"/>
      <c r="W57" s="1"/>
      <c r="X57" s="118"/>
      <c r="Y57" s="118"/>
      <c r="Z57" s="118"/>
      <c r="AA57" s="118"/>
      <c r="AB57" s="118"/>
      <c r="AC57" s="118"/>
      <c r="AD57" s="405" t="s">
        <v>52</v>
      </c>
      <c r="AE57" s="405"/>
      <c r="AF57" s="405"/>
      <c r="AG57" s="405"/>
      <c r="AH57" s="405"/>
      <c r="AI57" s="405"/>
      <c r="AJ57" s="405"/>
      <c r="AK57" s="1"/>
      <c r="AL57" s="1"/>
      <c r="AM57" s="1"/>
      <c r="AN57" s="1"/>
      <c r="AO57" s="1"/>
      <c r="AP57" s="129"/>
      <c r="AQ57" s="7"/>
      <c r="AS57" s="1"/>
      <c r="AT57" s="130" t="s">
        <v>53</v>
      </c>
      <c r="AU57" s="130" t="s">
        <v>54</v>
      </c>
    </row>
    <row r="58" spans="1:47" ht="19.5" customHeight="1" thickTop="1" x14ac:dyDescent="0.25">
      <c r="B58" s="6"/>
      <c r="C58" s="128"/>
      <c r="D58" s="338" t="s">
        <v>55</v>
      </c>
      <c r="E58" s="338"/>
      <c r="F58" s="338"/>
      <c r="G58" s="338"/>
      <c r="H58" s="338"/>
      <c r="I58" s="338"/>
      <c r="J58" s="338"/>
      <c r="K58" s="338"/>
      <c r="L58" s="332" t="s">
        <v>56</v>
      </c>
      <c r="M58" s="332"/>
      <c r="N58" s="406">
        <v>1</v>
      </c>
      <c r="O58" s="406"/>
      <c r="P58" s="406">
        <v>10</v>
      </c>
      <c r="Q58" s="406"/>
      <c r="R58" s="407">
        <v>2025</v>
      </c>
      <c r="S58" s="407"/>
      <c r="T58" s="407"/>
      <c r="U58" s="19"/>
      <c r="V58" s="408" t="s">
        <v>57</v>
      </c>
      <c r="W58" s="408"/>
      <c r="X58" s="408"/>
      <c r="Y58" s="408" t="s">
        <v>58</v>
      </c>
      <c r="Z58" s="408"/>
      <c r="AA58" s="408"/>
      <c r="AB58" s="408"/>
      <c r="AC58" s="131"/>
      <c r="AD58" s="409" t="s">
        <v>145</v>
      </c>
      <c r="AE58" s="410"/>
      <c r="AF58" s="410"/>
      <c r="AG58" s="410"/>
      <c r="AH58" s="410"/>
      <c r="AI58" s="410"/>
      <c r="AJ58" s="411"/>
      <c r="AK58" s="132"/>
      <c r="AL58" s="133"/>
      <c r="AM58" s="1"/>
      <c r="AN58" s="134"/>
      <c r="AO58" s="1"/>
      <c r="AP58" s="135"/>
      <c r="AQ58" s="7"/>
      <c r="AS58" s="136">
        <f>IF($AS$60/30&gt;=100%,1,$AS$60/30)</f>
        <v>0.36666666666666664</v>
      </c>
      <c r="AT58" s="137" t="str">
        <f>CONCATENATE($N$58&amp;"-"&amp;$P$58&amp;"-"&amp;$R$58)</f>
        <v>1-10-2025</v>
      </c>
      <c r="AU58" s="138">
        <f>DATE($R$58,$P$58,$N$58)</f>
        <v>45931</v>
      </c>
    </row>
    <row r="59" spans="1:47" ht="3" customHeight="1" x14ac:dyDescent="0.3">
      <c r="B59" s="6"/>
      <c r="C59" s="128"/>
      <c r="D59" s="338"/>
      <c r="E59" s="338"/>
      <c r="F59" s="338"/>
      <c r="G59" s="338"/>
      <c r="H59" s="338"/>
      <c r="I59" s="338"/>
      <c r="J59" s="338"/>
      <c r="K59" s="338"/>
      <c r="L59" s="28"/>
      <c r="M59" s="28"/>
      <c r="N59" s="71"/>
      <c r="O59" s="71"/>
      <c r="P59" s="139"/>
      <c r="Q59" s="139"/>
      <c r="R59" s="72"/>
      <c r="S59" s="72"/>
      <c r="T59" s="72"/>
      <c r="U59" s="27"/>
      <c r="V59" s="1"/>
      <c r="W59" s="1"/>
      <c r="Y59" s="140"/>
      <c r="Z59" s="140"/>
      <c r="AA59" s="141"/>
      <c r="AB59" s="1"/>
      <c r="AC59" s="142"/>
      <c r="AD59" s="141"/>
      <c r="AE59" s="1"/>
      <c r="AF59" s="1"/>
      <c r="AG59" s="1"/>
      <c r="AH59" s="1"/>
      <c r="AI59" s="1"/>
      <c r="AJ59" s="1"/>
      <c r="AK59" s="133"/>
      <c r="AL59" s="133"/>
      <c r="AM59" s="1"/>
      <c r="AN59" s="134"/>
      <c r="AO59" s="1"/>
      <c r="AP59" s="135"/>
      <c r="AQ59" s="7"/>
      <c r="AS59" s="143"/>
      <c r="AT59" s="137">
        <f>N59</f>
        <v>0</v>
      </c>
      <c r="AU59" s="138"/>
    </row>
    <row r="60" spans="1:47" ht="19.5" customHeight="1" x14ac:dyDescent="0.25">
      <c r="B60" s="6"/>
      <c r="C60" s="128"/>
      <c r="D60" s="338"/>
      <c r="E60" s="338"/>
      <c r="F60" s="338"/>
      <c r="G60" s="338"/>
      <c r="H60" s="338"/>
      <c r="I60" s="338"/>
      <c r="J60" s="338"/>
      <c r="K60" s="338"/>
      <c r="L60" s="332" t="s">
        <v>59</v>
      </c>
      <c r="M60" s="332"/>
      <c r="N60" s="406">
        <v>11</v>
      </c>
      <c r="O60" s="406"/>
      <c r="P60" s="406">
        <v>10</v>
      </c>
      <c r="Q60" s="406"/>
      <c r="R60" s="407">
        <v>2025</v>
      </c>
      <c r="S60" s="407"/>
      <c r="T60" s="407"/>
      <c r="U60" s="19"/>
      <c r="V60" s="412">
        <v>9</v>
      </c>
      <c r="W60" s="413"/>
      <c r="X60" s="414"/>
      <c r="Y60" s="19"/>
      <c r="Z60" s="415">
        <v>11</v>
      </c>
      <c r="AA60" s="416"/>
      <c r="AB60" s="417">
        <f>IFERROR(AS58,"")</f>
        <v>0.36666666666666664</v>
      </c>
      <c r="AC60" s="418"/>
      <c r="AD60" s="409" t="s">
        <v>145</v>
      </c>
      <c r="AE60" s="410"/>
      <c r="AF60" s="410"/>
      <c r="AG60" s="410"/>
      <c r="AH60" s="410"/>
      <c r="AI60" s="410"/>
      <c r="AJ60" s="411"/>
      <c r="AK60" s="132"/>
      <c r="AL60" s="133"/>
      <c r="AM60" s="1"/>
      <c r="AN60" s="134"/>
      <c r="AO60" s="1"/>
      <c r="AP60" s="135"/>
      <c r="AQ60" s="7"/>
      <c r="AS60" s="144">
        <f>IF($AU$58="","",(ROUND(DAYS360((EOMONTH($AU$58,-1)+1),(IF(EOMONTH($AU$60,0)=$AU$60,EOMONTH($AU$60,0),EOMONTH($AU$60,-1))))/30,0)*30+(IF(EOMONTH($AU$60,0)=$AU$60,0, DAY($AU$60))-DAY($AU$58)))+1)</f>
        <v>11</v>
      </c>
      <c r="AT60" s="137" t="str">
        <f>CONCATENATE(N60,"-",P60,"-",R60)</f>
        <v>11-10-2025</v>
      </c>
      <c r="AU60" s="138">
        <f>DATE($R$60,$P$60,$N$60)</f>
        <v>45941</v>
      </c>
    </row>
    <row r="61" spans="1:47" ht="4.5" customHeight="1" x14ac:dyDescent="0.25">
      <c r="B61" s="6"/>
      <c r="C61" s="145"/>
      <c r="D61" s="146"/>
      <c r="E61" s="146"/>
      <c r="F61" s="146"/>
      <c r="G61" s="146"/>
      <c r="H61" s="146"/>
      <c r="I61" s="146"/>
      <c r="J61" s="146"/>
      <c r="K61" s="146"/>
      <c r="L61" s="146"/>
      <c r="M61" s="146"/>
      <c r="N61" s="146"/>
      <c r="O61" s="146"/>
      <c r="P61" s="146"/>
      <c r="Q61" s="146"/>
      <c r="R61" s="146"/>
      <c r="S61" s="146"/>
      <c r="T61" s="146"/>
      <c r="U61" s="146"/>
      <c r="V61" s="146"/>
      <c r="W61" s="146"/>
      <c r="X61" s="146"/>
      <c r="Y61" s="146"/>
      <c r="Z61" s="146"/>
      <c r="AA61" s="146"/>
      <c r="AB61" s="146"/>
      <c r="AC61" s="146"/>
      <c r="AD61" s="146"/>
      <c r="AE61" s="147"/>
      <c r="AF61" s="147"/>
      <c r="AG61" s="147"/>
      <c r="AH61" s="147"/>
      <c r="AI61" s="147"/>
      <c r="AJ61" s="147"/>
      <c r="AK61" s="147"/>
      <c r="AL61" s="147"/>
      <c r="AM61" s="147"/>
      <c r="AN61" s="147"/>
      <c r="AO61" s="147"/>
      <c r="AP61" s="148"/>
      <c r="AQ61" s="7"/>
      <c r="AS61" s="1"/>
    </row>
    <row r="62" spans="1:47" ht="4.5" customHeight="1" thickBot="1" x14ac:dyDescent="0.3">
      <c r="B62" s="149"/>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0"/>
      <c r="AE62" s="150"/>
      <c r="AF62" s="150"/>
      <c r="AG62" s="150"/>
      <c r="AH62" s="150"/>
      <c r="AI62" s="150"/>
      <c r="AJ62" s="150"/>
      <c r="AK62" s="150"/>
      <c r="AL62" s="150"/>
      <c r="AM62" s="150"/>
      <c r="AN62" s="150"/>
      <c r="AO62" s="150"/>
      <c r="AP62" s="150"/>
      <c r="AQ62" s="151"/>
      <c r="AS62" s="1"/>
    </row>
    <row r="63" spans="1:47" s="111" customFormat="1" ht="18.75" customHeight="1" x14ac:dyDescent="0.25">
      <c r="A63" s="47"/>
      <c r="B63" s="47"/>
      <c r="C63" s="419"/>
      <c r="D63" s="419"/>
      <c r="E63" s="419"/>
      <c r="F63" s="419"/>
      <c r="G63" s="47"/>
      <c r="H63" s="47"/>
      <c r="I63" s="420" t="s">
        <v>60</v>
      </c>
      <c r="J63" s="420"/>
      <c r="K63" s="420"/>
      <c r="L63" s="420"/>
      <c r="M63" s="420"/>
      <c r="N63" s="420"/>
      <c r="O63" s="420"/>
      <c r="P63" s="420"/>
      <c r="Q63" s="420"/>
      <c r="R63" s="420"/>
      <c r="S63" s="420"/>
      <c r="T63" s="420"/>
      <c r="U63" s="420"/>
      <c r="V63" s="420"/>
      <c r="W63" s="420"/>
      <c r="X63" s="420"/>
      <c r="Y63" s="420"/>
      <c r="Z63" s="420"/>
      <c r="AA63" s="420"/>
      <c r="AB63" s="420"/>
      <c r="AC63" s="420"/>
      <c r="AD63" s="420"/>
      <c r="AE63" s="420"/>
      <c r="AF63" s="420"/>
      <c r="AG63" s="420"/>
      <c r="AH63" s="420"/>
      <c r="AI63" s="420"/>
      <c r="AJ63" s="420"/>
      <c r="AK63" s="420"/>
      <c r="AM63" s="421" t="s">
        <v>61</v>
      </c>
      <c r="AN63" s="421"/>
      <c r="AO63" s="421"/>
      <c r="AP63" s="422">
        <v>1</v>
      </c>
      <c r="AQ63" s="422"/>
      <c r="AR63" s="47"/>
    </row>
    <row r="64" spans="1:47" s="111" customFormat="1" ht="15" x14ac:dyDescent="0.3">
      <c r="A64" s="47"/>
      <c r="B64" s="47"/>
      <c r="C64" s="28"/>
      <c r="D64" s="28"/>
      <c r="E64" s="28"/>
      <c r="F64" s="28"/>
      <c r="G64" s="47"/>
      <c r="I64" s="47"/>
      <c r="J64" s="47"/>
      <c r="K64" s="47"/>
      <c r="L64" s="47"/>
      <c r="M64" s="423"/>
      <c r="N64" s="423"/>
      <c r="O64" s="424"/>
      <c r="P64" s="424"/>
      <c r="Q64" s="423"/>
      <c r="R64" s="423"/>
      <c r="S64" s="423"/>
      <c r="T64" s="424"/>
      <c r="U64" s="424"/>
      <c r="V64" s="424"/>
      <c r="W64" s="424"/>
      <c r="X64" s="424"/>
      <c r="Y64" s="424"/>
      <c r="Z64" s="424"/>
      <c r="AA64" s="424"/>
      <c r="AB64" s="424"/>
      <c r="AC64" s="424"/>
      <c r="AD64" s="424"/>
      <c r="AE64" s="152"/>
      <c r="AF64" s="152"/>
      <c r="AG64" s="152"/>
      <c r="AH64" s="47"/>
      <c r="AI64" s="152"/>
      <c r="AJ64" s="152"/>
      <c r="AK64" s="152"/>
      <c r="AL64" s="152"/>
      <c r="AM64" s="152"/>
      <c r="AN64" s="152"/>
      <c r="AO64" s="152"/>
      <c r="AP64" s="152"/>
      <c r="AQ64" s="47"/>
      <c r="AR64" s="47"/>
      <c r="AS64" s="153"/>
    </row>
    <row r="65" spans="1:48" s="111" customFormat="1" ht="15" x14ac:dyDescent="0.3">
      <c r="A65" s="47"/>
      <c r="B65" s="47"/>
      <c r="C65" s="28"/>
      <c r="D65" s="28"/>
      <c r="E65" s="28"/>
      <c r="F65" s="28"/>
      <c r="G65" s="47"/>
      <c r="H65" s="47"/>
      <c r="I65" s="435"/>
      <c r="J65" s="435"/>
      <c r="K65" s="435"/>
      <c r="L65" s="435"/>
      <c r="M65" s="423"/>
      <c r="N65" s="423"/>
      <c r="O65" s="424"/>
      <c r="P65" s="424"/>
      <c r="Q65" s="423"/>
      <c r="R65" s="423"/>
      <c r="S65" s="423"/>
      <c r="T65" s="424"/>
      <c r="U65" s="424"/>
      <c r="V65" s="424"/>
      <c r="W65" s="424"/>
      <c r="X65" s="424"/>
      <c r="Y65" s="424"/>
      <c r="Z65" s="424"/>
      <c r="AA65" s="424"/>
      <c r="AB65" s="424"/>
      <c r="AC65" s="424"/>
      <c r="AD65" s="424"/>
      <c r="AE65" s="152"/>
      <c r="AF65" s="152"/>
      <c r="AG65" s="152"/>
      <c r="AH65" s="47"/>
      <c r="AI65" s="152"/>
      <c r="AJ65" s="152"/>
      <c r="AK65" s="152"/>
      <c r="AL65" s="152"/>
      <c r="AM65" s="152"/>
      <c r="AN65" s="152"/>
      <c r="AO65" s="152"/>
      <c r="AP65" s="152"/>
      <c r="AQ65" s="47"/>
      <c r="AR65" s="47"/>
    </row>
    <row r="66" spans="1:48" s="111" customFormat="1" ht="15.75" customHeight="1" x14ac:dyDescent="0.3">
      <c r="A66" s="47"/>
      <c r="B66" s="47"/>
      <c r="C66" s="28"/>
      <c r="D66" s="28"/>
      <c r="E66" s="28"/>
      <c r="F66" s="28"/>
      <c r="G66" s="47"/>
      <c r="H66" s="47"/>
      <c r="I66" s="435"/>
      <c r="J66" s="435"/>
      <c r="K66" s="435"/>
      <c r="L66" s="435"/>
      <c r="M66" s="423"/>
      <c r="N66" s="423"/>
      <c r="O66" s="424"/>
      <c r="P66" s="424"/>
      <c r="Q66" s="423"/>
      <c r="R66" s="423"/>
      <c r="S66" s="423"/>
      <c r="T66" s="424"/>
      <c r="U66" s="424"/>
      <c r="W66" s="425"/>
      <c r="X66" s="425"/>
      <c r="Y66" s="425"/>
      <c r="Z66" s="425"/>
      <c r="AA66" s="425"/>
      <c r="AB66" s="425"/>
      <c r="AC66" s="425"/>
      <c r="AD66" s="425"/>
      <c r="AE66" s="425"/>
      <c r="AF66" s="425"/>
      <c r="AG66" s="425"/>
      <c r="AH66" s="425"/>
      <c r="AI66" s="425"/>
      <c r="AJ66" s="425"/>
      <c r="AK66" s="425"/>
      <c r="AL66" s="425"/>
      <c r="AM66" s="425"/>
      <c r="AN66" s="425"/>
      <c r="AO66" s="154"/>
      <c r="AP66" s="154"/>
      <c r="AQ66" s="154"/>
      <c r="AR66" s="47"/>
    </row>
    <row r="67" spans="1:48" s="111" customFormat="1" ht="15.75" customHeight="1" x14ac:dyDescent="0.3">
      <c r="A67" s="47"/>
      <c r="B67" s="47"/>
      <c r="C67" s="256"/>
      <c r="D67" s="256"/>
      <c r="E67" s="256"/>
      <c r="F67" s="256"/>
      <c r="G67" s="47"/>
      <c r="H67" s="47"/>
      <c r="I67" s="260"/>
      <c r="J67" s="260"/>
      <c r="K67" s="260"/>
      <c r="L67" s="260"/>
      <c r="M67" s="257"/>
      <c r="N67" s="257"/>
      <c r="O67" s="258"/>
      <c r="P67" s="258"/>
      <c r="Q67" s="257"/>
      <c r="R67" s="257"/>
      <c r="S67" s="257"/>
      <c r="T67" s="258"/>
      <c r="U67" s="258"/>
      <c r="W67" s="259"/>
      <c r="X67" s="259"/>
      <c r="Y67" s="259"/>
      <c r="Z67" s="259"/>
      <c r="AA67" s="259"/>
      <c r="AB67" s="259"/>
      <c r="AC67" s="259"/>
      <c r="AD67" s="259"/>
      <c r="AE67" s="259"/>
      <c r="AF67" s="259"/>
      <c r="AG67" s="259"/>
      <c r="AH67" s="259"/>
      <c r="AI67" s="259"/>
      <c r="AJ67" s="259"/>
      <c r="AK67" s="259"/>
      <c r="AL67" s="259"/>
      <c r="AM67" s="259"/>
      <c r="AN67" s="259"/>
      <c r="AO67" s="154"/>
      <c r="AP67" s="154"/>
      <c r="AQ67" s="154"/>
      <c r="AR67" s="47"/>
    </row>
    <row r="68" spans="1:48" s="111" customFormat="1" ht="15.75" customHeight="1" x14ac:dyDescent="0.3">
      <c r="A68" s="47"/>
      <c r="B68" s="47"/>
      <c r="C68" s="256"/>
      <c r="D68" s="256"/>
      <c r="E68" s="256"/>
      <c r="F68" s="256"/>
      <c r="G68" s="47"/>
      <c r="H68" s="47"/>
      <c r="I68" s="260"/>
      <c r="J68" s="260"/>
      <c r="K68" s="260"/>
      <c r="L68" s="260"/>
      <c r="M68" s="257"/>
      <c r="N68" s="257"/>
      <c r="O68" s="258"/>
      <c r="P68" s="258"/>
      <c r="Q68" s="257"/>
      <c r="R68" s="257"/>
      <c r="S68" s="257"/>
      <c r="T68" s="258"/>
      <c r="U68" s="258"/>
      <c r="W68" s="259"/>
      <c r="X68" s="259"/>
      <c r="Y68" s="259"/>
      <c r="Z68" s="259"/>
      <c r="AA68" s="259"/>
      <c r="AB68" s="259"/>
      <c r="AC68" s="259"/>
      <c r="AD68" s="259"/>
      <c r="AE68" s="259"/>
      <c r="AF68" s="259"/>
      <c r="AG68" s="259"/>
      <c r="AH68" s="259"/>
      <c r="AI68" s="259"/>
      <c r="AJ68" s="259"/>
      <c r="AK68" s="259"/>
      <c r="AL68" s="259"/>
      <c r="AM68" s="259"/>
      <c r="AN68" s="259"/>
      <c r="AO68" s="154"/>
      <c r="AP68" s="154"/>
      <c r="AQ68" s="154"/>
      <c r="AR68" s="47"/>
    </row>
    <row r="69" spans="1:48" s="111" customFormat="1" ht="15.75" customHeight="1" x14ac:dyDescent="0.3">
      <c r="A69" s="47"/>
      <c r="B69" s="47"/>
      <c r="C69" s="256"/>
      <c r="D69" s="256"/>
      <c r="E69" s="256"/>
      <c r="F69" s="256"/>
      <c r="G69" s="47"/>
      <c r="H69" s="47"/>
      <c r="I69" s="260"/>
      <c r="J69" s="260"/>
      <c r="K69" s="260"/>
      <c r="L69" s="260"/>
      <c r="M69" s="257"/>
      <c r="N69" s="257"/>
      <c r="O69" s="258"/>
      <c r="P69" s="258"/>
      <c r="Q69" s="257"/>
      <c r="R69" s="257"/>
      <c r="S69" s="257"/>
      <c r="T69" s="258"/>
      <c r="U69" s="258"/>
      <c r="W69" s="259"/>
      <c r="X69" s="259"/>
      <c r="Y69" s="259"/>
      <c r="Z69" s="259"/>
      <c r="AA69" s="259"/>
      <c r="AB69" s="259"/>
      <c r="AC69" s="259"/>
      <c r="AD69" s="259"/>
      <c r="AE69" s="259"/>
      <c r="AF69" s="259"/>
      <c r="AG69" s="259"/>
      <c r="AH69" s="259"/>
      <c r="AI69" s="259"/>
      <c r="AJ69" s="259"/>
      <c r="AK69" s="259"/>
      <c r="AL69" s="259"/>
      <c r="AM69" s="259"/>
      <c r="AN69" s="259"/>
      <c r="AO69" s="154"/>
      <c r="AP69" s="154"/>
      <c r="AQ69" s="154"/>
      <c r="AR69" s="47"/>
    </row>
    <row r="70" spans="1:48" s="111" customFormat="1" ht="7.5" customHeight="1" x14ac:dyDescent="0.3">
      <c r="A70" s="47"/>
      <c r="B70" s="47"/>
      <c r="C70" s="28"/>
      <c r="D70" s="28"/>
      <c r="E70" s="28"/>
      <c r="F70" s="28"/>
      <c r="G70" s="47"/>
      <c r="H70" s="47"/>
      <c r="I70" s="47"/>
      <c r="J70" s="47"/>
      <c r="K70" s="28"/>
      <c r="L70" s="28"/>
      <c r="M70" s="47"/>
      <c r="N70" s="47"/>
      <c r="O70" s="47"/>
      <c r="P70" s="47"/>
      <c r="Q70" s="47"/>
      <c r="R70" s="47"/>
      <c r="S70" s="47"/>
      <c r="T70" s="47"/>
      <c r="U70" s="47"/>
      <c r="V70" s="47"/>
      <c r="W70" s="47"/>
      <c r="X70" s="47"/>
      <c r="Y70" s="47"/>
      <c r="Z70" s="47"/>
      <c r="AA70" s="47"/>
      <c r="AB70" s="47"/>
      <c r="AC70" s="47"/>
      <c r="AD70" s="47"/>
      <c r="AE70" s="152"/>
      <c r="AF70" s="152"/>
      <c r="AG70" s="152"/>
      <c r="AH70" s="47"/>
      <c r="AI70" s="152"/>
      <c r="AJ70" s="152"/>
      <c r="AK70" s="152"/>
      <c r="AL70" s="152"/>
      <c r="AM70" s="152"/>
      <c r="AN70" s="152"/>
      <c r="AO70" s="152"/>
      <c r="AP70" s="152"/>
      <c r="AQ70" s="47"/>
      <c r="AR70" s="47"/>
    </row>
    <row r="71" spans="1:48" s="111" customFormat="1" ht="7.5" customHeight="1" thickBot="1" x14ac:dyDescent="0.35">
      <c r="A71" s="47"/>
      <c r="B71" s="47"/>
      <c r="C71" s="256"/>
      <c r="D71" s="256"/>
      <c r="E71" s="256"/>
      <c r="F71" s="256"/>
      <c r="G71" s="47"/>
      <c r="H71" s="47"/>
      <c r="I71" s="47"/>
      <c r="J71" s="47"/>
      <c r="K71" s="256"/>
      <c r="L71" s="256"/>
      <c r="M71" s="47"/>
      <c r="N71" s="47"/>
      <c r="O71" s="47"/>
      <c r="P71" s="47"/>
      <c r="Q71" s="47"/>
      <c r="R71" s="47"/>
      <c r="S71" s="47"/>
      <c r="T71" s="47"/>
      <c r="U71" s="47"/>
      <c r="V71" s="47"/>
      <c r="W71" s="47"/>
      <c r="X71" s="47"/>
      <c r="Y71" s="47"/>
      <c r="Z71" s="47"/>
      <c r="AA71" s="47"/>
      <c r="AB71" s="47"/>
      <c r="AC71" s="47"/>
      <c r="AD71" s="47"/>
      <c r="AE71" s="152"/>
      <c r="AF71" s="152"/>
      <c r="AG71" s="152"/>
      <c r="AH71" s="47"/>
      <c r="AI71" s="152"/>
      <c r="AJ71" s="152"/>
      <c r="AK71" s="152"/>
      <c r="AL71" s="152"/>
      <c r="AM71" s="152"/>
      <c r="AN71" s="152"/>
      <c r="AO71" s="152"/>
      <c r="AP71" s="152"/>
      <c r="AQ71" s="47"/>
      <c r="AR71" s="47"/>
    </row>
    <row r="72" spans="1:48" ht="5.25" customHeight="1" x14ac:dyDescent="0.25">
      <c r="B72" s="3"/>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5"/>
    </row>
    <row r="73" spans="1:48" ht="27.75" customHeight="1" x14ac:dyDescent="0.25">
      <c r="B73" s="6"/>
      <c r="C73" s="426"/>
      <c r="D73" s="427"/>
      <c r="E73" s="427"/>
      <c r="F73" s="427"/>
      <c r="G73" s="427"/>
      <c r="H73" s="427"/>
      <c r="I73" s="427"/>
      <c r="J73" s="427"/>
      <c r="K73" s="427"/>
      <c r="L73" s="427"/>
      <c r="M73" s="427"/>
      <c r="N73" s="427"/>
      <c r="O73" s="428"/>
      <c r="P73" s="270" t="s">
        <v>0</v>
      </c>
      <c r="Q73" s="270"/>
      <c r="R73" s="270"/>
      <c r="S73" s="270"/>
      <c r="T73" s="270"/>
      <c r="U73" s="270"/>
      <c r="V73" s="270"/>
      <c r="W73" s="270"/>
      <c r="X73" s="270"/>
      <c r="Y73" s="270"/>
      <c r="Z73" s="270"/>
      <c r="AA73" s="270"/>
      <c r="AB73" s="270"/>
      <c r="AC73" s="270"/>
      <c r="AD73" s="271" t="s">
        <v>1</v>
      </c>
      <c r="AE73" s="271"/>
      <c r="AF73" s="271"/>
      <c r="AG73" s="271"/>
      <c r="AH73" s="271"/>
      <c r="AI73" s="271"/>
      <c r="AJ73" s="271"/>
      <c r="AK73" s="271"/>
      <c r="AL73" s="271"/>
      <c r="AM73" s="271"/>
      <c r="AN73" s="271"/>
      <c r="AO73" s="271"/>
      <c r="AP73" s="271"/>
      <c r="AQ73" s="7"/>
    </row>
    <row r="74" spans="1:48" ht="22.5" customHeight="1" thickBot="1" x14ac:dyDescent="0.3">
      <c r="B74" s="6"/>
      <c r="C74" s="429"/>
      <c r="D74" s="430"/>
      <c r="E74" s="430"/>
      <c r="F74" s="430"/>
      <c r="G74" s="430"/>
      <c r="H74" s="430"/>
      <c r="I74" s="430"/>
      <c r="J74" s="430"/>
      <c r="K74" s="430"/>
      <c r="L74" s="430"/>
      <c r="M74" s="430"/>
      <c r="N74" s="430"/>
      <c r="O74" s="431"/>
      <c r="P74" s="270" t="s">
        <v>2</v>
      </c>
      <c r="Q74" s="270"/>
      <c r="R74" s="270"/>
      <c r="S74" s="270"/>
      <c r="T74" s="270"/>
      <c r="U74" s="270"/>
      <c r="V74" s="270"/>
      <c r="W74" s="270"/>
      <c r="X74" s="270"/>
      <c r="Y74" s="270"/>
      <c r="Z74" s="270"/>
      <c r="AA74" s="270"/>
      <c r="AB74" s="270"/>
      <c r="AC74" s="270"/>
      <c r="AD74" s="8" t="s">
        <v>3</v>
      </c>
      <c r="AE74" s="9"/>
      <c r="AF74" s="9"/>
      <c r="AG74" s="9">
        <v>2</v>
      </c>
      <c r="AH74" s="10"/>
      <c r="AI74" s="10"/>
      <c r="AJ74" s="10"/>
      <c r="AK74" s="10"/>
      <c r="AL74" s="10"/>
      <c r="AM74" s="11"/>
      <c r="AN74" s="11"/>
      <c r="AO74" s="11"/>
      <c r="AP74" s="12"/>
      <c r="AQ74" s="7"/>
    </row>
    <row r="75" spans="1:48" ht="22.5" customHeight="1" thickBot="1" x14ac:dyDescent="0.3">
      <c r="B75" s="6"/>
      <c r="C75" s="432"/>
      <c r="D75" s="433"/>
      <c r="E75" s="433"/>
      <c r="F75" s="433"/>
      <c r="G75" s="433"/>
      <c r="H75" s="433"/>
      <c r="I75" s="433"/>
      <c r="J75" s="433"/>
      <c r="K75" s="433"/>
      <c r="L75" s="433"/>
      <c r="M75" s="433"/>
      <c r="N75" s="433"/>
      <c r="O75" s="434"/>
      <c r="P75" s="270" t="s">
        <v>4</v>
      </c>
      <c r="Q75" s="270"/>
      <c r="R75" s="270"/>
      <c r="S75" s="270"/>
      <c r="T75" s="270"/>
      <c r="U75" s="270"/>
      <c r="V75" s="270"/>
      <c r="W75" s="270"/>
      <c r="X75" s="270"/>
      <c r="Y75" s="270"/>
      <c r="Z75" s="270"/>
      <c r="AA75" s="270"/>
      <c r="AB75" s="270"/>
      <c r="AC75" s="270"/>
      <c r="AD75" s="272" t="s">
        <v>5</v>
      </c>
      <c r="AE75" s="273"/>
      <c r="AF75" s="273"/>
      <c r="AG75" s="273"/>
      <c r="AH75" s="273"/>
      <c r="AI75" s="273"/>
      <c r="AJ75" s="273"/>
      <c r="AK75" s="273"/>
      <c r="AL75" s="273"/>
      <c r="AM75" s="273"/>
      <c r="AN75" s="273"/>
      <c r="AO75" s="273"/>
      <c r="AP75" s="274"/>
      <c r="AQ75" s="7"/>
      <c r="AS75" s="155">
        <f>D57/AS58</f>
        <v>2575440</v>
      </c>
    </row>
    <row r="76" spans="1:48" ht="5.25" customHeight="1" x14ac:dyDescent="0.25">
      <c r="B76" s="6"/>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7"/>
    </row>
    <row r="77" spans="1:48" ht="41.25" customHeight="1" x14ac:dyDescent="0.25">
      <c r="B77" s="6"/>
      <c r="C77" s="275" t="s">
        <v>6</v>
      </c>
      <c r="D77" s="275"/>
      <c r="E77" s="275"/>
      <c r="F77" s="275"/>
      <c r="G77" s="275"/>
      <c r="H77" s="275"/>
      <c r="I77" s="275"/>
      <c r="J77" s="275"/>
      <c r="K77" s="275"/>
      <c r="L77" s="275"/>
      <c r="M77" s="275"/>
      <c r="N77" s="275"/>
      <c r="O77" s="275"/>
      <c r="P77" s="275"/>
      <c r="Q77" s="275"/>
      <c r="R77" s="275"/>
      <c r="S77" s="275"/>
      <c r="T77" s="275"/>
      <c r="U77" s="275"/>
      <c r="V77" s="275"/>
      <c r="W77" s="275"/>
      <c r="X77" s="275"/>
      <c r="Y77" s="275"/>
      <c r="Z77" s="275"/>
      <c r="AA77" s="275"/>
      <c r="AB77" s="275"/>
      <c r="AC77" s="275"/>
      <c r="AD77" s="275"/>
      <c r="AE77" s="275"/>
      <c r="AF77" s="275"/>
      <c r="AG77" s="275"/>
      <c r="AH77" s="275"/>
      <c r="AI77" s="275"/>
      <c r="AJ77" s="275"/>
      <c r="AK77" s="275"/>
      <c r="AL77" s="275"/>
      <c r="AM77" s="275"/>
      <c r="AN77" s="275"/>
      <c r="AO77" s="275"/>
      <c r="AP77" s="275"/>
      <c r="AQ77" s="7"/>
    </row>
    <row r="78" spans="1:48" ht="6" customHeight="1" x14ac:dyDescent="0.3">
      <c r="B78" s="6"/>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7"/>
      <c r="AS78" s="156"/>
      <c r="AT78" s="157"/>
      <c r="AU78" s="157"/>
    </row>
    <row r="79" spans="1:48" ht="27" customHeight="1" thickBot="1" x14ac:dyDescent="0.35">
      <c r="B79" s="6"/>
      <c r="C79" s="443" t="s">
        <v>62</v>
      </c>
      <c r="D79" s="444"/>
      <c r="E79" s="444"/>
      <c r="F79" s="444"/>
      <c r="G79" s="444"/>
      <c r="H79" s="444"/>
      <c r="I79" s="444"/>
      <c r="J79" s="444"/>
      <c r="K79" s="444"/>
      <c r="L79" s="444"/>
      <c r="M79" s="444"/>
      <c r="N79" s="444"/>
      <c r="O79" s="444"/>
      <c r="P79" s="444"/>
      <c r="Q79" s="444"/>
      <c r="R79" s="444"/>
      <c r="S79" s="444"/>
      <c r="T79" s="444"/>
      <c r="U79" s="444"/>
      <c r="V79" s="444"/>
      <c r="W79" s="444"/>
      <c r="X79" s="444"/>
      <c r="Y79" s="444"/>
      <c r="Z79" s="444"/>
      <c r="AA79" s="444"/>
      <c r="AB79" s="444"/>
      <c r="AC79" s="444"/>
      <c r="AD79" s="444"/>
      <c r="AE79" s="444"/>
      <c r="AF79" s="444"/>
      <c r="AG79" s="444"/>
      <c r="AH79" s="444"/>
      <c r="AI79" s="444"/>
      <c r="AJ79" s="444"/>
      <c r="AK79" s="444"/>
      <c r="AL79" s="444"/>
      <c r="AM79" s="444"/>
      <c r="AN79" s="444"/>
      <c r="AO79" s="444"/>
      <c r="AP79" s="445"/>
      <c r="AQ79" s="7"/>
      <c r="AS79" s="156"/>
      <c r="AT79" s="157"/>
      <c r="AU79" s="157"/>
    </row>
    <row r="80" spans="1:48" ht="21.75" customHeight="1" thickBot="1" x14ac:dyDescent="0.3">
      <c r="B80" s="6"/>
      <c r="C80" s="158"/>
      <c r="D80" s="159"/>
      <c r="E80" s="159"/>
      <c r="F80" s="159"/>
      <c r="G80" s="159"/>
      <c r="H80" s="159"/>
      <c r="I80" s="159"/>
      <c r="J80" s="159"/>
      <c r="K80" s="159"/>
      <c r="L80" s="159"/>
      <c r="M80" s="159"/>
      <c r="N80" s="446" t="s">
        <v>63</v>
      </c>
      <c r="O80" s="446"/>
      <c r="P80" s="446"/>
      <c r="Q80" s="446"/>
      <c r="R80" s="446"/>
      <c r="S80" s="446"/>
      <c r="T80" s="446"/>
      <c r="V80" s="447" t="s">
        <v>64</v>
      </c>
      <c r="W80" s="447"/>
      <c r="X80" s="447"/>
      <c r="Y80" s="447"/>
      <c r="Z80" s="447"/>
      <c r="AA80" s="447"/>
      <c r="AB80" s="447"/>
      <c r="AC80" s="447"/>
      <c r="AD80" s="447"/>
      <c r="AE80" s="447"/>
      <c r="AF80" s="447"/>
      <c r="AG80" s="447"/>
      <c r="AH80" s="447"/>
      <c r="AI80" s="447"/>
      <c r="AJ80" s="447"/>
      <c r="AK80" s="447"/>
      <c r="AL80" s="160"/>
      <c r="AM80" s="446" t="s">
        <v>65</v>
      </c>
      <c r="AN80" s="446"/>
      <c r="AO80" s="446"/>
      <c r="AP80" s="161"/>
      <c r="AQ80" s="7"/>
      <c r="AS80" s="162" t="s">
        <v>66</v>
      </c>
      <c r="AT80" s="163" t="s">
        <v>67</v>
      </c>
      <c r="AU80" s="164" t="s">
        <v>68</v>
      </c>
      <c r="AV80" s="165" t="s">
        <v>69</v>
      </c>
    </row>
    <row r="81" spans="1:49" ht="31.5" customHeight="1" thickTop="1" thickBot="1" x14ac:dyDescent="0.3">
      <c r="B81" s="6"/>
      <c r="C81" s="158"/>
      <c r="D81" s="166" t="s">
        <v>70</v>
      </c>
      <c r="E81" s="436" t="s">
        <v>71</v>
      </c>
      <c r="F81" s="436"/>
      <c r="G81" s="436"/>
      <c r="H81" s="436"/>
      <c r="I81" s="436"/>
      <c r="J81" s="436"/>
      <c r="K81" s="436"/>
      <c r="L81" s="436"/>
      <c r="M81" s="436"/>
      <c r="N81" s="437">
        <v>178000</v>
      </c>
      <c r="O81" s="438"/>
      <c r="P81" s="438"/>
      <c r="Q81" s="438"/>
      <c r="R81" s="438"/>
      <c r="S81" s="438"/>
      <c r="T81" s="438"/>
      <c r="U81" s="167"/>
      <c r="V81" s="438" t="s">
        <v>142</v>
      </c>
      <c r="W81" s="438"/>
      <c r="X81" s="438"/>
      <c r="Y81" s="438"/>
      <c r="Z81" s="438"/>
      <c r="AA81" s="438"/>
      <c r="AB81" s="438"/>
      <c r="AC81" s="438"/>
      <c r="AD81" s="438"/>
      <c r="AE81" s="438"/>
      <c r="AF81" s="438"/>
      <c r="AG81" s="438"/>
      <c r="AH81" s="438"/>
      <c r="AI81" s="438"/>
      <c r="AJ81" s="438"/>
      <c r="AK81" s="438"/>
      <c r="AL81" s="19"/>
      <c r="AM81" s="442" t="s">
        <v>72</v>
      </c>
      <c r="AN81" s="442"/>
      <c r="AO81" s="442"/>
      <c r="AP81" s="161"/>
      <c r="AQ81" s="7"/>
      <c r="AS81" s="168">
        <f>ROUNDUP(IF($AS$75*40%*12.5%&lt;$AV$81,$AV$81,$AS$75*40%*12.5%)*1,-2)</f>
        <v>128800</v>
      </c>
      <c r="AT81" s="169">
        <f>IF(AP76*16%&lt;AV81,AV81,AP76*16%)*AP79</f>
        <v>0</v>
      </c>
      <c r="AU81" s="170">
        <v>0.125</v>
      </c>
      <c r="AV81" s="171">
        <f>ROUNDUP($AM$4*AU81,-2)</f>
        <v>0</v>
      </c>
    </row>
    <row r="82" spans="1:49" ht="39.75" customHeight="1" thickTop="1" thickBot="1" x14ac:dyDescent="0.3">
      <c r="B82" s="6"/>
      <c r="C82" s="158"/>
      <c r="D82" s="62" t="s">
        <v>73</v>
      </c>
      <c r="E82" s="436" t="s">
        <v>74</v>
      </c>
      <c r="F82" s="436"/>
      <c r="G82" s="436"/>
      <c r="H82" s="436"/>
      <c r="I82" s="436"/>
      <c r="J82" s="436"/>
      <c r="K82" s="436"/>
      <c r="L82" s="436"/>
      <c r="M82" s="436"/>
      <c r="N82" s="437">
        <v>227800</v>
      </c>
      <c r="O82" s="438"/>
      <c r="P82" s="438"/>
      <c r="Q82" s="438"/>
      <c r="R82" s="438"/>
      <c r="S82" s="438"/>
      <c r="T82" s="438"/>
      <c r="U82" s="167"/>
      <c r="V82" s="439" t="s">
        <v>134</v>
      </c>
      <c r="W82" s="440"/>
      <c r="X82" s="440"/>
      <c r="Y82" s="440"/>
      <c r="Z82" s="440"/>
      <c r="AA82" s="440"/>
      <c r="AB82" s="440"/>
      <c r="AC82" s="440"/>
      <c r="AD82" s="440"/>
      <c r="AE82" s="440"/>
      <c r="AF82" s="440"/>
      <c r="AG82" s="440"/>
      <c r="AH82" s="440"/>
      <c r="AI82" s="440"/>
      <c r="AJ82" s="440"/>
      <c r="AK82" s="441"/>
      <c r="AL82" s="19"/>
      <c r="AM82" s="442">
        <v>0.16</v>
      </c>
      <c r="AN82" s="442"/>
      <c r="AO82" s="442"/>
      <c r="AP82" s="161"/>
      <c r="AQ82" s="7"/>
      <c r="AS82" s="168">
        <f>ROUNDUP(IF($AS$75*40%*16%&lt;$AV$82,$AV$82,$AS$75*40%*16%)*1,-2)</f>
        <v>164900</v>
      </c>
      <c r="AT82" s="169">
        <f>IF(Ingresos_laborales*12.5%&lt;AV82,AV82,Ingresos_laborales*12.5%)*AP79</f>
        <v>0</v>
      </c>
      <c r="AU82" s="172">
        <v>0.16</v>
      </c>
      <c r="AV82" s="173">
        <f>ROUNDUP($AM$4*AU82,-2)</f>
        <v>0</v>
      </c>
    </row>
    <row r="83" spans="1:49" ht="43.5" customHeight="1" thickTop="1" thickBot="1" x14ac:dyDescent="0.3">
      <c r="B83" s="6"/>
      <c r="C83" s="158"/>
      <c r="D83" s="166" t="s">
        <v>75</v>
      </c>
      <c r="E83" s="436" t="s">
        <v>76</v>
      </c>
      <c r="F83" s="436"/>
      <c r="G83" s="436"/>
      <c r="H83" s="436"/>
      <c r="I83" s="436"/>
      <c r="J83" s="436"/>
      <c r="K83" s="436"/>
      <c r="L83" s="436"/>
      <c r="M83" s="436"/>
      <c r="N83" s="437">
        <v>7500</v>
      </c>
      <c r="O83" s="438"/>
      <c r="P83" s="438"/>
      <c r="Q83" s="438"/>
      <c r="R83" s="438"/>
      <c r="S83" s="438"/>
      <c r="T83" s="438"/>
      <c r="U83" s="167"/>
      <c r="V83" s="438" t="s">
        <v>135</v>
      </c>
      <c r="W83" s="438"/>
      <c r="X83" s="438"/>
      <c r="Y83" s="438"/>
      <c r="Z83" s="438"/>
      <c r="AA83" s="438"/>
      <c r="AB83" s="438"/>
      <c r="AC83" s="438"/>
      <c r="AD83" s="438"/>
      <c r="AE83" s="438"/>
      <c r="AF83" s="438"/>
      <c r="AG83" s="438"/>
      <c r="AH83" s="438"/>
      <c r="AI83" s="438"/>
      <c r="AJ83" s="438"/>
      <c r="AK83" s="438"/>
      <c r="AL83" s="19"/>
      <c r="AM83" s="442" t="s">
        <v>77</v>
      </c>
      <c r="AN83" s="442"/>
      <c r="AO83" s="442"/>
      <c r="AP83" s="161"/>
      <c r="AQ83" s="7"/>
      <c r="AS83" s="168">
        <f>ROUNDUP(IF($AS$75*40%*0.522%&lt;$AV$83,$AV$83,$AS$75*40%*0.522%)*1,-2)</f>
        <v>5400</v>
      </c>
      <c r="AT83" s="169">
        <f>IF(Ingresos_laborales*12.5%&lt;AV83,AV83,Ingresos_laborales*12.5%)*AP79</f>
        <v>0</v>
      </c>
      <c r="AU83" s="172">
        <v>5.2199999999999998E-3</v>
      </c>
      <c r="AV83" s="173">
        <f>ROUNDUP($AM$4*AU83,-2)</f>
        <v>0</v>
      </c>
    </row>
    <row r="84" spans="1:49" ht="3.75" customHeight="1" thickTop="1" x14ac:dyDescent="0.25">
      <c r="B84" s="6"/>
      <c r="C84" s="158"/>
      <c r="D84" s="166"/>
      <c r="E84" s="174"/>
      <c r="F84" s="174"/>
      <c r="G84" s="174"/>
      <c r="H84" s="174"/>
      <c r="I84" s="174"/>
      <c r="J84" s="174"/>
      <c r="K84" s="174"/>
      <c r="L84" s="174"/>
      <c r="M84" s="174"/>
      <c r="N84" s="175"/>
      <c r="O84" s="175"/>
      <c r="P84" s="175"/>
      <c r="Q84" s="175"/>
      <c r="R84" s="175"/>
      <c r="S84" s="175"/>
      <c r="T84" s="175"/>
      <c r="U84" s="167"/>
      <c r="V84" s="159"/>
      <c r="W84" s="159"/>
      <c r="X84" s="159"/>
      <c r="Y84" s="159"/>
      <c r="Z84" s="159"/>
      <c r="AA84" s="159"/>
      <c r="AB84" s="159"/>
      <c r="AC84" s="159"/>
      <c r="AD84" s="159"/>
      <c r="AE84" s="159"/>
      <c r="AF84" s="159"/>
      <c r="AG84" s="159"/>
      <c r="AH84" s="159"/>
      <c r="AI84" s="159"/>
      <c r="AJ84" s="159"/>
      <c r="AK84" s="159"/>
      <c r="AL84" s="19"/>
      <c r="AM84" s="176"/>
      <c r="AN84" s="176"/>
      <c r="AO84" s="176"/>
      <c r="AP84" s="161"/>
      <c r="AQ84" s="7"/>
      <c r="AS84" s="177"/>
      <c r="AT84" s="177"/>
      <c r="AU84" s="178"/>
      <c r="AV84" s="179"/>
    </row>
    <row r="85" spans="1:49" ht="18.75" customHeight="1" thickBot="1" x14ac:dyDescent="0.3">
      <c r="B85" s="6"/>
      <c r="C85" s="158"/>
      <c r="D85" s="166"/>
      <c r="E85" s="436" t="s">
        <v>78</v>
      </c>
      <c r="F85" s="436"/>
      <c r="G85" s="436"/>
      <c r="H85" s="436"/>
      <c r="I85" s="436"/>
      <c r="J85" s="436"/>
      <c r="K85" s="436"/>
      <c r="L85" s="436"/>
      <c r="M85" s="436"/>
      <c r="N85" s="455">
        <f>$AS$86</f>
        <v>413300</v>
      </c>
      <c r="O85" s="455"/>
      <c r="P85" s="455"/>
      <c r="Q85" s="455"/>
      <c r="R85" s="455"/>
      <c r="S85" s="455"/>
      <c r="T85" s="455"/>
      <c r="U85" s="167"/>
      <c r="V85" s="446" t="s">
        <v>79</v>
      </c>
      <c r="W85" s="446"/>
      <c r="X85" s="446"/>
      <c r="Y85" s="446"/>
      <c r="Z85" s="446"/>
      <c r="AA85" s="446"/>
      <c r="AB85" s="446"/>
      <c r="AC85" s="446"/>
      <c r="AD85" s="446"/>
      <c r="AE85" s="446"/>
      <c r="AF85" s="456">
        <v>8638093794</v>
      </c>
      <c r="AG85" s="457"/>
      <c r="AH85" s="457"/>
      <c r="AI85" s="457"/>
      <c r="AJ85" s="457"/>
      <c r="AK85" s="457"/>
      <c r="AL85" s="457"/>
      <c r="AM85" s="457"/>
      <c r="AN85" s="457"/>
      <c r="AO85" s="458"/>
      <c r="AP85" s="161"/>
      <c r="AQ85" s="7"/>
      <c r="AS85" s="177"/>
      <c r="AT85" s="177"/>
      <c r="AU85" s="178"/>
      <c r="AV85" s="179"/>
    </row>
    <row r="86" spans="1:49" ht="6.75" customHeight="1" x14ac:dyDescent="0.3">
      <c r="B86" s="6"/>
      <c r="C86" s="180"/>
      <c r="D86" s="459"/>
      <c r="E86" s="459"/>
      <c r="F86" s="459"/>
      <c r="G86" s="459"/>
      <c r="H86" s="459"/>
      <c r="I86" s="459"/>
      <c r="J86" s="459"/>
      <c r="K86" s="459"/>
      <c r="L86" s="459"/>
      <c r="M86" s="459"/>
      <c r="N86" s="459"/>
      <c r="O86" s="459"/>
      <c r="P86" s="459"/>
      <c r="Q86" s="181"/>
      <c r="R86" s="460"/>
      <c r="S86" s="460"/>
      <c r="T86" s="460"/>
      <c r="U86" s="460"/>
      <c r="V86" s="460"/>
      <c r="W86" s="460"/>
      <c r="X86" s="460"/>
      <c r="Y86" s="460"/>
      <c r="Z86" s="460"/>
      <c r="AA86" s="460"/>
      <c r="AB86" s="461"/>
      <c r="AC86" s="461"/>
      <c r="AD86" s="461"/>
      <c r="AE86" s="461"/>
      <c r="AF86" s="461"/>
      <c r="AG86" s="182"/>
      <c r="AH86" s="182"/>
      <c r="AI86" s="182"/>
      <c r="AJ86" s="182"/>
      <c r="AK86" s="182"/>
      <c r="AL86" s="182"/>
      <c r="AM86" s="182"/>
      <c r="AN86" s="182"/>
      <c r="AO86" s="182"/>
      <c r="AP86" s="183"/>
      <c r="AQ86" s="7"/>
      <c r="AS86" s="448">
        <f>SUM(N81:T83)</f>
        <v>413300</v>
      </c>
      <c r="AT86" s="157"/>
      <c r="AU86" s="157"/>
      <c r="AV86" s="157"/>
    </row>
    <row r="87" spans="1:49" ht="24.75" customHeight="1" x14ac:dyDescent="0.25">
      <c r="B87" s="6"/>
      <c r="C87" s="443" t="s">
        <v>80</v>
      </c>
      <c r="D87" s="444"/>
      <c r="E87" s="444"/>
      <c r="F87" s="444"/>
      <c r="G87" s="444"/>
      <c r="H87" s="444"/>
      <c r="I87" s="444"/>
      <c r="J87" s="444"/>
      <c r="K87" s="444"/>
      <c r="L87" s="444"/>
      <c r="M87" s="444"/>
      <c r="N87" s="444"/>
      <c r="O87" s="444"/>
      <c r="P87" s="444"/>
      <c r="Q87" s="444"/>
      <c r="R87" s="444"/>
      <c r="S87" s="444"/>
      <c r="T87" s="444"/>
      <c r="U87" s="444"/>
      <c r="V87" s="444"/>
      <c r="W87" s="444"/>
      <c r="X87" s="444"/>
      <c r="Y87" s="444"/>
      <c r="Z87" s="444"/>
      <c r="AA87" s="444"/>
      <c r="AB87" s="444"/>
      <c r="AC87" s="444"/>
      <c r="AD87" s="444"/>
      <c r="AE87" s="444"/>
      <c r="AF87" s="444"/>
      <c r="AG87" s="444"/>
      <c r="AH87" s="444"/>
      <c r="AI87" s="444"/>
      <c r="AJ87" s="444"/>
      <c r="AK87" s="444"/>
      <c r="AL87" s="444"/>
      <c r="AM87" s="444"/>
      <c r="AN87" s="444"/>
      <c r="AO87" s="444"/>
      <c r="AP87" s="445"/>
      <c r="AQ87" s="7"/>
      <c r="AS87" s="449"/>
    </row>
    <row r="88" spans="1:49" ht="6" customHeight="1" thickBot="1" x14ac:dyDescent="0.3">
      <c r="B88" s="6"/>
      <c r="C88" s="184"/>
      <c r="D88" s="185"/>
      <c r="E88" s="185"/>
      <c r="F88" s="185"/>
      <c r="G88" s="185"/>
      <c r="H88" s="185"/>
      <c r="I88" s="185"/>
      <c r="J88" s="185"/>
      <c r="K88" s="185"/>
      <c r="L88" s="185"/>
      <c r="M88" s="185"/>
      <c r="N88" s="185"/>
      <c r="O88" s="185"/>
      <c r="P88" s="185"/>
      <c r="Q88" s="185"/>
      <c r="R88" s="185"/>
      <c r="S88" s="185"/>
      <c r="T88" s="185"/>
      <c r="U88" s="185"/>
      <c r="V88" s="185"/>
      <c r="W88" s="185"/>
      <c r="X88" s="185"/>
      <c r="Y88" s="185"/>
      <c r="Z88" s="185"/>
      <c r="AA88" s="185"/>
      <c r="AB88" s="185"/>
      <c r="AC88" s="185"/>
      <c r="AD88" s="185"/>
      <c r="AE88" s="185"/>
      <c r="AF88" s="185"/>
      <c r="AG88" s="185"/>
      <c r="AH88" s="185"/>
      <c r="AI88" s="185"/>
      <c r="AJ88" s="185"/>
      <c r="AK88" s="185"/>
      <c r="AL88" s="185"/>
      <c r="AM88" s="185"/>
      <c r="AN88" s="185"/>
      <c r="AO88" s="185"/>
      <c r="AP88" s="186"/>
      <c r="AQ88" s="7"/>
    </row>
    <row r="89" spans="1:49" ht="27.75" customHeight="1" thickTop="1" thickBot="1" x14ac:dyDescent="0.3">
      <c r="B89" s="6"/>
      <c r="C89" s="450" t="s">
        <v>26</v>
      </c>
      <c r="D89" s="446"/>
      <c r="E89" s="446"/>
      <c r="F89" s="446"/>
      <c r="G89" s="446"/>
      <c r="H89" s="446"/>
      <c r="I89" s="446"/>
      <c r="J89" s="446"/>
      <c r="K89" s="446"/>
      <c r="L89" s="446"/>
      <c r="M89" s="446"/>
      <c r="N89" s="446"/>
      <c r="O89" s="446"/>
      <c r="P89" s="451">
        <f>$AF$27+$AE$51</f>
        <v>20603520</v>
      </c>
      <c r="Q89" s="452"/>
      <c r="R89" s="452"/>
      <c r="S89" s="452"/>
      <c r="T89" s="452"/>
      <c r="U89" s="452"/>
      <c r="V89" s="452"/>
      <c r="W89" s="453"/>
      <c r="X89" s="1"/>
      <c r="Y89" s="1"/>
      <c r="Z89" s="446" t="s">
        <v>81</v>
      </c>
      <c r="AA89" s="446"/>
      <c r="AB89" s="446"/>
      <c r="AC89" s="446"/>
      <c r="AD89" s="446"/>
      <c r="AE89" s="446"/>
      <c r="AF89" s="446"/>
      <c r="AG89" s="1"/>
      <c r="AH89" s="454" t="s">
        <v>82</v>
      </c>
      <c r="AI89" s="454"/>
      <c r="AJ89" s="454"/>
      <c r="AK89" s="454"/>
      <c r="AL89" s="454"/>
      <c r="AM89" s="454"/>
      <c r="AN89" s="454"/>
      <c r="AO89" s="454"/>
      <c r="AP89" s="40"/>
      <c r="AQ89" s="7"/>
      <c r="AW89" s="187"/>
    </row>
    <row r="90" spans="1:49" ht="6" customHeight="1" thickTop="1" thickBot="1" x14ac:dyDescent="0.3">
      <c r="B90" s="6"/>
      <c r="C90" s="188"/>
      <c r="D90" s="189"/>
      <c r="E90" s="189"/>
      <c r="F90" s="189"/>
      <c r="G90" s="189"/>
      <c r="H90" s="189"/>
      <c r="I90" s="189"/>
      <c r="J90" s="189"/>
      <c r="K90" s="189"/>
      <c r="L90" s="189"/>
      <c r="M90" s="189"/>
      <c r="N90" s="189"/>
      <c r="O90" s="189"/>
      <c r="P90" s="152"/>
      <c r="Q90" s="152"/>
      <c r="R90" s="152"/>
      <c r="S90" s="152"/>
      <c r="T90" s="152"/>
      <c r="U90" s="152"/>
      <c r="V90" s="152"/>
      <c r="W90" s="152"/>
      <c r="X90" s="1"/>
      <c r="Y90" s="1"/>
      <c r="Z90" s="28"/>
      <c r="AA90" s="28"/>
      <c r="AB90" s="28"/>
      <c r="AC90" s="28"/>
      <c r="AD90" s="28"/>
      <c r="AE90" s="28"/>
      <c r="AF90" s="28"/>
      <c r="AG90" s="1"/>
      <c r="AH90" s="190"/>
      <c r="AI90" s="190"/>
      <c r="AJ90" s="190"/>
      <c r="AK90" s="190"/>
      <c r="AL90" s="190"/>
      <c r="AM90" s="190"/>
      <c r="AN90" s="190"/>
      <c r="AO90" s="190"/>
      <c r="AP90" s="40"/>
      <c r="AQ90" s="7"/>
      <c r="AW90" s="187"/>
    </row>
    <row r="91" spans="1:49" s="111" customFormat="1" ht="18" thickTop="1" thickBot="1" x14ac:dyDescent="0.35">
      <c r="A91" s="47"/>
      <c r="B91" s="104"/>
      <c r="C91" s="462" t="s">
        <v>83</v>
      </c>
      <c r="D91" s="332"/>
      <c r="E91" s="332"/>
      <c r="F91" s="332"/>
      <c r="G91" s="332"/>
      <c r="H91" s="332"/>
      <c r="I91" s="332"/>
      <c r="J91" s="19"/>
      <c r="K91" s="408" t="s">
        <v>84</v>
      </c>
      <c r="L91" s="408"/>
      <c r="M91" s="408"/>
      <c r="N91" s="408"/>
      <c r="O91" s="408"/>
      <c r="P91" s="408"/>
      <c r="Q91" s="463"/>
      <c r="R91" s="464">
        <v>1631112</v>
      </c>
      <c r="S91" s="464"/>
      <c r="T91" s="464"/>
      <c r="U91" s="464"/>
      <c r="V91" s="464"/>
      <c r="W91" s="464"/>
      <c r="X91" s="464"/>
      <c r="Y91" s="19"/>
      <c r="Z91" s="465">
        <f>R91</f>
        <v>1631112</v>
      </c>
      <c r="AA91" s="465"/>
      <c r="AB91" s="465"/>
      <c r="AC91" s="465"/>
      <c r="AD91" s="465"/>
      <c r="AE91" s="465"/>
      <c r="AF91" s="465"/>
      <c r="AG91" s="47"/>
      <c r="AH91" s="466">
        <f>$P$89-Z91</f>
        <v>18972408</v>
      </c>
      <c r="AI91" s="466"/>
      <c r="AJ91" s="466"/>
      <c r="AK91" s="466"/>
      <c r="AL91" s="466"/>
      <c r="AM91" s="466"/>
      <c r="AN91" s="466"/>
      <c r="AO91" s="466"/>
      <c r="AP91" s="191"/>
      <c r="AQ91" s="110"/>
      <c r="AR91" s="47"/>
      <c r="AW91" s="192"/>
    </row>
    <row r="92" spans="1:49" s="111" customFormat="1" ht="18" thickTop="1" thickBot="1" x14ac:dyDescent="0.35">
      <c r="A92" s="47"/>
      <c r="B92" s="104"/>
      <c r="C92" s="462" t="s">
        <v>85</v>
      </c>
      <c r="D92" s="332"/>
      <c r="E92" s="332"/>
      <c r="F92" s="332"/>
      <c r="G92" s="332"/>
      <c r="H92" s="332"/>
      <c r="I92" s="332"/>
      <c r="J92" s="19"/>
      <c r="K92" s="408" t="s">
        <v>84</v>
      </c>
      <c r="L92" s="408"/>
      <c r="M92" s="408"/>
      <c r="N92" s="408"/>
      <c r="O92" s="408"/>
      <c r="P92" s="408"/>
      <c r="Q92" s="463"/>
      <c r="R92" s="464">
        <v>2575440</v>
      </c>
      <c r="S92" s="464"/>
      <c r="T92" s="464"/>
      <c r="U92" s="464"/>
      <c r="V92" s="464"/>
      <c r="W92" s="464"/>
      <c r="X92" s="464"/>
      <c r="Y92" s="19"/>
      <c r="Z92" s="465">
        <f>IF(R92+Z91=Z91,0,R92+Z91)</f>
        <v>4206552</v>
      </c>
      <c r="AA92" s="465"/>
      <c r="AB92" s="465"/>
      <c r="AC92" s="465"/>
      <c r="AD92" s="465"/>
      <c r="AE92" s="465"/>
      <c r="AF92" s="465"/>
      <c r="AG92" s="47"/>
      <c r="AH92" s="466">
        <f>IF(R92="",0,$P$89-Z92)</f>
        <v>16396968</v>
      </c>
      <c r="AI92" s="466"/>
      <c r="AJ92" s="466"/>
      <c r="AK92" s="466"/>
      <c r="AL92" s="466"/>
      <c r="AM92" s="466"/>
      <c r="AN92" s="466"/>
      <c r="AO92" s="466"/>
      <c r="AP92" s="191"/>
      <c r="AQ92" s="110"/>
      <c r="AR92" s="47"/>
    </row>
    <row r="93" spans="1:49" s="47" customFormat="1" ht="18" thickTop="1" thickBot="1" x14ac:dyDescent="0.35">
      <c r="B93" s="104"/>
      <c r="C93" s="462" t="s">
        <v>86</v>
      </c>
      <c r="D93" s="332"/>
      <c r="E93" s="332"/>
      <c r="F93" s="332"/>
      <c r="G93" s="332"/>
      <c r="H93" s="332"/>
      <c r="I93" s="332"/>
      <c r="J93" s="19"/>
      <c r="K93" s="408" t="s">
        <v>84</v>
      </c>
      <c r="L93" s="408"/>
      <c r="M93" s="408"/>
      <c r="N93" s="408"/>
      <c r="O93" s="408"/>
      <c r="P93" s="408"/>
      <c r="Q93" s="463"/>
      <c r="R93" s="464">
        <v>2575440</v>
      </c>
      <c r="S93" s="464"/>
      <c r="T93" s="464"/>
      <c r="U93" s="464"/>
      <c r="V93" s="464"/>
      <c r="W93" s="464"/>
      <c r="X93" s="464"/>
      <c r="Y93" s="19"/>
      <c r="Z93" s="465">
        <f>IF(R93+Z92=Z92,0,R93+Z92)</f>
        <v>6781992</v>
      </c>
      <c r="AA93" s="465"/>
      <c r="AB93" s="465"/>
      <c r="AC93" s="465"/>
      <c r="AD93" s="465"/>
      <c r="AE93" s="465"/>
      <c r="AF93" s="465"/>
      <c r="AH93" s="466">
        <f t="shared" ref="AH93:AH110" si="0">IF(R93="",0,$P$89-Z93)</f>
        <v>13821528</v>
      </c>
      <c r="AI93" s="466"/>
      <c r="AJ93" s="466"/>
      <c r="AK93" s="466"/>
      <c r="AL93" s="466"/>
      <c r="AM93" s="466"/>
      <c r="AN93" s="466"/>
      <c r="AO93" s="466"/>
      <c r="AP93" s="191"/>
      <c r="AQ93" s="110"/>
    </row>
    <row r="94" spans="1:49" s="47" customFormat="1" ht="18" thickTop="1" thickBot="1" x14ac:dyDescent="0.35">
      <c r="B94" s="104"/>
      <c r="C94" s="462" t="s">
        <v>87</v>
      </c>
      <c r="D94" s="332"/>
      <c r="E94" s="332"/>
      <c r="F94" s="332"/>
      <c r="G94" s="332"/>
      <c r="H94" s="332"/>
      <c r="I94" s="332"/>
      <c r="J94" s="19"/>
      <c r="K94" s="408" t="s">
        <v>84</v>
      </c>
      <c r="L94" s="408"/>
      <c r="M94" s="408"/>
      <c r="N94" s="408"/>
      <c r="O94" s="408"/>
      <c r="P94" s="408"/>
      <c r="Q94" s="463"/>
      <c r="R94" s="464">
        <v>2575440</v>
      </c>
      <c r="S94" s="464"/>
      <c r="T94" s="464"/>
      <c r="U94" s="464"/>
      <c r="V94" s="464"/>
      <c r="W94" s="464"/>
      <c r="X94" s="464"/>
      <c r="Y94" s="19"/>
      <c r="Z94" s="465">
        <f>IF(R94+Z93=Z93,0,R94+Z93)</f>
        <v>9357432</v>
      </c>
      <c r="AA94" s="465"/>
      <c r="AB94" s="465"/>
      <c r="AC94" s="465"/>
      <c r="AD94" s="465"/>
      <c r="AE94" s="465"/>
      <c r="AF94" s="465"/>
      <c r="AH94" s="466">
        <f>IF(R94="",0,$P$89-Z94)</f>
        <v>11246088</v>
      </c>
      <c r="AI94" s="466"/>
      <c r="AJ94" s="466"/>
      <c r="AK94" s="466"/>
      <c r="AL94" s="466"/>
      <c r="AM94" s="466"/>
      <c r="AN94" s="466"/>
      <c r="AO94" s="466"/>
      <c r="AP94" s="191"/>
      <c r="AQ94" s="110"/>
    </row>
    <row r="95" spans="1:49" s="47" customFormat="1" ht="18" thickTop="1" thickBot="1" x14ac:dyDescent="0.35">
      <c r="B95" s="104"/>
      <c r="C95" s="462" t="s">
        <v>88</v>
      </c>
      <c r="D95" s="332"/>
      <c r="E95" s="332"/>
      <c r="F95" s="332"/>
      <c r="G95" s="332"/>
      <c r="H95" s="332"/>
      <c r="I95" s="332"/>
      <c r="J95" s="19"/>
      <c r="K95" s="408" t="s">
        <v>84</v>
      </c>
      <c r="L95" s="408"/>
      <c r="M95" s="408"/>
      <c r="N95" s="408"/>
      <c r="O95" s="408"/>
      <c r="P95" s="408"/>
      <c r="Q95" s="463"/>
      <c r="R95" s="464">
        <v>2575440</v>
      </c>
      <c r="S95" s="467"/>
      <c r="T95" s="467"/>
      <c r="U95" s="467"/>
      <c r="V95" s="467"/>
      <c r="W95" s="467"/>
      <c r="X95" s="468"/>
      <c r="Y95" s="19"/>
      <c r="Z95" s="465">
        <f t="shared" ref="Z95:Z101" si="1">IF(R95+Z94=Z94,0,R95+Z94)</f>
        <v>11932872</v>
      </c>
      <c r="AA95" s="469"/>
      <c r="AB95" s="469"/>
      <c r="AC95" s="469"/>
      <c r="AD95" s="469"/>
      <c r="AE95" s="469"/>
      <c r="AF95" s="470"/>
      <c r="AH95" s="466">
        <f t="shared" si="0"/>
        <v>8670648</v>
      </c>
      <c r="AI95" s="466"/>
      <c r="AJ95" s="466"/>
      <c r="AK95" s="466"/>
      <c r="AL95" s="466"/>
      <c r="AM95" s="466"/>
      <c r="AN95" s="466"/>
      <c r="AO95" s="466"/>
      <c r="AP95" s="191"/>
      <c r="AQ95" s="110"/>
    </row>
    <row r="96" spans="1:49" s="47" customFormat="1" ht="18" thickTop="1" thickBot="1" x14ac:dyDescent="0.35">
      <c r="B96" s="104"/>
      <c r="C96" s="462" t="s">
        <v>89</v>
      </c>
      <c r="D96" s="332"/>
      <c r="E96" s="332"/>
      <c r="F96" s="332"/>
      <c r="G96" s="332"/>
      <c r="H96" s="332"/>
      <c r="I96" s="332"/>
      <c r="J96" s="19"/>
      <c r="K96" s="408" t="s">
        <v>84</v>
      </c>
      <c r="L96" s="408"/>
      <c r="M96" s="408"/>
      <c r="N96" s="408"/>
      <c r="O96" s="408"/>
      <c r="P96" s="408"/>
      <c r="Q96" s="463"/>
      <c r="R96" s="464">
        <v>2575440</v>
      </c>
      <c r="S96" s="464"/>
      <c r="T96" s="464"/>
      <c r="U96" s="464"/>
      <c r="V96" s="464"/>
      <c r="W96" s="464"/>
      <c r="X96" s="464"/>
      <c r="Y96" s="19"/>
      <c r="Z96" s="465">
        <f t="shared" si="1"/>
        <v>14508312</v>
      </c>
      <c r="AA96" s="465"/>
      <c r="AB96" s="465"/>
      <c r="AC96" s="465"/>
      <c r="AD96" s="465"/>
      <c r="AE96" s="465"/>
      <c r="AF96" s="465"/>
      <c r="AH96" s="466">
        <f t="shared" si="0"/>
        <v>6095208</v>
      </c>
      <c r="AI96" s="466"/>
      <c r="AJ96" s="466"/>
      <c r="AK96" s="466"/>
      <c r="AL96" s="466"/>
      <c r="AM96" s="466"/>
      <c r="AN96" s="466"/>
      <c r="AO96" s="466"/>
      <c r="AP96" s="191"/>
      <c r="AQ96" s="110"/>
    </row>
    <row r="97" spans="1:45" s="47" customFormat="1" ht="18" thickTop="1" thickBot="1" x14ac:dyDescent="0.35">
      <c r="B97" s="104"/>
      <c r="C97" s="462" t="s">
        <v>90</v>
      </c>
      <c r="D97" s="332"/>
      <c r="E97" s="332"/>
      <c r="F97" s="332"/>
      <c r="G97" s="332"/>
      <c r="H97" s="332"/>
      <c r="I97" s="332"/>
      <c r="J97" s="19"/>
      <c r="K97" s="408" t="s">
        <v>84</v>
      </c>
      <c r="L97" s="408"/>
      <c r="M97" s="408"/>
      <c r="N97" s="408"/>
      <c r="O97" s="408"/>
      <c r="P97" s="408"/>
      <c r="Q97" s="463"/>
      <c r="R97" s="464">
        <v>2575440</v>
      </c>
      <c r="S97" s="464"/>
      <c r="T97" s="464"/>
      <c r="U97" s="464"/>
      <c r="V97" s="464"/>
      <c r="W97" s="464"/>
      <c r="X97" s="464"/>
      <c r="Y97" s="19"/>
      <c r="Z97" s="465">
        <f t="shared" si="1"/>
        <v>17083752</v>
      </c>
      <c r="AA97" s="465"/>
      <c r="AB97" s="465"/>
      <c r="AC97" s="465"/>
      <c r="AD97" s="465"/>
      <c r="AE97" s="465"/>
      <c r="AF97" s="465"/>
      <c r="AH97" s="466">
        <f t="shared" si="0"/>
        <v>3519768</v>
      </c>
      <c r="AI97" s="466"/>
      <c r="AJ97" s="466"/>
      <c r="AK97" s="466"/>
      <c r="AL97" s="466"/>
      <c r="AM97" s="466"/>
      <c r="AN97" s="466"/>
      <c r="AO97" s="466"/>
      <c r="AP97" s="191"/>
      <c r="AQ97" s="110"/>
    </row>
    <row r="98" spans="1:45" s="47" customFormat="1" ht="18" thickTop="1" thickBot="1" x14ac:dyDescent="0.35">
      <c r="B98" s="104"/>
      <c r="C98" s="462" t="s">
        <v>91</v>
      </c>
      <c r="D98" s="332"/>
      <c r="E98" s="332"/>
      <c r="F98" s="332"/>
      <c r="G98" s="332"/>
      <c r="H98" s="332"/>
      <c r="I98" s="332"/>
      <c r="J98" s="19"/>
      <c r="K98" s="408" t="s">
        <v>84</v>
      </c>
      <c r="L98" s="408"/>
      <c r="M98" s="408"/>
      <c r="N98" s="408"/>
      <c r="O98" s="408"/>
      <c r="P98" s="408"/>
      <c r="Q98" s="463"/>
      <c r="R98" s="464">
        <v>2575440</v>
      </c>
      <c r="S98" s="464"/>
      <c r="T98" s="464"/>
      <c r="U98" s="464"/>
      <c r="V98" s="464"/>
      <c r="W98" s="464"/>
      <c r="X98" s="464"/>
      <c r="Y98" s="19"/>
      <c r="Z98" s="465">
        <f t="shared" si="1"/>
        <v>19659192</v>
      </c>
      <c r="AA98" s="465"/>
      <c r="AB98" s="465"/>
      <c r="AC98" s="465"/>
      <c r="AD98" s="465"/>
      <c r="AE98" s="465"/>
      <c r="AF98" s="465"/>
      <c r="AH98" s="466">
        <f t="shared" si="0"/>
        <v>944328</v>
      </c>
      <c r="AI98" s="466"/>
      <c r="AJ98" s="466"/>
      <c r="AK98" s="466"/>
      <c r="AL98" s="466"/>
      <c r="AM98" s="466"/>
      <c r="AN98" s="466"/>
      <c r="AO98" s="466"/>
      <c r="AP98" s="191"/>
      <c r="AQ98" s="110"/>
    </row>
    <row r="99" spans="1:45" s="47" customFormat="1" ht="18" thickTop="1" thickBot="1" x14ac:dyDescent="0.35">
      <c r="B99" s="104"/>
      <c r="C99" s="462" t="s">
        <v>92</v>
      </c>
      <c r="D99" s="332"/>
      <c r="E99" s="332"/>
      <c r="F99" s="332"/>
      <c r="G99" s="332"/>
      <c r="H99" s="332"/>
      <c r="I99" s="332"/>
      <c r="J99" s="19"/>
      <c r="K99" s="408" t="s">
        <v>84</v>
      </c>
      <c r="L99" s="408"/>
      <c r="M99" s="408"/>
      <c r="N99" s="408"/>
      <c r="O99" s="408"/>
      <c r="P99" s="408"/>
      <c r="Q99" s="463"/>
      <c r="R99" s="464">
        <v>944328</v>
      </c>
      <c r="S99" s="464"/>
      <c r="T99" s="464"/>
      <c r="U99" s="464"/>
      <c r="V99" s="464"/>
      <c r="W99" s="464"/>
      <c r="X99" s="464"/>
      <c r="Y99" s="19"/>
      <c r="Z99" s="465">
        <f t="shared" si="1"/>
        <v>20603520</v>
      </c>
      <c r="AA99" s="465"/>
      <c r="AB99" s="465"/>
      <c r="AC99" s="465"/>
      <c r="AD99" s="465"/>
      <c r="AE99" s="465"/>
      <c r="AF99" s="465"/>
      <c r="AH99" s="466">
        <f t="shared" si="0"/>
        <v>0</v>
      </c>
      <c r="AI99" s="466"/>
      <c r="AJ99" s="466"/>
      <c r="AK99" s="466"/>
      <c r="AL99" s="466"/>
      <c r="AM99" s="466"/>
      <c r="AN99" s="466"/>
      <c r="AO99" s="466"/>
      <c r="AP99" s="191"/>
      <c r="AQ99" s="110"/>
    </row>
    <row r="100" spans="1:45" s="47" customFormat="1" ht="18" thickTop="1" thickBot="1" x14ac:dyDescent="0.35">
      <c r="B100" s="104"/>
      <c r="C100" s="462" t="s">
        <v>93</v>
      </c>
      <c r="D100" s="332"/>
      <c r="E100" s="332"/>
      <c r="F100" s="332"/>
      <c r="G100" s="332"/>
      <c r="H100" s="332"/>
      <c r="I100" s="332"/>
      <c r="J100" s="19"/>
      <c r="K100" s="408" t="s">
        <v>84</v>
      </c>
      <c r="L100" s="408"/>
      <c r="M100" s="408"/>
      <c r="N100" s="408"/>
      <c r="O100" s="408"/>
      <c r="P100" s="408"/>
      <c r="Q100" s="463"/>
      <c r="R100" s="464"/>
      <c r="S100" s="464"/>
      <c r="T100" s="464"/>
      <c r="U100" s="464"/>
      <c r="V100" s="464"/>
      <c r="W100" s="464"/>
      <c r="X100" s="464"/>
      <c r="Y100" s="19"/>
      <c r="Z100" s="465">
        <f t="shared" si="1"/>
        <v>0</v>
      </c>
      <c r="AA100" s="465"/>
      <c r="AB100" s="465"/>
      <c r="AC100" s="465"/>
      <c r="AD100" s="465"/>
      <c r="AE100" s="465"/>
      <c r="AF100" s="465"/>
      <c r="AH100" s="466">
        <f t="shared" si="0"/>
        <v>0</v>
      </c>
      <c r="AI100" s="466"/>
      <c r="AJ100" s="466"/>
      <c r="AK100" s="466"/>
      <c r="AL100" s="466"/>
      <c r="AM100" s="466"/>
      <c r="AN100" s="466"/>
      <c r="AO100" s="466"/>
      <c r="AP100" s="191"/>
      <c r="AQ100" s="110"/>
    </row>
    <row r="101" spans="1:45" s="47" customFormat="1" ht="18" thickTop="1" thickBot="1" x14ac:dyDescent="0.35">
      <c r="B101" s="104"/>
      <c r="C101" s="462" t="s">
        <v>94</v>
      </c>
      <c r="D101" s="332"/>
      <c r="E101" s="332"/>
      <c r="F101" s="332"/>
      <c r="G101" s="332"/>
      <c r="H101" s="332"/>
      <c r="I101" s="332"/>
      <c r="J101" s="19"/>
      <c r="K101" s="408" t="s">
        <v>84</v>
      </c>
      <c r="L101" s="408"/>
      <c r="M101" s="408"/>
      <c r="N101" s="408"/>
      <c r="O101" s="408"/>
      <c r="P101" s="408"/>
      <c r="Q101" s="463"/>
      <c r="R101" s="464"/>
      <c r="S101" s="464"/>
      <c r="T101" s="464"/>
      <c r="U101" s="464"/>
      <c r="V101" s="464"/>
      <c r="W101" s="464"/>
      <c r="X101" s="464"/>
      <c r="Y101" s="19"/>
      <c r="Z101" s="465">
        <f t="shared" si="1"/>
        <v>0</v>
      </c>
      <c r="AA101" s="465"/>
      <c r="AB101" s="465"/>
      <c r="AC101" s="465"/>
      <c r="AD101" s="465"/>
      <c r="AE101" s="465"/>
      <c r="AF101" s="465"/>
      <c r="AH101" s="466">
        <f t="shared" si="0"/>
        <v>0</v>
      </c>
      <c r="AI101" s="466"/>
      <c r="AJ101" s="466"/>
      <c r="AK101" s="466"/>
      <c r="AL101" s="466"/>
      <c r="AM101" s="466"/>
      <c r="AN101" s="466"/>
      <c r="AO101" s="466"/>
      <c r="AP101" s="191"/>
      <c r="AQ101" s="110"/>
    </row>
    <row r="102" spans="1:45" s="47" customFormat="1" ht="18" thickTop="1" thickBot="1" x14ac:dyDescent="0.35">
      <c r="B102" s="104"/>
      <c r="C102" s="462" t="s">
        <v>95</v>
      </c>
      <c r="D102" s="332"/>
      <c r="E102" s="332"/>
      <c r="F102" s="332"/>
      <c r="G102" s="332"/>
      <c r="H102" s="332" t="str">
        <f>IF($V$60=12,"12","")</f>
        <v/>
      </c>
      <c r="I102" s="332"/>
      <c r="J102" s="19"/>
      <c r="K102" s="408" t="s">
        <v>84</v>
      </c>
      <c r="L102" s="408"/>
      <c r="M102" s="408"/>
      <c r="N102" s="408"/>
      <c r="O102" s="408"/>
      <c r="P102" s="408"/>
      <c r="Q102" s="463"/>
      <c r="R102" s="464"/>
      <c r="S102" s="464"/>
      <c r="T102" s="464"/>
      <c r="U102" s="464"/>
      <c r="V102" s="464"/>
      <c r="W102" s="464"/>
      <c r="X102" s="464"/>
      <c r="Y102" s="19"/>
      <c r="Z102" s="465">
        <f>IF(R102+Z101=Z101,0,R102+Z101)</f>
        <v>0</v>
      </c>
      <c r="AA102" s="465"/>
      <c r="AB102" s="465"/>
      <c r="AC102" s="465"/>
      <c r="AD102" s="465"/>
      <c r="AE102" s="465"/>
      <c r="AF102" s="465"/>
      <c r="AH102" s="466">
        <f t="shared" si="0"/>
        <v>0</v>
      </c>
      <c r="AI102" s="466"/>
      <c r="AJ102" s="466"/>
      <c r="AK102" s="466"/>
      <c r="AL102" s="466"/>
      <c r="AM102" s="466"/>
      <c r="AN102" s="466"/>
      <c r="AO102" s="466"/>
      <c r="AP102" s="191"/>
      <c r="AQ102" s="110"/>
    </row>
    <row r="103" spans="1:45" s="47" customFormat="1" ht="18" thickTop="1" thickBot="1" x14ac:dyDescent="0.35">
      <c r="B103" s="104"/>
      <c r="C103" s="462" t="s">
        <v>96</v>
      </c>
      <c r="D103" s="332"/>
      <c r="E103" s="332"/>
      <c r="F103" s="332"/>
      <c r="G103" s="332"/>
      <c r="H103" s="332" t="str">
        <f>IF($V$60=13,"13","")</f>
        <v/>
      </c>
      <c r="I103" s="332"/>
      <c r="J103" s="19"/>
      <c r="K103" s="408" t="s">
        <v>84</v>
      </c>
      <c r="L103" s="408"/>
      <c r="M103" s="408"/>
      <c r="N103" s="408"/>
      <c r="O103" s="408"/>
      <c r="P103" s="408"/>
      <c r="Q103" s="463"/>
      <c r="R103" s="464"/>
      <c r="S103" s="464"/>
      <c r="T103" s="464"/>
      <c r="U103" s="464"/>
      <c r="V103" s="464"/>
      <c r="W103" s="464"/>
      <c r="X103" s="464"/>
      <c r="Y103" s="19"/>
      <c r="Z103" s="465">
        <f>IF(R103+Z102=Z102,0,R103+Z102)</f>
        <v>0</v>
      </c>
      <c r="AA103" s="465"/>
      <c r="AB103" s="465"/>
      <c r="AC103" s="465"/>
      <c r="AD103" s="465"/>
      <c r="AE103" s="465"/>
      <c r="AF103" s="465"/>
      <c r="AH103" s="466">
        <f t="shared" si="0"/>
        <v>0</v>
      </c>
      <c r="AI103" s="466"/>
      <c r="AJ103" s="466"/>
      <c r="AK103" s="466"/>
      <c r="AL103" s="466"/>
      <c r="AM103" s="466"/>
      <c r="AN103" s="466"/>
      <c r="AO103" s="466"/>
      <c r="AP103" s="191"/>
      <c r="AQ103" s="110"/>
    </row>
    <row r="104" spans="1:45" s="47" customFormat="1" ht="18" thickTop="1" thickBot="1" x14ac:dyDescent="0.35">
      <c r="B104" s="104"/>
      <c r="C104" s="462" t="s">
        <v>97</v>
      </c>
      <c r="D104" s="332"/>
      <c r="E104" s="332"/>
      <c r="F104" s="332"/>
      <c r="G104" s="332"/>
      <c r="H104" s="332" t="str">
        <f>IF($V$60=13,"13","")</f>
        <v/>
      </c>
      <c r="I104" s="332"/>
      <c r="J104" s="19"/>
      <c r="K104" s="408" t="s">
        <v>84</v>
      </c>
      <c r="L104" s="408"/>
      <c r="M104" s="408"/>
      <c r="N104" s="408"/>
      <c r="O104" s="408"/>
      <c r="P104" s="408"/>
      <c r="Q104" s="463"/>
      <c r="R104" s="464"/>
      <c r="S104" s="464"/>
      <c r="T104" s="464"/>
      <c r="U104" s="464"/>
      <c r="V104" s="464"/>
      <c r="W104" s="464"/>
      <c r="X104" s="464"/>
      <c r="Y104" s="19"/>
      <c r="Z104" s="465">
        <f>IF(R104+Z103=Z103,0,R104+Z103)</f>
        <v>0</v>
      </c>
      <c r="AA104" s="465"/>
      <c r="AB104" s="465"/>
      <c r="AC104" s="465"/>
      <c r="AD104" s="465"/>
      <c r="AE104" s="465"/>
      <c r="AF104" s="465"/>
      <c r="AH104" s="466">
        <f t="shared" si="0"/>
        <v>0</v>
      </c>
      <c r="AI104" s="466"/>
      <c r="AJ104" s="466"/>
      <c r="AK104" s="466"/>
      <c r="AL104" s="466"/>
      <c r="AM104" s="466"/>
      <c r="AN104" s="466"/>
      <c r="AO104" s="466"/>
      <c r="AP104" s="191"/>
      <c r="AQ104" s="110"/>
    </row>
    <row r="105" spans="1:45" s="47" customFormat="1" ht="18" thickTop="1" thickBot="1" x14ac:dyDescent="0.35">
      <c r="B105" s="104"/>
      <c r="C105" s="462" t="s">
        <v>98</v>
      </c>
      <c r="D105" s="332"/>
      <c r="E105" s="332"/>
      <c r="F105" s="332"/>
      <c r="G105" s="332"/>
      <c r="H105" s="332" t="str">
        <f t="shared" ref="H105:H110" si="2">IF($V$60=13,"13","")</f>
        <v/>
      </c>
      <c r="I105" s="332"/>
      <c r="J105" s="19"/>
      <c r="K105" s="408" t="s">
        <v>84</v>
      </c>
      <c r="L105" s="408"/>
      <c r="M105" s="408"/>
      <c r="N105" s="408"/>
      <c r="O105" s="408"/>
      <c r="P105" s="408"/>
      <c r="Q105" s="463"/>
      <c r="R105" s="464"/>
      <c r="S105" s="464"/>
      <c r="T105" s="464"/>
      <c r="U105" s="464"/>
      <c r="V105" s="464"/>
      <c r="W105" s="464"/>
      <c r="X105" s="464"/>
      <c r="Y105" s="19"/>
      <c r="Z105" s="465">
        <f t="shared" ref="Z105:Z110" si="3">IF(R105+Z104=Z104,0,R105+Z104)</f>
        <v>0</v>
      </c>
      <c r="AA105" s="465"/>
      <c r="AB105" s="465"/>
      <c r="AC105" s="465"/>
      <c r="AD105" s="465"/>
      <c r="AE105" s="465"/>
      <c r="AF105" s="465"/>
      <c r="AH105" s="466">
        <f t="shared" si="0"/>
        <v>0</v>
      </c>
      <c r="AI105" s="466"/>
      <c r="AJ105" s="466"/>
      <c r="AK105" s="466"/>
      <c r="AL105" s="466"/>
      <c r="AM105" s="466"/>
      <c r="AN105" s="466"/>
      <c r="AO105" s="466"/>
      <c r="AP105" s="191"/>
      <c r="AQ105" s="110"/>
    </row>
    <row r="106" spans="1:45" s="47" customFormat="1" ht="18" thickTop="1" thickBot="1" x14ac:dyDescent="0.35">
      <c r="B106" s="104"/>
      <c r="C106" s="462" t="s">
        <v>99</v>
      </c>
      <c r="D106" s="332"/>
      <c r="E106" s="332"/>
      <c r="F106" s="332"/>
      <c r="G106" s="332"/>
      <c r="H106" s="332" t="str">
        <f t="shared" si="2"/>
        <v/>
      </c>
      <c r="I106" s="332"/>
      <c r="J106" s="19"/>
      <c r="K106" s="408" t="s">
        <v>84</v>
      </c>
      <c r="L106" s="408"/>
      <c r="M106" s="408"/>
      <c r="N106" s="408"/>
      <c r="O106" s="408"/>
      <c r="P106" s="408"/>
      <c r="Q106" s="463"/>
      <c r="R106" s="464"/>
      <c r="S106" s="464"/>
      <c r="T106" s="464"/>
      <c r="U106" s="464"/>
      <c r="V106" s="464"/>
      <c r="W106" s="464"/>
      <c r="X106" s="464"/>
      <c r="Y106" s="19"/>
      <c r="Z106" s="465">
        <f t="shared" si="3"/>
        <v>0</v>
      </c>
      <c r="AA106" s="465"/>
      <c r="AB106" s="465"/>
      <c r="AC106" s="465"/>
      <c r="AD106" s="465"/>
      <c r="AE106" s="465"/>
      <c r="AF106" s="465"/>
      <c r="AH106" s="466">
        <f t="shared" si="0"/>
        <v>0</v>
      </c>
      <c r="AI106" s="466"/>
      <c r="AJ106" s="466"/>
      <c r="AK106" s="466"/>
      <c r="AL106" s="466"/>
      <c r="AM106" s="466"/>
      <c r="AN106" s="466"/>
      <c r="AO106" s="466"/>
      <c r="AP106" s="191"/>
      <c r="AQ106" s="110"/>
    </row>
    <row r="107" spans="1:45" s="47" customFormat="1" ht="18" thickTop="1" thickBot="1" x14ac:dyDescent="0.35">
      <c r="B107" s="104"/>
      <c r="C107" s="462" t="s">
        <v>100</v>
      </c>
      <c r="D107" s="332"/>
      <c r="E107" s="332"/>
      <c r="F107" s="332"/>
      <c r="G107" s="332"/>
      <c r="H107" s="332" t="str">
        <f t="shared" si="2"/>
        <v/>
      </c>
      <c r="I107" s="332"/>
      <c r="J107" s="19"/>
      <c r="K107" s="408" t="s">
        <v>84</v>
      </c>
      <c r="L107" s="408"/>
      <c r="M107" s="408"/>
      <c r="N107" s="408"/>
      <c r="O107" s="408"/>
      <c r="P107" s="408"/>
      <c r="Q107" s="463"/>
      <c r="R107" s="464"/>
      <c r="S107" s="464"/>
      <c r="T107" s="464"/>
      <c r="U107" s="464"/>
      <c r="V107" s="464"/>
      <c r="W107" s="464"/>
      <c r="X107" s="464"/>
      <c r="Y107" s="19"/>
      <c r="Z107" s="465">
        <f t="shared" si="3"/>
        <v>0</v>
      </c>
      <c r="AA107" s="465"/>
      <c r="AB107" s="465"/>
      <c r="AC107" s="465"/>
      <c r="AD107" s="465"/>
      <c r="AE107" s="465"/>
      <c r="AF107" s="465"/>
      <c r="AH107" s="466">
        <f t="shared" si="0"/>
        <v>0</v>
      </c>
      <c r="AI107" s="466"/>
      <c r="AJ107" s="466"/>
      <c r="AK107" s="466"/>
      <c r="AL107" s="466"/>
      <c r="AM107" s="466"/>
      <c r="AN107" s="466"/>
      <c r="AO107" s="466"/>
      <c r="AP107" s="191"/>
      <c r="AQ107" s="110"/>
    </row>
    <row r="108" spans="1:45" s="47" customFormat="1" ht="18" thickTop="1" thickBot="1" x14ac:dyDescent="0.35">
      <c r="B108" s="104"/>
      <c r="C108" s="462" t="s">
        <v>101</v>
      </c>
      <c r="D108" s="332"/>
      <c r="E108" s="332"/>
      <c r="F108" s="332"/>
      <c r="G108" s="332"/>
      <c r="H108" s="332" t="str">
        <f t="shared" si="2"/>
        <v/>
      </c>
      <c r="I108" s="332"/>
      <c r="J108" s="19"/>
      <c r="K108" s="408" t="s">
        <v>84</v>
      </c>
      <c r="L108" s="408"/>
      <c r="M108" s="408"/>
      <c r="N108" s="408"/>
      <c r="O108" s="408"/>
      <c r="P108" s="408"/>
      <c r="Q108" s="463"/>
      <c r="R108" s="464"/>
      <c r="S108" s="464"/>
      <c r="T108" s="464"/>
      <c r="U108" s="464"/>
      <c r="V108" s="464"/>
      <c r="W108" s="464"/>
      <c r="X108" s="464"/>
      <c r="Y108" s="19"/>
      <c r="Z108" s="465">
        <f t="shared" si="3"/>
        <v>0</v>
      </c>
      <c r="AA108" s="465"/>
      <c r="AB108" s="465"/>
      <c r="AC108" s="465"/>
      <c r="AD108" s="465"/>
      <c r="AE108" s="465"/>
      <c r="AF108" s="465"/>
      <c r="AH108" s="466">
        <f t="shared" si="0"/>
        <v>0</v>
      </c>
      <c r="AI108" s="466"/>
      <c r="AJ108" s="466"/>
      <c r="AK108" s="466"/>
      <c r="AL108" s="466"/>
      <c r="AM108" s="466"/>
      <c r="AN108" s="466"/>
      <c r="AO108" s="466"/>
      <c r="AP108" s="191"/>
      <c r="AQ108" s="110"/>
    </row>
    <row r="109" spans="1:45" s="111" customFormat="1" ht="20.25" customHeight="1" thickTop="1" thickBot="1" x14ac:dyDescent="0.35">
      <c r="A109" s="47"/>
      <c r="B109" s="104"/>
      <c r="C109" s="462" t="s">
        <v>102</v>
      </c>
      <c r="D109" s="332"/>
      <c r="E109" s="332"/>
      <c r="F109" s="332"/>
      <c r="G109" s="332"/>
      <c r="H109" s="332"/>
      <c r="I109" s="332"/>
      <c r="J109" s="19"/>
      <c r="K109" s="408" t="s">
        <v>84</v>
      </c>
      <c r="L109" s="408"/>
      <c r="M109" s="408"/>
      <c r="N109" s="408"/>
      <c r="O109" s="408"/>
      <c r="P109" s="408"/>
      <c r="Q109" s="463"/>
      <c r="R109" s="464"/>
      <c r="S109" s="464"/>
      <c r="T109" s="464"/>
      <c r="U109" s="464"/>
      <c r="V109" s="464"/>
      <c r="W109" s="464"/>
      <c r="X109" s="464"/>
      <c r="Y109" s="19"/>
      <c r="Z109" s="465">
        <f t="shared" si="3"/>
        <v>0</v>
      </c>
      <c r="AA109" s="465"/>
      <c r="AB109" s="465"/>
      <c r="AC109" s="465"/>
      <c r="AD109" s="465"/>
      <c r="AE109" s="465"/>
      <c r="AF109" s="465"/>
      <c r="AG109" s="47"/>
      <c r="AH109" s="466">
        <f t="shared" si="0"/>
        <v>0</v>
      </c>
      <c r="AI109" s="466"/>
      <c r="AJ109" s="466"/>
      <c r="AK109" s="466"/>
      <c r="AL109" s="466"/>
      <c r="AM109" s="466"/>
      <c r="AN109" s="466"/>
      <c r="AO109" s="466"/>
      <c r="AP109" s="191"/>
      <c r="AQ109" s="110"/>
      <c r="AR109" s="47"/>
    </row>
    <row r="110" spans="1:45" s="111" customFormat="1" ht="20.25" customHeight="1" thickTop="1" thickBot="1" x14ac:dyDescent="0.35">
      <c r="A110" s="47"/>
      <c r="B110" s="104"/>
      <c r="C110" s="462" t="s">
        <v>103</v>
      </c>
      <c r="D110" s="332"/>
      <c r="E110" s="332"/>
      <c r="F110" s="332"/>
      <c r="G110" s="332"/>
      <c r="H110" s="332" t="str">
        <f t="shared" si="2"/>
        <v/>
      </c>
      <c r="I110" s="332"/>
      <c r="J110" s="19"/>
      <c r="K110" s="408" t="s">
        <v>84</v>
      </c>
      <c r="L110" s="408"/>
      <c r="M110" s="408"/>
      <c r="N110" s="408"/>
      <c r="O110" s="408"/>
      <c r="P110" s="408"/>
      <c r="Q110" s="463"/>
      <c r="R110" s="464"/>
      <c r="S110" s="464"/>
      <c r="T110" s="464"/>
      <c r="U110" s="464"/>
      <c r="V110" s="464"/>
      <c r="W110" s="464"/>
      <c r="X110" s="464"/>
      <c r="Y110" s="19"/>
      <c r="Z110" s="465">
        <f t="shared" si="3"/>
        <v>0</v>
      </c>
      <c r="AA110" s="465"/>
      <c r="AB110" s="465"/>
      <c r="AC110" s="465"/>
      <c r="AD110" s="465"/>
      <c r="AE110" s="465"/>
      <c r="AF110" s="465"/>
      <c r="AG110" s="47"/>
      <c r="AH110" s="466">
        <f t="shared" si="0"/>
        <v>0</v>
      </c>
      <c r="AI110" s="466"/>
      <c r="AJ110" s="466"/>
      <c r="AK110" s="466"/>
      <c r="AL110" s="466"/>
      <c r="AM110" s="466"/>
      <c r="AN110" s="466"/>
      <c r="AO110" s="466"/>
      <c r="AP110" s="191"/>
      <c r="AQ110" s="110"/>
      <c r="AR110" s="47"/>
    </row>
    <row r="111" spans="1:45" ht="7.5" customHeight="1" thickTop="1" x14ac:dyDescent="0.25">
      <c r="B111" s="6"/>
      <c r="C111" s="54"/>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6"/>
      <c r="AQ111" s="7"/>
      <c r="AS111" s="1"/>
    </row>
    <row r="112" spans="1:45" ht="7.5" customHeight="1" x14ac:dyDescent="0.25">
      <c r="B112" s="6"/>
      <c r="C112" s="39"/>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40"/>
      <c r="AQ112" s="7"/>
      <c r="AS112" s="1"/>
    </row>
    <row r="113" spans="1:45" s="199" customFormat="1" ht="13.2" x14ac:dyDescent="0.25">
      <c r="A113" s="193"/>
      <c r="B113" s="194"/>
      <c r="C113" s="195"/>
      <c r="D113" s="193"/>
      <c r="E113" s="193"/>
      <c r="F113" s="193"/>
      <c r="G113" s="193"/>
      <c r="H113" s="193"/>
      <c r="I113" s="193"/>
      <c r="J113" s="193"/>
      <c r="K113" s="193"/>
      <c r="L113" s="193"/>
      <c r="M113" s="193"/>
      <c r="N113" s="357" t="s">
        <v>36</v>
      </c>
      <c r="O113" s="357"/>
      <c r="P113" s="357" t="s">
        <v>10</v>
      </c>
      <c r="Q113" s="357"/>
      <c r="R113" s="357" t="s">
        <v>11</v>
      </c>
      <c r="S113" s="357"/>
      <c r="T113" s="357"/>
      <c r="U113" s="193"/>
      <c r="V113" s="193"/>
      <c r="W113" s="193"/>
      <c r="X113" s="196"/>
      <c r="Y113" s="196"/>
      <c r="Z113" s="357"/>
      <c r="AA113" s="357"/>
      <c r="AB113" s="357"/>
      <c r="AC113" s="357"/>
      <c r="AD113" s="357"/>
      <c r="AE113" s="193"/>
      <c r="AF113" s="193"/>
      <c r="AG113" s="193"/>
      <c r="AH113" s="193"/>
      <c r="AI113" s="193"/>
      <c r="AJ113" s="193"/>
      <c r="AK113" s="193"/>
      <c r="AL113" s="193"/>
      <c r="AM113" s="193"/>
      <c r="AN113" s="193"/>
      <c r="AO113" s="193"/>
      <c r="AP113" s="197"/>
      <c r="AQ113" s="198"/>
      <c r="AR113" s="193"/>
      <c r="AS113" s="193"/>
    </row>
    <row r="114" spans="1:45" ht="3.75" customHeight="1" x14ac:dyDescent="0.25">
      <c r="B114" s="6"/>
      <c r="C114" s="39"/>
      <c r="D114" s="1"/>
      <c r="E114" s="1"/>
      <c r="F114" s="1"/>
      <c r="G114" s="1"/>
      <c r="H114" s="1"/>
      <c r="I114" s="1"/>
      <c r="J114" s="1"/>
      <c r="K114" s="1"/>
      <c r="L114" s="1"/>
      <c r="M114" s="1"/>
      <c r="N114" s="118"/>
      <c r="O114" s="118"/>
      <c r="P114" s="118"/>
      <c r="Q114" s="118"/>
      <c r="R114" s="118"/>
      <c r="S114" s="118"/>
      <c r="T114" s="118"/>
      <c r="U114" s="1"/>
      <c r="V114" s="1"/>
      <c r="W114" s="1"/>
      <c r="X114" s="118"/>
      <c r="Y114" s="118"/>
      <c r="Z114" s="118"/>
      <c r="AA114" s="118"/>
      <c r="AB114" s="118"/>
      <c r="AC114" s="118"/>
      <c r="AD114" s="118"/>
      <c r="AE114" s="1"/>
      <c r="AF114" s="1"/>
      <c r="AG114" s="1"/>
      <c r="AH114" s="1"/>
      <c r="AI114" s="1"/>
      <c r="AJ114" s="1"/>
      <c r="AK114" s="1"/>
      <c r="AL114" s="1"/>
      <c r="AM114" s="1"/>
      <c r="AN114" s="1"/>
      <c r="AO114" s="1"/>
      <c r="AP114" s="40"/>
      <c r="AQ114" s="7"/>
      <c r="AS114" s="1"/>
    </row>
    <row r="115" spans="1:45" ht="19.5" customHeight="1" x14ac:dyDescent="0.25">
      <c r="B115" s="6"/>
      <c r="C115" s="39"/>
      <c r="D115" s="408" t="s">
        <v>55</v>
      </c>
      <c r="E115" s="408"/>
      <c r="F115" s="408"/>
      <c r="G115" s="408"/>
      <c r="H115" s="408"/>
      <c r="I115" s="408"/>
      <c r="J115" s="408"/>
      <c r="K115" s="1"/>
      <c r="L115" s="408" t="s">
        <v>56</v>
      </c>
      <c r="M115" s="408"/>
      <c r="N115" s="471">
        <f>IF(N58="","",N58)</f>
        <v>1</v>
      </c>
      <c r="O115" s="471"/>
      <c r="P115" s="471">
        <v>10</v>
      </c>
      <c r="Q115" s="471"/>
      <c r="R115" s="472">
        <f>IF(R58="","",R58)</f>
        <v>2025</v>
      </c>
      <c r="S115" s="472"/>
      <c r="T115" s="472"/>
      <c r="U115" s="25"/>
      <c r="V115" s="357" t="s">
        <v>57</v>
      </c>
      <c r="W115" s="357"/>
      <c r="X115" s="357"/>
      <c r="Y115" s="357"/>
      <c r="Z115" s="200"/>
      <c r="AA115" s="409" t="s">
        <v>145</v>
      </c>
      <c r="AB115" s="410"/>
      <c r="AC115" s="410"/>
      <c r="AD115" s="410"/>
      <c r="AE115" s="410"/>
      <c r="AF115" s="410"/>
      <c r="AG115" s="410"/>
      <c r="AH115" s="411"/>
      <c r="AI115" s="200"/>
      <c r="AJ115" s="1"/>
      <c r="AK115" s="1"/>
      <c r="AL115" s="1"/>
      <c r="AM115" s="1"/>
      <c r="AN115" s="1"/>
      <c r="AO115" s="1"/>
      <c r="AP115" s="40"/>
      <c r="AQ115" s="7"/>
      <c r="AS115" s="1"/>
    </row>
    <row r="116" spans="1:45" ht="3" customHeight="1" x14ac:dyDescent="0.3">
      <c r="B116" s="6"/>
      <c r="C116" s="39"/>
      <c r="D116" s="408"/>
      <c r="E116" s="408"/>
      <c r="F116" s="408"/>
      <c r="G116" s="408"/>
      <c r="H116" s="408"/>
      <c r="I116" s="408"/>
      <c r="J116" s="408"/>
      <c r="K116" s="1"/>
      <c r="L116" s="64"/>
      <c r="M116" s="64"/>
      <c r="N116" s="201"/>
      <c r="O116" s="201"/>
      <c r="P116" s="202"/>
      <c r="Q116" s="202"/>
      <c r="R116" s="26"/>
      <c r="S116" s="26"/>
      <c r="T116" s="26"/>
      <c r="U116" s="25"/>
      <c r="V116" s="1"/>
      <c r="X116" s="140"/>
      <c r="Y116" s="140"/>
      <c r="Z116" s="140"/>
      <c r="AA116" s="203"/>
      <c r="AC116" s="140"/>
      <c r="AD116" s="118"/>
      <c r="AE116" s="1"/>
      <c r="AF116" s="1"/>
      <c r="AI116" s="1"/>
      <c r="AJ116" s="1"/>
      <c r="AK116" s="1"/>
      <c r="AL116" s="1"/>
      <c r="AM116" s="1"/>
      <c r="AN116" s="1"/>
      <c r="AO116" s="1"/>
      <c r="AP116" s="40"/>
      <c r="AQ116" s="7"/>
      <c r="AS116" s="1"/>
    </row>
    <row r="117" spans="1:45" ht="19.5" customHeight="1" x14ac:dyDescent="0.25">
      <c r="B117" s="6"/>
      <c r="C117" s="39"/>
      <c r="D117" s="408"/>
      <c r="E117" s="408"/>
      <c r="F117" s="408"/>
      <c r="G117" s="408"/>
      <c r="H117" s="408"/>
      <c r="I117" s="408"/>
      <c r="J117" s="408"/>
      <c r="K117" s="1"/>
      <c r="L117" s="408" t="s">
        <v>59</v>
      </c>
      <c r="M117" s="408"/>
      <c r="N117" s="471">
        <v>11</v>
      </c>
      <c r="O117" s="471"/>
      <c r="P117" s="471">
        <v>10</v>
      </c>
      <c r="Q117" s="471"/>
      <c r="R117" s="472">
        <f>IF(R60="","",R60)</f>
        <v>2025</v>
      </c>
      <c r="S117" s="472"/>
      <c r="T117" s="472"/>
      <c r="U117" s="25"/>
      <c r="W117" s="473">
        <v>9</v>
      </c>
      <c r="X117" s="474"/>
      <c r="Y117" s="19"/>
      <c r="Z117" s="200"/>
      <c r="AA117" s="409" t="s">
        <v>145</v>
      </c>
      <c r="AB117" s="410"/>
      <c r="AC117" s="410"/>
      <c r="AD117" s="410"/>
      <c r="AE117" s="410"/>
      <c r="AF117" s="410"/>
      <c r="AG117" s="410"/>
      <c r="AH117" s="411"/>
      <c r="AI117" s="200"/>
      <c r="AJ117" s="1"/>
      <c r="AK117" s="1"/>
      <c r="AL117" s="1"/>
      <c r="AM117" s="1"/>
      <c r="AN117" s="1"/>
      <c r="AO117" s="1"/>
      <c r="AP117" s="40"/>
      <c r="AQ117" s="7"/>
      <c r="AS117" s="1"/>
    </row>
    <row r="118" spans="1:45" ht="12" customHeight="1" x14ac:dyDescent="0.25">
      <c r="B118" s="6"/>
      <c r="C118" s="39"/>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34"/>
      <c r="AH118" s="134"/>
      <c r="AI118" s="134"/>
      <c r="AJ118" s="134"/>
      <c r="AK118" s="134"/>
      <c r="AL118" s="134"/>
      <c r="AM118" s="134"/>
      <c r="AN118" s="1"/>
      <c r="AO118" s="1"/>
      <c r="AP118" s="40"/>
      <c r="AQ118" s="7"/>
      <c r="AS118" s="1"/>
    </row>
    <row r="119" spans="1:45" ht="13.5" customHeight="1" x14ac:dyDescent="0.25">
      <c r="B119" s="6"/>
      <c r="C119" s="475"/>
      <c r="D119" s="476"/>
      <c r="E119" s="476"/>
      <c r="F119" s="476"/>
      <c r="G119" s="476"/>
      <c r="H119" s="476"/>
      <c r="I119" s="476"/>
      <c r="J119" s="476"/>
      <c r="K119" s="476"/>
      <c r="L119" s="476"/>
      <c r="M119" s="476"/>
      <c r="N119" s="476"/>
      <c r="O119" s="476"/>
      <c r="P119" s="476"/>
      <c r="Q119" s="476"/>
      <c r="R119" s="476"/>
      <c r="S119" s="476"/>
      <c r="T119" s="476"/>
      <c r="U119" s="476"/>
      <c r="V119" s="476"/>
      <c r="W119" s="476"/>
      <c r="X119" s="476"/>
      <c r="Y119" s="476"/>
      <c r="Z119" s="476"/>
      <c r="AA119" s="476"/>
      <c r="AB119" s="476"/>
      <c r="AC119" s="476"/>
      <c r="AD119" s="476"/>
      <c r="AE119" s="476"/>
      <c r="AF119" s="476"/>
      <c r="AG119" s="476"/>
      <c r="AH119" s="476"/>
      <c r="AI119" s="476"/>
      <c r="AJ119" s="476"/>
      <c r="AK119" s="476"/>
      <c r="AL119" s="476"/>
      <c r="AM119" s="476"/>
      <c r="AN119" s="476"/>
      <c r="AO119" s="476"/>
      <c r="AP119" s="477"/>
      <c r="AQ119" s="7"/>
    </row>
    <row r="120" spans="1:45" ht="13.5" customHeight="1" x14ac:dyDescent="0.25">
      <c r="B120" s="6"/>
      <c r="C120" s="478"/>
      <c r="D120" s="479"/>
      <c r="E120" s="479"/>
      <c r="F120" s="479"/>
      <c r="G120" s="479"/>
      <c r="H120" s="479"/>
      <c r="I120" s="479"/>
      <c r="J120" s="479"/>
      <c r="K120" s="479"/>
      <c r="L120" s="479"/>
      <c r="M120" s="479"/>
      <c r="N120" s="479"/>
      <c r="O120" s="479"/>
      <c r="P120" s="479"/>
      <c r="Q120" s="479"/>
      <c r="R120" s="479"/>
      <c r="S120" s="479"/>
      <c r="T120" s="479"/>
      <c r="U120" s="479"/>
      <c r="V120" s="479"/>
      <c r="W120" s="479"/>
      <c r="X120" s="479"/>
      <c r="Y120" s="479"/>
      <c r="Z120" s="479"/>
      <c r="AA120" s="479"/>
      <c r="AB120" s="479"/>
      <c r="AC120" s="479"/>
      <c r="AD120" s="479"/>
      <c r="AE120" s="479"/>
      <c r="AF120" s="479"/>
      <c r="AG120" s="479"/>
      <c r="AH120" s="479"/>
      <c r="AI120" s="479"/>
      <c r="AJ120" s="479"/>
      <c r="AK120" s="479"/>
      <c r="AL120" s="479"/>
      <c r="AM120" s="479"/>
      <c r="AN120" s="479"/>
      <c r="AO120" s="479"/>
      <c r="AP120" s="480"/>
      <c r="AQ120" s="7"/>
    </row>
    <row r="121" spans="1:45" ht="13.8" hidden="1" x14ac:dyDescent="0.25">
      <c r="B121" s="6"/>
      <c r="C121" s="481"/>
      <c r="D121" s="482"/>
      <c r="E121" s="482"/>
      <c r="F121" s="482"/>
      <c r="G121" s="482"/>
      <c r="H121" s="482"/>
      <c r="I121" s="482"/>
      <c r="J121" s="482"/>
      <c r="K121" s="482"/>
      <c r="L121" s="482"/>
      <c r="M121" s="482"/>
      <c r="N121" s="482"/>
      <c r="O121" s="482"/>
      <c r="P121" s="482"/>
      <c r="Q121" s="482"/>
      <c r="R121" s="482"/>
      <c r="S121" s="482"/>
      <c r="T121" s="482"/>
      <c r="U121" s="482"/>
      <c r="V121" s="482"/>
      <c r="W121" s="482"/>
      <c r="X121" s="482"/>
      <c r="Y121" s="483"/>
      <c r="Z121" s="481"/>
      <c r="AA121" s="482"/>
      <c r="AB121" s="482"/>
      <c r="AC121" s="482"/>
      <c r="AD121" s="482"/>
      <c r="AE121" s="482"/>
      <c r="AF121" s="482"/>
      <c r="AG121" s="482"/>
      <c r="AH121" s="482"/>
      <c r="AI121" s="482"/>
      <c r="AJ121" s="482"/>
      <c r="AK121" s="482"/>
      <c r="AL121" s="482"/>
      <c r="AM121" s="482"/>
      <c r="AN121" s="482"/>
      <c r="AO121" s="482"/>
      <c r="AP121" s="483"/>
      <c r="AQ121" s="7"/>
    </row>
    <row r="122" spans="1:45" ht="13.8" hidden="1" x14ac:dyDescent="0.25">
      <c r="B122" s="6"/>
      <c r="C122" s="484"/>
      <c r="D122" s="485"/>
      <c r="E122" s="485"/>
      <c r="F122" s="485"/>
      <c r="G122" s="485"/>
      <c r="H122" s="485"/>
      <c r="I122" s="485"/>
      <c r="J122" s="485"/>
      <c r="K122" s="485"/>
      <c r="L122" s="485"/>
      <c r="M122" s="485"/>
      <c r="N122" s="485"/>
      <c r="O122" s="485"/>
      <c r="P122" s="485"/>
      <c r="Q122" s="485"/>
      <c r="R122" s="485"/>
      <c r="S122" s="485"/>
      <c r="T122" s="485"/>
      <c r="U122" s="485"/>
      <c r="V122" s="485"/>
      <c r="W122" s="485"/>
      <c r="X122" s="485"/>
      <c r="Y122" s="486"/>
      <c r="Z122" s="484"/>
      <c r="AA122" s="485"/>
      <c r="AB122" s="485"/>
      <c r="AC122" s="485"/>
      <c r="AD122" s="485"/>
      <c r="AE122" s="485"/>
      <c r="AF122" s="485"/>
      <c r="AG122" s="485"/>
      <c r="AH122" s="485"/>
      <c r="AI122" s="485"/>
      <c r="AJ122" s="485"/>
      <c r="AK122" s="485"/>
      <c r="AL122" s="485"/>
      <c r="AM122" s="485"/>
      <c r="AN122" s="485"/>
      <c r="AO122" s="485"/>
      <c r="AP122" s="486"/>
      <c r="AQ122" s="7"/>
    </row>
    <row r="123" spans="1:45" ht="4.5" customHeight="1" thickBot="1" x14ac:dyDescent="0.3">
      <c r="B123" s="149"/>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c r="AH123" s="150"/>
      <c r="AI123" s="150"/>
      <c r="AJ123" s="150"/>
      <c r="AK123" s="150"/>
      <c r="AL123" s="150"/>
      <c r="AM123" s="150"/>
      <c r="AN123" s="150"/>
      <c r="AO123" s="150"/>
      <c r="AP123" s="150"/>
      <c r="AQ123" s="151"/>
    </row>
    <row r="124" spans="1:45" s="111" customFormat="1" ht="15.75" customHeight="1" x14ac:dyDescent="0.25">
      <c r="A124" s="47"/>
      <c r="B124" s="47"/>
      <c r="C124" s="419"/>
      <c r="D124" s="419"/>
      <c r="E124" s="419"/>
      <c r="F124" s="419"/>
      <c r="G124" s="47"/>
      <c r="H124" s="47"/>
      <c r="I124" s="420" t="s">
        <v>60</v>
      </c>
      <c r="J124" s="420"/>
      <c r="K124" s="420"/>
      <c r="L124" s="420"/>
      <c r="M124" s="420"/>
      <c r="N124" s="420"/>
      <c r="O124" s="420"/>
      <c r="P124" s="420"/>
      <c r="Q124" s="420"/>
      <c r="R124" s="420"/>
      <c r="S124" s="420"/>
      <c r="T124" s="420"/>
      <c r="U124" s="420"/>
      <c r="V124" s="420"/>
      <c r="W124" s="420"/>
      <c r="X124" s="420"/>
      <c r="Y124" s="420"/>
      <c r="Z124" s="420"/>
      <c r="AA124" s="420"/>
      <c r="AB124" s="420"/>
      <c r="AC124" s="420"/>
      <c r="AD124" s="420"/>
      <c r="AE124" s="420"/>
      <c r="AF124" s="420"/>
      <c r="AG124" s="420"/>
      <c r="AH124" s="420"/>
      <c r="AI124" s="420"/>
      <c r="AJ124" s="420"/>
      <c r="AK124" s="420"/>
      <c r="AM124" s="421" t="s">
        <v>61</v>
      </c>
      <c r="AN124" s="421"/>
      <c r="AO124" s="421"/>
      <c r="AP124" s="422">
        <v>2</v>
      </c>
      <c r="AQ124" s="422"/>
      <c r="AR124" s="47"/>
    </row>
    <row r="125" spans="1:45" s="111" customFormat="1" ht="15" x14ac:dyDescent="0.3">
      <c r="A125" s="47"/>
      <c r="B125" s="47"/>
      <c r="C125" s="28"/>
      <c r="D125" s="28"/>
      <c r="E125" s="28"/>
      <c r="F125" s="28"/>
      <c r="G125" s="47"/>
      <c r="I125" s="47"/>
      <c r="J125" s="47"/>
      <c r="K125" s="47"/>
      <c r="L125" s="47"/>
      <c r="M125" s="423"/>
      <c r="N125" s="423"/>
      <c r="O125" s="424"/>
      <c r="P125" s="424"/>
      <c r="Q125" s="423"/>
      <c r="R125" s="423"/>
      <c r="S125" s="423"/>
      <c r="T125" s="424"/>
      <c r="U125" s="424"/>
      <c r="V125" s="424"/>
      <c r="W125" s="424"/>
      <c r="X125" s="424"/>
      <c r="Y125" s="424"/>
      <c r="Z125" s="424"/>
      <c r="AA125" s="424"/>
      <c r="AB125" s="424"/>
      <c r="AC125" s="424"/>
      <c r="AD125" s="424"/>
      <c r="AE125" s="152"/>
      <c r="AF125" s="152"/>
      <c r="AG125" s="152"/>
      <c r="AH125" s="47"/>
      <c r="AI125" s="152"/>
      <c r="AJ125" s="152"/>
      <c r="AK125" s="152"/>
      <c r="AL125" s="152"/>
      <c r="AM125" s="152"/>
      <c r="AN125" s="152"/>
      <c r="AO125" s="152"/>
      <c r="AP125" s="152"/>
      <c r="AQ125" s="47"/>
      <c r="AR125" s="47"/>
      <c r="AS125" s="153"/>
    </row>
    <row r="126" spans="1:45" s="111" customFormat="1" ht="15" x14ac:dyDescent="0.3">
      <c r="A126" s="47"/>
      <c r="B126" s="47"/>
      <c r="C126" s="28"/>
      <c r="D126" s="28"/>
      <c r="E126" s="28"/>
      <c r="F126" s="28"/>
      <c r="G126" s="47"/>
      <c r="H126" s="47"/>
      <c r="I126" s="435"/>
      <c r="J126" s="435"/>
      <c r="K126" s="435"/>
      <c r="L126" s="435"/>
      <c r="M126" s="423"/>
      <c r="N126" s="423"/>
      <c r="O126" s="424"/>
      <c r="P126" s="424"/>
      <c r="Q126" s="423"/>
      <c r="R126" s="423"/>
      <c r="S126" s="423"/>
      <c r="T126" s="424"/>
      <c r="U126" s="424"/>
      <c r="V126" s="424"/>
      <c r="W126" s="424"/>
      <c r="X126" s="424"/>
      <c r="Y126" s="424"/>
      <c r="Z126" s="424"/>
      <c r="AA126" s="424"/>
      <c r="AB126" s="424"/>
      <c r="AC126" s="424"/>
      <c r="AD126" s="424"/>
      <c r="AE126" s="152"/>
      <c r="AF126" s="152"/>
      <c r="AG126" s="152"/>
      <c r="AH126" s="47"/>
      <c r="AI126" s="152"/>
      <c r="AJ126" s="152"/>
      <c r="AK126" s="152"/>
      <c r="AL126" s="152"/>
      <c r="AM126" s="152"/>
      <c r="AN126" s="152"/>
      <c r="AO126" s="152"/>
      <c r="AP126" s="152"/>
      <c r="AQ126" s="47"/>
      <c r="AR126" s="47"/>
    </row>
    <row r="127" spans="1:45" s="111" customFormat="1" ht="15" x14ac:dyDescent="0.3">
      <c r="A127" s="47"/>
      <c r="B127" s="47"/>
      <c r="C127" s="256"/>
      <c r="D127" s="256"/>
      <c r="E127" s="256"/>
      <c r="F127" s="256"/>
      <c r="G127" s="47"/>
      <c r="H127" s="47"/>
      <c r="I127" s="435"/>
      <c r="J127" s="435"/>
      <c r="K127" s="435"/>
      <c r="L127" s="435"/>
      <c r="M127" s="257"/>
      <c r="N127" s="257"/>
      <c r="O127" s="258"/>
      <c r="P127" s="258"/>
      <c r="Q127" s="257"/>
      <c r="R127" s="257"/>
      <c r="S127" s="257"/>
      <c r="T127" s="258"/>
      <c r="U127" s="258"/>
      <c r="V127" s="258"/>
      <c r="W127" s="258"/>
      <c r="X127" s="258"/>
      <c r="Y127" s="258"/>
      <c r="Z127" s="258"/>
      <c r="AA127" s="258"/>
      <c r="AB127" s="258"/>
      <c r="AC127" s="258"/>
      <c r="AD127" s="258"/>
      <c r="AE127" s="152"/>
      <c r="AF127" s="152"/>
      <c r="AG127" s="152"/>
      <c r="AH127" s="47"/>
      <c r="AI127" s="152"/>
      <c r="AJ127" s="152"/>
      <c r="AK127" s="152"/>
      <c r="AL127" s="152"/>
      <c r="AM127" s="152"/>
      <c r="AN127" s="152"/>
      <c r="AO127" s="152"/>
      <c r="AP127" s="152"/>
      <c r="AQ127" s="47"/>
      <c r="AR127" s="47"/>
    </row>
    <row r="128" spans="1:45" s="111" customFormat="1" ht="15" x14ac:dyDescent="0.3">
      <c r="A128" s="47"/>
      <c r="B128" s="47"/>
      <c r="C128" s="256"/>
      <c r="D128" s="256"/>
      <c r="E128" s="256"/>
      <c r="F128" s="256"/>
      <c r="G128" s="47"/>
      <c r="H128" s="47"/>
      <c r="I128" s="435"/>
      <c r="J128" s="435"/>
      <c r="K128" s="435"/>
      <c r="L128" s="435"/>
      <c r="M128" s="257"/>
      <c r="N128" s="257"/>
      <c r="O128" s="258"/>
      <c r="P128" s="258"/>
      <c r="Q128" s="257"/>
      <c r="R128" s="257"/>
      <c r="S128" s="257"/>
      <c r="T128" s="258"/>
      <c r="U128" s="258"/>
      <c r="V128" s="258"/>
      <c r="W128" s="258"/>
      <c r="X128" s="258"/>
      <c r="Y128" s="258"/>
      <c r="Z128" s="258"/>
      <c r="AA128" s="258"/>
      <c r="AB128" s="258"/>
      <c r="AC128" s="258"/>
      <c r="AD128" s="258"/>
      <c r="AE128" s="152"/>
      <c r="AF128" s="152"/>
      <c r="AG128" s="152"/>
      <c r="AH128" s="47"/>
      <c r="AI128" s="152"/>
      <c r="AJ128" s="152"/>
      <c r="AK128" s="152"/>
      <c r="AL128" s="152"/>
      <c r="AM128" s="152"/>
      <c r="AN128" s="152"/>
      <c r="AO128" s="152"/>
      <c r="AP128" s="152"/>
      <c r="AQ128" s="47"/>
      <c r="AR128" s="47"/>
    </row>
    <row r="129" spans="1:44" s="111" customFormat="1" ht="15" x14ac:dyDescent="0.3">
      <c r="A129" s="47"/>
      <c r="B129" s="47"/>
      <c r="C129" s="256"/>
      <c r="D129" s="256"/>
      <c r="E129" s="256"/>
      <c r="F129" s="256"/>
      <c r="G129" s="47"/>
      <c r="H129" s="47"/>
      <c r="I129" s="435"/>
      <c r="J129" s="435"/>
      <c r="K129" s="435"/>
      <c r="L129" s="435"/>
      <c r="M129" s="257"/>
      <c r="N129" s="257"/>
      <c r="O129" s="258"/>
      <c r="P129" s="258"/>
      <c r="Q129" s="257"/>
      <c r="R129" s="257"/>
      <c r="S129" s="257"/>
      <c r="T129" s="258"/>
      <c r="U129" s="258"/>
      <c r="V129" s="258"/>
      <c r="W129" s="258"/>
      <c r="X129" s="258"/>
      <c r="Y129" s="258"/>
      <c r="Z129" s="258"/>
      <c r="AA129" s="258"/>
      <c r="AB129" s="258"/>
      <c r="AC129" s="258"/>
      <c r="AD129" s="258"/>
      <c r="AE129" s="152"/>
      <c r="AF129" s="152"/>
      <c r="AG129" s="152"/>
      <c r="AH129" s="47"/>
      <c r="AI129" s="152"/>
      <c r="AJ129" s="152"/>
      <c r="AK129" s="152"/>
      <c r="AL129" s="152"/>
      <c r="AM129" s="152"/>
      <c r="AN129" s="152"/>
      <c r="AO129" s="152"/>
      <c r="AP129" s="152"/>
      <c r="AQ129" s="47"/>
      <c r="AR129" s="47"/>
    </row>
    <row r="130" spans="1:44" s="111" customFormat="1" ht="15" x14ac:dyDescent="0.3">
      <c r="A130" s="47"/>
      <c r="B130" s="47"/>
      <c r="C130" s="256"/>
      <c r="D130" s="256"/>
      <c r="E130" s="256"/>
      <c r="F130" s="256"/>
      <c r="G130" s="47"/>
      <c r="H130" s="47"/>
      <c r="I130" s="435"/>
      <c r="J130" s="435"/>
      <c r="K130" s="435"/>
      <c r="L130" s="435"/>
      <c r="M130" s="257"/>
      <c r="N130" s="257"/>
      <c r="O130" s="258"/>
      <c r="P130" s="258"/>
      <c r="Q130" s="257"/>
      <c r="R130" s="257"/>
      <c r="S130" s="257"/>
      <c r="T130" s="258"/>
      <c r="U130" s="258"/>
      <c r="V130" s="258"/>
      <c r="W130" s="258"/>
      <c r="X130" s="258"/>
      <c r="Y130" s="258"/>
      <c r="Z130" s="258"/>
      <c r="AA130" s="258"/>
      <c r="AB130" s="258"/>
      <c r="AC130" s="258"/>
      <c r="AD130" s="258"/>
      <c r="AE130" s="152"/>
      <c r="AF130" s="152"/>
      <c r="AG130" s="152"/>
      <c r="AH130" s="47"/>
      <c r="AI130" s="152"/>
      <c r="AJ130" s="152"/>
      <c r="AK130" s="152"/>
      <c r="AL130" s="152"/>
      <c r="AM130" s="152"/>
      <c r="AN130" s="152"/>
      <c r="AO130" s="152"/>
      <c r="AP130" s="152"/>
      <c r="AQ130" s="47"/>
      <c r="AR130" s="47"/>
    </row>
    <row r="131" spans="1:44" s="111" customFormat="1" ht="15.75" customHeight="1" x14ac:dyDescent="0.3">
      <c r="A131" s="47"/>
      <c r="B131" s="47"/>
      <c r="C131" s="28"/>
      <c r="D131" s="28"/>
      <c r="E131" s="28"/>
      <c r="F131" s="28"/>
      <c r="G131" s="47"/>
      <c r="H131" s="47"/>
      <c r="I131" s="435"/>
      <c r="J131" s="435"/>
      <c r="K131" s="435"/>
      <c r="L131" s="435"/>
      <c r="M131" s="423"/>
      <c r="N131" s="423"/>
      <c r="O131" s="424"/>
      <c r="P131" s="424"/>
      <c r="Q131" s="423"/>
      <c r="R131" s="423"/>
      <c r="S131" s="423"/>
      <c r="T131" s="424"/>
      <c r="U131" s="424"/>
      <c r="W131" s="425"/>
      <c r="X131" s="425"/>
      <c r="Y131" s="425"/>
      <c r="Z131" s="425"/>
      <c r="AA131" s="425"/>
      <c r="AB131" s="425"/>
      <c r="AC131" s="425"/>
      <c r="AD131" s="425"/>
      <c r="AE131" s="425"/>
      <c r="AF131" s="425"/>
      <c r="AG131" s="425"/>
      <c r="AH131" s="425"/>
      <c r="AI131" s="425"/>
      <c r="AJ131" s="425"/>
      <c r="AK131" s="425"/>
      <c r="AL131" s="425"/>
      <c r="AM131" s="425"/>
      <c r="AN131" s="425"/>
      <c r="AO131" s="154"/>
      <c r="AP131" s="154"/>
      <c r="AQ131" s="154"/>
      <c r="AR131" s="47"/>
    </row>
    <row r="132" spans="1:44" s="111" customFormat="1" ht="7.5" customHeight="1" thickBot="1" x14ac:dyDescent="0.35">
      <c r="A132" s="47"/>
      <c r="B132" s="47"/>
      <c r="C132" s="28"/>
      <c r="D132" s="28"/>
      <c r="E132" s="28"/>
      <c r="F132" s="28"/>
      <c r="G132" s="47"/>
      <c r="H132" s="47"/>
      <c r="I132" s="47"/>
      <c r="J132" s="47"/>
      <c r="K132" s="28"/>
      <c r="L132" s="28"/>
      <c r="M132" s="47"/>
      <c r="N132" s="47"/>
      <c r="O132" s="47"/>
      <c r="P132" s="47"/>
      <c r="Q132" s="47"/>
      <c r="R132" s="47"/>
      <c r="S132" s="47"/>
      <c r="T132" s="47"/>
      <c r="U132" s="47"/>
      <c r="V132" s="47"/>
      <c r="W132" s="47"/>
      <c r="X132" s="47"/>
      <c r="Y132" s="47"/>
      <c r="Z132" s="47"/>
      <c r="AA132" s="47"/>
      <c r="AB132" s="47"/>
      <c r="AC132" s="47"/>
      <c r="AD132" s="47"/>
      <c r="AE132" s="152"/>
      <c r="AF132" s="152"/>
      <c r="AG132" s="152"/>
      <c r="AH132" s="47"/>
      <c r="AI132" s="152"/>
      <c r="AJ132" s="152"/>
      <c r="AK132" s="152"/>
      <c r="AL132" s="152"/>
      <c r="AM132" s="152"/>
      <c r="AN132" s="152"/>
      <c r="AO132" s="152"/>
      <c r="AP132" s="152"/>
      <c r="AQ132" s="47"/>
      <c r="AR132" s="47"/>
    </row>
    <row r="133" spans="1:44" ht="5.25" customHeight="1" x14ac:dyDescent="0.25">
      <c r="B133" s="3"/>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5"/>
    </row>
    <row r="134" spans="1:44" ht="25.5" customHeight="1" x14ac:dyDescent="0.25">
      <c r="B134" s="6"/>
      <c r="C134" s="426"/>
      <c r="D134" s="427"/>
      <c r="E134" s="427"/>
      <c r="F134" s="427"/>
      <c r="G134" s="427"/>
      <c r="H134" s="427"/>
      <c r="I134" s="427"/>
      <c r="J134" s="427"/>
      <c r="K134" s="427"/>
      <c r="L134" s="427"/>
      <c r="M134" s="427"/>
      <c r="N134" s="427"/>
      <c r="O134" s="428"/>
      <c r="P134" s="270" t="s">
        <v>0</v>
      </c>
      <c r="Q134" s="270"/>
      <c r="R134" s="270"/>
      <c r="S134" s="270"/>
      <c r="T134" s="270"/>
      <c r="U134" s="270"/>
      <c r="V134" s="270"/>
      <c r="W134" s="270"/>
      <c r="X134" s="270"/>
      <c r="Y134" s="270"/>
      <c r="Z134" s="270"/>
      <c r="AA134" s="270"/>
      <c r="AB134" s="270"/>
      <c r="AC134" s="270"/>
      <c r="AD134" s="271" t="s">
        <v>1</v>
      </c>
      <c r="AE134" s="271"/>
      <c r="AF134" s="271"/>
      <c r="AG134" s="271"/>
      <c r="AH134" s="271"/>
      <c r="AI134" s="271"/>
      <c r="AJ134" s="271"/>
      <c r="AK134" s="271"/>
      <c r="AL134" s="271"/>
      <c r="AM134" s="271"/>
      <c r="AN134" s="271"/>
      <c r="AO134" s="271"/>
      <c r="AP134" s="271"/>
      <c r="AQ134" s="7"/>
    </row>
    <row r="135" spans="1:44" ht="22.5" customHeight="1" x14ac:dyDescent="0.25">
      <c r="B135" s="6"/>
      <c r="C135" s="429"/>
      <c r="D135" s="430"/>
      <c r="E135" s="430"/>
      <c r="F135" s="430"/>
      <c r="G135" s="430"/>
      <c r="H135" s="430"/>
      <c r="I135" s="430"/>
      <c r="J135" s="430"/>
      <c r="K135" s="430"/>
      <c r="L135" s="430"/>
      <c r="M135" s="430"/>
      <c r="N135" s="430"/>
      <c r="O135" s="431"/>
      <c r="P135" s="270" t="s">
        <v>2</v>
      </c>
      <c r="Q135" s="270"/>
      <c r="R135" s="270"/>
      <c r="S135" s="270"/>
      <c r="T135" s="270"/>
      <c r="U135" s="270"/>
      <c r="V135" s="270"/>
      <c r="W135" s="270"/>
      <c r="X135" s="270"/>
      <c r="Y135" s="270"/>
      <c r="Z135" s="270"/>
      <c r="AA135" s="270"/>
      <c r="AB135" s="270"/>
      <c r="AC135" s="270"/>
      <c r="AD135" s="8" t="s">
        <v>3</v>
      </c>
      <c r="AE135" s="9"/>
      <c r="AF135" s="9"/>
      <c r="AG135" s="9">
        <v>2</v>
      </c>
      <c r="AH135" s="10"/>
      <c r="AI135" s="10"/>
      <c r="AJ135" s="10"/>
      <c r="AK135" s="10"/>
      <c r="AL135" s="10"/>
      <c r="AM135" s="11"/>
      <c r="AN135" s="11"/>
      <c r="AO135" s="11"/>
      <c r="AP135" s="12"/>
      <c r="AQ135" s="7"/>
    </row>
    <row r="136" spans="1:44" ht="22.5" customHeight="1" x14ac:dyDescent="0.25">
      <c r="B136" s="6"/>
      <c r="C136" s="432"/>
      <c r="D136" s="433"/>
      <c r="E136" s="433"/>
      <c r="F136" s="433"/>
      <c r="G136" s="433"/>
      <c r="H136" s="433"/>
      <c r="I136" s="433"/>
      <c r="J136" s="433"/>
      <c r="K136" s="433"/>
      <c r="L136" s="433"/>
      <c r="M136" s="433"/>
      <c r="N136" s="433"/>
      <c r="O136" s="434"/>
      <c r="P136" s="270" t="s">
        <v>4</v>
      </c>
      <c r="Q136" s="270"/>
      <c r="R136" s="270"/>
      <c r="S136" s="270"/>
      <c r="T136" s="270"/>
      <c r="U136" s="270"/>
      <c r="V136" s="270"/>
      <c r="W136" s="270"/>
      <c r="X136" s="270"/>
      <c r="Y136" s="270"/>
      <c r="Z136" s="270"/>
      <c r="AA136" s="270"/>
      <c r="AB136" s="270"/>
      <c r="AC136" s="270"/>
      <c r="AD136" s="272" t="s">
        <v>5</v>
      </c>
      <c r="AE136" s="273"/>
      <c r="AF136" s="273"/>
      <c r="AG136" s="273"/>
      <c r="AH136" s="273"/>
      <c r="AI136" s="273"/>
      <c r="AJ136" s="273"/>
      <c r="AK136" s="273"/>
      <c r="AL136" s="273"/>
      <c r="AM136" s="273"/>
      <c r="AN136" s="273"/>
      <c r="AO136" s="273"/>
      <c r="AP136" s="274"/>
      <c r="AQ136" s="7"/>
    </row>
    <row r="137" spans="1:44" ht="5.25" customHeight="1" x14ac:dyDescent="0.25">
      <c r="B137" s="6"/>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7"/>
    </row>
    <row r="138" spans="1:44" ht="41.25" customHeight="1" x14ac:dyDescent="0.25">
      <c r="B138" s="6"/>
      <c r="C138" s="275" t="s">
        <v>6</v>
      </c>
      <c r="D138" s="275"/>
      <c r="E138" s="275"/>
      <c r="F138" s="275"/>
      <c r="G138" s="275"/>
      <c r="H138" s="275"/>
      <c r="I138" s="275"/>
      <c r="J138" s="275"/>
      <c r="K138" s="275"/>
      <c r="L138" s="275"/>
      <c r="M138" s="275"/>
      <c r="N138" s="275"/>
      <c r="O138" s="275"/>
      <c r="P138" s="275"/>
      <c r="Q138" s="275"/>
      <c r="R138" s="275"/>
      <c r="S138" s="275"/>
      <c r="T138" s="275"/>
      <c r="U138" s="275"/>
      <c r="V138" s="275"/>
      <c r="W138" s="275"/>
      <c r="X138" s="275"/>
      <c r="Y138" s="275"/>
      <c r="Z138" s="275"/>
      <c r="AA138" s="275"/>
      <c r="AB138" s="275"/>
      <c r="AC138" s="275"/>
      <c r="AD138" s="275"/>
      <c r="AE138" s="275"/>
      <c r="AF138" s="275"/>
      <c r="AG138" s="275"/>
      <c r="AH138" s="275"/>
      <c r="AI138" s="275"/>
      <c r="AJ138" s="275"/>
      <c r="AK138" s="275"/>
      <c r="AL138" s="275"/>
      <c r="AM138" s="275"/>
      <c r="AN138" s="275"/>
      <c r="AO138" s="275"/>
      <c r="AP138" s="275"/>
      <c r="AQ138" s="7"/>
    </row>
    <row r="139" spans="1:44" ht="18.75" customHeight="1" x14ac:dyDescent="0.25">
      <c r="B139" s="6"/>
      <c r="C139" s="443" t="s">
        <v>104</v>
      </c>
      <c r="D139" s="444"/>
      <c r="E139" s="444"/>
      <c r="F139" s="444"/>
      <c r="G139" s="444"/>
      <c r="H139" s="444"/>
      <c r="I139" s="444"/>
      <c r="J139" s="444"/>
      <c r="K139" s="444"/>
      <c r="L139" s="444"/>
      <c r="M139" s="444"/>
      <c r="N139" s="444"/>
      <c r="O139" s="444"/>
      <c r="P139" s="444"/>
      <c r="Q139" s="444"/>
      <c r="R139" s="444"/>
      <c r="S139" s="444"/>
      <c r="T139" s="444"/>
      <c r="U139" s="444"/>
      <c r="V139" s="444"/>
      <c r="W139" s="444"/>
      <c r="X139" s="444"/>
      <c r="Y139" s="444"/>
      <c r="Z139" s="444"/>
      <c r="AA139" s="444"/>
      <c r="AB139" s="444"/>
      <c r="AC139" s="444"/>
      <c r="AD139" s="444"/>
      <c r="AE139" s="444"/>
      <c r="AF139" s="444"/>
      <c r="AG139" s="444"/>
      <c r="AH139" s="444"/>
      <c r="AI139" s="444"/>
      <c r="AJ139" s="444"/>
      <c r="AK139" s="444"/>
      <c r="AL139" s="444"/>
      <c r="AM139" s="444"/>
      <c r="AN139" s="444"/>
      <c r="AO139" s="444"/>
      <c r="AP139" s="445"/>
      <c r="AQ139" s="7"/>
    </row>
    <row r="140" spans="1:44" ht="6" customHeight="1" x14ac:dyDescent="0.25">
      <c r="B140" s="6"/>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7"/>
    </row>
    <row r="141" spans="1:44" ht="24.75" customHeight="1" x14ac:dyDescent="0.25">
      <c r="B141" s="6"/>
      <c r="C141" s="487" t="s">
        <v>105</v>
      </c>
      <c r="D141" s="487"/>
      <c r="E141" s="487"/>
      <c r="F141" s="487"/>
      <c r="G141" s="487"/>
      <c r="H141" s="487"/>
      <c r="I141" s="487"/>
      <c r="J141" s="487"/>
      <c r="K141" s="487"/>
      <c r="L141" s="487"/>
      <c r="M141" s="487"/>
      <c r="N141" s="487"/>
      <c r="O141" s="487"/>
      <c r="P141" s="487"/>
      <c r="Q141" s="487"/>
      <c r="R141" s="487"/>
      <c r="S141" s="487"/>
      <c r="T141" s="487"/>
      <c r="U141" s="487"/>
      <c r="V141" s="487"/>
      <c r="W141" s="487"/>
      <c r="X141" s="487"/>
      <c r="Y141" s="487"/>
      <c r="Z141" s="487" t="s">
        <v>106</v>
      </c>
      <c r="AA141" s="487"/>
      <c r="AB141" s="487"/>
      <c r="AC141" s="487"/>
      <c r="AD141" s="487"/>
      <c r="AE141" s="487"/>
      <c r="AF141" s="487"/>
      <c r="AG141" s="487"/>
      <c r="AH141" s="487"/>
      <c r="AI141" s="487"/>
      <c r="AJ141" s="487"/>
      <c r="AK141" s="487"/>
      <c r="AL141" s="487"/>
      <c r="AM141" s="487"/>
      <c r="AN141" s="487"/>
      <c r="AO141" s="487"/>
      <c r="AP141" s="487"/>
      <c r="AQ141" s="7"/>
    </row>
    <row r="142" spans="1:44" ht="15" customHeight="1" x14ac:dyDescent="0.25">
      <c r="B142" s="6"/>
      <c r="C142" s="488" t="s">
        <v>136</v>
      </c>
      <c r="D142" s="489"/>
      <c r="E142" s="489"/>
      <c r="F142" s="489"/>
      <c r="G142" s="489"/>
      <c r="H142" s="489"/>
      <c r="I142" s="489"/>
      <c r="J142" s="489"/>
      <c r="K142" s="489"/>
      <c r="L142" s="489"/>
      <c r="M142" s="489"/>
      <c r="N142" s="489"/>
      <c r="O142" s="489"/>
      <c r="P142" s="489"/>
      <c r="Q142" s="489"/>
      <c r="R142" s="489"/>
      <c r="S142" s="489"/>
      <c r="T142" s="489"/>
      <c r="U142" s="489"/>
      <c r="V142" s="489"/>
      <c r="W142" s="489"/>
      <c r="X142" s="489"/>
      <c r="Y142" s="490"/>
      <c r="Z142" s="488" t="s">
        <v>148</v>
      </c>
      <c r="AA142" s="489"/>
      <c r="AB142" s="489"/>
      <c r="AC142" s="489"/>
      <c r="AD142" s="489"/>
      <c r="AE142" s="489"/>
      <c r="AF142" s="489"/>
      <c r="AG142" s="489"/>
      <c r="AH142" s="489"/>
      <c r="AI142" s="489"/>
      <c r="AJ142" s="489"/>
      <c r="AK142" s="489"/>
      <c r="AL142" s="489"/>
      <c r="AM142" s="489"/>
      <c r="AN142" s="489"/>
      <c r="AO142" s="489"/>
      <c r="AP142" s="490"/>
      <c r="AQ142" s="7"/>
    </row>
    <row r="143" spans="1:44" ht="13.8" x14ac:dyDescent="0.25">
      <c r="B143" s="6"/>
      <c r="C143" s="491"/>
      <c r="D143" s="492"/>
      <c r="E143" s="492"/>
      <c r="F143" s="492"/>
      <c r="G143" s="492"/>
      <c r="H143" s="492"/>
      <c r="I143" s="492"/>
      <c r="J143" s="492"/>
      <c r="K143" s="492"/>
      <c r="L143" s="492"/>
      <c r="M143" s="492"/>
      <c r="N143" s="492"/>
      <c r="O143" s="492"/>
      <c r="P143" s="492"/>
      <c r="Q143" s="492"/>
      <c r="R143" s="492"/>
      <c r="S143" s="492"/>
      <c r="T143" s="492"/>
      <c r="U143" s="492"/>
      <c r="V143" s="492"/>
      <c r="W143" s="492"/>
      <c r="X143" s="492"/>
      <c r="Y143" s="493"/>
      <c r="Z143" s="491"/>
      <c r="AA143" s="497"/>
      <c r="AB143" s="497"/>
      <c r="AC143" s="497"/>
      <c r="AD143" s="497"/>
      <c r="AE143" s="497"/>
      <c r="AF143" s="497"/>
      <c r="AG143" s="497"/>
      <c r="AH143" s="497"/>
      <c r="AI143" s="497"/>
      <c r="AJ143" s="497"/>
      <c r="AK143" s="497"/>
      <c r="AL143" s="497"/>
      <c r="AM143" s="497"/>
      <c r="AN143" s="497"/>
      <c r="AO143" s="497"/>
      <c r="AP143" s="493"/>
      <c r="AQ143" s="7"/>
    </row>
    <row r="144" spans="1:44" ht="13.8" x14ac:dyDescent="0.25">
      <c r="B144" s="6"/>
      <c r="C144" s="491"/>
      <c r="D144" s="492"/>
      <c r="E144" s="492"/>
      <c r="F144" s="492"/>
      <c r="G144" s="492"/>
      <c r="H144" s="492"/>
      <c r="I144" s="492"/>
      <c r="J144" s="492"/>
      <c r="K144" s="492"/>
      <c r="L144" s="492"/>
      <c r="M144" s="492"/>
      <c r="N144" s="492"/>
      <c r="O144" s="492"/>
      <c r="P144" s="492"/>
      <c r="Q144" s="492"/>
      <c r="R144" s="492"/>
      <c r="S144" s="492"/>
      <c r="T144" s="492"/>
      <c r="U144" s="492"/>
      <c r="V144" s="492"/>
      <c r="W144" s="492"/>
      <c r="X144" s="492"/>
      <c r="Y144" s="493"/>
      <c r="Z144" s="491"/>
      <c r="AA144" s="497"/>
      <c r="AB144" s="497"/>
      <c r="AC144" s="497"/>
      <c r="AD144" s="497"/>
      <c r="AE144" s="497"/>
      <c r="AF144" s="497"/>
      <c r="AG144" s="497"/>
      <c r="AH144" s="497"/>
      <c r="AI144" s="497"/>
      <c r="AJ144" s="497"/>
      <c r="AK144" s="497"/>
      <c r="AL144" s="497"/>
      <c r="AM144" s="497"/>
      <c r="AN144" s="497"/>
      <c r="AO144" s="497"/>
      <c r="AP144" s="493"/>
      <c r="AQ144" s="7"/>
    </row>
    <row r="145" spans="2:43" ht="13.8" x14ac:dyDescent="0.25">
      <c r="B145" s="6"/>
      <c r="C145" s="491"/>
      <c r="D145" s="492"/>
      <c r="E145" s="492"/>
      <c r="F145" s="492"/>
      <c r="G145" s="492"/>
      <c r="H145" s="492"/>
      <c r="I145" s="492"/>
      <c r="J145" s="492"/>
      <c r="K145" s="492"/>
      <c r="L145" s="492"/>
      <c r="M145" s="492"/>
      <c r="N145" s="492"/>
      <c r="O145" s="492"/>
      <c r="P145" s="492"/>
      <c r="Q145" s="492"/>
      <c r="R145" s="492"/>
      <c r="S145" s="492"/>
      <c r="T145" s="492"/>
      <c r="U145" s="492"/>
      <c r="V145" s="492"/>
      <c r="W145" s="492"/>
      <c r="X145" s="492"/>
      <c r="Y145" s="493"/>
      <c r="Z145" s="491"/>
      <c r="AA145" s="497"/>
      <c r="AB145" s="497"/>
      <c r="AC145" s="497"/>
      <c r="AD145" s="497"/>
      <c r="AE145" s="497"/>
      <c r="AF145" s="497"/>
      <c r="AG145" s="497"/>
      <c r="AH145" s="497"/>
      <c r="AI145" s="497"/>
      <c r="AJ145" s="497"/>
      <c r="AK145" s="497"/>
      <c r="AL145" s="497"/>
      <c r="AM145" s="497"/>
      <c r="AN145" s="497"/>
      <c r="AO145" s="497"/>
      <c r="AP145" s="493"/>
      <c r="AQ145" s="7"/>
    </row>
    <row r="146" spans="2:43" ht="13.8" x14ac:dyDescent="0.25">
      <c r="B146" s="6"/>
      <c r="C146" s="491"/>
      <c r="D146" s="492"/>
      <c r="E146" s="492"/>
      <c r="F146" s="492"/>
      <c r="G146" s="492"/>
      <c r="H146" s="492"/>
      <c r="I146" s="492"/>
      <c r="J146" s="492"/>
      <c r="K146" s="492"/>
      <c r="L146" s="492"/>
      <c r="M146" s="492"/>
      <c r="N146" s="492"/>
      <c r="O146" s="492"/>
      <c r="P146" s="492"/>
      <c r="Q146" s="492"/>
      <c r="R146" s="492"/>
      <c r="S146" s="492"/>
      <c r="T146" s="492"/>
      <c r="U146" s="492"/>
      <c r="V146" s="492"/>
      <c r="W146" s="492"/>
      <c r="X146" s="492"/>
      <c r="Y146" s="493"/>
      <c r="Z146" s="491"/>
      <c r="AA146" s="497"/>
      <c r="AB146" s="497"/>
      <c r="AC146" s="497"/>
      <c r="AD146" s="497"/>
      <c r="AE146" s="497"/>
      <c r="AF146" s="497"/>
      <c r="AG146" s="497"/>
      <c r="AH146" s="497"/>
      <c r="AI146" s="497"/>
      <c r="AJ146" s="497"/>
      <c r="AK146" s="497"/>
      <c r="AL146" s="497"/>
      <c r="AM146" s="497"/>
      <c r="AN146" s="497"/>
      <c r="AO146" s="497"/>
      <c r="AP146" s="493"/>
      <c r="AQ146" s="7"/>
    </row>
    <row r="147" spans="2:43" ht="13.8" x14ac:dyDescent="0.25">
      <c r="B147" s="6"/>
      <c r="C147" s="491"/>
      <c r="D147" s="492"/>
      <c r="E147" s="492"/>
      <c r="F147" s="492"/>
      <c r="G147" s="492"/>
      <c r="H147" s="492"/>
      <c r="I147" s="492"/>
      <c r="J147" s="492"/>
      <c r="K147" s="492"/>
      <c r="L147" s="492"/>
      <c r="M147" s="492"/>
      <c r="N147" s="492"/>
      <c r="O147" s="492"/>
      <c r="P147" s="492"/>
      <c r="Q147" s="492"/>
      <c r="R147" s="492"/>
      <c r="S147" s="492"/>
      <c r="T147" s="492"/>
      <c r="U147" s="492"/>
      <c r="V147" s="492"/>
      <c r="W147" s="492"/>
      <c r="X147" s="492"/>
      <c r="Y147" s="493"/>
      <c r="Z147" s="491"/>
      <c r="AA147" s="497"/>
      <c r="AB147" s="497"/>
      <c r="AC147" s="497"/>
      <c r="AD147" s="497"/>
      <c r="AE147" s="497"/>
      <c r="AF147" s="497"/>
      <c r="AG147" s="497"/>
      <c r="AH147" s="497"/>
      <c r="AI147" s="497"/>
      <c r="AJ147" s="497"/>
      <c r="AK147" s="497"/>
      <c r="AL147" s="497"/>
      <c r="AM147" s="497"/>
      <c r="AN147" s="497"/>
      <c r="AO147" s="497"/>
      <c r="AP147" s="493"/>
      <c r="AQ147" s="7"/>
    </row>
    <row r="148" spans="2:43" ht="13.8" x14ac:dyDescent="0.25">
      <c r="B148" s="6"/>
      <c r="C148" s="491"/>
      <c r="D148" s="492"/>
      <c r="E148" s="492"/>
      <c r="F148" s="492"/>
      <c r="G148" s="492"/>
      <c r="H148" s="492"/>
      <c r="I148" s="492"/>
      <c r="J148" s="492"/>
      <c r="K148" s="492"/>
      <c r="L148" s="492"/>
      <c r="M148" s="492"/>
      <c r="N148" s="492"/>
      <c r="O148" s="492"/>
      <c r="P148" s="492"/>
      <c r="Q148" s="492"/>
      <c r="R148" s="492"/>
      <c r="S148" s="492"/>
      <c r="T148" s="492"/>
      <c r="U148" s="492"/>
      <c r="V148" s="492"/>
      <c r="W148" s="492"/>
      <c r="X148" s="492"/>
      <c r="Y148" s="493"/>
      <c r="Z148" s="491"/>
      <c r="AA148" s="497"/>
      <c r="AB148" s="497"/>
      <c r="AC148" s="497"/>
      <c r="AD148" s="497"/>
      <c r="AE148" s="497"/>
      <c r="AF148" s="497"/>
      <c r="AG148" s="497"/>
      <c r="AH148" s="497"/>
      <c r="AI148" s="497"/>
      <c r="AJ148" s="497"/>
      <c r="AK148" s="497"/>
      <c r="AL148" s="497"/>
      <c r="AM148" s="497"/>
      <c r="AN148" s="497"/>
      <c r="AO148" s="497"/>
      <c r="AP148" s="493"/>
      <c r="AQ148" s="7"/>
    </row>
    <row r="149" spans="2:43" ht="13.8" x14ac:dyDescent="0.25">
      <c r="B149" s="6"/>
      <c r="C149" s="491"/>
      <c r="D149" s="492"/>
      <c r="E149" s="492"/>
      <c r="F149" s="492"/>
      <c r="G149" s="492"/>
      <c r="H149" s="492"/>
      <c r="I149" s="492"/>
      <c r="J149" s="492"/>
      <c r="K149" s="492"/>
      <c r="L149" s="492"/>
      <c r="M149" s="492"/>
      <c r="N149" s="492"/>
      <c r="O149" s="492"/>
      <c r="P149" s="492"/>
      <c r="Q149" s="492"/>
      <c r="R149" s="492"/>
      <c r="S149" s="492"/>
      <c r="T149" s="492"/>
      <c r="U149" s="492"/>
      <c r="V149" s="492"/>
      <c r="W149" s="492"/>
      <c r="X149" s="492"/>
      <c r="Y149" s="493"/>
      <c r="Z149" s="491"/>
      <c r="AA149" s="497"/>
      <c r="AB149" s="497"/>
      <c r="AC149" s="497"/>
      <c r="AD149" s="497"/>
      <c r="AE149" s="497"/>
      <c r="AF149" s="497"/>
      <c r="AG149" s="497"/>
      <c r="AH149" s="497"/>
      <c r="AI149" s="497"/>
      <c r="AJ149" s="497"/>
      <c r="AK149" s="497"/>
      <c r="AL149" s="497"/>
      <c r="AM149" s="497"/>
      <c r="AN149" s="497"/>
      <c r="AO149" s="497"/>
      <c r="AP149" s="493"/>
      <c r="AQ149" s="7"/>
    </row>
    <row r="150" spans="2:43" ht="13.8" x14ac:dyDescent="0.25">
      <c r="B150" s="6"/>
      <c r="C150" s="491"/>
      <c r="D150" s="492"/>
      <c r="E150" s="492"/>
      <c r="F150" s="492"/>
      <c r="G150" s="492"/>
      <c r="H150" s="492"/>
      <c r="I150" s="492"/>
      <c r="J150" s="492"/>
      <c r="K150" s="492"/>
      <c r="L150" s="492"/>
      <c r="M150" s="492"/>
      <c r="N150" s="492"/>
      <c r="O150" s="492"/>
      <c r="P150" s="492"/>
      <c r="Q150" s="492"/>
      <c r="R150" s="492"/>
      <c r="S150" s="492"/>
      <c r="T150" s="492"/>
      <c r="U150" s="492"/>
      <c r="V150" s="492"/>
      <c r="W150" s="492"/>
      <c r="X150" s="492"/>
      <c r="Y150" s="493"/>
      <c r="Z150" s="491"/>
      <c r="AA150" s="497"/>
      <c r="AB150" s="497"/>
      <c r="AC150" s="497"/>
      <c r="AD150" s="497"/>
      <c r="AE150" s="497"/>
      <c r="AF150" s="497"/>
      <c r="AG150" s="497"/>
      <c r="AH150" s="497"/>
      <c r="AI150" s="497"/>
      <c r="AJ150" s="497"/>
      <c r="AK150" s="497"/>
      <c r="AL150" s="497"/>
      <c r="AM150" s="497"/>
      <c r="AN150" s="497"/>
      <c r="AO150" s="497"/>
      <c r="AP150" s="493"/>
      <c r="AQ150" s="7"/>
    </row>
    <row r="151" spans="2:43" ht="13.8" x14ac:dyDescent="0.25">
      <c r="B151" s="6"/>
      <c r="C151" s="491"/>
      <c r="D151" s="492"/>
      <c r="E151" s="492"/>
      <c r="F151" s="492"/>
      <c r="G151" s="492"/>
      <c r="H151" s="492"/>
      <c r="I151" s="492"/>
      <c r="J151" s="492"/>
      <c r="K151" s="492"/>
      <c r="L151" s="492"/>
      <c r="M151" s="492"/>
      <c r="N151" s="492"/>
      <c r="O151" s="492"/>
      <c r="P151" s="492"/>
      <c r="Q151" s="492"/>
      <c r="R151" s="492"/>
      <c r="S151" s="492"/>
      <c r="T151" s="492"/>
      <c r="U151" s="492"/>
      <c r="V151" s="492"/>
      <c r="W151" s="492"/>
      <c r="X151" s="492"/>
      <c r="Y151" s="493"/>
      <c r="Z151" s="491"/>
      <c r="AA151" s="497"/>
      <c r="AB151" s="497"/>
      <c r="AC151" s="497"/>
      <c r="AD151" s="497"/>
      <c r="AE151" s="497"/>
      <c r="AF151" s="497"/>
      <c r="AG151" s="497"/>
      <c r="AH151" s="497"/>
      <c r="AI151" s="497"/>
      <c r="AJ151" s="497"/>
      <c r="AK151" s="497"/>
      <c r="AL151" s="497"/>
      <c r="AM151" s="497"/>
      <c r="AN151" s="497"/>
      <c r="AO151" s="497"/>
      <c r="AP151" s="493"/>
      <c r="AQ151" s="7"/>
    </row>
    <row r="152" spans="2:43" ht="13.8" x14ac:dyDescent="0.25">
      <c r="B152" s="6"/>
      <c r="C152" s="491"/>
      <c r="D152" s="492"/>
      <c r="E152" s="492"/>
      <c r="F152" s="492"/>
      <c r="G152" s="492"/>
      <c r="H152" s="492"/>
      <c r="I152" s="492"/>
      <c r="J152" s="492"/>
      <c r="K152" s="492"/>
      <c r="L152" s="492"/>
      <c r="M152" s="492"/>
      <c r="N152" s="492"/>
      <c r="O152" s="492"/>
      <c r="P152" s="492"/>
      <c r="Q152" s="492"/>
      <c r="R152" s="492"/>
      <c r="S152" s="492"/>
      <c r="T152" s="492"/>
      <c r="U152" s="492"/>
      <c r="V152" s="492"/>
      <c r="W152" s="492"/>
      <c r="X152" s="492"/>
      <c r="Y152" s="493"/>
      <c r="Z152" s="491"/>
      <c r="AA152" s="497"/>
      <c r="AB152" s="497"/>
      <c r="AC152" s="497"/>
      <c r="AD152" s="497"/>
      <c r="AE152" s="497"/>
      <c r="AF152" s="497"/>
      <c r="AG152" s="497"/>
      <c r="AH152" s="497"/>
      <c r="AI152" s="497"/>
      <c r="AJ152" s="497"/>
      <c r="AK152" s="497"/>
      <c r="AL152" s="497"/>
      <c r="AM152" s="497"/>
      <c r="AN152" s="497"/>
      <c r="AO152" s="497"/>
      <c r="AP152" s="493"/>
      <c r="AQ152" s="7"/>
    </row>
    <row r="153" spans="2:43" ht="13.8" x14ac:dyDescent="0.25">
      <c r="B153" s="6"/>
      <c r="C153" s="491"/>
      <c r="D153" s="492"/>
      <c r="E153" s="492"/>
      <c r="F153" s="492"/>
      <c r="G153" s="492"/>
      <c r="H153" s="492"/>
      <c r="I153" s="492"/>
      <c r="J153" s="492"/>
      <c r="K153" s="492"/>
      <c r="L153" s="492"/>
      <c r="M153" s="492"/>
      <c r="N153" s="492"/>
      <c r="O153" s="492"/>
      <c r="P153" s="492"/>
      <c r="Q153" s="492"/>
      <c r="R153" s="492"/>
      <c r="S153" s="492"/>
      <c r="T153" s="492"/>
      <c r="U153" s="492"/>
      <c r="V153" s="492"/>
      <c r="W153" s="492"/>
      <c r="X153" s="492"/>
      <c r="Y153" s="493"/>
      <c r="Z153" s="491"/>
      <c r="AA153" s="497"/>
      <c r="AB153" s="497"/>
      <c r="AC153" s="497"/>
      <c r="AD153" s="497"/>
      <c r="AE153" s="497"/>
      <c r="AF153" s="497"/>
      <c r="AG153" s="497"/>
      <c r="AH153" s="497"/>
      <c r="AI153" s="497"/>
      <c r="AJ153" s="497"/>
      <c r="AK153" s="497"/>
      <c r="AL153" s="497"/>
      <c r="AM153" s="497"/>
      <c r="AN153" s="497"/>
      <c r="AO153" s="497"/>
      <c r="AP153" s="493"/>
      <c r="AQ153" s="7"/>
    </row>
    <row r="154" spans="2:43" ht="13.8" x14ac:dyDescent="0.25">
      <c r="B154" s="6"/>
      <c r="C154" s="491"/>
      <c r="D154" s="492"/>
      <c r="E154" s="492"/>
      <c r="F154" s="492"/>
      <c r="G154" s="492"/>
      <c r="H154" s="492"/>
      <c r="I154" s="492"/>
      <c r="J154" s="492"/>
      <c r="K154" s="492"/>
      <c r="L154" s="492"/>
      <c r="M154" s="492"/>
      <c r="N154" s="492"/>
      <c r="O154" s="492"/>
      <c r="P154" s="492"/>
      <c r="Q154" s="492"/>
      <c r="R154" s="492"/>
      <c r="S154" s="492"/>
      <c r="T154" s="492"/>
      <c r="U154" s="492"/>
      <c r="V154" s="492"/>
      <c r="W154" s="492"/>
      <c r="X154" s="492"/>
      <c r="Y154" s="493"/>
      <c r="Z154" s="491"/>
      <c r="AA154" s="497"/>
      <c r="AB154" s="497"/>
      <c r="AC154" s="497"/>
      <c r="AD154" s="497"/>
      <c r="AE154" s="497"/>
      <c r="AF154" s="497"/>
      <c r="AG154" s="497"/>
      <c r="AH154" s="497"/>
      <c r="AI154" s="497"/>
      <c r="AJ154" s="497"/>
      <c r="AK154" s="497"/>
      <c r="AL154" s="497"/>
      <c r="AM154" s="497"/>
      <c r="AN154" s="497"/>
      <c r="AO154" s="497"/>
      <c r="AP154" s="493"/>
      <c r="AQ154" s="7"/>
    </row>
    <row r="155" spans="2:43" ht="13.8" x14ac:dyDescent="0.25">
      <c r="B155" s="6"/>
      <c r="C155" s="491"/>
      <c r="D155" s="492"/>
      <c r="E155" s="492"/>
      <c r="F155" s="492"/>
      <c r="G155" s="492"/>
      <c r="H155" s="492"/>
      <c r="I155" s="492"/>
      <c r="J155" s="492"/>
      <c r="K155" s="492"/>
      <c r="L155" s="492"/>
      <c r="M155" s="492"/>
      <c r="N155" s="492"/>
      <c r="O155" s="492"/>
      <c r="P155" s="492"/>
      <c r="Q155" s="492"/>
      <c r="R155" s="492"/>
      <c r="S155" s="492"/>
      <c r="T155" s="492"/>
      <c r="U155" s="492"/>
      <c r="V155" s="492"/>
      <c r="W155" s="492"/>
      <c r="X155" s="492"/>
      <c r="Y155" s="493"/>
      <c r="Z155" s="491"/>
      <c r="AA155" s="497"/>
      <c r="AB155" s="497"/>
      <c r="AC155" s="497"/>
      <c r="AD155" s="497"/>
      <c r="AE155" s="497"/>
      <c r="AF155" s="497"/>
      <c r="AG155" s="497"/>
      <c r="AH155" s="497"/>
      <c r="AI155" s="497"/>
      <c r="AJ155" s="497"/>
      <c r="AK155" s="497"/>
      <c r="AL155" s="497"/>
      <c r="AM155" s="497"/>
      <c r="AN155" s="497"/>
      <c r="AO155" s="497"/>
      <c r="AP155" s="493"/>
      <c r="AQ155" s="7"/>
    </row>
    <row r="156" spans="2:43" ht="13.8" x14ac:dyDescent="0.25">
      <c r="B156" s="6"/>
      <c r="C156" s="491"/>
      <c r="D156" s="492"/>
      <c r="E156" s="492"/>
      <c r="F156" s="492"/>
      <c r="G156" s="492"/>
      <c r="H156" s="492"/>
      <c r="I156" s="492"/>
      <c r="J156" s="492"/>
      <c r="K156" s="492"/>
      <c r="L156" s="492"/>
      <c r="M156" s="492"/>
      <c r="N156" s="492"/>
      <c r="O156" s="492"/>
      <c r="P156" s="492"/>
      <c r="Q156" s="492"/>
      <c r="R156" s="492"/>
      <c r="S156" s="492"/>
      <c r="T156" s="492"/>
      <c r="U156" s="492"/>
      <c r="V156" s="492"/>
      <c r="W156" s="492"/>
      <c r="X156" s="492"/>
      <c r="Y156" s="493"/>
      <c r="Z156" s="491"/>
      <c r="AA156" s="497"/>
      <c r="AB156" s="497"/>
      <c r="AC156" s="497"/>
      <c r="AD156" s="497"/>
      <c r="AE156" s="497"/>
      <c r="AF156" s="497"/>
      <c r="AG156" s="497"/>
      <c r="AH156" s="497"/>
      <c r="AI156" s="497"/>
      <c r="AJ156" s="497"/>
      <c r="AK156" s="497"/>
      <c r="AL156" s="497"/>
      <c r="AM156" s="497"/>
      <c r="AN156" s="497"/>
      <c r="AO156" s="497"/>
      <c r="AP156" s="493"/>
      <c r="AQ156" s="7"/>
    </row>
    <row r="157" spans="2:43" ht="13.8" x14ac:dyDescent="0.25">
      <c r="B157" s="6"/>
      <c r="C157" s="491"/>
      <c r="D157" s="492"/>
      <c r="E157" s="492"/>
      <c r="F157" s="492"/>
      <c r="G157" s="492"/>
      <c r="H157" s="492"/>
      <c r="I157" s="492"/>
      <c r="J157" s="492"/>
      <c r="K157" s="492"/>
      <c r="L157" s="492"/>
      <c r="M157" s="492"/>
      <c r="N157" s="492"/>
      <c r="O157" s="492"/>
      <c r="P157" s="492"/>
      <c r="Q157" s="492"/>
      <c r="R157" s="492"/>
      <c r="S157" s="492"/>
      <c r="T157" s="492"/>
      <c r="U157" s="492"/>
      <c r="V157" s="492"/>
      <c r="W157" s="492"/>
      <c r="X157" s="492"/>
      <c r="Y157" s="493"/>
      <c r="Z157" s="491"/>
      <c r="AA157" s="497"/>
      <c r="AB157" s="497"/>
      <c r="AC157" s="497"/>
      <c r="AD157" s="497"/>
      <c r="AE157" s="497"/>
      <c r="AF157" s="497"/>
      <c r="AG157" s="497"/>
      <c r="AH157" s="497"/>
      <c r="AI157" s="497"/>
      <c r="AJ157" s="497"/>
      <c r="AK157" s="497"/>
      <c r="AL157" s="497"/>
      <c r="AM157" s="497"/>
      <c r="AN157" s="497"/>
      <c r="AO157" s="497"/>
      <c r="AP157" s="493"/>
      <c r="AQ157" s="7"/>
    </row>
    <row r="158" spans="2:43" ht="13.8" x14ac:dyDescent="0.25">
      <c r="B158" s="6"/>
      <c r="C158" s="491"/>
      <c r="D158" s="492"/>
      <c r="E158" s="492"/>
      <c r="F158" s="492"/>
      <c r="G158" s="492"/>
      <c r="H158" s="492"/>
      <c r="I158" s="492"/>
      <c r="J158" s="492"/>
      <c r="K158" s="492"/>
      <c r="L158" s="492"/>
      <c r="M158" s="492"/>
      <c r="N158" s="492"/>
      <c r="O158" s="492"/>
      <c r="P158" s="492"/>
      <c r="Q158" s="492"/>
      <c r="R158" s="492"/>
      <c r="S158" s="492"/>
      <c r="T158" s="492"/>
      <c r="U158" s="492"/>
      <c r="V158" s="492"/>
      <c r="W158" s="492"/>
      <c r="X158" s="492"/>
      <c r="Y158" s="493"/>
      <c r="Z158" s="491"/>
      <c r="AA158" s="497"/>
      <c r="AB158" s="497"/>
      <c r="AC158" s="497"/>
      <c r="AD158" s="497"/>
      <c r="AE158" s="497"/>
      <c r="AF158" s="497"/>
      <c r="AG158" s="497"/>
      <c r="AH158" s="497"/>
      <c r="AI158" s="497"/>
      <c r="AJ158" s="497"/>
      <c r="AK158" s="497"/>
      <c r="AL158" s="497"/>
      <c r="AM158" s="497"/>
      <c r="AN158" s="497"/>
      <c r="AO158" s="497"/>
      <c r="AP158" s="493"/>
      <c r="AQ158" s="7"/>
    </row>
    <row r="159" spans="2:43" ht="13.8" x14ac:dyDescent="0.25">
      <c r="B159" s="6"/>
      <c r="C159" s="491"/>
      <c r="D159" s="492"/>
      <c r="E159" s="492"/>
      <c r="F159" s="492"/>
      <c r="G159" s="492"/>
      <c r="H159" s="492"/>
      <c r="I159" s="492"/>
      <c r="J159" s="492"/>
      <c r="K159" s="492"/>
      <c r="L159" s="492"/>
      <c r="M159" s="492"/>
      <c r="N159" s="492"/>
      <c r="O159" s="492"/>
      <c r="P159" s="492"/>
      <c r="Q159" s="492"/>
      <c r="R159" s="492"/>
      <c r="S159" s="492"/>
      <c r="T159" s="492"/>
      <c r="U159" s="492"/>
      <c r="V159" s="492"/>
      <c r="W159" s="492"/>
      <c r="X159" s="492"/>
      <c r="Y159" s="493"/>
      <c r="Z159" s="491"/>
      <c r="AA159" s="497"/>
      <c r="AB159" s="497"/>
      <c r="AC159" s="497"/>
      <c r="AD159" s="497"/>
      <c r="AE159" s="497"/>
      <c r="AF159" s="497"/>
      <c r="AG159" s="497"/>
      <c r="AH159" s="497"/>
      <c r="AI159" s="497"/>
      <c r="AJ159" s="497"/>
      <c r="AK159" s="497"/>
      <c r="AL159" s="497"/>
      <c r="AM159" s="497"/>
      <c r="AN159" s="497"/>
      <c r="AO159" s="497"/>
      <c r="AP159" s="493"/>
      <c r="AQ159" s="7"/>
    </row>
    <row r="160" spans="2:43" ht="13.8" x14ac:dyDescent="0.25">
      <c r="B160" s="6"/>
      <c r="C160" s="491"/>
      <c r="D160" s="492"/>
      <c r="E160" s="492"/>
      <c r="F160" s="492"/>
      <c r="G160" s="492"/>
      <c r="H160" s="492"/>
      <c r="I160" s="492"/>
      <c r="J160" s="492"/>
      <c r="K160" s="492"/>
      <c r="L160" s="492"/>
      <c r="M160" s="492"/>
      <c r="N160" s="492"/>
      <c r="O160" s="492"/>
      <c r="P160" s="492"/>
      <c r="Q160" s="492"/>
      <c r="R160" s="492"/>
      <c r="S160" s="492"/>
      <c r="T160" s="492"/>
      <c r="U160" s="492"/>
      <c r="V160" s="492"/>
      <c r="W160" s="492"/>
      <c r="X160" s="492"/>
      <c r="Y160" s="493"/>
      <c r="Z160" s="491"/>
      <c r="AA160" s="497"/>
      <c r="AB160" s="497"/>
      <c r="AC160" s="497"/>
      <c r="AD160" s="497"/>
      <c r="AE160" s="497"/>
      <c r="AF160" s="497"/>
      <c r="AG160" s="497"/>
      <c r="AH160" s="497"/>
      <c r="AI160" s="497"/>
      <c r="AJ160" s="497"/>
      <c r="AK160" s="497"/>
      <c r="AL160" s="497"/>
      <c r="AM160" s="497"/>
      <c r="AN160" s="497"/>
      <c r="AO160" s="497"/>
      <c r="AP160" s="493"/>
      <c r="AQ160" s="7"/>
    </row>
    <row r="161" spans="2:43" ht="13.8" x14ac:dyDescent="0.25">
      <c r="B161" s="6"/>
      <c r="C161" s="491"/>
      <c r="D161" s="492"/>
      <c r="E161" s="492"/>
      <c r="F161" s="492"/>
      <c r="G161" s="492"/>
      <c r="H161" s="492"/>
      <c r="I161" s="492"/>
      <c r="J161" s="492"/>
      <c r="K161" s="492"/>
      <c r="L161" s="492"/>
      <c r="M161" s="492"/>
      <c r="N161" s="492"/>
      <c r="O161" s="492"/>
      <c r="P161" s="492"/>
      <c r="Q161" s="492"/>
      <c r="R161" s="492"/>
      <c r="S161" s="492"/>
      <c r="T161" s="492"/>
      <c r="U161" s="492"/>
      <c r="V161" s="492"/>
      <c r="W161" s="492"/>
      <c r="X161" s="492"/>
      <c r="Y161" s="493"/>
      <c r="Z161" s="491"/>
      <c r="AA161" s="497"/>
      <c r="AB161" s="497"/>
      <c r="AC161" s="497"/>
      <c r="AD161" s="497"/>
      <c r="AE161" s="497"/>
      <c r="AF161" s="497"/>
      <c r="AG161" s="497"/>
      <c r="AH161" s="497"/>
      <c r="AI161" s="497"/>
      <c r="AJ161" s="497"/>
      <c r="AK161" s="497"/>
      <c r="AL161" s="497"/>
      <c r="AM161" s="497"/>
      <c r="AN161" s="497"/>
      <c r="AO161" s="497"/>
      <c r="AP161" s="493"/>
      <c r="AQ161" s="7"/>
    </row>
    <row r="162" spans="2:43" ht="13.8" x14ac:dyDescent="0.25">
      <c r="B162" s="6"/>
      <c r="C162" s="491"/>
      <c r="D162" s="492"/>
      <c r="E162" s="492"/>
      <c r="F162" s="492"/>
      <c r="G162" s="492"/>
      <c r="H162" s="492"/>
      <c r="I162" s="492"/>
      <c r="J162" s="492"/>
      <c r="K162" s="492"/>
      <c r="L162" s="492"/>
      <c r="M162" s="492"/>
      <c r="N162" s="492"/>
      <c r="O162" s="492"/>
      <c r="P162" s="492"/>
      <c r="Q162" s="492"/>
      <c r="R162" s="492"/>
      <c r="S162" s="492"/>
      <c r="T162" s="492"/>
      <c r="U162" s="492"/>
      <c r="V162" s="492"/>
      <c r="W162" s="492"/>
      <c r="X162" s="492"/>
      <c r="Y162" s="493"/>
      <c r="Z162" s="491"/>
      <c r="AA162" s="497"/>
      <c r="AB162" s="497"/>
      <c r="AC162" s="497"/>
      <c r="AD162" s="497"/>
      <c r="AE162" s="497"/>
      <c r="AF162" s="497"/>
      <c r="AG162" s="497"/>
      <c r="AH162" s="497"/>
      <c r="AI162" s="497"/>
      <c r="AJ162" s="497"/>
      <c r="AK162" s="497"/>
      <c r="AL162" s="497"/>
      <c r="AM162" s="497"/>
      <c r="AN162" s="497"/>
      <c r="AO162" s="497"/>
      <c r="AP162" s="493"/>
      <c r="AQ162" s="7"/>
    </row>
    <row r="163" spans="2:43" ht="13.8" x14ac:dyDescent="0.25">
      <c r="B163" s="6"/>
      <c r="C163" s="491"/>
      <c r="D163" s="492"/>
      <c r="E163" s="492"/>
      <c r="F163" s="492"/>
      <c r="G163" s="492"/>
      <c r="H163" s="492"/>
      <c r="I163" s="492"/>
      <c r="J163" s="492"/>
      <c r="K163" s="492"/>
      <c r="L163" s="492"/>
      <c r="M163" s="492"/>
      <c r="N163" s="492"/>
      <c r="O163" s="492"/>
      <c r="P163" s="492"/>
      <c r="Q163" s="492"/>
      <c r="R163" s="492"/>
      <c r="S163" s="492"/>
      <c r="T163" s="492"/>
      <c r="U163" s="492"/>
      <c r="V163" s="492"/>
      <c r="W163" s="492"/>
      <c r="X163" s="492"/>
      <c r="Y163" s="493"/>
      <c r="Z163" s="491"/>
      <c r="AA163" s="497"/>
      <c r="AB163" s="497"/>
      <c r="AC163" s="497"/>
      <c r="AD163" s="497"/>
      <c r="AE163" s="497"/>
      <c r="AF163" s="497"/>
      <c r="AG163" s="497"/>
      <c r="AH163" s="497"/>
      <c r="AI163" s="497"/>
      <c r="AJ163" s="497"/>
      <c r="AK163" s="497"/>
      <c r="AL163" s="497"/>
      <c r="AM163" s="497"/>
      <c r="AN163" s="497"/>
      <c r="AO163" s="497"/>
      <c r="AP163" s="493"/>
      <c r="AQ163" s="7"/>
    </row>
    <row r="164" spans="2:43" ht="13.8" x14ac:dyDescent="0.25">
      <c r="B164" s="6"/>
      <c r="C164" s="491"/>
      <c r="D164" s="492"/>
      <c r="E164" s="492"/>
      <c r="F164" s="492"/>
      <c r="G164" s="492"/>
      <c r="H164" s="492"/>
      <c r="I164" s="492"/>
      <c r="J164" s="492"/>
      <c r="K164" s="492"/>
      <c r="L164" s="492"/>
      <c r="M164" s="492"/>
      <c r="N164" s="492"/>
      <c r="O164" s="492"/>
      <c r="P164" s="492"/>
      <c r="Q164" s="492"/>
      <c r="R164" s="492"/>
      <c r="S164" s="492"/>
      <c r="T164" s="492"/>
      <c r="U164" s="492"/>
      <c r="V164" s="492"/>
      <c r="W164" s="492"/>
      <c r="X164" s="492"/>
      <c r="Y164" s="493"/>
      <c r="Z164" s="491"/>
      <c r="AA164" s="497"/>
      <c r="AB164" s="497"/>
      <c r="AC164" s="497"/>
      <c r="AD164" s="497"/>
      <c r="AE164" s="497"/>
      <c r="AF164" s="497"/>
      <c r="AG164" s="497"/>
      <c r="AH164" s="497"/>
      <c r="AI164" s="497"/>
      <c r="AJ164" s="497"/>
      <c r="AK164" s="497"/>
      <c r="AL164" s="497"/>
      <c r="AM164" s="497"/>
      <c r="AN164" s="497"/>
      <c r="AO164" s="497"/>
      <c r="AP164" s="493"/>
      <c r="AQ164" s="7"/>
    </row>
    <row r="165" spans="2:43" ht="13.8" x14ac:dyDescent="0.25">
      <c r="B165" s="6"/>
      <c r="C165" s="491"/>
      <c r="D165" s="492"/>
      <c r="E165" s="492"/>
      <c r="F165" s="492"/>
      <c r="G165" s="492"/>
      <c r="H165" s="492"/>
      <c r="I165" s="492"/>
      <c r="J165" s="492"/>
      <c r="K165" s="492"/>
      <c r="L165" s="492"/>
      <c r="M165" s="492"/>
      <c r="N165" s="492"/>
      <c r="O165" s="492"/>
      <c r="P165" s="492"/>
      <c r="Q165" s="492"/>
      <c r="R165" s="492"/>
      <c r="S165" s="492"/>
      <c r="T165" s="492"/>
      <c r="U165" s="492"/>
      <c r="V165" s="492"/>
      <c r="W165" s="492"/>
      <c r="X165" s="492"/>
      <c r="Y165" s="493"/>
      <c r="Z165" s="491"/>
      <c r="AA165" s="497"/>
      <c r="AB165" s="497"/>
      <c r="AC165" s="497"/>
      <c r="AD165" s="497"/>
      <c r="AE165" s="497"/>
      <c r="AF165" s="497"/>
      <c r="AG165" s="497"/>
      <c r="AH165" s="497"/>
      <c r="AI165" s="497"/>
      <c r="AJ165" s="497"/>
      <c r="AK165" s="497"/>
      <c r="AL165" s="497"/>
      <c r="AM165" s="497"/>
      <c r="AN165" s="497"/>
      <c r="AO165" s="497"/>
      <c r="AP165" s="493"/>
      <c r="AQ165" s="7"/>
    </row>
    <row r="166" spans="2:43" ht="13.8" x14ac:dyDescent="0.25">
      <c r="B166" s="6"/>
      <c r="C166" s="491"/>
      <c r="D166" s="492"/>
      <c r="E166" s="492"/>
      <c r="F166" s="492"/>
      <c r="G166" s="492"/>
      <c r="H166" s="492"/>
      <c r="I166" s="492"/>
      <c r="J166" s="492"/>
      <c r="K166" s="492"/>
      <c r="L166" s="492"/>
      <c r="M166" s="492"/>
      <c r="N166" s="492"/>
      <c r="O166" s="492"/>
      <c r="P166" s="492"/>
      <c r="Q166" s="492"/>
      <c r="R166" s="492"/>
      <c r="S166" s="492"/>
      <c r="T166" s="492"/>
      <c r="U166" s="492"/>
      <c r="V166" s="492"/>
      <c r="W166" s="492"/>
      <c r="X166" s="492"/>
      <c r="Y166" s="493"/>
      <c r="Z166" s="491"/>
      <c r="AA166" s="497"/>
      <c r="AB166" s="497"/>
      <c r="AC166" s="497"/>
      <c r="AD166" s="497"/>
      <c r="AE166" s="497"/>
      <c r="AF166" s="497"/>
      <c r="AG166" s="497"/>
      <c r="AH166" s="497"/>
      <c r="AI166" s="497"/>
      <c r="AJ166" s="497"/>
      <c r="AK166" s="497"/>
      <c r="AL166" s="497"/>
      <c r="AM166" s="497"/>
      <c r="AN166" s="497"/>
      <c r="AO166" s="497"/>
      <c r="AP166" s="493"/>
      <c r="AQ166" s="7"/>
    </row>
    <row r="167" spans="2:43" ht="13.8" x14ac:dyDescent="0.25">
      <c r="B167" s="6"/>
      <c r="C167" s="491"/>
      <c r="D167" s="492"/>
      <c r="E167" s="492"/>
      <c r="F167" s="492"/>
      <c r="G167" s="492"/>
      <c r="H167" s="492"/>
      <c r="I167" s="492"/>
      <c r="J167" s="492"/>
      <c r="K167" s="492"/>
      <c r="L167" s="492"/>
      <c r="M167" s="492"/>
      <c r="N167" s="492"/>
      <c r="O167" s="492"/>
      <c r="P167" s="492"/>
      <c r="Q167" s="492"/>
      <c r="R167" s="492"/>
      <c r="S167" s="492"/>
      <c r="T167" s="492"/>
      <c r="U167" s="492"/>
      <c r="V167" s="492"/>
      <c r="W167" s="492"/>
      <c r="X167" s="492"/>
      <c r="Y167" s="493"/>
      <c r="Z167" s="491"/>
      <c r="AA167" s="497"/>
      <c r="AB167" s="497"/>
      <c r="AC167" s="497"/>
      <c r="AD167" s="497"/>
      <c r="AE167" s="497"/>
      <c r="AF167" s="497"/>
      <c r="AG167" s="497"/>
      <c r="AH167" s="497"/>
      <c r="AI167" s="497"/>
      <c r="AJ167" s="497"/>
      <c r="AK167" s="497"/>
      <c r="AL167" s="497"/>
      <c r="AM167" s="497"/>
      <c r="AN167" s="497"/>
      <c r="AO167" s="497"/>
      <c r="AP167" s="493"/>
      <c r="AQ167" s="7"/>
    </row>
    <row r="168" spans="2:43" ht="13.8" x14ac:dyDescent="0.25">
      <c r="B168" s="6"/>
      <c r="C168" s="491"/>
      <c r="D168" s="492"/>
      <c r="E168" s="492"/>
      <c r="F168" s="492"/>
      <c r="G168" s="492"/>
      <c r="H168" s="492"/>
      <c r="I168" s="492"/>
      <c r="J168" s="492"/>
      <c r="K168" s="492"/>
      <c r="L168" s="492"/>
      <c r="M168" s="492"/>
      <c r="N168" s="492"/>
      <c r="O168" s="492"/>
      <c r="P168" s="492"/>
      <c r="Q168" s="492"/>
      <c r="R168" s="492"/>
      <c r="S168" s="492"/>
      <c r="T168" s="492"/>
      <c r="U168" s="492"/>
      <c r="V168" s="492"/>
      <c r="W168" s="492"/>
      <c r="X168" s="492"/>
      <c r="Y168" s="493"/>
      <c r="Z168" s="491"/>
      <c r="AA168" s="497"/>
      <c r="AB168" s="497"/>
      <c r="AC168" s="497"/>
      <c r="AD168" s="497"/>
      <c r="AE168" s="497"/>
      <c r="AF168" s="497"/>
      <c r="AG168" s="497"/>
      <c r="AH168" s="497"/>
      <c r="AI168" s="497"/>
      <c r="AJ168" s="497"/>
      <c r="AK168" s="497"/>
      <c r="AL168" s="497"/>
      <c r="AM168" s="497"/>
      <c r="AN168" s="497"/>
      <c r="AO168" s="497"/>
      <c r="AP168" s="493"/>
      <c r="AQ168" s="7"/>
    </row>
    <row r="169" spans="2:43" ht="13.8" x14ac:dyDescent="0.25">
      <c r="B169" s="6"/>
      <c r="C169" s="491"/>
      <c r="D169" s="492"/>
      <c r="E169" s="492"/>
      <c r="F169" s="492"/>
      <c r="G169" s="492"/>
      <c r="H169" s="492"/>
      <c r="I169" s="492"/>
      <c r="J169" s="492"/>
      <c r="K169" s="492"/>
      <c r="L169" s="492"/>
      <c r="M169" s="492"/>
      <c r="N169" s="492"/>
      <c r="O169" s="492"/>
      <c r="P169" s="492"/>
      <c r="Q169" s="492"/>
      <c r="R169" s="492"/>
      <c r="S169" s="492"/>
      <c r="T169" s="492"/>
      <c r="U169" s="492"/>
      <c r="V169" s="492"/>
      <c r="W169" s="492"/>
      <c r="X169" s="492"/>
      <c r="Y169" s="493"/>
      <c r="Z169" s="491"/>
      <c r="AA169" s="497"/>
      <c r="AB169" s="497"/>
      <c r="AC169" s="497"/>
      <c r="AD169" s="497"/>
      <c r="AE169" s="497"/>
      <c r="AF169" s="497"/>
      <c r="AG169" s="497"/>
      <c r="AH169" s="497"/>
      <c r="AI169" s="497"/>
      <c r="AJ169" s="497"/>
      <c r="AK169" s="497"/>
      <c r="AL169" s="497"/>
      <c r="AM169" s="497"/>
      <c r="AN169" s="497"/>
      <c r="AO169" s="497"/>
      <c r="AP169" s="493"/>
      <c r="AQ169" s="7"/>
    </row>
    <row r="170" spans="2:43" ht="13.8" x14ac:dyDescent="0.25">
      <c r="B170" s="6"/>
      <c r="C170" s="491"/>
      <c r="D170" s="492"/>
      <c r="E170" s="492"/>
      <c r="F170" s="492"/>
      <c r="G170" s="492"/>
      <c r="H170" s="492"/>
      <c r="I170" s="492"/>
      <c r="J170" s="492"/>
      <c r="K170" s="492"/>
      <c r="L170" s="492"/>
      <c r="M170" s="492"/>
      <c r="N170" s="492"/>
      <c r="O170" s="492"/>
      <c r="P170" s="492"/>
      <c r="Q170" s="492"/>
      <c r="R170" s="492"/>
      <c r="S170" s="492"/>
      <c r="T170" s="492"/>
      <c r="U170" s="492"/>
      <c r="V170" s="492"/>
      <c r="W170" s="492"/>
      <c r="X170" s="492"/>
      <c r="Y170" s="493"/>
      <c r="Z170" s="491"/>
      <c r="AA170" s="497"/>
      <c r="AB170" s="497"/>
      <c r="AC170" s="497"/>
      <c r="AD170" s="497"/>
      <c r="AE170" s="497"/>
      <c r="AF170" s="497"/>
      <c r="AG170" s="497"/>
      <c r="AH170" s="497"/>
      <c r="AI170" s="497"/>
      <c r="AJ170" s="497"/>
      <c r="AK170" s="497"/>
      <c r="AL170" s="497"/>
      <c r="AM170" s="497"/>
      <c r="AN170" s="497"/>
      <c r="AO170" s="497"/>
      <c r="AP170" s="493"/>
      <c r="AQ170" s="7"/>
    </row>
    <row r="171" spans="2:43" ht="13.8" x14ac:dyDescent="0.25">
      <c r="B171" s="6"/>
      <c r="C171" s="491"/>
      <c r="D171" s="492"/>
      <c r="E171" s="492"/>
      <c r="F171" s="492"/>
      <c r="G171" s="492"/>
      <c r="H171" s="492"/>
      <c r="I171" s="492"/>
      <c r="J171" s="492"/>
      <c r="K171" s="492"/>
      <c r="L171" s="492"/>
      <c r="M171" s="492"/>
      <c r="N171" s="492"/>
      <c r="O171" s="492"/>
      <c r="P171" s="492"/>
      <c r="Q171" s="492"/>
      <c r="R171" s="492"/>
      <c r="S171" s="492"/>
      <c r="T171" s="492"/>
      <c r="U171" s="492"/>
      <c r="V171" s="492"/>
      <c r="W171" s="492"/>
      <c r="X171" s="492"/>
      <c r="Y171" s="493"/>
      <c r="Z171" s="491"/>
      <c r="AA171" s="497"/>
      <c r="AB171" s="497"/>
      <c r="AC171" s="497"/>
      <c r="AD171" s="497"/>
      <c r="AE171" s="497"/>
      <c r="AF171" s="497"/>
      <c r="AG171" s="497"/>
      <c r="AH171" s="497"/>
      <c r="AI171" s="497"/>
      <c r="AJ171" s="497"/>
      <c r="AK171" s="497"/>
      <c r="AL171" s="497"/>
      <c r="AM171" s="497"/>
      <c r="AN171" s="497"/>
      <c r="AO171" s="497"/>
      <c r="AP171" s="493"/>
      <c r="AQ171" s="7"/>
    </row>
    <row r="172" spans="2:43" ht="13.8" x14ac:dyDescent="0.25">
      <c r="B172" s="6"/>
      <c r="C172" s="491"/>
      <c r="D172" s="492"/>
      <c r="E172" s="492"/>
      <c r="F172" s="492"/>
      <c r="G172" s="492"/>
      <c r="H172" s="492"/>
      <c r="I172" s="492"/>
      <c r="J172" s="492"/>
      <c r="K172" s="492"/>
      <c r="L172" s="492"/>
      <c r="M172" s="492"/>
      <c r="N172" s="492"/>
      <c r="O172" s="492"/>
      <c r="P172" s="492"/>
      <c r="Q172" s="492"/>
      <c r="R172" s="492"/>
      <c r="S172" s="492"/>
      <c r="T172" s="492"/>
      <c r="U172" s="492"/>
      <c r="V172" s="492"/>
      <c r="W172" s="492"/>
      <c r="X172" s="492"/>
      <c r="Y172" s="493"/>
      <c r="Z172" s="491"/>
      <c r="AA172" s="497"/>
      <c r="AB172" s="497"/>
      <c r="AC172" s="497"/>
      <c r="AD172" s="497"/>
      <c r="AE172" s="497"/>
      <c r="AF172" s="497"/>
      <c r="AG172" s="497"/>
      <c r="AH172" s="497"/>
      <c r="AI172" s="497"/>
      <c r="AJ172" s="497"/>
      <c r="AK172" s="497"/>
      <c r="AL172" s="497"/>
      <c r="AM172" s="497"/>
      <c r="AN172" s="497"/>
      <c r="AO172" s="497"/>
      <c r="AP172" s="493"/>
      <c r="AQ172" s="7"/>
    </row>
    <row r="173" spans="2:43" ht="13.8" x14ac:dyDescent="0.25">
      <c r="B173" s="6"/>
      <c r="C173" s="491"/>
      <c r="D173" s="492"/>
      <c r="E173" s="492"/>
      <c r="F173" s="492"/>
      <c r="G173" s="492"/>
      <c r="H173" s="492"/>
      <c r="I173" s="492"/>
      <c r="J173" s="492"/>
      <c r="K173" s="492"/>
      <c r="L173" s="492"/>
      <c r="M173" s="492"/>
      <c r="N173" s="492"/>
      <c r="O173" s="492"/>
      <c r="P173" s="492"/>
      <c r="Q173" s="492"/>
      <c r="R173" s="492"/>
      <c r="S173" s="492"/>
      <c r="T173" s="492"/>
      <c r="U173" s="492"/>
      <c r="V173" s="492"/>
      <c r="W173" s="492"/>
      <c r="X173" s="492"/>
      <c r="Y173" s="493"/>
      <c r="Z173" s="491"/>
      <c r="AA173" s="497"/>
      <c r="AB173" s="497"/>
      <c r="AC173" s="497"/>
      <c r="AD173" s="497"/>
      <c r="AE173" s="497"/>
      <c r="AF173" s="497"/>
      <c r="AG173" s="497"/>
      <c r="AH173" s="497"/>
      <c r="AI173" s="497"/>
      <c r="AJ173" s="497"/>
      <c r="AK173" s="497"/>
      <c r="AL173" s="497"/>
      <c r="AM173" s="497"/>
      <c r="AN173" s="497"/>
      <c r="AO173" s="497"/>
      <c r="AP173" s="493"/>
      <c r="AQ173" s="7"/>
    </row>
    <row r="174" spans="2:43" ht="13.8" x14ac:dyDescent="0.25">
      <c r="B174" s="6"/>
      <c r="C174" s="491"/>
      <c r="D174" s="492"/>
      <c r="E174" s="492"/>
      <c r="F174" s="492"/>
      <c r="G174" s="492"/>
      <c r="H174" s="492"/>
      <c r="I174" s="492"/>
      <c r="J174" s="492"/>
      <c r="K174" s="492"/>
      <c r="L174" s="492"/>
      <c r="M174" s="492"/>
      <c r="N174" s="492"/>
      <c r="O174" s="492"/>
      <c r="P174" s="492"/>
      <c r="Q174" s="492"/>
      <c r="R174" s="492"/>
      <c r="S174" s="492"/>
      <c r="T174" s="492"/>
      <c r="U174" s="492"/>
      <c r="V174" s="492"/>
      <c r="W174" s="492"/>
      <c r="X174" s="492"/>
      <c r="Y174" s="493"/>
      <c r="Z174" s="491"/>
      <c r="AA174" s="497"/>
      <c r="AB174" s="497"/>
      <c r="AC174" s="497"/>
      <c r="AD174" s="497"/>
      <c r="AE174" s="497"/>
      <c r="AF174" s="497"/>
      <c r="AG174" s="497"/>
      <c r="AH174" s="497"/>
      <c r="AI174" s="497"/>
      <c r="AJ174" s="497"/>
      <c r="AK174" s="497"/>
      <c r="AL174" s="497"/>
      <c r="AM174" s="497"/>
      <c r="AN174" s="497"/>
      <c r="AO174" s="497"/>
      <c r="AP174" s="493"/>
      <c r="AQ174" s="7"/>
    </row>
    <row r="175" spans="2:43" ht="13.8" x14ac:dyDescent="0.25">
      <c r="B175" s="6"/>
      <c r="C175" s="491"/>
      <c r="D175" s="492"/>
      <c r="E175" s="492"/>
      <c r="F175" s="492"/>
      <c r="G175" s="492"/>
      <c r="H175" s="492"/>
      <c r="I175" s="492"/>
      <c r="J175" s="492"/>
      <c r="K175" s="492"/>
      <c r="L175" s="492"/>
      <c r="M175" s="492"/>
      <c r="N175" s="492"/>
      <c r="O175" s="492"/>
      <c r="P175" s="492"/>
      <c r="Q175" s="492"/>
      <c r="R175" s="492"/>
      <c r="S175" s="492"/>
      <c r="T175" s="492"/>
      <c r="U175" s="492"/>
      <c r="V175" s="492"/>
      <c r="W175" s="492"/>
      <c r="X175" s="492"/>
      <c r="Y175" s="493"/>
      <c r="Z175" s="491"/>
      <c r="AA175" s="497"/>
      <c r="AB175" s="497"/>
      <c r="AC175" s="497"/>
      <c r="AD175" s="497"/>
      <c r="AE175" s="497"/>
      <c r="AF175" s="497"/>
      <c r="AG175" s="497"/>
      <c r="AH175" s="497"/>
      <c r="AI175" s="497"/>
      <c r="AJ175" s="497"/>
      <c r="AK175" s="497"/>
      <c r="AL175" s="497"/>
      <c r="AM175" s="497"/>
      <c r="AN175" s="497"/>
      <c r="AO175" s="497"/>
      <c r="AP175" s="493"/>
      <c r="AQ175" s="7"/>
    </row>
    <row r="176" spans="2:43" ht="13.8" x14ac:dyDescent="0.25">
      <c r="B176" s="6"/>
      <c r="C176" s="491"/>
      <c r="D176" s="492"/>
      <c r="E176" s="492"/>
      <c r="F176" s="492"/>
      <c r="G176" s="492"/>
      <c r="H176" s="492"/>
      <c r="I176" s="492"/>
      <c r="J176" s="492"/>
      <c r="K176" s="492"/>
      <c r="L176" s="492"/>
      <c r="M176" s="492"/>
      <c r="N176" s="492"/>
      <c r="O176" s="492"/>
      <c r="P176" s="492"/>
      <c r="Q176" s="492"/>
      <c r="R176" s="492"/>
      <c r="S176" s="492"/>
      <c r="T176" s="492"/>
      <c r="U176" s="492"/>
      <c r="V176" s="492"/>
      <c r="W176" s="492"/>
      <c r="X176" s="492"/>
      <c r="Y176" s="493"/>
      <c r="Z176" s="491"/>
      <c r="AA176" s="497"/>
      <c r="AB176" s="497"/>
      <c r="AC176" s="497"/>
      <c r="AD176" s="497"/>
      <c r="AE176" s="497"/>
      <c r="AF176" s="497"/>
      <c r="AG176" s="497"/>
      <c r="AH176" s="497"/>
      <c r="AI176" s="497"/>
      <c r="AJ176" s="497"/>
      <c r="AK176" s="497"/>
      <c r="AL176" s="497"/>
      <c r="AM176" s="497"/>
      <c r="AN176" s="497"/>
      <c r="AO176" s="497"/>
      <c r="AP176" s="493"/>
      <c r="AQ176" s="7"/>
    </row>
    <row r="177" spans="1:45" ht="13.8" x14ac:dyDescent="0.25">
      <c r="B177" s="6"/>
      <c r="C177" s="491"/>
      <c r="D177" s="492"/>
      <c r="E177" s="492"/>
      <c r="F177" s="492"/>
      <c r="G177" s="492"/>
      <c r="H177" s="492"/>
      <c r="I177" s="492"/>
      <c r="J177" s="492"/>
      <c r="K177" s="492"/>
      <c r="L177" s="492"/>
      <c r="M177" s="492"/>
      <c r="N177" s="492"/>
      <c r="O177" s="492"/>
      <c r="P177" s="492"/>
      <c r="Q177" s="492"/>
      <c r="R177" s="492"/>
      <c r="S177" s="492"/>
      <c r="T177" s="492"/>
      <c r="U177" s="492"/>
      <c r="V177" s="492"/>
      <c r="W177" s="492"/>
      <c r="X177" s="492"/>
      <c r="Y177" s="493"/>
      <c r="Z177" s="491"/>
      <c r="AA177" s="497"/>
      <c r="AB177" s="497"/>
      <c r="AC177" s="497"/>
      <c r="AD177" s="497"/>
      <c r="AE177" s="497"/>
      <c r="AF177" s="497"/>
      <c r="AG177" s="497"/>
      <c r="AH177" s="497"/>
      <c r="AI177" s="497"/>
      <c r="AJ177" s="497"/>
      <c r="AK177" s="497"/>
      <c r="AL177" s="497"/>
      <c r="AM177" s="497"/>
      <c r="AN177" s="497"/>
      <c r="AO177" s="497"/>
      <c r="AP177" s="493"/>
      <c r="AQ177" s="7"/>
    </row>
    <row r="178" spans="1:45" ht="13.8" x14ac:dyDescent="0.25">
      <c r="B178" s="6"/>
      <c r="C178" s="491"/>
      <c r="D178" s="492"/>
      <c r="E178" s="492"/>
      <c r="F178" s="492"/>
      <c r="G178" s="492"/>
      <c r="H178" s="492"/>
      <c r="I178" s="492"/>
      <c r="J178" s="492"/>
      <c r="K178" s="492"/>
      <c r="L178" s="492"/>
      <c r="M178" s="492"/>
      <c r="N178" s="492"/>
      <c r="O178" s="492"/>
      <c r="P178" s="492"/>
      <c r="Q178" s="492"/>
      <c r="R178" s="492"/>
      <c r="S178" s="492"/>
      <c r="T178" s="492"/>
      <c r="U178" s="492"/>
      <c r="V178" s="492"/>
      <c r="W178" s="492"/>
      <c r="X178" s="492"/>
      <c r="Y178" s="493"/>
      <c r="Z178" s="491"/>
      <c r="AA178" s="497"/>
      <c r="AB178" s="497"/>
      <c r="AC178" s="497"/>
      <c r="AD178" s="497"/>
      <c r="AE178" s="497"/>
      <c r="AF178" s="497"/>
      <c r="AG178" s="497"/>
      <c r="AH178" s="497"/>
      <c r="AI178" s="497"/>
      <c r="AJ178" s="497"/>
      <c r="AK178" s="497"/>
      <c r="AL178" s="497"/>
      <c r="AM178" s="497"/>
      <c r="AN178" s="497"/>
      <c r="AO178" s="497"/>
      <c r="AP178" s="493"/>
      <c r="AQ178" s="7"/>
    </row>
    <row r="179" spans="1:45" ht="13.8" x14ac:dyDescent="0.25">
      <c r="B179" s="6"/>
      <c r="C179" s="491"/>
      <c r="D179" s="492"/>
      <c r="E179" s="492"/>
      <c r="F179" s="492"/>
      <c r="G179" s="492"/>
      <c r="H179" s="492"/>
      <c r="I179" s="492"/>
      <c r="J179" s="492"/>
      <c r="K179" s="492"/>
      <c r="L179" s="492"/>
      <c r="M179" s="492"/>
      <c r="N179" s="492"/>
      <c r="O179" s="492"/>
      <c r="P179" s="492"/>
      <c r="Q179" s="492"/>
      <c r="R179" s="492"/>
      <c r="S179" s="492"/>
      <c r="T179" s="492"/>
      <c r="U179" s="492"/>
      <c r="V179" s="492"/>
      <c r="W179" s="492"/>
      <c r="X179" s="492"/>
      <c r="Y179" s="493"/>
      <c r="Z179" s="491"/>
      <c r="AA179" s="497"/>
      <c r="AB179" s="497"/>
      <c r="AC179" s="497"/>
      <c r="AD179" s="497"/>
      <c r="AE179" s="497"/>
      <c r="AF179" s="497"/>
      <c r="AG179" s="497"/>
      <c r="AH179" s="497"/>
      <c r="AI179" s="497"/>
      <c r="AJ179" s="497"/>
      <c r="AK179" s="497"/>
      <c r="AL179" s="497"/>
      <c r="AM179" s="497"/>
      <c r="AN179" s="497"/>
      <c r="AO179" s="497"/>
      <c r="AP179" s="493"/>
      <c r="AQ179" s="7"/>
    </row>
    <row r="180" spans="1:45" ht="13.8" x14ac:dyDescent="0.25">
      <c r="B180" s="6"/>
      <c r="C180" s="491"/>
      <c r="D180" s="492"/>
      <c r="E180" s="492"/>
      <c r="F180" s="492"/>
      <c r="G180" s="492"/>
      <c r="H180" s="492"/>
      <c r="I180" s="492"/>
      <c r="J180" s="492"/>
      <c r="K180" s="492"/>
      <c r="L180" s="492"/>
      <c r="M180" s="492"/>
      <c r="N180" s="492"/>
      <c r="O180" s="492"/>
      <c r="P180" s="492"/>
      <c r="Q180" s="492"/>
      <c r="R180" s="492"/>
      <c r="S180" s="492"/>
      <c r="T180" s="492"/>
      <c r="U180" s="492"/>
      <c r="V180" s="492"/>
      <c r="W180" s="492"/>
      <c r="X180" s="492"/>
      <c r="Y180" s="493"/>
      <c r="Z180" s="491"/>
      <c r="AA180" s="497"/>
      <c r="AB180" s="497"/>
      <c r="AC180" s="497"/>
      <c r="AD180" s="497"/>
      <c r="AE180" s="497"/>
      <c r="AF180" s="497"/>
      <c r="AG180" s="497"/>
      <c r="AH180" s="497"/>
      <c r="AI180" s="497"/>
      <c r="AJ180" s="497"/>
      <c r="AK180" s="497"/>
      <c r="AL180" s="497"/>
      <c r="AM180" s="497"/>
      <c r="AN180" s="497"/>
      <c r="AO180" s="497"/>
      <c r="AP180" s="493"/>
      <c r="AQ180" s="7"/>
    </row>
    <row r="181" spans="1:45" ht="13.8" x14ac:dyDescent="0.25">
      <c r="B181" s="6"/>
      <c r="C181" s="491"/>
      <c r="D181" s="492"/>
      <c r="E181" s="492"/>
      <c r="F181" s="492"/>
      <c r="G181" s="492"/>
      <c r="H181" s="492"/>
      <c r="I181" s="492"/>
      <c r="J181" s="492"/>
      <c r="K181" s="492"/>
      <c r="L181" s="492"/>
      <c r="M181" s="492"/>
      <c r="N181" s="492"/>
      <c r="O181" s="492"/>
      <c r="P181" s="492"/>
      <c r="Q181" s="492"/>
      <c r="R181" s="492"/>
      <c r="S181" s="492"/>
      <c r="T181" s="492"/>
      <c r="U181" s="492"/>
      <c r="V181" s="492"/>
      <c r="W181" s="492"/>
      <c r="X181" s="492"/>
      <c r="Y181" s="493"/>
      <c r="Z181" s="491"/>
      <c r="AA181" s="497"/>
      <c r="AB181" s="497"/>
      <c r="AC181" s="497"/>
      <c r="AD181" s="497"/>
      <c r="AE181" s="497"/>
      <c r="AF181" s="497"/>
      <c r="AG181" s="497"/>
      <c r="AH181" s="497"/>
      <c r="AI181" s="497"/>
      <c r="AJ181" s="497"/>
      <c r="AK181" s="497"/>
      <c r="AL181" s="497"/>
      <c r="AM181" s="497"/>
      <c r="AN181" s="497"/>
      <c r="AO181" s="497"/>
      <c r="AP181" s="493"/>
      <c r="AQ181" s="7"/>
    </row>
    <row r="182" spans="1:45" ht="13.8" x14ac:dyDescent="0.25">
      <c r="B182" s="6"/>
      <c r="C182" s="491"/>
      <c r="D182" s="492"/>
      <c r="E182" s="492"/>
      <c r="F182" s="492"/>
      <c r="G182" s="492"/>
      <c r="H182" s="492"/>
      <c r="I182" s="492"/>
      <c r="J182" s="492"/>
      <c r="K182" s="492"/>
      <c r="L182" s="492"/>
      <c r="M182" s="492"/>
      <c r="N182" s="492"/>
      <c r="O182" s="492"/>
      <c r="P182" s="492"/>
      <c r="Q182" s="492"/>
      <c r="R182" s="492"/>
      <c r="S182" s="492"/>
      <c r="T182" s="492"/>
      <c r="U182" s="492"/>
      <c r="V182" s="492"/>
      <c r="W182" s="492"/>
      <c r="X182" s="492"/>
      <c r="Y182" s="493"/>
      <c r="Z182" s="491"/>
      <c r="AA182" s="497"/>
      <c r="AB182" s="497"/>
      <c r="AC182" s="497"/>
      <c r="AD182" s="497"/>
      <c r="AE182" s="497"/>
      <c r="AF182" s="497"/>
      <c r="AG182" s="497"/>
      <c r="AH182" s="497"/>
      <c r="AI182" s="497"/>
      <c r="AJ182" s="497"/>
      <c r="AK182" s="497"/>
      <c r="AL182" s="497"/>
      <c r="AM182" s="497"/>
      <c r="AN182" s="497"/>
      <c r="AO182" s="497"/>
      <c r="AP182" s="493"/>
      <c r="AQ182" s="7"/>
    </row>
    <row r="183" spans="1:45" ht="13.8" x14ac:dyDescent="0.25">
      <c r="B183" s="6"/>
      <c r="C183" s="491"/>
      <c r="D183" s="492"/>
      <c r="E183" s="492"/>
      <c r="F183" s="492"/>
      <c r="G183" s="492"/>
      <c r="H183" s="492"/>
      <c r="I183" s="492"/>
      <c r="J183" s="492"/>
      <c r="K183" s="492"/>
      <c r="L183" s="492"/>
      <c r="M183" s="492"/>
      <c r="N183" s="492"/>
      <c r="O183" s="492"/>
      <c r="P183" s="492"/>
      <c r="Q183" s="492"/>
      <c r="R183" s="492"/>
      <c r="S183" s="492"/>
      <c r="T183" s="492"/>
      <c r="U183" s="492"/>
      <c r="V183" s="492"/>
      <c r="W183" s="492"/>
      <c r="X183" s="492"/>
      <c r="Y183" s="493"/>
      <c r="Z183" s="491"/>
      <c r="AA183" s="497"/>
      <c r="AB183" s="497"/>
      <c r="AC183" s="497"/>
      <c r="AD183" s="497"/>
      <c r="AE183" s="497"/>
      <c r="AF183" s="497"/>
      <c r="AG183" s="497"/>
      <c r="AH183" s="497"/>
      <c r="AI183" s="497"/>
      <c r="AJ183" s="497"/>
      <c r="AK183" s="497"/>
      <c r="AL183" s="497"/>
      <c r="AM183" s="497"/>
      <c r="AN183" s="497"/>
      <c r="AO183" s="497"/>
      <c r="AP183" s="493"/>
      <c r="AQ183" s="7"/>
    </row>
    <row r="184" spans="1:45" ht="13.8" x14ac:dyDescent="0.25">
      <c r="B184" s="6"/>
      <c r="C184" s="491"/>
      <c r="D184" s="492"/>
      <c r="E184" s="492"/>
      <c r="F184" s="492"/>
      <c r="G184" s="492"/>
      <c r="H184" s="492"/>
      <c r="I184" s="492"/>
      <c r="J184" s="492"/>
      <c r="K184" s="492"/>
      <c r="L184" s="492"/>
      <c r="M184" s="492"/>
      <c r="N184" s="492"/>
      <c r="O184" s="492"/>
      <c r="P184" s="492"/>
      <c r="Q184" s="492"/>
      <c r="R184" s="492"/>
      <c r="S184" s="492"/>
      <c r="T184" s="492"/>
      <c r="U184" s="492"/>
      <c r="V184" s="492"/>
      <c r="W184" s="492"/>
      <c r="X184" s="492"/>
      <c r="Y184" s="493"/>
      <c r="Z184" s="491"/>
      <c r="AA184" s="497"/>
      <c r="AB184" s="497"/>
      <c r="AC184" s="497"/>
      <c r="AD184" s="497"/>
      <c r="AE184" s="497"/>
      <c r="AF184" s="497"/>
      <c r="AG184" s="497"/>
      <c r="AH184" s="497"/>
      <c r="AI184" s="497"/>
      <c r="AJ184" s="497"/>
      <c r="AK184" s="497"/>
      <c r="AL184" s="497"/>
      <c r="AM184" s="497"/>
      <c r="AN184" s="497"/>
      <c r="AO184" s="497"/>
      <c r="AP184" s="493"/>
      <c r="AQ184" s="7"/>
    </row>
    <row r="185" spans="1:45" ht="13.8" x14ac:dyDescent="0.25">
      <c r="B185" s="6"/>
      <c r="C185" s="491"/>
      <c r="D185" s="492"/>
      <c r="E185" s="492"/>
      <c r="F185" s="492"/>
      <c r="G185" s="492"/>
      <c r="H185" s="492"/>
      <c r="I185" s="492"/>
      <c r="J185" s="492"/>
      <c r="K185" s="492"/>
      <c r="L185" s="492"/>
      <c r="M185" s="492"/>
      <c r="N185" s="492"/>
      <c r="O185" s="492"/>
      <c r="P185" s="492"/>
      <c r="Q185" s="492"/>
      <c r="R185" s="492"/>
      <c r="S185" s="492"/>
      <c r="T185" s="492"/>
      <c r="U185" s="492"/>
      <c r="V185" s="492"/>
      <c r="W185" s="492"/>
      <c r="X185" s="492"/>
      <c r="Y185" s="493"/>
      <c r="Z185" s="491"/>
      <c r="AA185" s="497"/>
      <c r="AB185" s="497"/>
      <c r="AC185" s="497"/>
      <c r="AD185" s="497"/>
      <c r="AE185" s="497"/>
      <c r="AF185" s="497"/>
      <c r="AG185" s="497"/>
      <c r="AH185" s="497"/>
      <c r="AI185" s="497"/>
      <c r="AJ185" s="497"/>
      <c r="AK185" s="497"/>
      <c r="AL185" s="497"/>
      <c r="AM185" s="497"/>
      <c r="AN185" s="497"/>
      <c r="AO185" s="497"/>
      <c r="AP185" s="493"/>
      <c r="AQ185" s="7"/>
    </row>
    <row r="186" spans="1:45" ht="13.8" x14ac:dyDescent="0.25">
      <c r="B186" s="6"/>
      <c r="C186" s="491"/>
      <c r="D186" s="492"/>
      <c r="E186" s="492"/>
      <c r="F186" s="492"/>
      <c r="G186" s="492"/>
      <c r="H186" s="492"/>
      <c r="I186" s="492"/>
      <c r="J186" s="492"/>
      <c r="K186" s="492"/>
      <c r="L186" s="492"/>
      <c r="M186" s="492"/>
      <c r="N186" s="492"/>
      <c r="O186" s="492"/>
      <c r="P186" s="492"/>
      <c r="Q186" s="492"/>
      <c r="R186" s="492"/>
      <c r="S186" s="492"/>
      <c r="T186" s="492"/>
      <c r="U186" s="492"/>
      <c r="V186" s="492"/>
      <c r="W186" s="492"/>
      <c r="X186" s="492"/>
      <c r="Y186" s="493"/>
      <c r="Z186" s="491"/>
      <c r="AA186" s="497"/>
      <c r="AB186" s="497"/>
      <c r="AC186" s="497"/>
      <c r="AD186" s="497"/>
      <c r="AE186" s="497"/>
      <c r="AF186" s="497"/>
      <c r="AG186" s="497"/>
      <c r="AH186" s="497"/>
      <c r="AI186" s="497"/>
      <c r="AJ186" s="497"/>
      <c r="AK186" s="497"/>
      <c r="AL186" s="497"/>
      <c r="AM186" s="497"/>
      <c r="AN186" s="497"/>
      <c r="AO186" s="497"/>
      <c r="AP186" s="493"/>
      <c r="AQ186" s="7"/>
    </row>
    <row r="187" spans="1:45" ht="13.8" x14ac:dyDescent="0.25">
      <c r="B187" s="6"/>
      <c r="C187" s="494"/>
      <c r="D187" s="495"/>
      <c r="E187" s="495"/>
      <c r="F187" s="495"/>
      <c r="G187" s="495"/>
      <c r="H187" s="495"/>
      <c r="I187" s="495"/>
      <c r="J187" s="495"/>
      <c r="K187" s="495"/>
      <c r="L187" s="495"/>
      <c r="M187" s="495"/>
      <c r="N187" s="495"/>
      <c r="O187" s="495"/>
      <c r="P187" s="495"/>
      <c r="Q187" s="495"/>
      <c r="R187" s="495"/>
      <c r="S187" s="495"/>
      <c r="T187" s="495"/>
      <c r="U187" s="495"/>
      <c r="V187" s="495"/>
      <c r="W187" s="495"/>
      <c r="X187" s="495"/>
      <c r="Y187" s="496"/>
      <c r="Z187" s="494"/>
      <c r="AA187" s="495"/>
      <c r="AB187" s="495"/>
      <c r="AC187" s="495"/>
      <c r="AD187" s="495"/>
      <c r="AE187" s="495"/>
      <c r="AF187" s="495"/>
      <c r="AG187" s="495"/>
      <c r="AH187" s="495"/>
      <c r="AI187" s="495"/>
      <c r="AJ187" s="495"/>
      <c r="AK187" s="495"/>
      <c r="AL187" s="495"/>
      <c r="AM187" s="495"/>
      <c r="AN187" s="495"/>
      <c r="AO187" s="495"/>
      <c r="AP187" s="496"/>
      <c r="AQ187" s="7"/>
    </row>
    <row r="188" spans="1:45" ht="16.5" customHeight="1" x14ac:dyDescent="0.25">
      <c r="B188" s="498" t="s">
        <v>107</v>
      </c>
      <c r="C188" s="499"/>
      <c r="D188" s="499"/>
      <c r="E188" s="499"/>
      <c r="F188" s="499"/>
      <c r="G188" s="499"/>
      <c r="H188" s="499"/>
      <c r="I188" s="499"/>
      <c r="J188" s="499"/>
      <c r="K188" s="499"/>
      <c r="L188" s="499"/>
      <c r="M188" s="499"/>
      <c r="N188" s="499"/>
      <c r="O188" s="499"/>
      <c r="P188" s="499"/>
      <c r="Q188" s="499"/>
      <c r="R188" s="499"/>
      <c r="S188" s="499"/>
      <c r="T188" s="499"/>
      <c r="U188" s="499"/>
      <c r="V188" s="499"/>
      <c r="W188" s="499"/>
      <c r="X188" s="499"/>
      <c r="Y188" s="499"/>
      <c r="Z188" s="499"/>
      <c r="AA188" s="499"/>
      <c r="AB188" s="499"/>
      <c r="AC188" s="499"/>
      <c r="AD188" s="499"/>
      <c r="AE188" s="499"/>
      <c r="AF188" s="499"/>
      <c r="AG188" s="499"/>
      <c r="AH188" s="499"/>
      <c r="AI188" s="499"/>
      <c r="AJ188" s="499"/>
      <c r="AK188" s="499"/>
      <c r="AL188" s="499"/>
      <c r="AM188" s="499"/>
      <c r="AN188" s="499"/>
      <c r="AO188" s="499"/>
      <c r="AP188" s="499"/>
      <c r="AQ188" s="500"/>
    </row>
    <row r="189" spans="1:45" ht="22.5" customHeight="1" thickBot="1" x14ac:dyDescent="0.3">
      <c r="B189" s="501"/>
      <c r="C189" s="502"/>
      <c r="D189" s="502"/>
      <c r="E189" s="502"/>
      <c r="F189" s="502"/>
      <c r="G189" s="502"/>
      <c r="H189" s="502"/>
      <c r="I189" s="502"/>
      <c r="J189" s="502"/>
      <c r="K189" s="502"/>
      <c r="L189" s="502"/>
      <c r="M189" s="502"/>
      <c r="N189" s="502"/>
      <c r="O189" s="502"/>
      <c r="P189" s="502"/>
      <c r="Q189" s="502"/>
      <c r="R189" s="502"/>
      <c r="S189" s="502"/>
      <c r="T189" s="502"/>
      <c r="U189" s="502"/>
      <c r="V189" s="502"/>
      <c r="W189" s="502"/>
      <c r="X189" s="502"/>
      <c r="Y189" s="502"/>
      <c r="Z189" s="502"/>
      <c r="AA189" s="502"/>
      <c r="AB189" s="502"/>
      <c r="AC189" s="502"/>
      <c r="AD189" s="502"/>
      <c r="AE189" s="502"/>
      <c r="AF189" s="502"/>
      <c r="AG189" s="502"/>
      <c r="AH189" s="502"/>
      <c r="AI189" s="502"/>
      <c r="AJ189" s="502"/>
      <c r="AK189" s="502"/>
      <c r="AL189" s="502"/>
      <c r="AM189" s="502"/>
      <c r="AN189" s="502"/>
      <c r="AO189" s="502"/>
      <c r="AP189" s="502"/>
      <c r="AQ189" s="503"/>
    </row>
    <row r="190" spans="1:45" s="111" customFormat="1" ht="15.75" customHeight="1" x14ac:dyDescent="0.25">
      <c r="A190" s="47"/>
      <c r="B190" s="47"/>
      <c r="C190" s="419"/>
      <c r="D190" s="419"/>
      <c r="E190" s="419"/>
      <c r="F190" s="419"/>
      <c r="G190" s="47"/>
      <c r="H190" s="47"/>
      <c r="I190" s="420" t="s">
        <v>60</v>
      </c>
      <c r="J190" s="420"/>
      <c r="K190" s="420"/>
      <c r="L190" s="420"/>
      <c r="M190" s="420"/>
      <c r="N190" s="420"/>
      <c r="O190" s="420"/>
      <c r="P190" s="420"/>
      <c r="Q190" s="420"/>
      <c r="R190" s="420"/>
      <c r="S190" s="420"/>
      <c r="T190" s="420"/>
      <c r="U190" s="420"/>
      <c r="V190" s="420"/>
      <c r="W190" s="420"/>
      <c r="X190" s="420"/>
      <c r="Y190" s="420"/>
      <c r="Z190" s="420"/>
      <c r="AA190" s="420"/>
      <c r="AB190" s="420"/>
      <c r="AC190" s="420"/>
      <c r="AD190" s="420"/>
      <c r="AE190" s="420"/>
      <c r="AF190" s="420"/>
      <c r="AG190" s="420"/>
      <c r="AH190" s="420"/>
      <c r="AI190" s="420"/>
      <c r="AJ190" s="420"/>
      <c r="AK190" s="420"/>
      <c r="AM190" s="421" t="s">
        <v>61</v>
      </c>
      <c r="AN190" s="421"/>
      <c r="AO190" s="421"/>
      <c r="AP190" s="422">
        <v>3</v>
      </c>
      <c r="AQ190" s="422"/>
      <c r="AR190" s="47"/>
    </row>
    <row r="191" spans="1:45" s="111" customFormat="1" ht="15" x14ac:dyDescent="0.3">
      <c r="A191" s="47"/>
      <c r="B191" s="47"/>
      <c r="C191" s="28"/>
      <c r="D191" s="28"/>
      <c r="E191" s="28"/>
      <c r="F191" s="28"/>
      <c r="G191" s="47"/>
      <c r="I191" s="47"/>
      <c r="J191" s="47"/>
      <c r="K191" s="47"/>
      <c r="L191" s="47"/>
      <c r="M191" s="423"/>
      <c r="N191" s="423"/>
      <c r="O191" s="424"/>
      <c r="P191" s="424"/>
      <c r="Q191" s="423"/>
      <c r="R191" s="423"/>
      <c r="S191" s="423"/>
      <c r="T191" s="424"/>
      <c r="U191" s="424"/>
      <c r="V191" s="424"/>
      <c r="W191" s="424"/>
      <c r="X191" s="424"/>
      <c r="Y191" s="424"/>
      <c r="Z191" s="424"/>
      <c r="AA191" s="424"/>
      <c r="AB191" s="424"/>
      <c r="AC191" s="424"/>
      <c r="AD191" s="424"/>
      <c r="AE191" s="152"/>
      <c r="AF191" s="152"/>
      <c r="AG191" s="152"/>
      <c r="AH191" s="47"/>
      <c r="AI191" s="152"/>
      <c r="AJ191" s="152"/>
      <c r="AK191" s="152"/>
      <c r="AL191" s="152"/>
      <c r="AM191" s="152"/>
      <c r="AN191" s="152"/>
      <c r="AO191" s="152"/>
      <c r="AP191" s="152"/>
      <c r="AQ191" s="47"/>
      <c r="AR191" s="47"/>
      <c r="AS191" s="153"/>
    </row>
    <row r="192" spans="1:45" s="111" customFormat="1" ht="15" x14ac:dyDescent="0.3">
      <c r="A192" s="47"/>
      <c r="B192" s="47"/>
      <c r="C192" s="28"/>
      <c r="D192" s="28"/>
      <c r="E192" s="28"/>
      <c r="F192" s="28"/>
      <c r="G192" s="47"/>
      <c r="H192" s="47"/>
      <c r="I192" s="435"/>
      <c r="J192" s="435"/>
      <c r="K192" s="435"/>
      <c r="L192" s="435"/>
      <c r="M192" s="423"/>
      <c r="N192" s="423"/>
      <c r="O192" s="424"/>
      <c r="P192" s="424"/>
      <c r="Q192" s="423"/>
      <c r="R192" s="423"/>
      <c r="S192" s="423"/>
      <c r="T192" s="424"/>
      <c r="U192" s="424"/>
      <c r="V192" s="424"/>
      <c r="W192" s="424"/>
      <c r="X192" s="424"/>
      <c r="Y192" s="424"/>
      <c r="Z192" s="424"/>
      <c r="AA192" s="424"/>
      <c r="AB192" s="424"/>
      <c r="AC192" s="424"/>
      <c r="AD192" s="424"/>
      <c r="AE192" s="152"/>
      <c r="AF192" s="152"/>
      <c r="AG192" s="152"/>
      <c r="AH192" s="47"/>
      <c r="AI192" s="152"/>
      <c r="AJ192" s="152"/>
      <c r="AK192" s="152"/>
      <c r="AL192" s="152"/>
      <c r="AM192" s="152"/>
      <c r="AN192" s="152"/>
      <c r="AO192" s="152"/>
      <c r="AP192" s="152"/>
      <c r="AQ192" s="47"/>
      <c r="AR192" s="47"/>
    </row>
    <row r="193" spans="1:44" s="111" customFormat="1" ht="15" x14ac:dyDescent="0.3">
      <c r="A193" s="47"/>
      <c r="B193" s="47"/>
      <c r="C193" s="256"/>
      <c r="D193" s="256"/>
      <c r="E193" s="256"/>
      <c r="F193" s="256"/>
      <c r="G193" s="47"/>
      <c r="H193" s="47"/>
      <c r="I193" s="435"/>
      <c r="J193" s="435"/>
      <c r="K193" s="435"/>
      <c r="L193" s="435"/>
      <c r="M193" s="257"/>
      <c r="N193" s="257"/>
      <c r="O193" s="258"/>
      <c r="P193" s="258"/>
      <c r="Q193" s="257"/>
      <c r="R193" s="257"/>
      <c r="S193" s="257"/>
      <c r="T193" s="258"/>
      <c r="U193" s="258"/>
      <c r="V193" s="258"/>
      <c r="W193" s="258"/>
      <c r="X193" s="258"/>
      <c r="Y193" s="258"/>
      <c r="Z193" s="258"/>
      <c r="AA193" s="258"/>
      <c r="AB193" s="258"/>
      <c r="AC193" s="258"/>
      <c r="AD193" s="258"/>
      <c r="AE193" s="152"/>
      <c r="AF193" s="152"/>
      <c r="AG193" s="152"/>
      <c r="AH193" s="47"/>
      <c r="AI193" s="152"/>
      <c r="AJ193" s="152"/>
      <c r="AK193" s="152"/>
      <c r="AL193" s="152"/>
      <c r="AM193" s="152"/>
      <c r="AN193" s="152"/>
      <c r="AO193" s="152"/>
      <c r="AP193" s="152"/>
      <c r="AQ193" s="47"/>
      <c r="AR193" s="47"/>
    </row>
    <row r="194" spans="1:44" s="111" customFormat="1" ht="15" x14ac:dyDescent="0.3">
      <c r="A194" s="47"/>
      <c r="B194" s="47"/>
      <c r="C194" s="256"/>
      <c r="D194" s="256"/>
      <c r="E194" s="256"/>
      <c r="F194" s="256"/>
      <c r="G194" s="47"/>
      <c r="H194" s="47"/>
      <c r="I194" s="435"/>
      <c r="J194" s="435"/>
      <c r="K194" s="435"/>
      <c r="L194" s="435"/>
      <c r="M194" s="257"/>
      <c r="N194" s="257"/>
      <c r="O194" s="258"/>
      <c r="P194" s="258"/>
      <c r="Q194" s="257"/>
      <c r="R194" s="257"/>
      <c r="S194" s="257"/>
      <c r="T194" s="258"/>
      <c r="U194" s="258"/>
      <c r="V194" s="258"/>
      <c r="W194" s="258"/>
      <c r="X194" s="258"/>
      <c r="Y194" s="258"/>
      <c r="Z194" s="258"/>
      <c r="AA194" s="258"/>
      <c r="AB194" s="258"/>
      <c r="AC194" s="258"/>
      <c r="AD194" s="258"/>
      <c r="AE194" s="152"/>
      <c r="AF194" s="152"/>
      <c r="AG194" s="152"/>
      <c r="AH194" s="47"/>
      <c r="AI194" s="152"/>
      <c r="AJ194" s="152"/>
      <c r="AK194" s="152"/>
      <c r="AL194" s="152"/>
      <c r="AM194" s="152"/>
      <c r="AN194" s="152"/>
      <c r="AO194" s="152"/>
      <c r="AP194" s="152"/>
      <c r="AQ194" s="47"/>
      <c r="AR194" s="47"/>
    </row>
    <row r="195" spans="1:44" s="111" customFormat="1" ht="15" x14ac:dyDescent="0.3">
      <c r="A195" s="47"/>
      <c r="B195" s="47"/>
      <c r="C195" s="256"/>
      <c r="D195" s="256"/>
      <c r="E195" s="256"/>
      <c r="F195" s="256"/>
      <c r="G195" s="47"/>
      <c r="H195" s="47"/>
      <c r="I195" s="435"/>
      <c r="J195" s="435"/>
      <c r="K195" s="435"/>
      <c r="L195" s="435"/>
      <c r="M195" s="257"/>
      <c r="N195" s="257"/>
      <c r="O195" s="258"/>
      <c r="P195" s="258"/>
      <c r="Q195" s="257"/>
      <c r="R195" s="257"/>
      <c r="S195" s="257"/>
      <c r="T195" s="258"/>
      <c r="U195" s="258"/>
      <c r="V195" s="258"/>
      <c r="W195" s="258"/>
      <c r="X195" s="258"/>
      <c r="Y195" s="258"/>
      <c r="Z195" s="258"/>
      <c r="AA195" s="258"/>
      <c r="AB195" s="258"/>
      <c r="AC195" s="258"/>
      <c r="AD195" s="258"/>
      <c r="AE195" s="152"/>
      <c r="AF195" s="152"/>
      <c r="AG195" s="152"/>
      <c r="AH195" s="47"/>
      <c r="AI195" s="152"/>
      <c r="AJ195" s="152"/>
      <c r="AK195" s="152"/>
      <c r="AL195" s="152"/>
      <c r="AM195" s="152"/>
      <c r="AN195" s="152"/>
      <c r="AO195" s="152"/>
      <c r="AP195" s="152"/>
      <c r="AQ195" s="47"/>
      <c r="AR195" s="47"/>
    </row>
    <row r="196" spans="1:44" s="111" customFormat="1" ht="15" x14ac:dyDescent="0.3">
      <c r="A196" s="47"/>
      <c r="B196" s="47"/>
      <c r="C196" s="256"/>
      <c r="D196" s="256"/>
      <c r="E196" s="256"/>
      <c r="F196" s="256"/>
      <c r="G196" s="47"/>
      <c r="H196" s="47"/>
      <c r="I196" s="435"/>
      <c r="J196" s="435"/>
      <c r="K196" s="435"/>
      <c r="L196" s="435"/>
      <c r="M196" s="257"/>
      <c r="N196" s="257"/>
      <c r="O196" s="258"/>
      <c r="P196" s="258"/>
      <c r="Q196" s="257"/>
      <c r="R196" s="257"/>
      <c r="S196" s="257"/>
      <c r="T196" s="258"/>
      <c r="U196" s="258"/>
      <c r="V196" s="258"/>
      <c r="W196" s="258"/>
      <c r="X196" s="258"/>
      <c r="Y196" s="258"/>
      <c r="Z196" s="258"/>
      <c r="AA196" s="258"/>
      <c r="AB196" s="258"/>
      <c r="AC196" s="258"/>
      <c r="AD196" s="258"/>
      <c r="AE196" s="152"/>
      <c r="AF196" s="152"/>
      <c r="AG196" s="152"/>
      <c r="AH196" s="47"/>
      <c r="AI196" s="152"/>
      <c r="AJ196" s="152"/>
      <c r="AK196" s="152"/>
      <c r="AL196" s="152"/>
      <c r="AM196" s="152"/>
      <c r="AN196" s="152"/>
      <c r="AO196" s="152"/>
      <c r="AP196" s="152"/>
      <c r="AQ196" s="47"/>
      <c r="AR196" s="47"/>
    </row>
    <row r="197" spans="1:44" s="111" customFormat="1" ht="15" x14ac:dyDescent="0.3">
      <c r="A197" s="47"/>
      <c r="B197" s="47"/>
      <c r="C197" s="256"/>
      <c r="D197" s="256"/>
      <c r="E197" s="256"/>
      <c r="F197" s="256"/>
      <c r="G197" s="47"/>
      <c r="H197" s="47"/>
      <c r="I197" s="435"/>
      <c r="J197" s="435"/>
      <c r="K197" s="435"/>
      <c r="L197" s="435"/>
      <c r="M197" s="257"/>
      <c r="N197" s="257"/>
      <c r="O197" s="258"/>
      <c r="P197" s="258"/>
      <c r="Q197" s="257"/>
      <c r="R197" s="257"/>
      <c r="S197" s="257"/>
      <c r="T197" s="258"/>
      <c r="U197" s="258"/>
      <c r="V197" s="258"/>
      <c r="W197" s="258"/>
      <c r="X197" s="258"/>
      <c r="Y197" s="258"/>
      <c r="Z197" s="258"/>
      <c r="AA197" s="258"/>
      <c r="AB197" s="258"/>
      <c r="AC197" s="258"/>
      <c r="AD197" s="258"/>
      <c r="AE197" s="152"/>
      <c r="AF197" s="152"/>
      <c r="AG197" s="152"/>
      <c r="AH197" s="47"/>
      <c r="AI197" s="152"/>
      <c r="AJ197" s="152"/>
      <c r="AK197" s="152"/>
      <c r="AL197" s="152"/>
      <c r="AM197" s="152"/>
      <c r="AN197" s="152"/>
      <c r="AO197" s="152"/>
      <c r="AP197" s="152"/>
      <c r="AQ197" s="47"/>
      <c r="AR197" s="47"/>
    </row>
    <row r="198" spans="1:44" s="111" customFormat="1" ht="15" x14ac:dyDescent="0.3">
      <c r="A198" s="47"/>
      <c r="B198" s="47"/>
      <c r="C198" s="256"/>
      <c r="D198" s="256"/>
      <c r="E198" s="256"/>
      <c r="F198" s="256"/>
      <c r="G198" s="47"/>
      <c r="H198" s="47"/>
      <c r="I198" s="435"/>
      <c r="J198" s="435"/>
      <c r="K198" s="435"/>
      <c r="L198" s="435"/>
      <c r="M198" s="257"/>
      <c r="N198" s="257"/>
      <c r="O198" s="258"/>
      <c r="P198" s="258"/>
      <c r="Q198" s="257"/>
      <c r="R198" s="257"/>
      <c r="S198" s="257"/>
      <c r="T198" s="258"/>
      <c r="U198" s="258"/>
      <c r="V198" s="258"/>
      <c r="W198" s="258"/>
      <c r="X198" s="258"/>
      <c r="Y198" s="258"/>
      <c r="Z198" s="258"/>
      <c r="AA198" s="258"/>
      <c r="AB198" s="258"/>
      <c r="AC198" s="258"/>
      <c r="AD198" s="258"/>
      <c r="AE198" s="152"/>
      <c r="AF198" s="152"/>
      <c r="AG198" s="152"/>
      <c r="AH198" s="47"/>
      <c r="AI198" s="152"/>
      <c r="AJ198" s="152"/>
      <c r="AK198" s="152"/>
      <c r="AL198" s="152"/>
      <c r="AM198" s="152"/>
      <c r="AN198" s="152"/>
      <c r="AO198" s="152"/>
      <c r="AP198" s="152"/>
      <c r="AQ198" s="47"/>
      <c r="AR198" s="47"/>
    </row>
    <row r="199" spans="1:44" s="111" customFormat="1" ht="15.75" customHeight="1" x14ac:dyDescent="0.3">
      <c r="A199" s="47"/>
      <c r="B199" s="47"/>
      <c r="C199" s="28"/>
      <c r="D199" s="28"/>
      <c r="E199" s="28"/>
      <c r="F199" s="28"/>
      <c r="G199" s="47"/>
      <c r="H199" s="47"/>
      <c r="I199" s="435"/>
      <c r="J199" s="435"/>
      <c r="K199" s="435"/>
      <c r="L199" s="435"/>
      <c r="M199" s="423"/>
      <c r="N199" s="423"/>
      <c r="O199" s="424"/>
      <c r="P199" s="424"/>
      <c r="Q199" s="423"/>
      <c r="R199" s="423"/>
      <c r="S199" s="423"/>
      <c r="T199" s="424"/>
      <c r="U199" s="424"/>
      <c r="W199" s="425"/>
      <c r="X199" s="425"/>
      <c r="Y199" s="425"/>
      <c r="Z199" s="425"/>
      <c r="AA199" s="425"/>
      <c r="AB199" s="425"/>
      <c r="AC199" s="425"/>
      <c r="AD199" s="425"/>
      <c r="AE199" s="425"/>
      <c r="AF199" s="425"/>
      <c r="AG199" s="425"/>
      <c r="AH199" s="425"/>
      <c r="AI199" s="425"/>
      <c r="AJ199" s="425"/>
      <c r="AK199" s="425"/>
      <c r="AL199" s="425"/>
      <c r="AM199" s="425"/>
      <c r="AN199" s="425"/>
      <c r="AO199" s="154"/>
      <c r="AP199" s="154"/>
      <c r="AQ199" s="154"/>
      <c r="AR199" s="47"/>
    </row>
    <row r="200" spans="1:44" s="111" customFormat="1" ht="7.5" customHeight="1" thickBot="1" x14ac:dyDescent="0.35">
      <c r="A200" s="47"/>
      <c r="B200" s="47"/>
      <c r="C200" s="28"/>
      <c r="D200" s="28"/>
      <c r="E200" s="28"/>
      <c r="F200" s="28"/>
      <c r="G200" s="47"/>
      <c r="H200" s="47"/>
      <c r="I200" s="47"/>
      <c r="J200" s="47"/>
      <c r="K200" s="28"/>
      <c r="L200" s="28"/>
      <c r="M200" s="47"/>
      <c r="N200" s="47"/>
      <c r="O200" s="47"/>
      <c r="P200" s="47"/>
      <c r="Q200" s="47"/>
      <c r="R200" s="47"/>
      <c r="S200" s="47"/>
      <c r="T200" s="47"/>
      <c r="U200" s="47"/>
      <c r="V200" s="47"/>
      <c r="W200" s="47"/>
      <c r="X200" s="47"/>
      <c r="Y200" s="47"/>
      <c r="Z200" s="47"/>
      <c r="AA200" s="47"/>
      <c r="AB200" s="47"/>
      <c r="AC200" s="47"/>
      <c r="AD200" s="47"/>
      <c r="AE200" s="152"/>
      <c r="AF200" s="152"/>
      <c r="AG200" s="152"/>
      <c r="AH200" s="47"/>
      <c r="AI200" s="152"/>
      <c r="AJ200" s="152"/>
      <c r="AK200" s="152"/>
      <c r="AL200" s="152"/>
      <c r="AM200" s="152"/>
      <c r="AN200" s="152"/>
      <c r="AO200" s="152"/>
      <c r="AP200" s="152"/>
      <c r="AQ200" s="47"/>
      <c r="AR200" s="47"/>
    </row>
    <row r="201" spans="1:44" ht="5.25" customHeight="1" x14ac:dyDescent="0.25">
      <c r="B201" s="3"/>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5"/>
    </row>
    <row r="202" spans="1:44" ht="28.5" customHeight="1" x14ac:dyDescent="0.25">
      <c r="B202" s="6"/>
      <c r="C202" s="426"/>
      <c r="D202" s="427"/>
      <c r="E202" s="427"/>
      <c r="F202" s="427"/>
      <c r="G202" s="427"/>
      <c r="H202" s="427"/>
      <c r="I202" s="427"/>
      <c r="J202" s="427"/>
      <c r="K202" s="427"/>
      <c r="L202" s="427"/>
      <c r="M202" s="427"/>
      <c r="N202" s="427"/>
      <c r="O202" s="428"/>
      <c r="P202" s="270" t="s">
        <v>0</v>
      </c>
      <c r="Q202" s="270"/>
      <c r="R202" s="270"/>
      <c r="S202" s="270"/>
      <c r="T202" s="270"/>
      <c r="U202" s="270"/>
      <c r="V202" s="270"/>
      <c r="W202" s="270"/>
      <c r="X202" s="270"/>
      <c r="Y202" s="270"/>
      <c r="Z202" s="270"/>
      <c r="AA202" s="270"/>
      <c r="AB202" s="270"/>
      <c r="AC202" s="270"/>
      <c r="AD202" s="271" t="s">
        <v>1</v>
      </c>
      <c r="AE202" s="271"/>
      <c r="AF202" s="271"/>
      <c r="AG202" s="271"/>
      <c r="AH202" s="271"/>
      <c r="AI202" s="271"/>
      <c r="AJ202" s="271"/>
      <c r="AK202" s="271"/>
      <c r="AL202" s="271"/>
      <c r="AM202" s="271"/>
      <c r="AN202" s="271"/>
      <c r="AO202" s="271"/>
      <c r="AP202" s="271"/>
      <c r="AQ202" s="7"/>
    </row>
    <row r="203" spans="1:44" ht="22.5" customHeight="1" x14ac:dyDescent="0.25">
      <c r="B203" s="6"/>
      <c r="C203" s="429"/>
      <c r="D203" s="430"/>
      <c r="E203" s="430"/>
      <c r="F203" s="430"/>
      <c r="G203" s="430"/>
      <c r="H203" s="430"/>
      <c r="I203" s="430"/>
      <c r="J203" s="430"/>
      <c r="K203" s="430"/>
      <c r="L203" s="430"/>
      <c r="M203" s="430"/>
      <c r="N203" s="430"/>
      <c r="O203" s="431"/>
      <c r="P203" s="270" t="s">
        <v>2</v>
      </c>
      <c r="Q203" s="270"/>
      <c r="R203" s="270"/>
      <c r="S203" s="270"/>
      <c r="T203" s="270"/>
      <c r="U203" s="270"/>
      <c r="V203" s="270"/>
      <c r="W203" s="270"/>
      <c r="X203" s="270"/>
      <c r="Y203" s="270"/>
      <c r="Z203" s="270"/>
      <c r="AA203" s="270"/>
      <c r="AB203" s="270"/>
      <c r="AC203" s="270"/>
      <c r="AD203" s="8" t="s">
        <v>108</v>
      </c>
      <c r="AE203" s="9"/>
      <c r="AF203" s="9"/>
      <c r="AG203" s="9">
        <v>2</v>
      </c>
      <c r="AH203" s="10"/>
      <c r="AI203" s="10"/>
      <c r="AJ203" s="10"/>
      <c r="AK203" s="10"/>
      <c r="AL203" s="10"/>
      <c r="AM203" s="11"/>
      <c r="AN203" s="11"/>
      <c r="AO203" s="11"/>
      <c r="AP203" s="12"/>
      <c r="AQ203" s="7"/>
    </row>
    <row r="204" spans="1:44" ht="22.5" customHeight="1" x14ac:dyDescent="0.25">
      <c r="B204" s="6"/>
      <c r="C204" s="432"/>
      <c r="D204" s="433"/>
      <c r="E204" s="433"/>
      <c r="F204" s="433"/>
      <c r="G204" s="433"/>
      <c r="H204" s="433"/>
      <c r="I204" s="433"/>
      <c r="J204" s="433"/>
      <c r="K204" s="433"/>
      <c r="L204" s="433"/>
      <c r="M204" s="433"/>
      <c r="N204" s="433"/>
      <c r="O204" s="434"/>
      <c r="P204" s="270" t="s">
        <v>4</v>
      </c>
      <c r="Q204" s="270"/>
      <c r="R204" s="270"/>
      <c r="S204" s="270"/>
      <c r="T204" s="270"/>
      <c r="U204" s="270"/>
      <c r="V204" s="270"/>
      <c r="W204" s="270"/>
      <c r="X204" s="270"/>
      <c r="Y204" s="270"/>
      <c r="Z204" s="270"/>
      <c r="AA204" s="270"/>
      <c r="AB204" s="270"/>
      <c r="AC204" s="270"/>
      <c r="AD204" s="272" t="s">
        <v>5</v>
      </c>
      <c r="AE204" s="273"/>
      <c r="AF204" s="273"/>
      <c r="AG204" s="273"/>
      <c r="AH204" s="273"/>
      <c r="AI204" s="273"/>
      <c r="AJ204" s="273"/>
      <c r="AK204" s="273"/>
      <c r="AL204" s="273"/>
      <c r="AM204" s="273"/>
      <c r="AN204" s="273"/>
      <c r="AO204" s="273"/>
      <c r="AP204" s="274"/>
      <c r="AQ204" s="7"/>
    </row>
    <row r="205" spans="1:44" ht="5.25" customHeight="1" x14ac:dyDescent="0.25">
      <c r="B205" s="6"/>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7"/>
    </row>
    <row r="206" spans="1:44" ht="41.25" customHeight="1" x14ac:dyDescent="0.25">
      <c r="B206" s="6"/>
      <c r="C206" s="275" t="s">
        <v>6</v>
      </c>
      <c r="D206" s="275"/>
      <c r="E206" s="275"/>
      <c r="F206" s="275"/>
      <c r="G206" s="275"/>
      <c r="H206" s="275"/>
      <c r="I206" s="275"/>
      <c r="J206" s="275"/>
      <c r="K206" s="275"/>
      <c r="L206" s="275"/>
      <c r="M206" s="275"/>
      <c r="N206" s="275"/>
      <c r="O206" s="275"/>
      <c r="P206" s="275"/>
      <c r="Q206" s="275"/>
      <c r="R206" s="275"/>
      <c r="S206" s="275"/>
      <c r="T206" s="275"/>
      <c r="U206" s="275"/>
      <c r="V206" s="275"/>
      <c r="W206" s="275"/>
      <c r="X206" s="275"/>
      <c r="Y206" s="275"/>
      <c r="Z206" s="275"/>
      <c r="AA206" s="275"/>
      <c r="AB206" s="275"/>
      <c r="AC206" s="275"/>
      <c r="AD206" s="275"/>
      <c r="AE206" s="275"/>
      <c r="AF206" s="275"/>
      <c r="AG206" s="275"/>
      <c r="AH206" s="275"/>
      <c r="AI206" s="275"/>
      <c r="AJ206" s="275"/>
      <c r="AK206" s="275"/>
      <c r="AL206" s="275"/>
      <c r="AM206" s="275"/>
      <c r="AN206" s="275"/>
      <c r="AO206" s="275"/>
      <c r="AP206" s="275"/>
      <c r="AQ206" s="7"/>
    </row>
    <row r="207" spans="1:44" ht="6" customHeight="1" x14ac:dyDescent="0.25">
      <c r="B207" s="6"/>
      <c r="C207" s="204"/>
      <c r="D207" s="204"/>
      <c r="E207" s="204"/>
      <c r="F207" s="204"/>
      <c r="G207" s="204"/>
      <c r="H207" s="204"/>
      <c r="I207" s="204"/>
      <c r="J207" s="204"/>
      <c r="K207" s="204"/>
      <c r="L207" s="204"/>
      <c r="M207" s="204"/>
      <c r="N207" s="204"/>
      <c r="O207" s="204"/>
      <c r="P207" s="204"/>
      <c r="Q207" s="204"/>
      <c r="R207" s="204"/>
      <c r="S207" s="204"/>
      <c r="T207" s="204"/>
      <c r="U207" s="204"/>
      <c r="V207" s="204"/>
      <c r="W207" s="204"/>
      <c r="X207" s="204"/>
      <c r="Y207" s="204"/>
      <c r="Z207" s="204"/>
      <c r="AA207" s="204"/>
      <c r="AB207" s="204"/>
      <c r="AC207" s="204"/>
      <c r="AD207" s="204"/>
      <c r="AE207" s="204"/>
      <c r="AF207" s="204"/>
      <c r="AG207" s="204"/>
      <c r="AH207" s="204"/>
      <c r="AI207" s="204"/>
      <c r="AJ207" s="204"/>
      <c r="AK207" s="204"/>
      <c r="AL207" s="204"/>
      <c r="AM207" s="204"/>
      <c r="AN207" s="204"/>
      <c r="AO207" s="204"/>
      <c r="AP207" s="204"/>
      <c r="AQ207" s="7"/>
    </row>
    <row r="208" spans="1:44" ht="26.25" customHeight="1" x14ac:dyDescent="0.25">
      <c r="B208" s="6"/>
      <c r="C208" s="504" t="s">
        <v>109</v>
      </c>
      <c r="D208" s="505"/>
      <c r="E208" s="505"/>
      <c r="F208" s="505"/>
      <c r="G208" s="505"/>
      <c r="H208" s="505"/>
      <c r="I208" s="505"/>
      <c r="J208" s="505"/>
      <c r="K208" s="505"/>
      <c r="L208" s="505"/>
      <c r="M208" s="505"/>
      <c r="N208" s="505"/>
      <c r="O208" s="505"/>
      <c r="P208" s="505"/>
      <c r="Q208" s="505"/>
      <c r="R208" s="505"/>
      <c r="S208" s="505"/>
      <c r="T208" s="505"/>
      <c r="U208" s="505"/>
      <c r="V208" s="505"/>
      <c r="W208" s="505"/>
      <c r="X208" s="505"/>
      <c r="Y208" s="505"/>
      <c r="Z208" s="505"/>
      <c r="AA208" s="505"/>
      <c r="AB208" s="505"/>
      <c r="AC208" s="505"/>
      <c r="AD208" s="505"/>
      <c r="AE208" s="505"/>
      <c r="AF208" s="505"/>
      <c r="AG208" s="505"/>
      <c r="AH208" s="505"/>
      <c r="AI208" s="505"/>
      <c r="AJ208" s="505"/>
      <c r="AK208" s="505"/>
      <c r="AL208" s="505"/>
      <c r="AM208" s="505"/>
      <c r="AN208" s="505"/>
      <c r="AO208" s="505"/>
      <c r="AP208" s="506"/>
      <c r="AQ208" s="7"/>
    </row>
    <row r="209" spans="1:45" s="111" customFormat="1" ht="16.5" customHeight="1" x14ac:dyDescent="0.3">
      <c r="A209" s="47"/>
      <c r="B209" s="104"/>
      <c r="C209" s="507" t="s">
        <v>110</v>
      </c>
      <c r="D209" s="508"/>
      <c r="E209" s="508"/>
      <c r="F209" s="508"/>
      <c r="G209" s="508"/>
      <c r="H209" s="508"/>
      <c r="I209" s="508"/>
      <c r="J209" s="508"/>
      <c r="K209" s="508"/>
      <c r="L209" s="508"/>
      <c r="M209" s="508"/>
      <c r="N209" s="508"/>
      <c r="O209" s="508"/>
      <c r="P209" s="508"/>
      <c r="Q209" s="508"/>
      <c r="R209" s="508"/>
      <c r="S209" s="508"/>
      <c r="T209" s="508"/>
      <c r="U209" s="508"/>
      <c r="V209" s="508"/>
      <c r="W209" s="508"/>
      <c r="X209" s="508"/>
      <c r="Y209" s="508"/>
      <c r="Z209" s="508"/>
      <c r="AA209" s="508"/>
      <c r="AB209" s="508"/>
      <c r="AC209" s="508"/>
      <c r="AD209" s="508"/>
      <c r="AE209" s="508"/>
      <c r="AF209" s="508"/>
      <c r="AG209" s="508"/>
      <c r="AH209" s="508"/>
      <c r="AI209" s="508"/>
      <c r="AJ209" s="508"/>
      <c r="AK209" s="508"/>
      <c r="AL209" s="508"/>
      <c r="AM209" s="508"/>
      <c r="AN209" s="508"/>
      <c r="AO209" s="508"/>
      <c r="AP209" s="509"/>
      <c r="AQ209" s="110"/>
      <c r="AR209" s="47"/>
    </row>
    <row r="210" spans="1:45" s="111" customFormat="1" ht="16.5" customHeight="1" x14ac:dyDescent="0.3">
      <c r="A210" s="47"/>
      <c r="B210" s="104"/>
      <c r="C210" s="510" t="s">
        <v>111</v>
      </c>
      <c r="D210" s="511"/>
      <c r="E210" s="511"/>
      <c r="F210" s="511"/>
      <c r="G210" s="511"/>
      <c r="H210" s="511"/>
      <c r="I210" s="512" t="s">
        <v>137</v>
      </c>
      <c r="J210" s="512"/>
      <c r="K210" s="512"/>
      <c r="L210" s="512"/>
      <c r="M210" s="512"/>
      <c r="N210" s="512"/>
      <c r="O210" s="512"/>
      <c r="P210" s="512"/>
      <c r="Q210" s="512"/>
      <c r="R210" s="512"/>
      <c r="S210" s="512"/>
      <c r="T210" s="512"/>
      <c r="U210" s="512"/>
      <c r="V210" s="512"/>
      <c r="W210" s="512"/>
      <c r="X210" s="512"/>
      <c r="Y210" s="512"/>
      <c r="Z210" s="512"/>
      <c r="AA210" s="511" t="s">
        <v>112</v>
      </c>
      <c r="AB210" s="511"/>
      <c r="AC210" s="511"/>
      <c r="AD210" s="511"/>
      <c r="AE210" s="511"/>
      <c r="AF210" s="511"/>
      <c r="AG210" s="511"/>
      <c r="AH210" s="511"/>
      <c r="AI210" s="511"/>
      <c r="AJ210" s="511"/>
      <c r="AK210" s="511"/>
      <c r="AL210" s="511"/>
      <c r="AM210" s="511"/>
      <c r="AN210" s="511"/>
      <c r="AO210" s="511"/>
      <c r="AP210" s="513"/>
      <c r="AQ210" s="110"/>
      <c r="AR210" s="47"/>
    </row>
    <row r="211" spans="1:45" s="111" customFormat="1" ht="16.5" customHeight="1" x14ac:dyDescent="0.3">
      <c r="A211" s="47"/>
      <c r="B211" s="104"/>
      <c r="C211" s="523" t="s">
        <v>25</v>
      </c>
      <c r="D211" s="524"/>
      <c r="E211" s="525">
        <v>1003815938</v>
      </c>
      <c r="F211" s="525"/>
      <c r="G211" s="525"/>
      <c r="H211" s="525"/>
      <c r="I211" s="525"/>
      <c r="J211" s="525"/>
      <c r="K211" s="525"/>
      <c r="L211" s="525"/>
      <c r="M211" s="519" t="s">
        <v>113</v>
      </c>
      <c r="N211" s="519"/>
      <c r="O211" s="518" t="s">
        <v>138</v>
      </c>
      <c r="P211" s="518"/>
      <c r="Q211" s="518"/>
      <c r="R211" s="518"/>
      <c r="S211" s="518"/>
      <c r="T211" s="518"/>
      <c r="U211" s="518"/>
      <c r="V211" s="518"/>
      <c r="W211" s="515" t="s">
        <v>114</v>
      </c>
      <c r="X211" s="515"/>
      <c r="Y211" s="515"/>
      <c r="Z211" s="515"/>
      <c r="AA211" s="515"/>
      <c r="AB211" s="515"/>
      <c r="AC211" s="515"/>
      <c r="AD211" s="515"/>
      <c r="AE211" s="515"/>
      <c r="AF211" s="515"/>
      <c r="AG211" s="515"/>
      <c r="AH211" s="515"/>
      <c r="AI211" s="515"/>
      <c r="AJ211" s="515"/>
      <c r="AK211" s="515"/>
      <c r="AL211" s="515"/>
      <c r="AM211" s="515"/>
      <c r="AN211" s="515"/>
      <c r="AO211" s="515"/>
      <c r="AP211" s="526"/>
      <c r="AQ211" s="110"/>
      <c r="AR211" s="47"/>
    </row>
    <row r="212" spans="1:45" s="111" customFormat="1" ht="16.5" customHeight="1" x14ac:dyDescent="0.3">
      <c r="A212" s="47"/>
      <c r="B212" s="104"/>
      <c r="C212" s="510" t="s">
        <v>115</v>
      </c>
      <c r="D212" s="511"/>
      <c r="E212" s="511"/>
      <c r="F212" s="511"/>
      <c r="G212" s="511"/>
      <c r="H212" s="511"/>
      <c r="I212" s="511"/>
      <c r="J212" s="511"/>
      <c r="K212" s="511"/>
      <c r="L212" s="511"/>
      <c r="M212" s="511"/>
      <c r="N212" s="511"/>
      <c r="O212" s="511"/>
      <c r="P212" s="511"/>
      <c r="Q212" s="527">
        <v>725</v>
      </c>
      <c r="R212" s="527"/>
      <c r="S212" s="521" t="s">
        <v>113</v>
      </c>
      <c r="T212" s="521"/>
      <c r="U212" s="528">
        <f>IF(K29="","",K29)</f>
        <v>2025</v>
      </c>
      <c r="V212" s="528"/>
      <c r="W212" s="529" t="s">
        <v>116</v>
      </c>
      <c r="X212" s="529"/>
      <c r="Y212" s="529"/>
      <c r="Z212" s="529"/>
      <c r="AA212" s="529"/>
      <c r="AB212" s="529"/>
      <c r="AC212" s="529"/>
      <c r="AD212" s="529"/>
      <c r="AE212" s="529"/>
      <c r="AF212" s="529"/>
      <c r="AG212" s="529"/>
      <c r="AH212" s="529"/>
      <c r="AI212" s="529"/>
      <c r="AJ212" s="529"/>
      <c r="AK212" s="529"/>
      <c r="AL212" s="529"/>
      <c r="AM212" s="529"/>
      <c r="AN212" s="529"/>
      <c r="AO212" s="529"/>
      <c r="AP212" s="530"/>
      <c r="AQ212" s="110"/>
      <c r="AR212" s="47"/>
    </row>
    <row r="213" spans="1:45" s="111" customFormat="1" ht="16.5" customHeight="1" x14ac:dyDescent="0.3">
      <c r="A213" s="47"/>
      <c r="B213" s="104"/>
      <c r="C213" s="514" t="s">
        <v>117</v>
      </c>
      <c r="D213" s="515"/>
      <c r="E213" s="515"/>
      <c r="F213" s="515"/>
      <c r="G213" s="515"/>
      <c r="H213" s="515"/>
      <c r="I213" s="515"/>
      <c r="J213" s="515"/>
      <c r="K213" s="515"/>
      <c r="L213" s="515"/>
      <c r="M213" s="515"/>
      <c r="N213" s="515"/>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c r="AL213" s="47"/>
      <c r="AM213" s="47"/>
      <c r="AN213" s="47"/>
      <c r="AO213" s="47"/>
      <c r="AP213" s="191"/>
      <c r="AQ213" s="110"/>
      <c r="AR213" s="47"/>
    </row>
    <row r="214" spans="1:45" ht="16.5" customHeight="1" x14ac:dyDescent="0.25">
      <c r="B214" s="6"/>
      <c r="C214" s="516" t="s">
        <v>118</v>
      </c>
      <c r="D214" s="517"/>
      <c r="E214" s="517"/>
      <c r="F214" s="517"/>
      <c r="G214" s="517"/>
      <c r="H214" s="518">
        <f>IF(P38="","",P38)</f>
        <v>122225</v>
      </c>
      <c r="I214" s="518"/>
      <c r="J214" s="518"/>
      <c r="K214" s="518"/>
      <c r="L214" s="518"/>
      <c r="M214" s="518"/>
      <c r="N214" s="518"/>
      <c r="O214" s="519" t="s">
        <v>119</v>
      </c>
      <c r="P214" s="519"/>
      <c r="Q214" s="519"/>
      <c r="R214" s="518">
        <f>IF(F38="","",F38)</f>
        <v>38825</v>
      </c>
      <c r="S214" s="518"/>
      <c r="T214" s="518"/>
      <c r="U214" s="518"/>
      <c r="V214" s="518"/>
      <c r="W214" s="518"/>
      <c r="X214" s="518"/>
      <c r="Y214" s="1"/>
      <c r="Z214" s="1"/>
      <c r="AA214" s="1"/>
      <c r="AB214" s="1"/>
      <c r="AC214" s="1"/>
      <c r="AD214" s="1"/>
      <c r="AE214" s="1"/>
      <c r="AF214" s="1"/>
      <c r="AG214" s="1"/>
      <c r="AH214" s="1"/>
      <c r="AI214" s="1"/>
      <c r="AJ214" s="1"/>
      <c r="AK214" s="1"/>
      <c r="AL214" s="1"/>
      <c r="AM214" s="205"/>
      <c r="AN214" s="47"/>
      <c r="AO214" s="47"/>
      <c r="AP214" s="191"/>
      <c r="AQ214" s="7"/>
    </row>
    <row r="215" spans="1:45" ht="4.5" customHeight="1" x14ac:dyDescent="0.25">
      <c r="B215" s="6"/>
      <c r="C215" s="206"/>
      <c r="D215" s="207"/>
      <c r="E215" s="207"/>
      <c r="F215" s="207"/>
      <c r="G215" s="207"/>
      <c r="H215" s="205"/>
      <c r="I215" s="205"/>
      <c r="J215" s="205"/>
      <c r="K215" s="205"/>
      <c r="L215" s="205"/>
      <c r="M215" s="205"/>
      <c r="N215" s="205"/>
      <c r="O215" s="47"/>
      <c r="P215" s="47"/>
      <c r="Q215" s="47"/>
      <c r="R215" s="205"/>
      <c r="S215" s="205"/>
      <c r="T215" s="205"/>
      <c r="U215" s="205"/>
      <c r="V215" s="205"/>
      <c r="W215" s="205"/>
      <c r="X215" s="205"/>
      <c r="Y215" s="1"/>
      <c r="Z215" s="1"/>
      <c r="AA215" s="1"/>
      <c r="AB215" s="1"/>
      <c r="AC215" s="1"/>
      <c r="AD215" s="1"/>
      <c r="AE215" s="1"/>
      <c r="AF215" s="1"/>
      <c r="AG215" s="1"/>
      <c r="AH215" s="1"/>
      <c r="AI215" s="1"/>
      <c r="AJ215" s="1"/>
      <c r="AK215" s="1"/>
      <c r="AL215" s="1"/>
      <c r="AM215" s="205"/>
      <c r="AN215" s="47"/>
      <c r="AO215" s="47"/>
      <c r="AP215" s="191"/>
      <c r="AQ215" s="7"/>
    </row>
    <row r="216" spans="1:45" ht="5.25" customHeight="1" x14ac:dyDescent="0.25">
      <c r="B216" s="6"/>
      <c r="C216" s="208"/>
      <c r="D216" s="209"/>
      <c r="E216" s="209"/>
      <c r="F216" s="209"/>
      <c r="G216" s="209"/>
      <c r="H216" s="210"/>
      <c r="I216" s="210"/>
      <c r="J216" s="210"/>
      <c r="K216" s="210"/>
      <c r="L216" s="210"/>
      <c r="M216" s="210"/>
      <c r="N216" s="210"/>
      <c r="O216" s="211"/>
      <c r="P216" s="211"/>
      <c r="Q216" s="211"/>
      <c r="R216" s="210"/>
      <c r="S216" s="210"/>
      <c r="T216" s="210"/>
      <c r="U216" s="210"/>
      <c r="V216" s="210"/>
      <c r="W216" s="210"/>
      <c r="X216" s="210"/>
      <c r="Y216" s="212"/>
      <c r="Z216" s="212"/>
      <c r="AA216" s="212"/>
      <c r="AB216" s="212"/>
      <c r="AC216" s="212"/>
      <c r="AD216" s="212"/>
      <c r="AE216" s="212"/>
      <c r="AF216" s="212"/>
      <c r="AG216" s="212"/>
      <c r="AH216" s="212"/>
      <c r="AI216" s="212"/>
      <c r="AJ216" s="212"/>
      <c r="AK216" s="212"/>
      <c r="AL216" s="212"/>
      <c r="AM216" s="210"/>
      <c r="AN216" s="211"/>
      <c r="AO216" s="211"/>
      <c r="AP216" s="213"/>
      <c r="AQ216" s="7"/>
    </row>
    <row r="217" spans="1:45" s="111" customFormat="1" ht="16.5" customHeight="1" x14ac:dyDescent="0.3">
      <c r="A217" s="47"/>
      <c r="B217" s="104"/>
      <c r="C217" s="520" t="s">
        <v>120</v>
      </c>
      <c r="D217" s="521"/>
      <c r="E217" s="521"/>
      <c r="F217" s="521"/>
      <c r="G217" s="521"/>
      <c r="H217" s="521"/>
      <c r="I217" s="521"/>
      <c r="J217" s="521"/>
      <c r="K217" s="521"/>
      <c r="L217" s="521"/>
      <c r="M217" s="521"/>
      <c r="N217" s="521"/>
      <c r="O217" s="521"/>
      <c r="P217" s="521"/>
      <c r="Q217" s="167"/>
      <c r="R217" s="522">
        <f>L54</f>
        <v>944328</v>
      </c>
      <c r="S217" s="522"/>
      <c r="T217" s="522"/>
      <c r="U217" s="522"/>
      <c r="V217" s="522"/>
      <c r="W217" s="522"/>
      <c r="X217" s="522"/>
      <c r="Y217" s="522"/>
      <c r="Z217" s="47"/>
      <c r="AA217" s="47"/>
      <c r="AB217" s="47"/>
      <c r="AC217" s="47"/>
      <c r="AD217" s="47"/>
      <c r="AE217" s="47"/>
      <c r="AF217" s="47"/>
      <c r="AG217" s="531"/>
      <c r="AH217" s="531"/>
      <c r="AI217" s="531"/>
      <c r="AJ217" s="531"/>
      <c r="AK217" s="531"/>
      <c r="AL217" s="531"/>
      <c r="AM217" s="531"/>
      <c r="AN217" s="531"/>
      <c r="AO217" s="531"/>
      <c r="AP217" s="532"/>
      <c r="AQ217" s="110"/>
      <c r="AR217" s="47"/>
    </row>
    <row r="218" spans="1:45" ht="5.25" customHeight="1" x14ac:dyDescent="0.25">
      <c r="B218" s="6"/>
      <c r="C218" s="214"/>
      <c r="D218" s="207"/>
      <c r="E218" s="207"/>
      <c r="F218" s="207"/>
      <c r="G218" s="207"/>
      <c r="H218" s="205"/>
      <c r="I218" s="205"/>
      <c r="J218" s="205"/>
      <c r="K218" s="205"/>
      <c r="L218" s="205"/>
      <c r="M218" s="205"/>
      <c r="N218" s="205"/>
      <c r="O218" s="47"/>
      <c r="P218" s="47"/>
      <c r="Q218" s="47"/>
      <c r="R218" s="205"/>
      <c r="S218" s="205"/>
      <c r="T218" s="205"/>
      <c r="U218" s="205"/>
      <c r="V218" s="205"/>
      <c r="W218" s="205"/>
      <c r="X218" s="205"/>
      <c r="Y218" s="1"/>
      <c r="Z218" s="1"/>
      <c r="AA218" s="1"/>
      <c r="AB218" s="1"/>
      <c r="AC218" s="1"/>
      <c r="AD218" s="1"/>
      <c r="AE218" s="1"/>
      <c r="AF218" s="1"/>
      <c r="AG218" s="1"/>
      <c r="AH218" s="1"/>
      <c r="AI218" s="1"/>
      <c r="AJ218" s="1"/>
      <c r="AK218" s="1"/>
      <c r="AL218" s="1"/>
      <c r="AM218" s="205"/>
      <c r="AN218" s="47"/>
      <c r="AO218" s="47"/>
      <c r="AP218" s="215"/>
      <c r="AQ218" s="7"/>
    </row>
    <row r="219" spans="1:45" ht="18.75" customHeight="1" x14ac:dyDescent="0.25">
      <c r="B219" s="6"/>
      <c r="C219" s="533" t="s">
        <v>121</v>
      </c>
      <c r="D219" s="408"/>
      <c r="E219" s="408"/>
      <c r="F219" s="408"/>
      <c r="G219" s="408"/>
      <c r="H219" s="408"/>
      <c r="I219" s="534" t="s">
        <v>147</v>
      </c>
      <c r="J219" s="535"/>
      <c r="K219" s="535"/>
      <c r="L219" s="535"/>
      <c r="M219" s="535"/>
      <c r="N219" s="535"/>
      <c r="O219" s="535"/>
      <c r="P219" s="535"/>
      <c r="Q219" s="535"/>
      <c r="R219" s="535"/>
      <c r="S219" s="535"/>
      <c r="T219" s="535"/>
      <c r="U219" s="535"/>
      <c r="V219" s="535"/>
      <c r="W219" s="535"/>
      <c r="X219" s="535"/>
      <c r="Y219" s="535"/>
      <c r="Z219" s="535"/>
      <c r="AA219" s="535"/>
      <c r="AB219" s="535"/>
      <c r="AC219" s="535"/>
      <c r="AD219" s="535"/>
      <c r="AE219" s="535"/>
      <c r="AF219" s="535"/>
      <c r="AG219" s="535"/>
      <c r="AH219" s="535"/>
      <c r="AI219" s="535"/>
      <c r="AJ219" s="535"/>
      <c r="AK219" s="535"/>
      <c r="AL219" s="535"/>
      <c r="AM219" s="535"/>
      <c r="AN219" s="535"/>
      <c r="AO219" s="536"/>
      <c r="AP219" s="216"/>
      <c r="AQ219" s="7"/>
    </row>
    <row r="220" spans="1:45" ht="18.75" customHeight="1" x14ac:dyDescent="0.25">
      <c r="B220" s="6"/>
      <c r="C220" s="533"/>
      <c r="D220" s="408"/>
      <c r="E220" s="408"/>
      <c r="F220" s="408"/>
      <c r="G220" s="408"/>
      <c r="H220" s="408"/>
      <c r="I220" s="537"/>
      <c r="J220" s="538"/>
      <c r="K220" s="538"/>
      <c r="L220" s="538"/>
      <c r="M220" s="538"/>
      <c r="N220" s="538"/>
      <c r="O220" s="538"/>
      <c r="P220" s="538"/>
      <c r="Q220" s="538"/>
      <c r="R220" s="538"/>
      <c r="S220" s="538"/>
      <c r="T220" s="538"/>
      <c r="U220" s="538"/>
      <c r="V220" s="538"/>
      <c r="W220" s="538"/>
      <c r="X220" s="538"/>
      <c r="Y220" s="538"/>
      <c r="Z220" s="538"/>
      <c r="AA220" s="538"/>
      <c r="AB220" s="538"/>
      <c r="AC220" s="538"/>
      <c r="AD220" s="538"/>
      <c r="AE220" s="538"/>
      <c r="AF220" s="538"/>
      <c r="AG220" s="538"/>
      <c r="AH220" s="538"/>
      <c r="AI220" s="538"/>
      <c r="AJ220" s="538"/>
      <c r="AK220" s="538"/>
      <c r="AL220" s="538"/>
      <c r="AM220" s="538"/>
      <c r="AN220" s="538"/>
      <c r="AO220" s="539"/>
      <c r="AP220" s="216"/>
      <c r="AQ220" s="7"/>
    </row>
    <row r="221" spans="1:45" ht="5.25" customHeight="1" x14ac:dyDescent="0.25">
      <c r="B221" s="6"/>
      <c r="C221" s="217"/>
      <c r="D221" s="47"/>
      <c r="E221" s="47"/>
      <c r="F221" s="47"/>
      <c r="G221" s="47"/>
      <c r="H221" s="47"/>
      <c r="I221" s="218"/>
      <c r="J221" s="218"/>
      <c r="K221" s="218"/>
      <c r="L221" s="218"/>
      <c r="M221" s="218"/>
      <c r="N221" s="218"/>
      <c r="O221" s="218"/>
      <c r="P221" s="218"/>
      <c r="Q221" s="218"/>
      <c r="R221" s="218"/>
      <c r="S221" s="218"/>
      <c r="T221" s="218"/>
      <c r="U221" s="218"/>
      <c r="V221" s="218"/>
      <c r="W221" s="218"/>
      <c r="X221" s="218"/>
      <c r="Y221" s="218"/>
      <c r="Z221" s="218"/>
      <c r="AA221" s="218"/>
      <c r="AB221" s="218"/>
      <c r="AC221" s="218"/>
      <c r="AD221" s="218"/>
      <c r="AE221" s="218"/>
      <c r="AF221" s="218"/>
      <c r="AG221" s="218"/>
      <c r="AH221" s="218"/>
      <c r="AI221" s="218"/>
      <c r="AJ221" s="218"/>
      <c r="AK221" s="218"/>
      <c r="AL221" s="218"/>
      <c r="AM221" s="218"/>
      <c r="AN221" s="218"/>
      <c r="AO221" s="218"/>
      <c r="AP221" s="219"/>
      <c r="AQ221" s="7"/>
    </row>
    <row r="222" spans="1:45" ht="4.5" customHeight="1" x14ac:dyDescent="0.25">
      <c r="B222" s="6"/>
      <c r="C222" s="220"/>
      <c r="D222" s="221"/>
      <c r="E222" s="221"/>
      <c r="F222" s="221"/>
      <c r="G222" s="221"/>
      <c r="H222" s="222"/>
      <c r="I222" s="222"/>
      <c r="J222" s="222"/>
      <c r="K222" s="222"/>
      <c r="L222" s="222"/>
      <c r="M222" s="222"/>
      <c r="N222" s="222"/>
      <c r="O222" s="223"/>
      <c r="P222" s="223"/>
      <c r="Q222" s="223"/>
      <c r="R222" s="222"/>
      <c r="S222" s="222"/>
      <c r="T222" s="222"/>
      <c r="U222" s="222"/>
      <c r="V222" s="222"/>
      <c r="W222" s="222"/>
      <c r="X222" s="222"/>
      <c r="Y222" s="224"/>
      <c r="Z222" s="224"/>
      <c r="AA222" s="224"/>
      <c r="AB222" s="224"/>
      <c r="AC222" s="224"/>
      <c r="AD222" s="224"/>
      <c r="AE222" s="224"/>
      <c r="AF222" s="224"/>
      <c r="AG222" s="224"/>
      <c r="AH222" s="224"/>
      <c r="AI222" s="224"/>
      <c r="AJ222" s="224"/>
      <c r="AK222" s="224"/>
      <c r="AL222" s="224"/>
      <c r="AM222" s="222"/>
      <c r="AN222" s="223"/>
      <c r="AO222" s="223"/>
      <c r="AP222" s="225"/>
      <c r="AQ222" s="7"/>
    </row>
    <row r="223" spans="1:45" ht="3.75" customHeight="1" x14ac:dyDescent="0.25">
      <c r="B223" s="6"/>
      <c r="C223" s="226"/>
      <c r="D223" s="227"/>
      <c r="E223" s="227"/>
      <c r="F223" s="228"/>
      <c r="G223" s="228"/>
      <c r="H223" s="228"/>
      <c r="I223" s="218"/>
      <c r="J223" s="218"/>
      <c r="K223" s="218"/>
      <c r="L223" s="218"/>
      <c r="M223" s="218"/>
      <c r="N223" s="218"/>
      <c r="O223" s="218"/>
      <c r="P223" s="218"/>
      <c r="Q223" s="218"/>
      <c r="R223" s="218"/>
      <c r="S223" s="218"/>
      <c r="T223" s="218"/>
      <c r="U223" s="218"/>
      <c r="V223" s="218"/>
      <c r="W223" s="218"/>
      <c r="X223" s="218"/>
      <c r="Y223" s="218"/>
      <c r="Z223" s="218"/>
      <c r="AA223" s="218"/>
      <c r="AB223" s="218"/>
      <c r="AC223" s="218"/>
      <c r="AD223" s="218"/>
      <c r="AE223" s="218"/>
      <c r="AF223" s="218"/>
      <c r="AG223" s="218"/>
      <c r="AH223" s="218"/>
      <c r="AI223" s="218"/>
      <c r="AJ223" s="218"/>
      <c r="AK223" s="218"/>
      <c r="AL223" s="218"/>
      <c r="AM223" s="218"/>
      <c r="AN223" s="218"/>
      <c r="AO223" s="218"/>
      <c r="AP223" s="229"/>
      <c r="AQ223" s="7"/>
    </row>
    <row r="224" spans="1:45" s="199" customFormat="1" ht="13.2" x14ac:dyDescent="0.25">
      <c r="A224" s="193"/>
      <c r="B224" s="194"/>
      <c r="C224" s="195"/>
      <c r="D224" s="193"/>
      <c r="E224" s="193"/>
      <c r="F224" s="193"/>
      <c r="G224" s="193"/>
      <c r="H224" s="193"/>
      <c r="I224" s="193"/>
      <c r="J224" s="193"/>
      <c r="K224" s="193"/>
      <c r="L224" s="193"/>
      <c r="M224" s="193"/>
      <c r="N224" s="357" t="s">
        <v>36</v>
      </c>
      <c r="O224" s="357"/>
      <c r="P224" s="357" t="s">
        <v>10</v>
      </c>
      <c r="Q224" s="357"/>
      <c r="R224" s="357" t="s">
        <v>11</v>
      </c>
      <c r="S224" s="357"/>
      <c r="T224" s="357"/>
      <c r="U224" s="193"/>
      <c r="V224" s="193"/>
      <c r="W224" s="193"/>
      <c r="X224" s="357"/>
      <c r="Y224" s="357"/>
      <c r="Z224" s="357"/>
      <c r="AA224" s="357"/>
      <c r="AB224" s="357"/>
      <c r="AC224" s="357"/>
      <c r="AD224" s="357"/>
      <c r="AE224" s="193"/>
      <c r="AF224" s="193"/>
      <c r="AG224" s="193"/>
      <c r="AH224" s="193"/>
      <c r="AI224" s="193"/>
      <c r="AJ224" s="193"/>
      <c r="AK224" s="193"/>
      <c r="AL224" s="193"/>
      <c r="AM224" s="193"/>
      <c r="AN224" s="193"/>
      <c r="AO224" s="193"/>
      <c r="AP224" s="197"/>
      <c r="AQ224" s="198"/>
      <c r="AR224" s="193"/>
      <c r="AS224" s="193"/>
    </row>
    <row r="225" spans="1:45" ht="3.75" customHeight="1" x14ac:dyDescent="0.25">
      <c r="B225" s="6"/>
      <c r="C225" s="39"/>
      <c r="D225" s="1"/>
      <c r="E225" s="1"/>
      <c r="F225" s="1"/>
      <c r="G225" s="1"/>
      <c r="H225" s="1"/>
      <c r="I225" s="1"/>
      <c r="J225" s="1"/>
      <c r="K225" s="1"/>
      <c r="L225" s="1"/>
      <c r="M225" s="1"/>
      <c r="N225" s="118"/>
      <c r="O225" s="118"/>
      <c r="P225" s="118"/>
      <c r="Q225" s="118"/>
      <c r="R225" s="118"/>
      <c r="S225" s="118"/>
      <c r="T225" s="118"/>
      <c r="U225" s="1"/>
      <c r="V225" s="1"/>
      <c r="W225" s="1"/>
      <c r="X225" s="118"/>
      <c r="Y225" s="118"/>
      <c r="Z225" s="118"/>
      <c r="AA225" s="118"/>
      <c r="AB225" s="118"/>
      <c r="AC225" s="118"/>
      <c r="AD225" s="118"/>
      <c r="AE225" s="1"/>
      <c r="AF225" s="1"/>
      <c r="AG225" s="1"/>
      <c r="AH225" s="1"/>
      <c r="AI225" s="1"/>
      <c r="AJ225" s="1"/>
      <c r="AK225" s="1"/>
      <c r="AL225" s="1"/>
      <c r="AM225" s="1"/>
      <c r="AN225" s="1"/>
      <c r="AO225" s="1"/>
      <c r="AP225" s="40"/>
      <c r="AQ225" s="7"/>
      <c r="AS225" s="1"/>
    </row>
    <row r="226" spans="1:45" ht="19.5" customHeight="1" x14ac:dyDescent="0.25">
      <c r="B226" s="6"/>
      <c r="C226" s="39"/>
      <c r="D226" s="408" t="s">
        <v>55</v>
      </c>
      <c r="E226" s="408"/>
      <c r="F226" s="408"/>
      <c r="G226" s="408"/>
      <c r="H226" s="408"/>
      <c r="I226" s="408"/>
      <c r="J226" s="408"/>
      <c r="K226" s="1"/>
      <c r="L226" s="408" t="s">
        <v>56</v>
      </c>
      <c r="M226" s="408"/>
      <c r="N226" s="540">
        <f>IF(N58="","",N58)</f>
        <v>1</v>
      </c>
      <c r="O226" s="541"/>
      <c r="P226" s="540">
        <v>10</v>
      </c>
      <c r="Q226" s="541"/>
      <c r="R226" s="542">
        <f>IF(R58="","",R58)</f>
        <v>2025</v>
      </c>
      <c r="S226" s="284"/>
      <c r="T226" s="285"/>
      <c r="U226" s="25"/>
      <c r="V226" s="357" t="s">
        <v>57</v>
      </c>
      <c r="W226" s="357"/>
      <c r="X226" s="357"/>
      <c r="Y226" s="357"/>
      <c r="Z226" s="200"/>
      <c r="AA226" s="409" t="s">
        <v>145</v>
      </c>
      <c r="AB226" s="410"/>
      <c r="AC226" s="410"/>
      <c r="AD226" s="410"/>
      <c r="AE226" s="410"/>
      <c r="AF226" s="410"/>
      <c r="AG226" s="411"/>
      <c r="AH226" s="1"/>
      <c r="AI226" s="1"/>
      <c r="AJ226" s="1"/>
      <c r="AK226" s="1"/>
      <c r="AL226" s="1"/>
      <c r="AM226" s="1"/>
      <c r="AN226" s="1"/>
      <c r="AO226" s="1"/>
      <c r="AP226" s="230"/>
      <c r="AQ226" s="7"/>
      <c r="AS226" s="1"/>
    </row>
    <row r="227" spans="1:45" ht="3" customHeight="1" x14ac:dyDescent="0.3">
      <c r="B227" s="6"/>
      <c r="C227" s="39"/>
      <c r="D227" s="408"/>
      <c r="E227" s="408"/>
      <c r="F227" s="408"/>
      <c r="G227" s="408"/>
      <c r="H227" s="408"/>
      <c r="I227" s="408"/>
      <c r="J227" s="408"/>
      <c r="K227" s="1"/>
      <c r="L227" s="64"/>
      <c r="M227" s="64"/>
      <c r="N227" s="201"/>
      <c r="O227" s="201"/>
      <c r="P227" s="202"/>
      <c r="Q227" s="202"/>
      <c r="R227" s="26"/>
      <c r="S227" s="26"/>
      <c r="T227" s="26"/>
      <c r="U227" s="25"/>
      <c r="V227" s="1"/>
      <c r="W227" s="1"/>
      <c r="X227" s="140"/>
      <c r="Y227" s="140"/>
      <c r="Z227" s="231"/>
      <c r="AA227" s="232"/>
      <c r="AB227" s="1"/>
      <c r="AC227" s="231"/>
      <c r="AD227" s="233"/>
      <c r="AE227" s="234"/>
      <c r="AF227" s="234"/>
      <c r="AG227" s="1"/>
      <c r="AH227" s="1"/>
      <c r="AI227" s="1"/>
      <c r="AJ227" s="1"/>
      <c r="AK227" s="1"/>
      <c r="AL227" s="1"/>
      <c r="AM227" s="1"/>
      <c r="AN227" s="1"/>
      <c r="AO227" s="1"/>
      <c r="AP227" s="230"/>
      <c r="AQ227" s="7"/>
      <c r="AS227" s="1"/>
    </row>
    <row r="228" spans="1:45" ht="19.5" customHeight="1" x14ac:dyDescent="0.25">
      <c r="B228" s="6"/>
      <c r="C228" s="39"/>
      <c r="D228" s="408"/>
      <c r="E228" s="408"/>
      <c r="F228" s="408"/>
      <c r="G228" s="408"/>
      <c r="H228" s="408"/>
      <c r="I228" s="408"/>
      <c r="J228" s="408"/>
      <c r="K228" s="1"/>
      <c r="L228" s="408" t="s">
        <v>59</v>
      </c>
      <c r="M228" s="408"/>
      <c r="N228" s="471">
        <v>11</v>
      </c>
      <c r="O228" s="471"/>
      <c r="P228" s="471">
        <v>10</v>
      </c>
      <c r="Q228" s="471"/>
      <c r="R228" s="472">
        <f>IF(R60="","",R60)</f>
        <v>2025</v>
      </c>
      <c r="S228" s="472"/>
      <c r="T228" s="472"/>
      <c r="U228" s="25"/>
      <c r="V228" s="1"/>
      <c r="W228" s="473">
        <v>9</v>
      </c>
      <c r="X228" s="474"/>
      <c r="Y228" s="19"/>
      <c r="Z228" s="200"/>
      <c r="AA228" s="409" t="s">
        <v>145</v>
      </c>
      <c r="AB228" s="410"/>
      <c r="AC228" s="410"/>
      <c r="AD228" s="410"/>
      <c r="AE228" s="410"/>
      <c r="AF228" s="410"/>
      <c r="AG228" s="411"/>
      <c r="AH228" s="1"/>
      <c r="AI228" s="1"/>
      <c r="AJ228" s="1"/>
      <c r="AK228" s="1"/>
      <c r="AL228" s="1"/>
      <c r="AM228" s="1"/>
      <c r="AN228" s="1"/>
      <c r="AO228" s="1"/>
      <c r="AP228" s="230"/>
      <c r="AQ228" s="7"/>
      <c r="AS228" s="1"/>
    </row>
    <row r="229" spans="1:45" ht="6.75" customHeight="1" x14ac:dyDescent="0.25">
      <c r="B229" s="6"/>
      <c r="C229" s="39"/>
      <c r="D229" s="28"/>
      <c r="E229" s="28"/>
      <c r="F229" s="28"/>
      <c r="G229" s="28"/>
      <c r="H229" s="28"/>
      <c r="I229" s="28"/>
      <c r="J229" s="28"/>
      <c r="K229" s="1"/>
      <c r="L229" s="28"/>
      <c r="M229" s="28"/>
      <c r="N229" s="201"/>
      <c r="O229" s="201"/>
      <c r="P229" s="202"/>
      <c r="Q229" s="202"/>
      <c r="R229" s="26"/>
      <c r="S229" s="26"/>
      <c r="T229" s="26"/>
      <c r="U229" s="25"/>
      <c r="V229" s="33"/>
      <c r="W229" s="235"/>
      <c r="X229" s="235"/>
      <c r="Y229" s="235"/>
      <c r="Z229" s="235"/>
      <c r="AA229" s="235"/>
      <c r="AB229" s="235"/>
      <c r="AC229" s="235"/>
      <c r="AD229" s="236"/>
      <c r="AE229" s="236"/>
      <c r="AF229" s="134"/>
      <c r="AG229" s="134"/>
      <c r="AH229" s="134"/>
      <c r="AI229" s="134"/>
      <c r="AJ229" s="134"/>
      <c r="AK229" s="134"/>
      <c r="AL229" s="134"/>
      <c r="AM229" s="134"/>
      <c r="AN229" s="134"/>
      <c r="AO229" s="237"/>
      <c r="AP229" s="238"/>
      <c r="AQ229" s="7"/>
      <c r="AS229" s="1"/>
    </row>
    <row r="230" spans="1:45" s="111" customFormat="1" ht="16.5" customHeight="1" x14ac:dyDescent="0.3">
      <c r="A230" s="47"/>
      <c r="B230" s="104"/>
      <c r="C230" s="510" t="s">
        <v>122</v>
      </c>
      <c r="D230" s="511"/>
      <c r="E230" s="511"/>
      <c r="F230" s="511"/>
      <c r="G230" s="511"/>
      <c r="H230" s="511"/>
      <c r="I230" s="511"/>
      <c r="J230" s="511"/>
      <c r="K230" s="511"/>
      <c r="L230" s="511"/>
      <c r="M230" s="544" t="str">
        <f>IF(K41="","",K41)</f>
        <v>GARZÓN</v>
      </c>
      <c r="N230" s="544"/>
      <c r="O230" s="544"/>
      <c r="P230" s="544"/>
      <c r="Q230" s="544"/>
      <c r="R230" s="544"/>
      <c r="S230" s="544"/>
      <c r="T230" s="544"/>
      <c r="U230" s="543" t="s">
        <v>123</v>
      </c>
      <c r="V230" s="543"/>
      <c r="W230" s="544">
        <v>22</v>
      </c>
      <c r="X230" s="544"/>
      <c r="Y230" s="557" t="s">
        <v>124</v>
      </c>
      <c r="Z230" s="557"/>
      <c r="AA230" s="557"/>
      <c r="AB230" s="557"/>
      <c r="AC230" s="557"/>
      <c r="AD230" s="557"/>
      <c r="AE230" s="544" t="s">
        <v>145</v>
      </c>
      <c r="AF230" s="544"/>
      <c r="AG230" s="544"/>
      <c r="AH230" s="544"/>
      <c r="AI230" s="544"/>
      <c r="AJ230" s="544"/>
      <c r="AK230" s="544"/>
      <c r="AL230" s="543" t="s">
        <v>113</v>
      </c>
      <c r="AM230" s="543"/>
      <c r="AN230" s="544">
        <f>IF(AM11="","",AM11)</f>
        <v>2025</v>
      </c>
      <c r="AO230" s="544"/>
      <c r="AP230" s="545"/>
      <c r="AQ230" s="110"/>
      <c r="AR230" s="47"/>
    </row>
    <row r="231" spans="1:45" s="111" customFormat="1" ht="6.75" customHeight="1" x14ac:dyDescent="0.3">
      <c r="A231" s="47"/>
      <c r="B231" s="104"/>
      <c r="C231" s="239"/>
      <c r="D231" s="240"/>
      <c r="E231" s="240"/>
      <c r="F231" s="240"/>
      <c r="G231" s="240"/>
      <c r="H231" s="240"/>
      <c r="I231" s="240"/>
      <c r="J231" s="240"/>
      <c r="K231" s="240"/>
      <c r="L231" s="240"/>
      <c r="M231" s="241"/>
      <c r="N231" s="241"/>
      <c r="O231" s="241"/>
      <c r="P231" s="241"/>
      <c r="Q231" s="241"/>
      <c r="R231" s="242"/>
      <c r="S231" s="242"/>
      <c r="T231" s="241"/>
      <c r="U231" s="241"/>
      <c r="V231" s="243"/>
      <c r="W231" s="243"/>
      <c r="X231" s="243"/>
      <c r="Y231" s="243"/>
      <c r="Z231" s="243"/>
      <c r="AA231" s="243"/>
      <c r="AB231" s="244" t="s">
        <v>125</v>
      </c>
      <c r="AC231" s="244"/>
      <c r="AD231" s="244"/>
      <c r="AE231" s="244" t="str">
        <f>CONCATENATE(AI11,AB231,AK11,AB231,AM11)</f>
        <v>22/10/2025</v>
      </c>
      <c r="AF231" s="244"/>
      <c r="AG231" s="244"/>
      <c r="AH231" s="245"/>
      <c r="AI231" s="246"/>
      <c r="AJ231" s="241"/>
      <c r="AK231" s="241"/>
      <c r="AL231" s="241"/>
      <c r="AM231" s="241"/>
      <c r="AN231" s="247"/>
      <c r="AO231" s="247"/>
      <c r="AP231" s="248"/>
      <c r="AQ231" s="110"/>
      <c r="AR231" s="47"/>
    </row>
    <row r="232" spans="1:45" ht="26.25" customHeight="1" x14ac:dyDescent="0.25">
      <c r="B232" s="6"/>
      <c r="C232" s="546" t="s">
        <v>126</v>
      </c>
      <c r="D232" s="547"/>
      <c r="E232" s="547"/>
      <c r="F232" s="547"/>
      <c r="G232" s="547"/>
      <c r="H232" s="547"/>
      <c r="I232" s="547"/>
      <c r="J232" s="547"/>
      <c r="K232" s="547"/>
      <c r="L232" s="547"/>
      <c r="M232" s="547"/>
      <c r="N232" s="547"/>
      <c r="O232" s="547"/>
      <c r="P232" s="547"/>
      <c r="Q232" s="547"/>
      <c r="R232" s="547"/>
      <c r="S232" s="547"/>
      <c r="T232" s="547"/>
      <c r="U232" s="547"/>
      <c r="V232" s="547"/>
      <c r="W232" s="547"/>
      <c r="X232" s="547"/>
      <c r="Y232" s="547"/>
      <c r="Z232" s="547"/>
      <c r="AA232" s="547"/>
      <c r="AB232" s="547"/>
      <c r="AC232" s="547"/>
      <c r="AD232" s="547"/>
      <c r="AE232" s="547"/>
      <c r="AF232" s="547"/>
      <c r="AG232" s="547"/>
      <c r="AH232" s="547"/>
      <c r="AI232" s="547"/>
      <c r="AJ232" s="547"/>
      <c r="AK232" s="547"/>
      <c r="AL232" s="547"/>
      <c r="AM232" s="547"/>
      <c r="AN232" s="547"/>
      <c r="AO232" s="547"/>
      <c r="AP232" s="548"/>
      <c r="AQ232" s="7"/>
    </row>
    <row r="233" spans="1:45" ht="14.25" customHeight="1" x14ac:dyDescent="0.25">
      <c r="B233" s="6"/>
      <c r="C233" s="54"/>
      <c r="D233" s="55"/>
      <c r="E233" s="55"/>
      <c r="F233" s="55"/>
      <c r="G233" s="55"/>
      <c r="H233" s="55"/>
      <c r="I233" s="55"/>
      <c r="J233" s="55"/>
      <c r="K233" s="549"/>
      <c r="L233" s="549"/>
      <c r="M233" s="549"/>
      <c r="N233" s="549"/>
      <c r="O233" s="549"/>
      <c r="P233" s="549"/>
      <c r="Q233" s="549"/>
      <c r="R233" s="549"/>
      <c r="S233" s="549"/>
      <c r="T233" s="549"/>
      <c r="U233" s="549"/>
      <c r="V233" s="549"/>
      <c r="W233" s="549"/>
      <c r="X233" s="549"/>
      <c r="Y233" s="549"/>
      <c r="Z233" s="549"/>
      <c r="AA233" s="549"/>
      <c r="AB233" s="549"/>
      <c r="AC233" s="549"/>
      <c r="AD233" s="549"/>
      <c r="AE233" s="549"/>
      <c r="AF233" s="549"/>
      <c r="AG233" s="549"/>
      <c r="AH233" s="55"/>
      <c r="AI233" s="55"/>
      <c r="AJ233" s="55"/>
      <c r="AK233" s="55"/>
      <c r="AL233" s="55"/>
      <c r="AM233" s="55"/>
      <c r="AN233" s="55"/>
      <c r="AO233" s="55"/>
      <c r="AP233" s="56"/>
      <c r="AQ233" s="7"/>
    </row>
    <row r="234" spans="1:45" ht="14.25" customHeight="1" x14ac:dyDescent="0.25">
      <c r="B234" s="6"/>
      <c r="C234" s="39"/>
      <c r="D234" s="1"/>
      <c r="E234" s="1"/>
      <c r="F234" s="1"/>
      <c r="G234" s="1"/>
      <c r="H234" s="1"/>
      <c r="I234" s="1"/>
      <c r="J234" s="1"/>
      <c r="K234" s="550"/>
      <c r="L234" s="550"/>
      <c r="M234" s="550"/>
      <c r="N234" s="550"/>
      <c r="O234" s="550"/>
      <c r="P234" s="550"/>
      <c r="Q234" s="550"/>
      <c r="R234" s="550"/>
      <c r="S234" s="550"/>
      <c r="T234" s="550"/>
      <c r="U234" s="550"/>
      <c r="V234" s="550"/>
      <c r="W234" s="550"/>
      <c r="X234" s="550"/>
      <c r="Y234" s="550"/>
      <c r="Z234" s="550"/>
      <c r="AA234" s="550"/>
      <c r="AB234" s="550"/>
      <c r="AC234" s="550"/>
      <c r="AD234" s="550"/>
      <c r="AE234" s="550"/>
      <c r="AF234" s="550"/>
      <c r="AG234" s="550"/>
      <c r="AH234" s="1"/>
      <c r="AI234" s="1"/>
      <c r="AJ234" s="1"/>
      <c r="AK234" s="1"/>
      <c r="AL234" s="1"/>
      <c r="AM234" s="1"/>
      <c r="AN234" s="1"/>
      <c r="AO234" s="1"/>
      <c r="AP234" s="40"/>
      <c r="AQ234" s="7"/>
    </row>
    <row r="235" spans="1:45" ht="14.25" customHeight="1" x14ac:dyDescent="0.25">
      <c r="B235" s="6"/>
      <c r="C235" s="39"/>
      <c r="D235" s="1"/>
      <c r="E235" s="1"/>
      <c r="F235" s="1"/>
      <c r="G235" s="1"/>
      <c r="H235" s="1"/>
      <c r="I235" s="1"/>
      <c r="J235" s="1"/>
      <c r="K235" s="550"/>
      <c r="L235" s="550"/>
      <c r="M235" s="550"/>
      <c r="N235" s="550"/>
      <c r="O235" s="550"/>
      <c r="P235" s="550"/>
      <c r="Q235" s="550"/>
      <c r="R235" s="550"/>
      <c r="S235" s="550"/>
      <c r="T235" s="550"/>
      <c r="U235" s="550"/>
      <c r="V235" s="550"/>
      <c r="W235" s="550"/>
      <c r="X235" s="550"/>
      <c r="Y235" s="550"/>
      <c r="Z235" s="550"/>
      <c r="AA235" s="550"/>
      <c r="AB235" s="550"/>
      <c r="AC235" s="550"/>
      <c r="AD235" s="550"/>
      <c r="AE235" s="550"/>
      <c r="AF235" s="550"/>
      <c r="AG235" s="550"/>
      <c r="AH235" s="1"/>
      <c r="AI235" s="1"/>
      <c r="AJ235" s="1"/>
      <c r="AK235" s="1"/>
      <c r="AL235" s="1"/>
      <c r="AM235" s="1"/>
      <c r="AN235" s="1"/>
      <c r="AO235" s="1"/>
      <c r="AP235" s="40"/>
      <c r="AQ235" s="7"/>
    </row>
    <row r="236" spans="1:45" ht="17.25" customHeight="1" x14ac:dyDescent="0.25">
      <c r="B236" s="6"/>
      <c r="C236" s="39"/>
      <c r="D236" s="1"/>
      <c r="E236" s="1"/>
      <c r="F236" s="1"/>
      <c r="G236" s="1"/>
      <c r="H236" s="1"/>
      <c r="I236" s="1"/>
      <c r="J236" s="1"/>
      <c r="K236" s="550"/>
      <c r="L236" s="550"/>
      <c r="M236" s="550"/>
      <c r="N236" s="550"/>
      <c r="O236" s="550"/>
      <c r="P236" s="550"/>
      <c r="Q236" s="550"/>
      <c r="R236" s="550"/>
      <c r="S236" s="550"/>
      <c r="T236" s="550"/>
      <c r="U236" s="550"/>
      <c r="V236" s="550"/>
      <c r="W236" s="550"/>
      <c r="X236" s="550"/>
      <c r="Y236" s="550"/>
      <c r="Z236" s="550"/>
      <c r="AA236" s="550"/>
      <c r="AB236" s="550"/>
      <c r="AC236" s="550"/>
      <c r="AD236" s="550"/>
      <c r="AE236" s="550"/>
      <c r="AF236" s="550"/>
      <c r="AG236" s="550"/>
      <c r="AH236" s="1"/>
      <c r="AI236" s="1"/>
      <c r="AJ236" s="1"/>
      <c r="AK236" s="1"/>
      <c r="AL236" s="1"/>
      <c r="AM236" s="1"/>
      <c r="AN236" s="1"/>
      <c r="AO236" s="1"/>
      <c r="AP236" s="40"/>
      <c r="AQ236" s="7"/>
    </row>
    <row r="237" spans="1:45" ht="14.25" customHeight="1" x14ac:dyDescent="0.25">
      <c r="B237" s="6"/>
      <c r="C237" s="39"/>
      <c r="D237" s="1"/>
      <c r="E237" s="1"/>
      <c r="F237" s="1"/>
      <c r="G237" s="1"/>
      <c r="H237" s="1"/>
      <c r="I237" s="1"/>
      <c r="J237" s="1"/>
      <c r="K237" s="550"/>
      <c r="L237" s="550"/>
      <c r="M237" s="550"/>
      <c r="N237" s="550"/>
      <c r="O237" s="550"/>
      <c r="P237" s="550"/>
      <c r="Q237" s="550"/>
      <c r="R237" s="550"/>
      <c r="S237" s="550"/>
      <c r="T237" s="550"/>
      <c r="U237" s="550"/>
      <c r="V237" s="550"/>
      <c r="W237" s="550"/>
      <c r="X237" s="550"/>
      <c r="Y237" s="550"/>
      <c r="Z237" s="550"/>
      <c r="AA237" s="550"/>
      <c r="AB237" s="550"/>
      <c r="AC237" s="550"/>
      <c r="AD237" s="550"/>
      <c r="AE237" s="550"/>
      <c r="AF237" s="550"/>
      <c r="AG237" s="550"/>
      <c r="AH237" s="1"/>
      <c r="AI237" s="1"/>
      <c r="AJ237" s="1"/>
      <c r="AK237" s="1"/>
      <c r="AL237" s="1"/>
      <c r="AM237" s="1"/>
      <c r="AN237" s="1"/>
      <c r="AO237" s="1"/>
      <c r="AP237" s="40"/>
      <c r="AQ237" s="7"/>
    </row>
    <row r="238" spans="1:45" ht="14.25" customHeight="1" x14ac:dyDescent="0.25">
      <c r="B238" s="6"/>
      <c r="C238" s="39"/>
      <c r="D238" s="1"/>
      <c r="E238" s="1"/>
      <c r="F238" s="1"/>
      <c r="G238" s="1"/>
      <c r="H238" s="1"/>
      <c r="I238" s="1"/>
      <c r="J238" s="1"/>
      <c r="K238" s="550"/>
      <c r="L238" s="550"/>
      <c r="M238" s="550"/>
      <c r="N238" s="550"/>
      <c r="O238" s="550"/>
      <c r="P238" s="550"/>
      <c r="Q238" s="550"/>
      <c r="R238" s="550"/>
      <c r="S238" s="550"/>
      <c r="T238" s="550"/>
      <c r="U238" s="550"/>
      <c r="V238" s="550"/>
      <c r="W238" s="550"/>
      <c r="X238" s="550"/>
      <c r="Y238" s="550"/>
      <c r="Z238" s="550"/>
      <c r="AA238" s="550"/>
      <c r="AB238" s="550"/>
      <c r="AC238" s="550"/>
      <c r="AD238" s="550"/>
      <c r="AE238" s="550"/>
      <c r="AF238" s="550"/>
      <c r="AG238" s="550"/>
      <c r="AH238" s="1"/>
      <c r="AI238" s="1"/>
      <c r="AJ238" s="1"/>
      <c r="AK238" s="1"/>
      <c r="AL238" s="1"/>
      <c r="AM238" s="1"/>
      <c r="AN238" s="1"/>
      <c r="AO238" s="1"/>
      <c r="AP238" s="40"/>
      <c r="AQ238" s="7"/>
    </row>
    <row r="239" spans="1:45" ht="14.25" customHeight="1" thickBot="1" x14ac:dyDescent="0.3">
      <c r="B239" s="6"/>
      <c r="C239" s="39"/>
      <c r="D239" s="1"/>
      <c r="E239" s="1"/>
      <c r="F239" s="1"/>
      <c r="G239" s="1"/>
      <c r="H239" s="1"/>
      <c r="I239" s="1"/>
      <c r="J239" s="1"/>
      <c r="K239" s="551"/>
      <c r="L239" s="551"/>
      <c r="M239" s="551"/>
      <c r="N239" s="551"/>
      <c r="O239" s="551"/>
      <c r="P239" s="551"/>
      <c r="Q239" s="551"/>
      <c r="R239" s="551"/>
      <c r="S239" s="551"/>
      <c r="T239" s="551"/>
      <c r="U239" s="551"/>
      <c r="V239" s="551"/>
      <c r="W239" s="551"/>
      <c r="X239" s="551"/>
      <c r="Y239" s="551"/>
      <c r="Z239" s="551"/>
      <c r="AA239" s="551"/>
      <c r="AB239" s="551"/>
      <c r="AC239" s="551"/>
      <c r="AD239" s="551"/>
      <c r="AE239" s="551"/>
      <c r="AF239" s="551"/>
      <c r="AG239" s="551"/>
      <c r="AH239" s="1"/>
      <c r="AI239" s="1"/>
      <c r="AJ239" s="1"/>
      <c r="AK239" s="1"/>
      <c r="AL239" s="1"/>
      <c r="AM239" s="1"/>
      <c r="AN239" s="1"/>
      <c r="AO239" s="1"/>
      <c r="AP239" s="40"/>
      <c r="AQ239" s="7"/>
    </row>
    <row r="240" spans="1:45" ht="14.4" thickTop="1" x14ac:dyDescent="0.25">
      <c r="B240" s="6"/>
      <c r="C240" s="552" t="s">
        <v>127</v>
      </c>
      <c r="D240" s="553"/>
      <c r="E240" s="553"/>
      <c r="F240" s="553"/>
      <c r="G240" s="553"/>
      <c r="H240" s="553"/>
      <c r="I240" s="553"/>
      <c r="J240" s="553"/>
      <c r="K240" s="553"/>
      <c r="L240" s="553"/>
      <c r="M240" s="553"/>
      <c r="N240" s="553"/>
      <c r="O240" s="553"/>
      <c r="P240" s="553"/>
      <c r="Q240" s="553"/>
      <c r="R240" s="553"/>
      <c r="S240" s="553"/>
      <c r="T240" s="553"/>
      <c r="U240" s="553"/>
      <c r="V240" s="553"/>
      <c r="W240" s="553"/>
      <c r="X240" s="553"/>
      <c r="Y240" s="553"/>
      <c r="Z240" s="553"/>
      <c r="AA240" s="553"/>
      <c r="AB240" s="553"/>
      <c r="AC240" s="553"/>
      <c r="AD240" s="553"/>
      <c r="AE240" s="553"/>
      <c r="AF240" s="553"/>
      <c r="AG240" s="553"/>
      <c r="AH240" s="553"/>
      <c r="AI240" s="553"/>
      <c r="AJ240" s="553"/>
      <c r="AK240" s="553"/>
      <c r="AL240" s="553"/>
      <c r="AM240" s="553"/>
      <c r="AN240" s="553"/>
      <c r="AO240" s="553"/>
      <c r="AP240" s="554"/>
      <c r="AQ240" s="7"/>
    </row>
    <row r="241" spans="1:44" ht="13.8" x14ac:dyDescent="0.25">
      <c r="B241" s="6"/>
      <c r="C241" s="555" t="s">
        <v>144</v>
      </c>
      <c r="D241" s="519"/>
      <c r="E241" s="519"/>
      <c r="F241" s="519"/>
      <c r="G241" s="519"/>
      <c r="H241" s="519"/>
      <c r="I241" s="519"/>
      <c r="J241" s="519"/>
      <c r="K241" s="519"/>
      <c r="L241" s="519"/>
      <c r="M241" s="519"/>
      <c r="N241" s="519"/>
      <c r="O241" s="519"/>
      <c r="P241" s="519"/>
      <c r="Q241" s="519"/>
      <c r="R241" s="519"/>
      <c r="S241" s="519"/>
      <c r="T241" s="519"/>
      <c r="U241" s="519"/>
      <c r="V241" s="519"/>
      <c r="W241" s="519"/>
      <c r="X241" s="519"/>
      <c r="Y241" s="519"/>
      <c r="Z241" s="519"/>
      <c r="AA241" s="519"/>
      <c r="AB241" s="519"/>
      <c r="AC241" s="519"/>
      <c r="AD241" s="519"/>
      <c r="AE241" s="519"/>
      <c r="AF241" s="519"/>
      <c r="AG241" s="519"/>
      <c r="AH241" s="519"/>
      <c r="AI241" s="519"/>
      <c r="AJ241" s="519"/>
      <c r="AK241" s="519"/>
      <c r="AL241" s="519"/>
      <c r="AM241" s="519"/>
      <c r="AN241" s="519"/>
      <c r="AO241" s="519"/>
      <c r="AP241" s="556"/>
      <c r="AQ241" s="7"/>
    </row>
    <row r="242" spans="1:44" ht="13.8" x14ac:dyDescent="0.25">
      <c r="B242" s="6"/>
      <c r="C242" s="555" t="s">
        <v>143</v>
      </c>
      <c r="D242" s="519"/>
      <c r="E242" s="519"/>
      <c r="F242" s="519"/>
      <c r="G242" s="519"/>
      <c r="H242" s="519"/>
      <c r="I242" s="519"/>
      <c r="J242" s="519"/>
      <c r="K242" s="519"/>
      <c r="L242" s="519"/>
      <c r="M242" s="519"/>
      <c r="N242" s="519"/>
      <c r="O242" s="519"/>
      <c r="P242" s="519"/>
      <c r="Q242" s="519"/>
      <c r="R242" s="519"/>
      <c r="S242" s="519"/>
      <c r="T242" s="519"/>
      <c r="U242" s="519"/>
      <c r="V242" s="519"/>
      <c r="W242" s="519"/>
      <c r="X242" s="519"/>
      <c r="Y242" s="519"/>
      <c r="Z242" s="519"/>
      <c r="AA242" s="519"/>
      <c r="AB242" s="519"/>
      <c r="AC242" s="519"/>
      <c r="AD242" s="519"/>
      <c r="AE242" s="519"/>
      <c r="AF242" s="519"/>
      <c r="AG242" s="519"/>
      <c r="AH242" s="519"/>
      <c r="AI242" s="519"/>
      <c r="AJ242" s="519"/>
      <c r="AK242" s="519"/>
      <c r="AL242" s="519"/>
      <c r="AM242" s="519"/>
      <c r="AN242" s="519"/>
      <c r="AO242" s="519"/>
      <c r="AP242" s="556"/>
      <c r="AQ242" s="7"/>
    </row>
    <row r="243" spans="1:44" ht="26.25" customHeight="1" x14ac:dyDescent="0.25">
      <c r="B243" s="6"/>
      <c r="C243" s="443" t="s">
        <v>128</v>
      </c>
      <c r="D243" s="444"/>
      <c r="E243" s="444"/>
      <c r="F243" s="444"/>
      <c r="G243" s="444"/>
      <c r="H243" s="444"/>
      <c r="I243" s="444"/>
      <c r="J243" s="444"/>
      <c r="K243" s="444"/>
      <c r="L243" s="444"/>
      <c r="M243" s="444"/>
      <c r="N243" s="444"/>
      <c r="O243" s="444"/>
      <c r="P243" s="444"/>
      <c r="Q243" s="444"/>
      <c r="R243" s="444"/>
      <c r="S243" s="444"/>
      <c r="T243" s="444"/>
      <c r="U243" s="444"/>
      <c r="V243" s="444"/>
      <c r="W243" s="444"/>
      <c r="X243" s="444"/>
      <c r="Y243" s="444"/>
      <c r="Z243" s="444"/>
      <c r="AA243" s="444"/>
      <c r="AB243" s="444"/>
      <c r="AC243" s="444"/>
      <c r="AD243" s="444"/>
      <c r="AE243" s="444"/>
      <c r="AF243" s="444"/>
      <c r="AG243" s="444"/>
      <c r="AH243" s="444"/>
      <c r="AI243" s="444"/>
      <c r="AJ243" s="444"/>
      <c r="AK243" s="444"/>
      <c r="AL243" s="444"/>
      <c r="AM243" s="444"/>
      <c r="AN243" s="444"/>
      <c r="AO243" s="444"/>
      <c r="AP243" s="445"/>
      <c r="AQ243" s="7"/>
    </row>
    <row r="244" spans="1:44" ht="14.25" customHeight="1" x14ac:dyDescent="0.25">
      <c r="B244" s="6"/>
      <c r="C244" s="54"/>
      <c r="D244" s="55"/>
      <c r="E244" s="55"/>
      <c r="F244" s="55"/>
      <c r="G244" s="55"/>
      <c r="H244" s="55"/>
      <c r="I244" s="55"/>
      <c r="J244" s="55"/>
      <c r="K244" s="549"/>
      <c r="L244" s="549"/>
      <c r="M244" s="549"/>
      <c r="N244" s="549"/>
      <c r="O244" s="549"/>
      <c r="P244" s="549"/>
      <c r="Q244" s="549"/>
      <c r="R244" s="549"/>
      <c r="S244" s="549"/>
      <c r="T244" s="549"/>
      <c r="U244" s="549"/>
      <c r="V244" s="549"/>
      <c r="W244" s="549"/>
      <c r="X244" s="549"/>
      <c r="Y244" s="549"/>
      <c r="Z244" s="549"/>
      <c r="AA244" s="549"/>
      <c r="AB244" s="549"/>
      <c r="AC244" s="549"/>
      <c r="AD244" s="549"/>
      <c r="AE244" s="549"/>
      <c r="AF244" s="549"/>
      <c r="AG244" s="549"/>
      <c r="AH244" s="55"/>
      <c r="AI244" s="55"/>
      <c r="AJ244" s="55"/>
      <c r="AK244" s="55"/>
      <c r="AL244" s="55"/>
      <c r="AM244" s="55"/>
      <c r="AN244" s="55"/>
      <c r="AO244" s="55"/>
      <c r="AP244" s="56"/>
      <c r="AQ244" s="7"/>
    </row>
    <row r="245" spans="1:44" ht="14.25" customHeight="1" x14ac:dyDescent="0.25">
      <c r="B245" s="6"/>
      <c r="C245" s="39"/>
      <c r="D245" s="1"/>
      <c r="E245" s="1"/>
      <c r="F245" s="1"/>
      <c r="G245" s="1"/>
      <c r="H245" s="1"/>
      <c r="I245" s="1"/>
      <c r="J245" s="1"/>
      <c r="K245" s="550"/>
      <c r="L245" s="550"/>
      <c r="M245" s="550"/>
      <c r="N245" s="550"/>
      <c r="O245" s="550"/>
      <c r="P245" s="550"/>
      <c r="Q245" s="550"/>
      <c r="R245" s="550"/>
      <c r="S245" s="550"/>
      <c r="T245" s="550"/>
      <c r="U245" s="550"/>
      <c r="V245" s="550"/>
      <c r="W245" s="550"/>
      <c r="X245" s="550"/>
      <c r="Y245" s="550"/>
      <c r="Z245" s="550"/>
      <c r="AA245" s="550"/>
      <c r="AB245" s="550"/>
      <c r="AC245" s="550"/>
      <c r="AD245" s="550"/>
      <c r="AE245" s="550"/>
      <c r="AF245" s="550"/>
      <c r="AG245" s="550"/>
      <c r="AH245" s="1"/>
      <c r="AI245" s="1"/>
      <c r="AJ245" s="1"/>
      <c r="AK245" s="1"/>
      <c r="AL245" s="1"/>
      <c r="AM245" s="1"/>
      <c r="AN245" s="1"/>
      <c r="AO245" s="1"/>
      <c r="AP245" s="40"/>
      <c r="AQ245" s="7"/>
    </row>
    <row r="246" spans="1:44" ht="14.25" customHeight="1" x14ac:dyDescent="0.25">
      <c r="B246" s="6"/>
      <c r="C246" s="39"/>
      <c r="D246" s="1"/>
      <c r="E246" s="1"/>
      <c r="F246" s="1"/>
      <c r="G246" s="1"/>
      <c r="H246" s="1"/>
      <c r="I246" s="1"/>
      <c r="J246" s="1"/>
      <c r="K246" s="550"/>
      <c r="L246" s="550"/>
      <c r="M246" s="550"/>
      <c r="N246" s="550"/>
      <c r="O246" s="550"/>
      <c r="P246" s="550"/>
      <c r="Q246" s="550"/>
      <c r="R246" s="550"/>
      <c r="S246" s="550"/>
      <c r="T246" s="550"/>
      <c r="U246" s="550"/>
      <c r="V246" s="550"/>
      <c r="W246" s="550"/>
      <c r="X246" s="550"/>
      <c r="Y246" s="550"/>
      <c r="Z246" s="550"/>
      <c r="AA246" s="550"/>
      <c r="AB246" s="550"/>
      <c r="AC246" s="550"/>
      <c r="AD246" s="550"/>
      <c r="AE246" s="550"/>
      <c r="AF246" s="550"/>
      <c r="AG246" s="550"/>
      <c r="AH246" s="1"/>
      <c r="AI246" s="1"/>
      <c r="AJ246" s="1"/>
      <c r="AK246" s="1"/>
      <c r="AL246" s="1"/>
      <c r="AM246" s="1"/>
      <c r="AN246" s="1"/>
      <c r="AO246" s="1"/>
      <c r="AP246" s="40"/>
      <c r="AQ246" s="7"/>
    </row>
    <row r="247" spans="1:44" ht="14.25" customHeight="1" x14ac:dyDescent="0.25">
      <c r="B247" s="6"/>
      <c r="C247" s="39"/>
      <c r="D247" s="1"/>
      <c r="E247" s="1"/>
      <c r="F247" s="1"/>
      <c r="G247" s="1"/>
      <c r="H247" s="1"/>
      <c r="I247" s="1"/>
      <c r="J247" s="1"/>
      <c r="K247" s="550"/>
      <c r="L247" s="550"/>
      <c r="M247" s="550"/>
      <c r="N247" s="550"/>
      <c r="O247" s="550"/>
      <c r="P247" s="550"/>
      <c r="Q247" s="550"/>
      <c r="R247" s="550"/>
      <c r="S247" s="550"/>
      <c r="T247" s="550"/>
      <c r="U247" s="550"/>
      <c r="V247" s="550"/>
      <c r="W247" s="550"/>
      <c r="X247" s="550"/>
      <c r="Y247" s="550"/>
      <c r="Z247" s="550"/>
      <c r="AA247" s="550"/>
      <c r="AB247" s="550"/>
      <c r="AC247" s="550"/>
      <c r="AD247" s="550"/>
      <c r="AE247" s="550"/>
      <c r="AF247" s="550"/>
      <c r="AG247" s="550"/>
      <c r="AH247" s="1"/>
      <c r="AI247" s="1"/>
      <c r="AJ247" s="1"/>
      <c r="AK247" s="1"/>
      <c r="AL247" s="1"/>
      <c r="AM247" s="1"/>
      <c r="AN247" s="1"/>
      <c r="AO247" s="1"/>
      <c r="AP247" s="40"/>
      <c r="AQ247" s="7"/>
    </row>
    <row r="248" spans="1:44" ht="17.25" customHeight="1" x14ac:dyDescent="0.25">
      <c r="B248" s="6"/>
      <c r="C248" s="39"/>
      <c r="D248" s="1"/>
      <c r="E248" s="1"/>
      <c r="F248" s="1"/>
      <c r="G248" s="1"/>
      <c r="H248" s="1"/>
      <c r="I248" s="1"/>
      <c r="J248" s="1"/>
      <c r="K248" s="550"/>
      <c r="L248" s="550"/>
      <c r="M248" s="550"/>
      <c r="N248" s="550"/>
      <c r="O248" s="550"/>
      <c r="P248" s="550"/>
      <c r="Q248" s="550"/>
      <c r="R248" s="550"/>
      <c r="S248" s="550"/>
      <c r="T248" s="550"/>
      <c r="U248" s="550"/>
      <c r="V248" s="550"/>
      <c r="W248" s="550"/>
      <c r="X248" s="550"/>
      <c r="Y248" s="550"/>
      <c r="Z248" s="550"/>
      <c r="AA248" s="550"/>
      <c r="AB248" s="550"/>
      <c r="AC248" s="550"/>
      <c r="AD248" s="550"/>
      <c r="AE248" s="550"/>
      <c r="AF248" s="550"/>
      <c r="AG248" s="550"/>
      <c r="AH248" s="1"/>
      <c r="AI248" s="1"/>
      <c r="AJ248" s="1"/>
      <c r="AK248" s="1"/>
      <c r="AL248" s="1"/>
      <c r="AM248" s="1"/>
      <c r="AN248" s="1"/>
      <c r="AO248" s="1"/>
      <c r="AP248" s="40"/>
      <c r="AQ248" s="7"/>
    </row>
    <row r="249" spans="1:44" ht="14.25" customHeight="1" x14ac:dyDescent="0.25">
      <c r="B249" s="6"/>
      <c r="C249" s="39"/>
      <c r="D249" s="1"/>
      <c r="E249" s="1"/>
      <c r="F249" s="1"/>
      <c r="G249" s="1"/>
      <c r="H249" s="1"/>
      <c r="I249" s="1"/>
      <c r="J249" s="1"/>
      <c r="K249" s="550"/>
      <c r="L249" s="550"/>
      <c r="M249" s="550"/>
      <c r="N249" s="550"/>
      <c r="O249" s="550"/>
      <c r="P249" s="550"/>
      <c r="Q249" s="550"/>
      <c r="R249" s="550"/>
      <c r="S249" s="550"/>
      <c r="T249" s="550"/>
      <c r="U249" s="550"/>
      <c r="V249" s="550"/>
      <c r="W249" s="550"/>
      <c r="X249" s="550"/>
      <c r="Y249" s="550"/>
      <c r="Z249" s="550"/>
      <c r="AA249" s="550"/>
      <c r="AB249" s="550"/>
      <c r="AC249" s="550"/>
      <c r="AD249" s="550"/>
      <c r="AE249" s="550"/>
      <c r="AF249" s="550"/>
      <c r="AG249" s="550"/>
      <c r="AH249" s="1"/>
      <c r="AI249" s="1"/>
      <c r="AJ249" s="1"/>
      <c r="AK249" s="1"/>
      <c r="AL249" s="1"/>
      <c r="AM249" s="1"/>
      <c r="AN249" s="1"/>
      <c r="AO249" s="1"/>
      <c r="AP249" s="40"/>
      <c r="AQ249" s="7"/>
    </row>
    <row r="250" spans="1:44" ht="14.25" customHeight="1" thickBot="1" x14ac:dyDescent="0.3">
      <c r="B250" s="6"/>
      <c r="C250" s="39"/>
      <c r="D250" s="1"/>
      <c r="E250" s="1"/>
      <c r="F250" s="1"/>
      <c r="G250" s="1"/>
      <c r="H250" s="1"/>
      <c r="I250" s="1"/>
      <c r="J250" s="1"/>
      <c r="K250" s="551"/>
      <c r="L250" s="551"/>
      <c r="M250" s="551"/>
      <c r="N250" s="551"/>
      <c r="O250" s="551"/>
      <c r="P250" s="551"/>
      <c r="Q250" s="551"/>
      <c r="R250" s="551"/>
      <c r="S250" s="551"/>
      <c r="T250" s="551"/>
      <c r="U250" s="551"/>
      <c r="V250" s="551"/>
      <c r="W250" s="551"/>
      <c r="X250" s="551"/>
      <c r="Y250" s="551"/>
      <c r="Z250" s="551"/>
      <c r="AA250" s="551"/>
      <c r="AB250" s="551"/>
      <c r="AC250" s="551"/>
      <c r="AD250" s="551"/>
      <c r="AE250" s="551"/>
      <c r="AF250" s="551"/>
      <c r="AG250" s="551"/>
      <c r="AH250" s="1"/>
      <c r="AI250" s="1"/>
      <c r="AJ250" s="1"/>
      <c r="AK250" s="1"/>
      <c r="AL250" s="1"/>
      <c r="AM250" s="1"/>
      <c r="AN250" s="1"/>
      <c r="AO250" s="1"/>
      <c r="AP250" s="40"/>
      <c r="AQ250" s="7"/>
    </row>
    <row r="251" spans="1:44" ht="14.4" thickTop="1" x14ac:dyDescent="0.25">
      <c r="B251" s="6"/>
      <c r="C251" s="552" t="s">
        <v>129</v>
      </c>
      <c r="D251" s="553"/>
      <c r="E251" s="553"/>
      <c r="F251" s="553"/>
      <c r="G251" s="553"/>
      <c r="H251" s="553"/>
      <c r="I251" s="553"/>
      <c r="J251" s="553"/>
      <c r="K251" s="553"/>
      <c r="L251" s="553"/>
      <c r="M251" s="553"/>
      <c r="N251" s="553"/>
      <c r="O251" s="553"/>
      <c r="P251" s="553"/>
      <c r="Q251" s="553"/>
      <c r="R251" s="553"/>
      <c r="S251" s="553"/>
      <c r="T251" s="553"/>
      <c r="U251" s="553"/>
      <c r="V251" s="553"/>
      <c r="W251" s="553"/>
      <c r="X251" s="553"/>
      <c r="Y251" s="553"/>
      <c r="Z251" s="553"/>
      <c r="AA251" s="553"/>
      <c r="AB251" s="553"/>
      <c r="AC251" s="553"/>
      <c r="AD251" s="553"/>
      <c r="AE251" s="553"/>
      <c r="AF251" s="553"/>
      <c r="AG251" s="553"/>
      <c r="AH251" s="553"/>
      <c r="AI251" s="553"/>
      <c r="AJ251" s="553"/>
      <c r="AK251" s="553"/>
      <c r="AL251" s="553"/>
      <c r="AM251" s="553"/>
      <c r="AN251" s="553"/>
      <c r="AO251" s="553"/>
      <c r="AP251" s="554"/>
      <c r="AQ251" s="7"/>
    </row>
    <row r="252" spans="1:44" ht="13.8" x14ac:dyDescent="0.25">
      <c r="B252" s="6"/>
      <c r="C252" s="429" t="s">
        <v>137</v>
      </c>
      <c r="D252" s="430"/>
      <c r="E252" s="430"/>
      <c r="F252" s="430"/>
      <c r="G252" s="430"/>
      <c r="H252" s="430"/>
      <c r="I252" s="430"/>
      <c r="J252" s="430"/>
      <c r="K252" s="430"/>
      <c r="L252" s="430"/>
      <c r="M252" s="430"/>
      <c r="N252" s="430"/>
      <c r="O252" s="430"/>
      <c r="P252" s="430"/>
      <c r="Q252" s="430"/>
      <c r="R252" s="430"/>
      <c r="S252" s="430"/>
      <c r="T252" s="430"/>
      <c r="U252" s="430"/>
      <c r="V252" s="430"/>
      <c r="W252" s="430"/>
      <c r="X252" s="430"/>
      <c r="Y252" s="430"/>
      <c r="Z252" s="430"/>
      <c r="AA252" s="430"/>
      <c r="AB252" s="430"/>
      <c r="AC252" s="430"/>
      <c r="AD252" s="430"/>
      <c r="AE252" s="430"/>
      <c r="AF252" s="430"/>
      <c r="AG252" s="430"/>
      <c r="AH252" s="430"/>
      <c r="AI252" s="430"/>
      <c r="AJ252" s="430"/>
      <c r="AK252" s="430"/>
      <c r="AL252" s="430"/>
      <c r="AM252" s="430"/>
      <c r="AN252" s="430"/>
      <c r="AO252" s="430"/>
      <c r="AP252" s="431"/>
      <c r="AQ252" s="7"/>
    </row>
    <row r="253" spans="1:44" ht="13.8" x14ac:dyDescent="0.25">
      <c r="B253" s="6"/>
      <c r="C253" s="552" t="s">
        <v>130</v>
      </c>
      <c r="D253" s="553"/>
      <c r="E253" s="553"/>
      <c r="F253" s="553"/>
      <c r="G253" s="553"/>
      <c r="H253" s="553"/>
      <c r="I253" s="553"/>
      <c r="J253" s="553"/>
      <c r="K253" s="553"/>
      <c r="L253" s="553"/>
      <c r="M253" s="553"/>
      <c r="N253" s="553"/>
      <c r="O253" s="553"/>
      <c r="P253" s="553"/>
      <c r="Q253" s="553"/>
      <c r="R253" s="553"/>
      <c r="S253" s="553"/>
      <c r="T253" s="553"/>
      <c r="U253" s="553"/>
      <c r="V253" s="553"/>
      <c r="W253" s="553"/>
      <c r="X253" s="553"/>
      <c r="Y253" s="553"/>
      <c r="Z253" s="553"/>
      <c r="AA253" s="553"/>
      <c r="AB253" s="553"/>
      <c r="AC253" s="553"/>
      <c r="AD253" s="553"/>
      <c r="AE253" s="553"/>
      <c r="AF253" s="553"/>
      <c r="AG253" s="553"/>
      <c r="AH253" s="553"/>
      <c r="AI253" s="553"/>
      <c r="AJ253" s="553"/>
      <c r="AK253" s="553"/>
      <c r="AL253" s="553"/>
      <c r="AM253" s="553"/>
      <c r="AN253" s="553"/>
      <c r="AO253" s="553"/>
      <c r="AP253" s="554"/>
      <c r="AQ253" s="7"/>
    </row>
    <row r="254" spans="1:44" ht="13.8" x14ac:dyDescent="0.25">
      <c r="B254" s="6"/>
      <c r="C254" s="249"/>
      <c r="D254" s="250"/>
      <c r="E254" s="250"/>
      <c r="F254" s="250"/>
      <c r="G254" s="250"/>
      <c r="H254" s="250"/>
      <c r="I254" s="250"/>
      <c r="J254" s="250"/>
      <c r="K254" s="250"/>
      <c r="L254" s="250"/>
      <c r="M254" s="250"/>
      <c r="N254" s="558">
        <v>1003815938</v>
      </c>
      <c r="O254" s="558"/>
      <c r="P254" s="558"/>
      <c r="Q254" s="558"/>
      <c r="R254" s="558"/>
      <c r="S254" s="558"/>
      <c r="T254" s="558"/>
      <c r="U254" s="459" t="s">
        <v>113</v>
      </c>
      <c r="V254" s="459"/>
      <c r="W254" s="459"/>
      <c r="X254" s="559" t="s">
        <v>138</v>
      </c>
      <c r="Y254" s="559"/>
      <c r="Z254" s="559"/>
      <c r="AA254" s="559"/>
      <c r="AB254" s="559"/>
      <c r="AC254" s="559"/>
      <c r="AD254" s="559"/>
      <c r="AE254" s="250"/>
      <c r="AF254" s="250"/>
      <c r="AG254" s="250"/>
      <c r="AH254" s="250"/>
      <c r="AI254" s="250"/>
      <c r="AJ254" s="250"/>
      <c r="AK254" s="250"/>
      <c r="AL254" s="250"/>
      <c r="AM254" s="250"/>
      <c r="AN254" s="250"/>
      <c r="AO254" s="250"/>
      <c r="AP254" s="251"/>
      <c r="AQ254" s="7"/>
    </row>
    <row r="255" spans="1:44" ht="9.75" customHeight="1" thickBot="1" x14ac:dyDescent="0.3">
      <c r="B255" s="149"/>
      <c r="C255" s="252"/>
      <c r="D255" s="252"/>
      <c r="E255" s="252"/>
      <c r="F255" s="252"/>
      <c r="G255" s="252"/>
      <c r="H255" s="252"/>
      <c r="I255" s="252"/>
      <c r="J255" s="252"/>
      <c r="K255" s="252"/>
      <c r="L255" s="252"/>
      <c r="M255" s="252"/>
      <c r="N255" s="253"/>
      <c r="O255" s="253"/>
      <c r="P255" s="253"/>
      <c r="Q255" s="253"/>
      <c r="R255" s="253"/>
      <c r="S255" s="253"/>
      <c r="T255" s="253"/>
      <c r="U255" s="254"/>
      <c r="V255" s="254"/>
      <c r="W255" s="254"/>
      <c r="X255" s="255"/>
      <c r="Y255" s="255"/>
      <c r="Z255" s="255"/>
      <c r="AA255" s="255"/>
      <c r="AB255" s="255"/>
      <c r="AC255" s="255"/>
      <c r="AD255" s="255"/>
      <c r="AE255" s="252"/>
      <c r="AF255" s="252"/>
      <c r="AG255" s="252"/>
      <c r="AH255" s="252"/>
      <c r="AI255" s="252"/>
      <c r="AJ255" s="252"/>
      <c r="AK255" s="252"/>
      <c r="AL255" s="252"/>
      <c r="AM255" s="252"/>
      <c r="AN255" s="252"/>
      <c r="AO255" s="252"/>
      <c r="AP255" s="252"/>
      <c r="AQ255" s="151"/>
    </row>
    <row r="256" spans="1:44" s="111" customFormat="1" ht="15.75" customHeight="1" x14ac:dyDescent="0.25">
      <c r="A256" s="47"/>
      <c r="B256" s="47"/>
      <c r="C256" s="419"/>
      <c r="D256" s="419"/>
      <c r="E256" s="419"/>
      <c r="F256" s="419"/>
      <c r="G256" s="47"/>
      <c r="H256" s="47"/>
      <c r="I256" s="420" t="s">
        <v>60</v>
      </c>
      <c r="J256" s="420"/>
      <c r="K256" s="420"/>
      <c r="L256" s="420"/>
      <c r="M256" s="420"/>
      <c r="N256" s="420"/>
      <c r="O256" s="420"/>
      <c r="P256" s="420"/>
      <c r="Q256" s="420"/>
      <c r="R256" s="420"/>
      <c r="S256" s="420"/>
      <c r="T256" s="420"/>
      <c r="U256" s="420"/>
      <c r="V256" s="420"/>
      <c r="W256" s="420"/>
      <c r="X256" s="420"/>
      <c r="Y256" s="420"/>
      <c r="Z256" s="420"/>
      <c r="AA256" s="420"/>
      <c r="AB256" s="420"/>
      <c r="AC256" s="420"/>
      <c r="AD256" s="420"/>
      <c r="AE256" s="420"/>
      <c r="AF256" s="420"/>
      <c r="AG256" s="420"/>
      <c r="AH256" s="420"/>
      <c r="AI256" s="420"/>
      <c r="AJ256" s="420"/>
      <c r="AK256" s="420"/>
      <c r="AM256" s="421" t="s">
        <v>61</v>
      </c>
      <c r="AN256" s="421"/>
      <c r="AO256" s="421"/>
      <c r="AP256" s="422">
        <v>4</v>
      </c>
      <c r="AQ256" s="422"/>
      <c r="AR256" s="47"/>
    </row>
    <row r="257" spans="1:45" s="111" customFormat="1" ht="15" x14ac:dyDescent="0.3">
      <c r="A257" s="47"/>
      <c r="B257" s="47"/>
      <c r="C257" s="28"/>
      <c r="D257" s="28"/>
      <c r="E257" s="28"/>
      <c r="F257" s="28"/>
      <c r="G257" s="47"/>
      <c r="I257" s="47"/>
      <c r="J257" s="47"/>
      <c r="K257" s="47"/>
      <c r="L257" s="47"/>
      <c r="M257" s="423"/>
      <c r="N257" s="423"/>
      <c r="O257" s="424"/>
      <c r="P257" s="424"/>
      <c r="Q257" s="423"/>
      <c r="R257" s="423"/>
      <c r="S257" s="423"/>
      <c r="T257" s="424"/>
      <c r="U257" s="424"/>
      <c r="V257" s="424"/>
      <c r="W257" s="424"/>
      <c r="X257" s="424"/>
      <c r="Y257" s="424"/>
      <c r="Z257" s="424"/>
      <c r="AA257" s="424"/>
      <c r="AB257" s="424"/>
      <c r="AC257" s="424"/>
      <c r="AD257" s="424"/>
      <c r="AE257" s="152"/>
      <c r="AF257" s="152"/>
      <c r="AG257" s="152"/>
      <c r="AH257" s="47"/>
      <c r="AI257" s="152"/>
      <c r="AJ257" s="152"/>
      <c r="AK257" s="152"/>
      <c r="AL257" s="152"/>
      <c r="AM257" s="152"/>
      <c r="AN257" s="152"/>
      <c r="AO257" s="152"/>
      <c r="AP257" s="152"/>
      <c r="AQ257" s="47"/>
      <c r="AR257" s="47"/>
      <c r="AS257" s="153"/>
    </row>
    <row r="258" spans="1:45" s="111" customFormat="1" ht="15" x14ac:dyDescent="0.3">
      <c r="A258" s="47"/>
      <c r="B258" s="47"/>
      <c r="C258" s="28"/>
      <c r="D258" s="28"/>
      <c r="E258" s="28"/>
      <c r="F258" s="28"/>
      <c r="G258" s="47"/>
      <c r="H258" s="47"/>
      <c r="I258" s="435"/>
      <c r="J258" s="435"/>
      <c r="K258" s="435"/>
      <c r="L258" s="435"/>
      <c r="M258" s="423"/>
      <c r="N258" s="423"/>
      <c r="O258" s="424"/>
      <c r="P258" s="424"/>
      <c r="Q258" s="423"/>
      <c r="R258" s="423"/>
      <c r="S258" s="423"/>
      <c r="T258" s="424"/>
      <c r="U258" s="424"/>
      <c r="V258" s="424"/>
      <c r="W258" s="424"/>
      <c r="X258" s="424"/>
      <c r="Y258" s="424"/>
      <c r="Z258" s="424"/>
      <c r="AA258" s="424"/>
      <c r="AB258" s="424"/>
      <c r="AC258" s="424"/>
      <c r="AD258" s="424"/>
      <c r="AE258" s="152"/>
      <c r="AF258" s="152"/>
      <c r="AG258" s="152"/>
      <c r="AH258" s="47"/>
      <c r="AI258" s="152"/>
      <c r="AJ258" s="152"/>
      <c r="AK258" s="152"/>
      <c r="AL258" s="152"/>
      <c r="AM258" s="152"/>
      <c r="AN258" s="152"/>
      <c r="AO258" s="152"/>
      <c r="AP258" s="152"/>
      <c r="AQ258" s="47"/>
      <c r="AR258" s="47"/>
    </row>
    <row r="259" spans="1:45" s="111" customFormat="1" ht="15.75" customHeight="1" x14ac:dyDescent="0.3">
      <c r="A259" s="47"/>
      <c r="B259" s="47"/>
      <c r="C259" s="28"/>
      <c r="D259" s="28"/>
      <c r="E259" s="28"/>
      <c r="F259" s="28"/>
      <c r="G259" s="47"/>
      <c r="H259" s="47"/>
      <c r="I259" s="435"/>
      <c r="J259" s="435"/>
      <c r="K259" s="435"/>
      <c r="L259" s="435"/>
      <c r="M259" s="423"/>
      <c r="N259" s="423"/>
      <c r="O259" s="424"/>
      <c r="P259" s="424"/>
      <c r="Q259" s="423"/>
      <c r="R259" s="423"/>
      <c r="S259" s="423"/>
      <c r="T259" s="424"/>
      <c r="U259" s="424"/>
      <c r="W259" s="425"/>
      <c r="X259" s="425"/>
      <c r="Y259" s="425"/>
      <c r="Z259" s="425"/>
      <c r="AA259" s="425"/>
      <c r="AB259" s="425"/>
      <c r="AC259" s="425"/>
      <c r="AD259" s="425"/>
      <c r="AE259" s="425"/>
      <c r="AF259" s="425"/>
      <c r="AG259" s="425"/>
      <c r="AH259" s="425"/>
      <c r="AI259" s="425"/>
      <c r="AJ259" s="425"/>
      <c r="AK259" s="425"/>
      <c r="AL259" s="425"/>
      <c r="AM259" s="425"/>
      <c r="AN259" s="425"/>
      <c r="AO259" s="154"/>
      <c r="AP259" s="154"/>
      <c r="AQ259" s="154"/>
      <c r="AR259" s="47"/>
    </row>
    <row r="260" spans="1:45" s="111" customFormat="1" ht="7.5" customHeight="1" x14ac:dyDescent="0.3">
      <c r="A260" s="47"/>
      <c r="B260" s="47"/>
      <c r="C260" s="28"/>
      <c r="D260" s="28"/>
      <c r="E260" s="28"/>
      <c r="F260" s="28"/>
      <c r="G260" s="47"/>
      <c r="H260" s="47"/>
      <c r="I260" s="47"/>
      <c r="J260" s="47"/>
      <c r="K260" s="28"/>
      <c r="L260" s="28"/>
      <c r="M260" s="47"/>
      <c r="N260" s="47"/>
      <c r="O260" s="47"/>
      <c r="P260" s="47"/>
      <c r="Q260" s="47"/>
      <c r="R260" s="47"/>
      <c r="S260" s="47"/>
      <c r="T260" s="47"/>
      <c r="U260" s="47"/>
      <c r="V260" s="47"/>
      <c r="W260" s="47"/>
      <c r="X260" s="47"/>
      <c r="Y260" s="47"/>
      <c r="Z260" s="47"/>
      <c r="AA260" s="47"/>
      <c r="AB260" s="47"/>
      <c r="AC260" s="47"/>
      <c r="AD260" s="47"/>
      <c r="AE260" s="152"/>
      <c r="AF260" s="152"/>
      <c r="AG260" s="152"/>
      <c r="AH260" s="47"/>
      <c r="AI260" s="152"/>
      <c r="AJ260" s="152"/>
      <c r="AK260" s="152"/>
      <c r="AL260" s="152"/>
      <c r="AM260" s="152"/>
      <c r="AN260" s="152"/>
      <c r="AO260" s="152"/>
      <c r="AP260" s="152"/>
      <c r="AQ260" s="47"/>
      <c r="AR260" s="47"/>
    </row>
    <row r="261" spans="1:45" ht="15.75" hidden="1" customHeight="1" x14ac:dyDescent="0.25"/>
    <row r="262" spans="1:45" ht="15.75" hidden="1" customHeight="1" x14ac:dyDescent="0.25"/>
    <row r="263" spans="1:45" ht="15.75" hidden="1" customHeight="1" x14ac:dyDescent="0.25"/>
    <row r="264" spans="1:45" ht="15.75" hidden="1" customHeight="1" x14ac:dyDescent="0.25"/>
    <row r="265" spans="1:45" ht="15.75" hidden="1" customHeight="1" x14ac:dyDescent="0.25"/>
    <row r="266" spans="1:45" ht="15.75" hidden="1" customHeight="1" x14ac:dyDescent="0.25"/>
    <row r="267" spans="1:45" ht="15.75" hidden="1" customHeight="1" x14ac:dyDescent="0.25"/>
    <row r="268" spans="1:45" ht="15.75" hidden="1" customHeight="1" x14ac:dyDescent="0.25"/>
    <row r="269" spans="1:45" ht="15.75" hidden="1" customHeight="1" x14ac:dyDescent="0.25"/>
    <row r="270" spans="1:45" ht="15.75" hidden="1" customHeight="1" x14ac:dyDescent="0.25"/>
    <row r="271" spans="1:45" ht="15.75" hidden="1" customHeight="1" x14ac:dyDescent="0.25"/>
    <row r="272" spans="1:45" ht="18" hidden="1" customHeight="1" x14ac:dyDescent="0.25"/>
    <row r="273" spans="3:42" ht="18" hidden="1" customHeight="1" x14ac:dyDescent="0.25"/>
    <row r="274" spans="3:42" ht="18" hidden="1" customHeight="1" x14ac:dyDescent="0.25"/>
    <row r="275" spans="3:42" ht="18" hidden="1" customHeight="1" x14ac:dyDescent="0.25"/>
    <row r="276" spans="3:42" ht="18" hidden="1" customHeight="1" x14ac:dyDescent="0.25"/>
    <row r="277" spans="3:42" ht="18" hidden="1" customHeight="1" x14ac:dyDescent="0.25"/>
    <row r="278" spans="3:42" ht="18" hidden="1" customHeight="1" x14ac:dyDescent="0.25"/>
    <row r="279" spans="3:42" ht="18" hidden="1" customHeight="1" x14ac:dyDescent="0.25"/>
    <row r="280" spans="3:42" ht="18" hidden="1" customHeight="1" x14ac:dyDescent="0.25"/>
    <row r="281" spans="3:42" ht="18" hidden="1" customHeight="1" x14ac:dyDescent="0.25"/>
    <row r="282" spans="3:42" ht="18" hidden="1" customHeight="1" x14ac:dyDescent="0.25">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8" hidden="1" customHeight="1" x14ac:dyDescent="0.25">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8" hidden="1" customHeight="1" x14ac:dyDescent="0.25">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3.8" hidden="1" x14ac:dyDescent="0.25">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3.8" hidden="1" x14ac:dyDescent="0.25">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row>
    <row r="287" spans="3:42" ht="13.8" hidden="1" x14ac:dyDescent="0.25">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row>
    <row r="288" spans="3:42" ht="13.8" hidden="1" x14ac:dyDescent="0.25">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row>
    <row r="289" spans="3:42" ht="13.8" hidden="1" x14ac:dyDescent="0.25">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row>
    <row r="290" spans="3:42" ht="13.8" hidden="1" x14ac:dyDescent="0.25">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row>
    <row r="291" spans="3:42" ht="13.8" hidden="1" x14ac:dyDescent="0.25">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row>
    <row r="292" spans="3:42" ht="13.8" hidden="1" x14ac:dyDescent="0.25">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row>
    <row r="293" spans="3:42" ht="13.8" hidden="1" x14ac:dyDescent="0.25">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row>
    <row r="294" spans="3:42" ht="13.8" hidden="1" x14ac:dyDescent="0.25">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row>
    <row r="295" spans="3:42" ht="13.8" hidden="1" x14ac:dyDescent="0.25">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row>
    <row r="296" spans="3:42" ht="13.8" hidden="1" x14ac:dyDescent="0.25">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row>
    <row r="297" spans="3:42" ht="13.8" hidden="1" x14ac:dyDescent="0.25">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row>
    <row r="298" spans="3:42" ht="13.8" hidden="1" x14ac:dyDescent="0.25">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row>
    <row r="299" spans="3:42" ht="13.8" x14ac:dyDescent="0.25"/>
    <row r="300" spans="3:42" ht="13.8" x14ac:dyDescent="0.25"/>
    <row r="301" spans="3:42" ht="13.8" x14ac:dyDescent="0.25"/>
    <row r="302" spans="3:42" ht="13.8" x14ac:dyDescent="0.25"/>
    <row r="303" spans="3:42" ht="13.8" x14ac:dyDescent="0.25"/>
    <row r="304" spans="3:42" ht="13.8" x14ac:dyDescent="0.25"/>
    <row r="305" ht="13.8" x14ac:dyDescent="0.25"/>
    <row r="306" ht="13.8" x14ac:dyDescent="0.25"/>
    <row r="307" ht="13.8" x14ac:dyDescent="0.25"/>
    <row r="308" ht="13.8" x14ac:dyDescent="0.25"/>
    <row r="309" ht="13.8" x14ac:dyDescent="0.25"/>
  </sheetData>
  <mergeCells count="478">
    <mergeCell ref="I258:L259"/>
    <mergeCell ref="M258:N258"/>
    <mergeCell ref="O258:P258"/>
    <mergeCell ref="Q258:S258"/>
    <mergeCell ref="T258:U258"/>
    <mergeCell ref="V258:AD258"/>
    <mergeCell ref="M259:N259"/>
    <mergeCell ref="O259:P259"/>
    <mergeCell ref="Q259:S259"/>
    <mergeCell ref="T259:U259"/>
    <mergeCell ref="M257:N257"/>
    <mergeCell ref="O257:P257"/>
    <mergeCell ref="Q257:S257"/>
    <mergeCell ref="T257:U257"/>
    <mergeCell ref="V257:AD257"/>
    <mergeCell ref="N254:T254"/>
    <mergeCell ref="U254:W254"/>
    <mergeCell ref="X254:AD254"/>
    <mergeCell ref="W259:AN259"/>
    <mergeCell ref="C256:F256"/>
    <mergeCell ref="I256:AK256"/>
    <mergeCell ref="AM256:AO256"/>
    <mergeCell ref="C242:AP242"/>
    <mergeCell ref="C243:AP243"/>
    <mergeCell ref="K244:AG250"/>
    <mergeCell ref="C251:AP251"/>
    <mergeCell ref="C252:AP252"/>
    <mergeCell ref="C253:AP253"/>
    <mergeCell ref="AP256:AQ256"/>
    <mergeCell ref="AL230:AM230"/>
    <mergeCell ref="AN230:AP230"/>
    <mergeCell ref="C232:AP232"/>
    <mergeCell ref="K233:AG239"/>
    <mergeCell ref="C240:AP240"/>
    <mergeCell ref="C241:AP241"/>
    <mergeCell ref="C230:L230"/>
    <mergeCell ref="M230:T230"/>
    <mergeCell ref="U230:V230"/>
    <mergeCell ref="W230:X230"/>
    <mergeCell ref="Y230:AD230"/>
    <mergeCell ref="AE230:AK230"/>
    <mergeCell ref="L228:M228"/>
    <mergeCell ref="N228:O228"/>
    <mergeCell ref="P228:Q228"/>
    <mergeCell ref="R228:T228"/>
    <mergeCell ref="W228:X228"/>
    <mergeCell ref="AA228:AG228"/>
    <mergeCell ref="D226:J228"/>
    <mergeCell ref="L226:M226"/>
    <mergeCell ref="N226:O226"/>
    <mergeCell ref="P226:Q226"/>
    <mergeCell ref="R226:T226"/>
    <mergeCell ref="V226:Y226"/>
    <mergeCell ref="C219:H220"/>
    <mergeCell ref="N224:O224"/>
    <mergeCell ref="P224:Q224"/>
    <mergeCell ref="R224:T224"/>
    <mergeCell ref="X224:Y224"/>
    <mergeCell ref="Z224:AA224"/>
    <mergeCell ref="AB224:AD224"/>
    <mergeCell ref="I219:AO220"/>
    <mergeCell ref="AA226:AG226"/>
    <mergeCell ref="C213:N213"/>
    <mergeCell ref="C214:G214"/>
    <mergeCell ref="H214:N214"/>
    <mergeCell ref="O214:Q214"/>
    <mergeCell ref="R214:X214"/>
    <mergeCell ref="C217:P217"/>
    <mergeCell ref="R217:Y217"/>
    <mergeCell ref="C211:D211"/>
    <mergeCell ref="E211:L211"/>
    <mergeCell ref="M211:N211"/>
    <mergeCell ref="O211:V211"/>
    <mergeCell ref="W211:AP211"/>
    <mergeCell ref="C212:P212"/>
    <mergeCell ref="Q212:R212"/>
    <mergeCell ref="S212:T212"/>
    <mergeCell ref="U212:V212"/>
    <mergeCell ref="W212:AP212"/>
    <mergeCell ref="AG217:AP217"/>
    <mergeCell ref="C206:AP206"/>
    <mergeCell ref="C208:AP208"/>
    <mergeCell ref="C209:AP209"/>
    <mergeCell ref="C210:H210"/>
    <mergeCell ref="I210:Z210"/>
    <mergeCell ref="AA210:AP210"/>
    <mergeCell ref="W199:AN199"/>
    <mergeCell ref="C202:O204"/>
    <mergeCell ref="P202:AC202"/>
    <mergeCell ref="AD202:AP202"/>
    <mergeCell ref="P203:AC203"/>
    <mergeCell ref="P204:AC204"/>
    <mergeCell ref="AD204:AP204"/>
    <mergeCell ref="I192:L199"/>
    <mergeCell ref="M192:N192"/>
    <mergeCell ref="O192:P192"/>
    <mergeCell ref="Q192:S192"/>
    <mergeCell ref="T192:U192"/>
    <mergeCell ref="V192:AD192"/>
    <mergeCell ref="M199:N199"/>
    <mergeCell ref="O199:P199"/>
    <mergeCell ref="Q199:S199"/>
    <mergeCell ref="T199:U199"/>
    <mergeCell ref="B188:AQ189"/>
    <mergeCell ref="C190:F190"/>
    <mergeCell ref="I190:AK190"/>
    <mergeCell ref="AM190:AO190"/>
    <mergeCell ref="AP190:AQ190"/>
    <mergeCell ref="M191:N191"/>
    <mergeCell ref="O191:P191"/>
    <mergeCell ref="Q191:S191"/>
    <mergeCell ref="T191:U191"/>
    <mergeCell ref="V191:AD191"/>
    <mergeCell ref="C138:AP138"/>
    <mergeCell ref="C139:AP139"/>
    <mergeCell ref="C141:Y141"/>
    <mergeCell ref="Z141:AP141"/>
    <mergeCell ref="C142:Y187"/>
    <mergeCell ref="Z142:AP187"/>
    <mergeCell ref="C134:O136"/>
    <mergeCell ref="P134:AC134"/>
    <mergeCell ref="AD134:AP134"/>
    <mergeCell ref="P135:AC135"/>
    <mergeCell ref="P136:AC136"/>
    <mergeCell ref="AD136:AP136"/>
    <mergeCell ref="I126:L131"/>
    <mergeCell ref="M126:N126"/>
    <mergeCell ref="O126:P126"/>
    <mergeCell ref="Q126:S126"/>
    <mergeCell ref="T126:U126"/>
    <mergeCell ref="C119:AP120"/>
    <mergeCell ref="C121:Y122"/>
    <mergeCell ref="Z121:AP122"/>
    <mergeCell ref="C124:F124"/>
    <mergeCell ref="I124:AK124"/>
    <mergeCell ref="AM124:AO124"/>
    <mergeCell ref="AP124:AQ124"/>
    <mergeCell ref="V126:AD126"/>
    <mergeCell ref="M131:N131"/>
    <mergeCell ref="O131:P131"/>
    <mergeCell ref="Q131:S131"/>
    <mergeCell ref="T131:U131"/>
    <mergeCell ref="W131:AN131"/>
    <mergeCell ref="M125:N125"/>
    <mergeCell ref="O125:P125"/>
    <mergeCell ref="Q125:S125"/>
    <mergeCell ref="T125:U125"/>
    <mergeCell ref="V125:AD125"/>
    <mergeCell ref="D115:J117"/>
    <mergeCell ref="L115:M115"/>
    <mergeCell ref="N115:O115"/>
    <mergeCell ref="P115:Q115"/>
    <mergeCell ref="R115:T115"/>
    <mergeCell ref="C109:I109"/>
    <mergeCell ref="K109:Q109"/>
    <mergeCell ref="R109:X109"/>
    <mergeCell ref="Z109:AF109"/>
    <mergeCell ref="V115:Y115"/>
    <mergeCell ref="AA115:AH115"/>
    <mergeCell ref="L117:M117"/>
    <mergeCell ref="N117:O117"/>
    <mergeCell ref="P117:Q117"/>
    <mergeCell ref="R117:T117"/>
    <mergeCell ref="W117:X117"/>
    <mergeCell ref="AA117:AH117"/>
    <mergeCell ref="N113:O113"/>
    <mergeCell ref="P113:Q113"/>
    <mergeCell ref="R113:T113"/>
    <mergeCell ref="Z113:AA113"/>
    <mergeCell ref="AB113:AD113"/>
    <mergeCell ref="AH109:AO109"/>
    <mergeCell ref="C110:I110"/>
    <mergeCell ref="K110:Q110"/>
    <mergeCell ref="R110:X110"/>
    <mergeCell ref="Z110:AF110"/>
    <mergeCell ref="AH110:AO110"/>
    <mergeCell ref="C107:I107"/>
    <mergeCell ref="K107:Q107"/>
    <mergeCell ref="R107:X107"/>
    <mergeCell ref="Z107:AF107"/>
    <mergeCell ref="AH107:AO107"/>
    <mergeCell ref="C108:I108"/>
    <mergeCell ref="K108:Q108"/>
    <mergeCell ref="R108:X108"/>
    <mergeCell ref="Z108:AF108"/>
    <mergeCell ref="AH108:AO108"/>
    <mergeCell ref="C105:I105"/>
    <mergeCell ref="K105:Q105"/>
    <mergeCell ref="R105:X105"/>
    <mergeCell ref="Z105:AF105"/>
    <mergeCell ref="AH105:AO105"/>
    <mergeCell ref="C106:I106"/>
    <mergeCell ref="K106:Q106"/>
    <mergeCell ref="R106:X106"/>
    <mergeCell ref="Z106:AF106"/>
    <mergeCell ref="AH106:AO106"/>
    <mergeCell ref="C103:I103"/>
    <mergeCell ref="K103:Q103"/>
    <mergeCell ref="R103:X103"/>
    <mergeCell ref="Z103:AF103"/>
    <mergeCell ref="AH103:AO103"/>
    <mergeCell ref="C104:I104"/>
    <mergeCell ref="K104:Q104"/>
    <mergeCell ref="R104:X104"/>
    <mergeCell ref="Z104:AF104"/>
    <mergeCell ref="AH104:AO104"/>
    <mergeCell ref="C101:I101"/>
    <mergeCell ref="K101:Q101"/>
    <mergeCell ref="R101:X101"/>
    <mergeCell ref="Z101:AF101"/>
    <mergeCell ref="AH101:AO101"/>
    <mergeCell ref="C102:I102"/>
    <mergeCell ref="K102:Q102"/>
    <mergeCell ref="R102:X102"/>
    <mergeCell ref="Z102:AF102"/>
    <mergeCell ref="AH102:AO102"/>
    <mergeCell ref="C99:I99"/>
    <mergeCell ref="K99:Q99"/>
    <mergeCell ref="R99:X99"/>
    <mergeCell ref="Z99:AF99"/>
    <mergeCell ref="AH99:AO99"/>
    <mergeCell ref="C100:I100"/>
    <mergeCell ref="K100:Q100"/>
    <mergeCell ref="R100:X100"/>
    <mergeCell ref="Z100:AF100"/>
    <mergeCell ref="AH100:AO100"/>
    <mergeCell ref="C97:I97"/>
    <mergeCell ref="K97:Q97"/>
    <mergeCell ref="R97:X97"/>
    <mergeCell ref="Z97:AF97"/>
    <mergeCell ref="AH97:AO97"/>
    <mergeCell ref="C98:I98"/>
    <mergeCell ref="K98:Q98"/>
    <mergeCell ref="R98:X98"/>
    <mergeCell ref="Z98:AF98"/>
    <mergeCell ref="AH98:AO98"/>
    <mergeCell ref="C95:I95"/>
    <mergeCell ref="K95:Q95"/>
    <mergeCell ref="R95:X95"/>
    <mergeCell ref="Z95:AF95"/>
    <mergeCell ref="AH95:AO95"/>
    <mergeCell ref="C96:I96"/>
    <mergeCell ref="K96:Q96"/>
    <mergeCell ref="R96:X96"/>
    <mergeCell ref="Z96:AF96"/>
    <mergeCell ref="AH96:AO96"/>
    <mergeCell ref="C93:I93"/>
    <mergeCell ref="K93:Q93"/>
    <mergeCell ref="R93:X93"/>
    <mergeCell ref="Z93:AF93"/>
    <mergeCell ref="AH93:AO93"/>
    <mergeCell ref="C94:I94"/>
    <mergeCell ref="K94:Q94"/>
    <mergeCell ref="R94:X94"/>
    <mergeCell ref="Z94:AF94"/>
    <mergeCell ref="AH94:AO94"/>
    <mergeCell ref="C91:I91"/>
    <mergeCell ref="K91:Q91"/>
    <mergeCell ref="R91:X91"/>
    <mergeCell ref="Z91:AF91"/>
    <mergeCell ref="AH91:AO91"/>
    <mergeCell ref="C92:I92"/>
    <mergeCell ref="K92:Q92"/>
    <mergeCell ref="R92:X92"/>
    <mergeCell ref="Z92:AF92"/>
    <mergeCell ref="AH92:AO92"/>
    <mergeCell ref="AS86:AS87"/>
    <mergeCell ref="C87:AP87"/>
    <mergeCell ref="C89:O89"/>
    <mergeCell ref="P89:W89"/>
    <mergeCell ref="Z89:AF89"/>
    <mergeCell ref="AH89:AO89"/>
    <mergeCell ref="E85:M85"/>
    <mergeCell ref="N85:T85"/>
    <mergeCell ref="V85:AE85"/>
    <mergeCell ref="AF85:AO85"/>
    <mergeCell ref="D86:P86"/>
    <mergeCell ref="R86:V86"/>
    <mergeCell ref="W86:AA86"/>
    <mergeCell ref="AB86:AF86"/>
    <mergeCell ref="E82:M82"/>
    <mergeCell ref="N82:T82"/>
    <mergeCell ref="V82:AK82"/>
    <mergeCell ref="AM82:AO82"/>
    <mergeCell ref="E83:M83"/>
    <mergeCell ref="N83:T83"/>
    <mergeCell ref="V83:AK83"/>
    <mergeCell ref="AM83:AO83"/>
    <mergeCell ref="C77:AP77"/>
    <mergeCell ref="C79:AP79"/>
    <mergeCell ref="N80:T80"/>
    <mergeCell ref="V80:AK80"/>
    <mergeCell ref="AM80:AO80"/>
    <mergeCell ref="E81:M81"/>
    <mergeCell ref="N81:T81"/>
    <mergeCell ref="V81:AK81"/>
    <mergeCell ref="AM81:AO81"/>
    <mergeCell ref="W66:AN66"/>
    <mergeCell ref="C73:O75"/>
    <mergeCell ref="P73:AC73"/>
    <mergeCell ref="AD73:AP73"/>
    <mergeCell ref="P74:AC74"/>
    <mergeCell ref="P75:AC75"/>
    <mergeCell ref="AD75:AP75"/>
    <mergeCell ref="I65:L66"/>
    <mergeCell ref="M65:N65"/>
    <mergeCell ref="O65:P65"/>
    <mergeCell ref="Q65:S65"/>
    <mergeCell ref="T65:U65"/>
    <mergeCell ref="V65:AD65"/>
    <mergeCell ref="M66:N66"/>
    <mergeCell ref="O66:P66"/>
    <mergeCell ref="Q66:S66"/>
    <mergeCell ref="T66:U66"/>
    <mergeCell ref="C63:F63"/>
    <mergeCell ref="I63:AK63"/>
    <mergeCell ref="AM63:AO63"/>
    <mergeCell ref="AP63:AQ63"/>
    <mergeCell ref="M64:N64"/>
    <mergeCell ref="O64:P64"/>
    <mergeCell ref="Q64:S64"/>
    <mergeCell ref="T64:U64"/>
    <mergeCell ref="V64:AD64"/>
    <mergeCell ref="D57:J57"/>
    <mergeCell ref="N57:O57"/>
    <mergeCell ref="P57:Q57"/>
    <mergeCell ref="R57:T57"/>
    <mergeCell ref="AD57:AJ57"/>
    <mergeCell ref="D58:K60"/>
    <mergeCell ref="L58:M58"/>
    <mergeCell ref="N58:O58"/>
    <mergeCell ref="P58:Q58"/>
    <mergeCell ref="R58:T58"/>
    <mergeCell ref="V58:X58"/>
    <mergeCell ref="Y58:AB58"/>
    <mergeCell ref="AD58:AJ58"/>
    <mergeCell ref="L60:M60"/>
    <mergeCell ref="N60:O60"/>
    <mergeCell ref="P60:Q60"/>
    <mergeCell ref="R60:T60"/>
    <mergeCell ref="V60:X60"/>
    <mergeCell ref="Z60:AA60"/>
    <mergeCell ref="AB60:AC60"/>
    <mergeCell ref="AD60:AJ60"/>
    <mergeCell ref="AB53:AC54"/>
    <mergeCell ref="C54:K54"/>
    <mergeCell ref="L54:U54"/>
    <mergeCell ref="W54:Y55"/>
    <mergeCell ref="AE54:AM54"/>
    <mergeCell ref="C55:K55"/>
    <mergeCell ref="AB55:AC55"/>
    <mergeCell ref="AE55:AM55"/>
    <mergeCell ref="O51:P51"/>
    <mergeCell ref="Q51:R51"/>
    <mergeCell ref="S51:U51"/>
    <mergeCell ref="W51:X51"/>
    <mergeCell ref="Z51:AA51"/>
    <mergeCell ref="AE51:AO51"/>
    <mergeCell ref="Z49:AE49"/>
    <mergeCell ref="AG49:AI49"/>
    <mergeCell ref="AJ49:AO49"/>
    <mergeCell ref="D50:M51"/>
    <mergeCell ref="O50:P50"/>
    <mergeCell ref="Q50:R50"/>
    <mergeCell ref="S50:U50"/>
    <mergeCell ref="V50:Y50"/>
    <mergeCell ref="Z50:AA50"/>
    <mergeCell ref="AE50:AO50"/>
    <mergeCell ref="D47:M49"/>
    <mergeCell ref="O47:P47"/>
    <mergeCell ref="Q47:R47"/>
    <mergeCell ref="S47:U47"/>
    <mergeCell ref="W47:AJ47"/>
    <mergeCell ref="AK47:AL47"/>
    <mergeCell ref="O49:P49"/>
    <mergeCell ref="Q49:R49"/>
    <mergeCell ref="S49:U49"/>
    <mergeCell ref="W49:Y49"/>
    <mergeCell ref="D41:J41"/>
    <mergeCell ref="K41:V41"/>
    <mergeCell ref="Y41:AG43"/>
    <mergeCell ref="AH41:AI41"/>
    <mergeCell ref="AJ41:AK41"/>
    <mergeCell ref="AL41:AN41"/>
    <mergeCell ref="AJ44:AM44"/>
    <mergeCell ref="AN44:AO44"/>
    <mergeCell ref="O45:P45"/>
    <mergeCell ref="Q45:R45"/>
    <mergeCell ref="S45:U45"/>
    <mergeCell ref="AK45:AL45"/>
    <mergeCell ref="AN45:AO45"/>
    <mergeCell ref="D43:J43"/>
    <mergeCell ref="K43:V43"/>
    <mergeCell ref="AH43:AI43"/>
    <mergeCell ref="AJ43:AK43"/>
    <mergeCell ref="AL43:AN43"/>
    <mergeCell ref="D44:M45"/>
    <mergeCell ref="O44:P44"/>
    <mergeCell ref="Q44:R44"/>
    <mergeCell ref="S44:U44"/>
    <mergeCell ref="W44:AI45"/>
    <mergeCell ref="AW31:AY31"/>
    <mergeCell ref="C33:Q33"/>
    <mergeCell ref="R33:AO33"/>
    <mergeCell ref="C35:Q35"/>
    <mergeCell ref="R35:AO35"/>
    <mergeCell ref="C38:E38"/>
    <mergeCell ref="F38:K38"/>
    <mergeCell ref="M38:O38"/>
    <mergeCell ref="P38:U38"/>
    <mergeCell ref="Y38:AG40"/>
    <mergeCell ref="AH38:AI38"/>
    <mergeCell ref="AJ38:AK38"/>
    <mergeCell ref="AL38:AN38"/>
    <mergeCell ref="C39:E39"/>
    <mergeCell ref="F39:K39"/>
    <mergeCell ref="M39:O39"/>
    <mergeCell ref="P39:U39"/>
    <mergeCell ref="AH39:AI39"/>
    <mergeCell ref="AJ39:AK39"/>
    <mergeCell ref="AL39:AN39"/>
    <mergeCell ref="D40:V40"/>
    <mergeCell ref="AH40:AI40"/>
    <mergeCell ref="AJ40:AK40"/>
    <mergeCell ref="AL40:AN40"/>
    <mergeCell ref="D29:H29"/>
    <mergeCell ref="I29:J29"/>
    <mergeCell ref="K29:O29"/>
    <mergeCell ref="V29:AD29"/>
    <mergeCell ref="AF29:AO29"/>
    <mergeCell ref="C31:K31"/>
    <mergeCell ref="L31:AO31"/>
    <mergeCell ref="AL24:AM24"/>
    <mergeCell ref="AN24:AO24"/>
    <mergeCell ref="D27:H28"/>
    <mergeCell ref="K27:O28"/>
    <mergeCell ref="T27:AD27"/>
    <mergeCell ref="AF27:AO27"/>
    <mergeCell ref="C22:L22"/>
    <mergeCell ref="M22:AL22"/>
    <mergeCell ref="AM22:AN22"/>
    <mergeCell ref="C24:F24"/>
    <mergeCell ref="G24:O24"/>
    <mergeCell ref="Q24:V24"/>
    <mergeCell ref="W24:AD24"/>
    <mergeCell ref="AF24:AG24"/>
    <mergeCell ref="AH24:AI24"/>
    <mergeCell ref="C18:L18"/>
    <mergeCell ref="M18:S18"/>
    <mergeCell ref="U18:X18"/>
    <mergeCell ref="Y18:AG18"/>
    <mergeCell ref="AH18:AI18"/>
    <mergeCell ref="C20:L20"/>
    <mergeCell ref="M20:AL20"/>
    <mergeCell ref="C13:AP13"/>
    <mergeCell ref="C14:I14"/>
    <mergeCell ref="J14:AG14"/>
    <mergeCell ref="AI14:AP14"/>
    <mergeCell ref="C16:M16"/>
    <mergeCell ref="N16:V16"/>
    <mergeCell ref="W16:X16"/>
    <mergeCell ref="Y16:AG16"/>
    <mergeCell ref="AM20:AN20"/>
    <mergeCell ref="C3:O5"/>
    <mergeCell ref="P3:AC3"/>
    <mergeCell ref="AD3:AP3"/>
    <mergeCell ref="P4:AC4"/>
    <mergeCell ref="P5:AC5"/>
    <mergeCell ref="AD5:AP5"/>
    <mergeCell ref="C7:AP7"/>
    <mergeCell ref="C9:AF12"/>
    <mergeCell ref="AG9:AP9"/>
    <mergeCell ref="AI10:AJ10"/>
    <mergeCell ref="AK10:AL10"/>
    <mergeCell ref="AM10:AO10"/>
    <mergeCell ref="AI11:AJ11"/>
    <mergeCell ref="AK11:AL11"/>
    <mergeCell ref="AM11:AO11"/>
  </mergeCells>
  <conditionalFormatting sqref="D57:J57">
    <cfRule type="cellIs" dxfId="1" priority="1" operator="equal">
      <formula>$L$54</formula>
    </cfRule>
    <cfRule type="cellIs" dxfId="0" priority="2" operator="equal">
      <formula>$L$54</formula>
    </cfRule>
  </conditionalFormatting>
  <dataValidations count="24">
    <dataValidation type="list" allowBlank="1" showInputMessage="1" showErrorMessage="1" errorTitle="!Espera¡ Hay un error" error="Debes escribir en letra MAYUSCULA no lo olvides_x000a__x000a_" promptTitle="!Espera¡" prompt="Lista Despegable _x000a_SI NO ESTA ANEXARLA EN Hoja2 (ADM)" sqref="V84:AK84" xr:uid="{00000000-0002-0000-0000-000000000000}">
      <formula1>#REF!</formula1>
    </dataValidation>
    <dataValidation allowBlank="1" showInputMessage="1" showErrorMessage="1" promptTitle="!Espera¡" prompt="Con Alt+Enter da espacio hacia abajo" sqref="C121:Y122" xr:uid="{00000000-0002-0000-0000-000001000000}"/>
    <dataValidation allowBlank="1" showInputMessage="1" showErrorMessage="1" promptTitle="Atención" prompt="Insertar Valor correspondiente a cobrar respecto al # de pago" sqref="R91:X110" xr:uid="{00000000-0002-0000-0000-000002000000}"/>
    <dataValidation type="textLength" allowBlank="1" showInputMessage="1" showErrorMessage="1" errorTitle="!Espera¡ Hay un error" error="Numero max 6 caracteres sin Fecha ni Letras" promptTitle="!Espera¡" prompt="Solo numero sin Letras" sqref="AJ49 P38:P39" xr:uid="{00000000-0002-0000-0000-000003000000}">
      <formula1>1</formula1>
      <formula2>6</formula2>
    </dataValidation>
    <dataValidation allowBlank="1" showInputMessage="1" showErrorMessage="1" promptTitle="Espera Atención" prompt="RESUMIR LO MAS IMPORTANTE DEL OBJETO DEL TRABAJO" sqref="L31:AO31" xr:uid="{00000000-0002-0000-0000-000004000000}"/>
    <dataValidation type="custom" allowBlank="1" showInputMessage="1" showErrorMessage="1" sqref="AF27:AO27" xr:uid="{00000000-0002-0000-0000-000005000000}">
      <formula1>AF27+AE51</formula1>
    </dataValidation>
    <dataValidation allowBlank="1" showInputMessage="1" showErrorMessage="1" promptTitle="Espera" prompt="NO debes escribri ( .,/-)" sqref="W24:AD24" xr:uid="{00000000-0002-0000-0000-000006000000}"/>
    <dataValidation allowBlank="1" showInputMessage="1" showErrorMessage="1" promptTitle="!Espera¡" prompt="Es obligatorio tenerlo, favor solicitelo" sqref="M22:AL22" xr:uid="{00000000-0002-0000-0000-000007000000}"/>
    <dataValidation allowBlank="1" showInputMessage="1" showErrorMessage="1" promptTitle="!Espera¡ " prompt="Debes escribir en letra MAYUSCULA no lo olvides" sqref="G24" xr:uid="{00000000-0002-0000-0000-000008000000}"/>
    <dataValidation allowBlank="1" showInputMessage="1" showErrorMessage="1" promptTitle="!Espera¡" prompt="Cantidad de meses a laborar" sqref="W51:X51 AK45:AL45" xr:uid="{00000000-0002-0000-0000-000009000000}"/>
    <dataValidation type="custom" allowBlank="1" showInputMessage="1" showErrorMessage="1" errorTitle="&quot;Espera&quot; Hay un error" error="Debes escribir ( X ) en letra MAYUSCULA no lo olvides" promptTitle="&quot;Espera&quot;" prompt="Colocar en la celda ( X ) si es Cuenta de Ahorro" sqref="AH24:AI24" xr:uid="{00000000-0002-0000-0000-00000A000000}">
      <formula1>EXACT(AH24,UPPER(AH24))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3:U85" xr:uid="{00000000-0002-0000-0000-00000B000000}">
      <formula1>EXACT(U83,UPPER(U83))</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82" xr:uid="{00000000-0002-0000-0000-00000C000000}">
      <formula1>EXACT(U82,UPPER(U82))</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81" xr:uid="{00000000-0002-0000-0000-00000D000000}">
      <formula1>EXACT(U81,UPPER(U81))</formula1>
    </dataValidation>
    <dataValidation allowBlank="1" showInputMessage="1" showErrorMessage="1" promptTitle="!Espera¡" prompt="Telefono de Contacto 1" sqref="M18:S18" xr:uid="{00000000-0002-0000-0000-00000E000000}"/>
    <dataValidation allowBlank="1" showInputMessage="1" showErrorMessage="1" promptTitle="!Espera¡" prompt="Solo numero sin Fecha/Letras" sqref="N16:V16" xr:uid="{00000000-0002-0000-0000-00000F000000}"/>
    <dataValidation type="custom" allowBlank="1" showInputMessage="1" showErrorMessage="1" errorTitle="&quot;Espera&quot; Hay un error" error="Debes escribir en letra MAYUSCULA no lo olvides_x000a_" promptTitle="!Espera¡" prompt="Debes escribir en letra MAYUSCULA no lo olvides_x000a_" sqref="K43:V43 K41:V41" xr:uid="{00000000-0002-0000-0000-000010000000}">
      <formula1>EXACT(K41,UPPER(K41))</formula1>
    </dataValidation>
    <dataValidation type="textLength" allowBlank="1" showInputMessage="1" showErrorMessage="1" errorTitle="!Espera¡ Hay un error" error="Numero max 6 caracteres sin Fecha ni Letras" promptTitle="!Espera¡ " prompt="Solo numero sin Letras" sqref="AF49:AG49 M38 Z49 AJ49 F38:F39 L38:L39 P38:P39" xr:uid="{00000000-0002-0000-0000-000011000000}">
      <formula1>1</formula1>
      <formula2>6</formula2>
    </dataValidation>
    <dataValidation type="textLength" allowBlank="1" showInputMessage="1" showErrorMessage="1" errorTitle="&quot;Espera&quot; Hay un error" error="Solo el numero del Año_x000a_sin letras" promptTitle="!Espera¡" prompt="Solo el numero del Año" sqref="K29:O29" xr:uid="{00000000-0002-0000-0000-000012000000}">
      <formula1>1</formula1>
      <formula2>4</formula2>
    </dataValidation>
    <dataValidation type="textLength" allowBlank="1" showInputMessage="1" showErrorMessage="1" errorTitle="&quot;Espera&quot; Hay un error" error="Solo el numero del contrato sin letras" promptTitle="!Espera¡" prompt="Solo el numero del contrato" sqref="D29:H29" xr:uid="{00000000-0002-0000-0000-00001300000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xr:uid="{00000000-0002-0000-0000-000014000000}">
      <formula1>EXACT(Y16,UPPER(Y16))</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xr:uid="{00000000-0002-0000-0000-000015000000}">
      <formula1>EXACT(J14,UPPER(J14))</formula1>
    </dataValidation>
    <dataValidation type="custom" allowBlank="1" showInputMessage="1" showErrorMessage="1" errorTitle="&quot;Espera&quot; Hay un error" error="Debes escribir ( SI ) en letra MAYUSCULA no lo olvides" promptTitle="&quot;Espera&quot;" prompt="Colocar en la celda solo el texto ( SI )" sqref="AB55:AC55" xr:uid="{00000000-0002-0000-0000-000016000000}">
      <formula1>EXACT(AB55,UPPER(AB55))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19:AO220" xr:uid="{00000000-0002-0000-0000-000017000000}">
      <formula1>EXACT(I219,UPPER(I219))</formula1>
    </dataValidation>
  </dataValidations>
  <hyperlinks>
    <hyperlink ref="M20" r:id="rId1" xr:uid="{00000000-0004-0000-0000-000000000000}"/>
    <hyperlink ref="M22" r:id="rId2" xr:uid="{00000000-0004-0000-0000-000001000000}"/>
  </hyperlinks>
  <pageMargins left="0.70866141732283472" right="0.70866141732283472" top="0.74803149606299213" bottom="0.74803149606299213" header="0.31496062992125984" footer="0.31496062992125984"/>
  <pageSetup scale="70" orientation="portrait"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Ingresos_laborales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 Geraldine Balcero Porras</dc:creator>
  <cp:lastModifiedBy>Gonzalez Henao Valentina</cp:lastModifiedBy>
  <cp:lastPrinted>2025-10-22T12:52:07Z</cp:lastPrinted>
  <dcterms:created xsi:type="dcterms:W3CDTF">2025-02-03T16:15:15Z</dcterms:created>
  <dcterms:modified xsi:type="dcterms:W3CDTF">2025-10-22T12:52:44Z</dcterms:modified>
</cp:coreProperties>
</file>