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20730" windowHeight="11760"/>
  </bookViews>
  <sheets>
    <sheet name="Hoja1"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 i="1" l="1"/>
  <c r="H35" i="1"/>
  <c r="H36" i="1"/>
  <c r="H37" i="1"/>
  <c r="H38" i="1"/>
  <c r="H39" i="1"/>
  <c r="H40" i="1"/>
  <c r="H41" i="1"/>
  <c r="H42" i="1"/>
  <c r="H43" i="1"/>
  <c r="H44" i="1"/>
  <c r="H45" i="1"/>
  <c r="H46" i="1"/>
  <c r="H47" i="1"/>
  <c r="H48" i="1"/>
  <c r="H49" i="1"/>
  <c r="H34" i="1"/>
  <c r="H4" i="1"/>
  <c r="H5" i="1"/>
  <c r="H6" i="1"/>
  <c r="H7" i="1"/>
  <c r="H8" i="1"/>
  <c r="H9" i="1"/>
  <c r="H10" i="1"/>
  <c r="H11" i="1"/>
  <c r="H12" i="1"/>
  <c r="H13" i="1"/>
  <c r="H14" i="1"/>
  <c r="H15" i="1"/>
  <c r="H16" i="1"/>
  <c r="H17" i="1"/>
  <c r="H18" i="1"/>
  <c r="H19" i="1"/>
  <c r="H20" i="1"/>
  <c r="H21" i="1"/>
  <c r="H22" i="1"/>
  <c r="H23" i="1"/>
  <c r="H24" i="1"/>
  <c r="H25" i="1"/>
  <c r="H26" i="1"/>
  <c r="H27" i="1"/>
  <c r="H28" i="1"/>
  <c r="H29" i="1"/>
  <c r="H3" i="1"/>
  <c r="H30" i="1" l="1"/>
  <c r="H52" i="1" s="1"/>
  <c r="G35" i="1"/>
  <c r="G36" i="1"/>
  <c r="G37" i="1"/>
  <c r="G38" i="1"/>
  <c r="G39" i="1"/>
  <c r="G40" i="1"/>
  <c r="G41" i="1"/>
  <c r="G42" i="1"/>
  <c r="G43" i="1"/>
  <c r="G44" i="1"/>
  <c r="G45" i="1"/>
  <c r="G46" i="1"/>
  <c r="G47" i="1"/>
  <c r="G48" i="1"/>
  <c r="G49" i="1"/>
  <c r="G34" i="1"/>
  <c r="G4" i="1"/>
  <c r="G5" i="1"/>
  <c r="G6" i="1"/>
  <c r="G7" i="1"/>
  <c r="G8" i="1"/>
  <c r="G9" i="1"/>
  <c r="G10" i="1"/>
  <c r="G11" i="1"/>
  <c r="G12" i="1"/>
  <c r="G13" i="1"/>
  <c r="G14" i="1"/>
  <c r="G15" i="1"/>
  <c r="G16" i="1"/>
  <c r="G17" i="1"/>
  <c r="G18" i="1"/>
  <c r="G19" i="1"/>
  <c r="G20" i="1"/>
  <c r="G21" i="1"/>
  <c r="G22" i="1"/>
  <c r="G23" i="1"/>
  <c r="G24" i="1"/>
  <c r="G25" i="1"/>
  <c r="G26" i="1"/>
  <c r="G27" i="1"/>
  <c r="G28" i="1"/>
  <c r="G29" i="1"/>
  <c r="G3" i="1"/>
</calcChain>
</file>

<file path=xl/sharedStrings.xml><?xml version="1.0" encoding="utf-8"?>
<sst xmlns="http://schemas.openxmlformats.org/spreadsheetml/2006/main" count="111" uniqueCount="97">
  <si>
    <t xml:space="preserve">ESPECIFICACIONES DOTACION </t>
  </si>
  <si>
    <t>ÍTEM</t>
  </si>
  <si>
    <t>DETALLE PRENDA</t>
  </si>
  <si>
    <t>CANT</t>
  </si>
  <si>
    <t>CAMISA MASCULINA</t>
  </si>
  <si>
    <t>Tejido: Plano, Ancho: 150 ± 3 CM, Peso: Mínimo 113 ± 7 g/m² Máximo 114 ± 7 g/m², Factor de Protección UPF: 50,00 PF AATCC 183, Composición:  100% Filamento de Poliéster reciclado, Color: Azul Celeste, Camisa clásica para caballero manga larga, dos bolsillos con tapa de lapicero con charretera en los hombros. Con bordados en la manga derecha (escudo de Colombia) y bandera bordeado en la parte superior de la heráldica, en la maga izquierda escudo del Organismo de tránsito con la placa del Agente, en el cuello bordados insignia de semáforos. Lado derecho parte frontal a la altura del pecho gafete bordado con el Rango, Nombre y Apellido, Normas que la tela debe cumplir: la determinación a la tendencia a la formación de motas: NTC2051 solidez de color al frote: NTC786 solidez de color al lavado industrial y doméstico NTC772 solidez del color a la transpiración NTC772 cambios de tejidos planos y de punto por lavado en máquina automática NTC908. La prenda debe incluir las respectivas marquillas donde se indique año de la dotación, los cuellos y puños en el interior deben de venir con tela de la misma calidad en color azul turquí.</t>
  </si>
  <si>
    <t>CAMISA FEMENINA</t>
  </si>
  <si>
    <t>Tejido: Plano, Ancho: 151 ± 2 CM, Peso: Mínimo 107 ± 7 g/m² Máximo 114 ± 7 g/m², Factor de Protección UPF: 50,00 PF AATCC 183, Composición:  100% Filamento de Poliéster reciclado, Color: Azul Celeste, ojálate sintético ojálate sintético con refuerzo de cinta falla de 1,5 CM para portar la placa. Blusa clásica para dama manga larga, dos bolsillos con tapa de lapicero con charretera en los hombros. Con bordados en la manga derecha (escudo de Colombia) y bandera bordeado en la parde superior de la heráldica, en la maga izquierda escudo del Organismo de tránsito con la placa del Agente, en el cuello bordados insignia de semáforos, Lado derecho parte frontal a la altura del pecho gafete bordado con el Rango, Nombre y Apellido, Normas que la tela debe cumplir: la determinación a la tendencia a la formación de motas: NTC2051 solidez de color al frote: NTC786 solidez de color al lavado industrial y doméstico NTC772 solidez del color a la transpiración NTC772 cambios de tejidos planos y de punto por lavado en máquina automática NTC908. La prenda debe incluir las respectivas marquillas donde se indique año de la dotación. Los cuellos y puños en el interior deben de venir con tela de la misma calidad en color azul turquí.</t>
  </si>
  <si>
    <t>PANTALÓN PARA CABALLERO </t>
  </si>
  <si>
    <t>Tejido: Plano, Peso: Mínimo 238 ± 10 g/m² Máximo 240 ± 10 g/m², Composición: Poliéster entre 96% y lycra 4%, Color: Azul turquí, Pantalón clásico sin prenses para caballero, bolsillos diagonales y traseros con presilla y ribete, con refuerzo en los bolsillos y la entre pierna (refuerzo en las costuras). Pretina industrial, remates en los bolsillos, ojálate con botón en los bolsillos traseros, con pasadores de 6 cm para paso de reata, traques en los bolsillos, gancho de pico y gallo, la prenda debe incluir las respectivas marquillas con año de fabricación. </t>
  </si>
  <si>
    <t>PANTALÓN PARA DAMA </t>
  </si>
  <si>
    <t>Tejido: Plano, Peso: Mínimo 238 ± 10 g/m² Máximo 240 ± 10 g/m², Composición: Poliéster entre 96% y 4% de ELASTANO Color: Azul turquí, Pantalón clásico sin prenses para dama, refuerzo en la entre pierna (refuerzo en las costuras). Con pasadores del ancho de la reata la prenda debe incluir las respectivas marquillas con año de fabricación.    </t>
  </si>
  <si>
    <t>PANTALÓN PARA CABALLERO NOCTURNO </t>
  </si>
  <si>
    <t>Pantalón masculino azul oscuro el tela rip stop con strech,Tejido tipo plano, Ancho: 150 ± 4 CM, Peso: Mínimo 240 ± 10 g/m² Máximo 250 ± 10 g/m² , 100% poliester reciclado que cumpla con la NORMA ASTM D3776 OPC.C, para gestiones y labores de campo, tipo camuflado con bolsillo frontales, traseros y laterales, debe traer correa tipo reata y hebilla metalizada corrediza.</t>
  </si>
  <si>
    <t>CAMISETA TIPO POLO REFLECTIVA CABALLERO</t>
  </si>
  <si>
    <t>Tejido tipo pique, Ancho: 183 ± 2 CM, Peso: Mínimo 223 ± 7 g/m² Máximo 235 ± 7 g/m² , 100% poliester, caracteristicas de la tela: Tecnologia que permite captar y secar la humedad causada por la transpiración permitiendo que el usuario se encuentre comodo y fresco,cumple la norma AATCC 197-2022/AATC 199/ AATC TM79-2010E2 (2018) E OPC A , color azul rey, con cuello y puño tejido, bordado logo de la secretaria de tránsito y movilidad de Dosquebradas frente en el lado izquierdo, gafete textil con rango nombre y Apellido del agente en lado derecho, manga larga con apliques en la manga derecha Escudo de Colombia y rango del Agente manga izquierda escudo del organismo de tránsito; cintas reflectivas alrededor del dorso y los brazos, color azul gris con contorno azul rey de 1,500 candelas. Con el símbolo y leyenda de la secretaria de tránsito en la espalda, acompañado de la placa de la Unidad.</t>
  </si>
  <si>
    <t>PANTALÓN PARA DAMA NOCTURNO </t>
  </si>
  <si>
    <t>Pantalón femenino azul oscuro el tela rip stop con strech,Tejido tipo plano, Ancho: 150 ± 4 CM, Peso: Mínimo 240 ± 10 g/m² Máximo 250 ± 10 g/m² , 100% poliester reciclado que cumpla con la NORMA ASTM D3776 OPC.C, para gestiones y labores de campo, tipo camuflado con bolsillo frontales, traseros y laterales, debe traer correa tipo reata y hebilla metalizada corrediza.</t>
  </si>
  <si>
    <t>BLUSA TIPO POLO REFLECTIVA DAMA</t>
  </si>
  <si>
    <t>CHAQUETA ANTIFLUIDO </t>
  </si>
  <si>
    <t>Chaqueta doble faz manga larga, Lado 1 / Bicolor azul primario tela 100% impermeable,ancho 150 ± 2 CM, Peso: Mínimo 138 ± 8 g/m² Máximo 146 ± 8 g/m²,– azul turquí, lado 2 azul turquí,tela 100% poliester antifluido,ancho 183 ± 3 CM, Peso: Mínimo 133 ± 7 g/m² Máximo 140 ± 7 g/m², con reflectivos, con bolsillo porta radio, escudo y placa de identificación bordados parte frontal, con dos bandas laterales a la altura de las muñecas con reflectivo color azul primario de 1500 candelas, para el cierre frontal con deslizador, los broches material sintético color tono a tono guardando la armonía con el material. (Los elementos de identificación deben ir por un solo lado), en la parte posterior el código del agente con la palabra agente de tránsito, logo de la secretaria de tránsito, con dos bandas laterales incluye el dorso con reflectivo color gris de 1500 candelas, cuello alto, con cierre y adhesivo.Parte frontal en el lado izquierdo; gafete textil con rango nombre y Apellido del agente en lado derecho, manga larga con apliques en la manga derecha Escudo de Colombia y rango del Agente manga izquierda escudo del organismo de tránsito.Capota con compartimento de almacenamiento en el cuello con cierre de cremallera, la parte inferior debe ser resortada para adaptarse al contorno</t>
  </si>
  <si>
    <t>PAR DE BOTAS EN CUERO</t>
  </si>
  <si>
    <t>Planilla: Odena - Material de origen animal, Sobre plantilla: termo conformada – Color negro – Espesor de 4.5 mm +-0.5 mm, Puntera: Material policarbonato, Cambrion:,   Ancho: 14 +- 1.0 mm, Espesor: 1 mm, Canal: 65 mm +- 0.3 mm,   Altura de vena: 3 mm, Contrafuerte: Fibra – Material termo adherible – Calibre 1.3 mm +- 0.1 mm, Canillera: Polipropileno de alta densidad, Retroreflectivo: Color plata (Parte frontal y trasera) de 1.5 CM, Suela: Caucho antideslizante, Sin forro capellada – sobre talla y medida de acuerdo a la altura del agente de tránsito y contorno de la pierna          </t>
  </si>
  <si>
    <t>PAR DE BOTAS </t>
  </si>
  <si>
    <t>Bota  Masculina y Femenina según pedido en Material antifluido, suela antideslizante, con cierre lateral interno y protección que evite el ingreso de agua por la cremallera color negro, reflectivo en la parte trasera, especial para motociclistas a prueba de agua. Caña baja entre 12 a 16 cm. La calidad de las  botas  debe ser proporcional al precio ofertado no se admiten imitaciones, ni cualquier otro elemento que trasgreda los derechos de propiedad intelectual de los diseños.</t>
  </si>
  <si>
    <t>CORBATA</t>
  </si>
  <si>
    <t>Color azul turquí del mismo color del pantalón, Tejido: Lino Polischool, Composición: Poliéster entre el 65% y viscosidad 35%, Ancho 154 ± 2 cm, Peso: Mínimo 160 gr / m2 Máximo 170 gr/m2, Debe traer bordado el Logo del Organismo de Transito      </t>
  </si>
  <si>
    <t>PISA CORBATA</t>
  </si>
  <si>
    <t>PRESILLAS </t>
  </si>
  <si>
    <t>Par de Presilla o charretera en tela color azul oscuro fusionado, logo bordado de la SECRETARIA DE TRÁNSITO Y MOVILIDAD DE DOSQUEBRADAS, debe tener costuras internas sin materiales sueltos, es de anotar que dependiendo del rango deberá incluirse laureles y barras al  logo del Organismo de Transito.</t>
  </si>
  <si>
    <t>QUEPIS  MASCULINO</t>
  </si>
  <si>
    <t>Quepis tipo Frances color azul turquí 8 centímetros de alto, escudo centrado de la secretaria de tránsito, Cinta de mando Sintética blanca en la parte delantera, visera color negro en charol de 6 centímetros </t>
  </si>
  <si>
    <t>QUEPIS FEMENINO</t>
  </si>
  <si>
    <t>Quepis azul compuesto por tres partes: contorno, plato y ala; debe ir confeccionada en tela principal y fusionada con entretela tejida. Internamente debe ir forrado con un material textil La visera debe quedar ligeramente inclinada así como la parte posterior. La visera para comandante debe llevar alamar con palmas dobles y randa sobre paño cardado, para agente no lleva paño cardado, ni randa. En la parte inferior de la visera debe llevar una costura en forma de bordado con el objetivo de evitar que se evidencien hilos sueltos. La visera debe quedar inclinada en un ángulo de 145° ± 10°; escudo centrado de la secretaria de tránsito, Cinta de mando Sintética blanca en la parte delantera.</t>
  </si>
  <si>
    <t>CHALECO REGLAMENTARIO </t>
  </si>
  <si>
    <t>Tipo corsé con amarre lateral con cordón y broches sintéticos que eviten la oxidación, debe llevar en la parte delantera izquierda a la altura del pecho el logo de la Secretaria de Tránsito y Movilidad de Dosquebradas termosellado,  al lado derecho bolsillo porta Radio y gafete textil con rango nombre y Apellido del agente en lado derecho, debe llevar dos bandas reflectivas de 1,500 candelas, una de color verde limón y otra azul de aproximadamente de 15 cm de largo y 5 cm de ancho en cada frente; en medio de las franjas reflectivas debe llevar la Placa del Agente de Tránsito, en letras de 7 cm de alto en reflectivo color amarillo, adheridas por sistema de termosellado. En la parte posterior debe llevar dos bandas reflectivas una de color verde limón y otra de color azul, en la parte superior de la espalda la Palabra AGENTE en medio de las bandas reflectivas el código del agente de tránsito y en la parte inferior la palabra TRANSITO, los dígitos y letras deben ser de 8 cm de alto y en reflectivo color amarillo adheridos por medio de sistema de termosellado. La estructura interna y bordes del chaleco debe traer sesgo de 3 Color Azul turqui.</t>
  </si>
  <si>
    <t>VESTIDO IMPERMEABLE O EQUIPO DE LLUVIA </t>
  </si>
  <si>
    <t>Material: Tejido Soporte: De punto o Circular, Tipo de Soporte (tela base) poliéster en %: 100, Composición: Pvc, Color: Azul turquí, Color: Amarillo limón, Impermeabilidad: Ninguna Filtración, Especificación: Micro esferas, Material: Pvc, Reflectividad Mínimo: 1500 Candelas Lux, Equipo de lluvia (Chaqueta con capota, pantalón, bolso) en la parte delantera izquierda el logo de la SECRETARIA DE TRANSITO termo-sellado, en la parte posterior el código del agente con la palabra “Agente de Tránsito”, con dos bandas laterales a la altura de las muñecas con reflectivo color amarillo limón de 2 pulgadas de ancho, el pantalón con dos bandas laterales a la altura, una a la altura de la rodilla y otra a la altura del tobillo en reflectivo color amarillo limón de 2 pulgadas, con cierre y adhesivo.   </t>
  </si>
  <si>
    <t>GUANTES  PROTECTORES</t>
  </si>
  <si>
    <t>Guante de Impacto táctico multipropósito con ajuste para conducción de motocicleta, con protectores a la altura de los nudillos y la palma de la mano, compuestos por materiales dúctiles, talla según medidas tomadas a los funcionarios. </t>
  </si>
  <si>
    <t>GORRA </t>
  </si>
  <si>
    <t>Gorra deportiva tipo beisbolera impermehable color azul oscuro con texto y logos bordados, compuesta por seis piezas (cascos), una visera y un botón en la parte superior de la misma. La gorra debe llevar bordado el texto TRANSITO en la parte frontal, asimismo de acuerdo al usuario insignia de grado en la parte inferior del texto, randa y/o alamares bordados en la visera, poseer sistema de sujeción de correa elaborada en material textil, una hebilla, un remache y un ojete metálicos. Con  acabado envejecido, en la parte posterior bordado en hilo de color plata la placa del agente de tránsito</t>
  </si>
  <si>
    <t>Tela exterior: Tejido: Plano, Ancho: 150 ± 2 CM, Peso: Mínimo 108 ± 9 g/m² Máximo 115 ± 9 g/m², Composición: 100% poliéster, Color: Negro, Ancho 14 cms, alto 19 cms, grosor 7 cms; con 4 compartimientos en total; 2 con cierres tipo cremallera de contorno con cubre cierre, 2 de frontales para portar celular con cierre magnético y cierre de broche en el porta  Linterna, ranura lateral para ubicación de lápices o bolígrafos , en la parte posterior con 2 pasadores de 5 cms de alto en material rígido para ajuste a la reata, con bordado de la palabra TRANSITO y Placa del Agente en la parte frontal.   </t>
  </si>
  <si>
    <t>REATA </t>
  </si>
  <si>
    <t>Color negro en lona 100% poliéster, con ancho de correa 5 cm , debe tener interior semirrígido</t>
  </si>
  <si>
    <t>PORTA CARNET</t>
  </si>
  <si>
    <t>Cubierta en cuero que permita portar el carnet y la placa, con soporte metálico alrededor del cuello en acero quirúrgico.</t>
  </si>
  <si>
    <t>TAPA OÍDOS </t>
  </si>
  <si>
    <t>Ergonómico sobre medida con ventana para protección auditiva que bloquee el ruido, pero no altere la capacidad de audición del agente de tránsito. PAR. </t>
  </si>
  <si>
    <t>GAFAS </t>
  </si>
  <si>
    <t>Con lentes oscuros tipo polarizados protección 100% contra rayos UV, marco y  varillas en plástico reforzado de estilo tactito o balístico. </t>
  </si>
  <si>
    <t>SILBATO </t>
  </si>
  <si>
    <t>Silbato de color Azul con cadena de color plata en acero quirúrgico y gancho de sujeción a la porta charretera de la Camisa</t>
  </si>
  <si>
    <t>BOTA PANTANERA UNISEX</t>
  </si>
  <si>
    <t>Botas impermeables para conducción de Motocicleta: Masculina: Color Negro – Suela Negra o Gris Femenina:  Color Azul – Suela Negra o Gris</t>
  </si>
  <si>
    <t>ELEMENTOS DE CRIMINALISTICA</t>
  </si>
  <si>
    <t>DESCRIPCIÓN TÉCNICA DE LA PRENDA Y ELEMENTO</t>
  </si>
  <si>
    <t>BOLSA RIESGO BIOLÓGICO</t>
  </si>
  <si>
    <t>Bolsa para riesgo biológico: De color rojo con el Screen de riesgo biológico, Adaptable a canecas o depósitos de Riesgo biológico que tienen unas dimensiones de 60 x 70 cm.</t>
  </si>
  <si>
    <t>BOLSAS RESELLABLES</t>
  </si>
  <si>
    <t>Combo de Cincuenta (50) Bolsas Resellables tipo Ziploc – Tamaños: Veinte (20) de 22CM X 33CM, Veinte (20) 22 CM X 28 CM, Diez (10) de 9 CM X 6 CM.</t>
  </si>
  <si>
    <t>BOLSA  PERTENENCIAS</t>
  </si>
  <si>
    <t>Bolsa dimensiones de 50 x 70 cm, para Pertenencias Víctima Fatal en Accidente de tránsito: De color Blanco con el Screen monocromático del Logo del Organismo de Transito y texto CRIMINALÍSTICA.</t>
  </si>
  <si>
    <t>CARETA</t>
  </si>
  <si>
    <t>Careta Media cara con filtros tipo cartucho para protección de Riesgo Biológico</t>
  </si>
  <si>
    <t>GUANTES TIPO MOSQUETERO</t>
  </si>
  <si>
    <t>Par de Guantes Industriales Calibre 35 Largo tipo Mosquetero, Tallas surtidas</t>
  </si>
  <si>
    <t>ALCOHOL</t>
  </si>
  <si>
    <t>Alcohol al 70% presentación 5 Litros.</t>
  </si>
  <si>
    <t>JABÓN QUIRÚRGICO</t>
  </si>
  <si>
    <t>Jabón quirúrgico con válvula dispensadora, mínimo contenido presentación de 500 ml</t>
  </si>
  <si>
    <t>ASEPTIGEL</t>
  </si>
  <si>
    <t>Aseptigel con válvula dispensadora en envase por 500 ml.</t>
  </si>
  <si>
    <t>HIPOCLORITO</t>
  </si>
  <si>
    <t>Hipoclorito de Sodio al 10%, Presentación 5 Litros</t>
  </si>
  <si>
    <t>PULVERIZADOR</t>
  </si>
  <si>
    <t>Pulverizador de Aspersión a Presión de 2 Litros.</t>
  </si>
  <si>
    <t>PULVERIZADOR MANUAL</t>
  </si>
  <si>
    <t>Pulverizador Manual de Líquidos capacidad 500ML</t>
  </si>
  <si>
    <t>CINTA PARA ACORDONAMIENTO</t>
  </si>
  <si>
    <t>Cinta para acordonamiento Color Amarillo Franjas Negras, con texto SECRETARIA DE TRANSITO Y MOVILIDAD - CRIMINALÍSTICA NO PASE. Mínimo Rollo 1000 MTS.</t>
  </si>
  <si>
    <t>DECAMETRO</t>
  </si>
  <si>
    <t> Decámetro de 30 Mts</t>
  </si>
  <si>
    <t>FLEXOMETRO</t>
  </si>
  <si>
    <t> flexómetro de 8 Mts</t>
  </si>
  <si>
    <t xml:space="preserve">TABLA PORTA DOCUMENTOS </t>
  </si>
  <si>
    <t> Tabla acrílica tamaño oficio porta documentos para diligenciar formatos, la cual debe tener gancho de sujeción de documentos y compartimento de almacenamiento.</t>
  </si>
  <si>
    <t>BRAZALETE DE IDENTIFICACION</t>
  </si>
  <si>
    <t>COTIZACIÓN 1</t>
  </si>
  <si>
    <t>COTIZACIÓN 2</t>
  </si>
  <si>
    <t>COTIZACIÓN 3</t>
  </si>
  <si>
    <t>Valor Und</t>
  </si>
  <si>
    <t>PORTA 
COMPARENDERA </t>
  </si>
  <si>
    <t>TOTAL</t>
  </si>
  <si>
    <t>PROMEDIO 
COTIZACIONES</t>
  </si>
  <si>
    <t>VR TOTAL</t>
  </si>
  <si>
    <t>TOTAL DOTACIÓN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</si>
</sst>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4">
    <font>
      <sz val="11"/>
      <color theme="1"/>
      <name val="Aptos Narrow"/>
      <family val="2"/>
      <scheme val="minor"/>
    </font>
    <font>
      <b/>
      <sz val="11"/>
      <color theme="1"/>
      <name val="Aptos Narrow"/>
      <family val="2"/>
      <scheme val="minor"/>
    </font>
    <font>
      <b/>
      <sz val="11"/>
      <color theme="1"/>
      <name val="Aptos Narrow"/>
      <scheme val="minor"/>
    </font>
    <font>
      <sz val="1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1" xfId="0" applyBorder="1"/>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Fill="1" applyBorder="1" applyAlignment="1">
      <alignment horizontal="center" vertical="center"/>
    </xf>
    <xf numFmtId="44" fontId="0" fillId="0" borderId="1" xfId="0" applyNumberFormat="1" applyBorder="1" applyAlignment="1">
      <alignment horizontal="center" vertical="center"/>
    </xf>
    <xf numFmtId="44" fontId="0" fillId="0" borderId="1" xfId="0" applyNumberFormat="1" applyBorder="1"/>
    <xf numFmtId="44" fontId="3" fillId="0" borderId="1" xfId="0" applyNumberFormat="1" applyFont="1" applyBorder="1" applyAlignment="1">
      <alignment vertical="center"/>
    </xf>
    <xf numFmtId="0" fontId="2" fillId="0" borderId="1" xfId="0" applyFont="1" applyBorder="1"/>
    <xf numFmtId="0" fontId="2"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tabSelected="1" topLeftCell="A38" zoomScale="80" zoomScaleNormal="80" workbookViewId="0">
      <selection activeCell="M43" sqref="M43"/>
    </sheetView>
  </sheetViews>
  <sheetFormatPr baseColWidth="10" defaultRowHeight="14.25"/>
  <cols>
    <col min="1" max="1" width="18" customWidth="1"/>
    <col min="2" max="2" width="31.875" customWidth="1"/>
    <col min="3" max="3" width="7.875" customWidth="1"/>
    <col min="4" max="5" width="14.375" bestFit="1" customWidth="1"/>
    <col min="6" max="6" width="14.125" bestFit="1" customWidth="1"/>
    <col min="7" max="7" width="17.75" bestFit="1" customWidth="1"/>
    <col min="8" max="8" width="17.375" bestFit="1" customWidth="1"/>
  </cols>
  <sheetData>
    <row r="1" spans="1:8" ht="15">
      <c r="A1" s="15" t="s">
        <v>0</v>
      </c>
      <c r="B1" s="15"/>
      <c r="C1" s="15"/>
      <c r="D1" s="6" t="s">
        <v>88</v>
      </c>
      <c r="E1" s="6" t="s">
        <v>89</v>
      </c>
      <c r="F1" s="6" t="s">
        <v>90</v>
      </c>
      <c r="G1" s="14" t="s">
        <v>94</v>
      </c>
      <c r="H1" s="12" t="s">
        <v>95</v>
      </c>
    </row>
    <row r="2" spans="1:8" ht="15">
      <c r="A2" s="5" t="s">
        <v>1</v>
      </c>
      <c r="B2" s="5" t="s">
        <v>2</v>
      </c>
      <c r="C2" s="5" t="s">
        <v>3</v>
      </c>
      <c r="D2" s="7" t="s">
        <v>91</v>
      </c>
      <c r="E2" s="7" t="s">
        <v>91</v>
      </c>
      <c r="F2" s="7" t="s">
        <v>91</v>
      </c>
      <c r="G2" s="14"/>
      <c r="H2" s="12"/>
    </row>
    <row r="3" spans="1:8" ht="409.5">
      <c r="A3" s="4" t="s">
        <v>4</v>
      </c>
      <c r="B3" s="2" t="s">
        <v>5</v>
      </c>
      <c r="C3" s="3">
        <v>110</v>
      </c>
      <c r="D3" s="8">
        <v>193639.93</v>
      </c>
      <c r="E3" s="8">
        <v>193639.93</v>
      </c>
      <c r="F3" s="8">
        <v>190999.39</v>
      </c>
      <c r="G3" s="8">
        <f>AVERAGE(D3:F3)</f>
        <v>192759.75</v>
      </c>
      <c r="H3" s="10">
        <f>G3*C3</f>
        <v>21203572.5</v>
      </c>
    </row>
    <row r="4" spans="1:8" ht="409.5">
      <c r="A4" s="4" t="s">
        <v>6</v>
      </c>
      <c r="B4" s="2" t="s">
        <v>7</v>
      </c>
      <c r="C4" s="3">
        <v>60</v>
      </c>
      <c r="D4" s="8">
        <v>173151</v>
      </c>
      <c r="E4" s="8">
        <v>173151</v>
      </c>
      <c r="F4" s="8">
        <v>170789.85</v>
      </c>
      <c r="G4" s="8">
        <f t="shared" ref="G4:G29" si="0">AVERAGE(D4:F4)</f>
        <v>172363.94999999998</v>
      </c>
      <c r="H4" s="10">
        <f t="shared" ref="H4:H29" si="1">G4*C4</f>
        <v>10341836.999999998</v>
      </c>
    </row>
    <row r="5" spans="1:8" ht="228">
      <c r="A5" s="4" t="s">
        <v>8</v>
      </c>
      <c r="B5" s="2" t="s">
        <v>9</v>
      </c>
      <c r="C5" s="3">
        <v>120</v>
      </c>
      <c r="D5" s="8">
        <v>165219.89000000001</v>
      </c>
      <c r="E5" s="8">
        <v>165219.89000000001</v>
      </c>
      <c r="F5" s="8">
        <v>162966.89000000001</v>
      </c>
      <c r="G5" s="8">
        <f t="shared" si="0"/>
        <v>164468.89000000001</v>
      </c>
      <c r="H5" s="10">
        <f t="shared" si="1"/>
        <v>19736266.800000001</v>
      </c>
    </row>
    <row r="6" spans="1:8" ht="142.5">
      <c r="A6" s="4" t="s">
        <v>10</v>
      </c>
      <c r="B6" s="2" t="s">
        <v>11</v>
      </c>
      <c r="C6" s="3">
        <v>60</v>
      </c>
      <c r="D6" s="8">
        <v>156937</v>
      </c>
      <c r="E6" s="8">
        <v>156937</v>
      </c>
      <c r="F6" s="8">
        <v>154796.95000000001</v>
      </c>
      <c r="G6" s="8">
        <f t="shared" si="0"/>
        <v>156223.65</v>
      </c>
      <c r="H6" s="10">
        <f t="shared" si="1"/>
        <v>9373419</v>
      </c>
    </row>
    <row r="7" spans="1:8" ht="156.75">
      <c r="A7" s="4" t="s">
        <v>12</v>
      </c>
      <c r="B7" s="2" t="s">
        <v>13</v>
      </c>
      <c r="C7" s="3">
        <v>110</v>
      </c>
      <c r="D7" s="8">
        <v>230747</v>
      </c>
      <c r="E7" s="8">
        <v>230747</v>
      </c>
      <c r="F7" s="8">
        <v>227600.45</v>
      </c>
      <c r="G7" s="8">
        <f t="shared" si="0"/>
        <v>229698.15</v>
      </c>
      <c r="H7" s="10">
        <f t="shared" si="1"/>
        <v>25266796.5</v>
      </c>
    </row>
    <row r="8" spans="1:8" ht="384.75">
      <c r="A8" s="4" t="s">
        <v>14</v>
      </c>
      <c r="B8" s="2" t="s">
        <v>15</v>
      </c>
      <c r="C8" s="3">
        <v>120</v>
      </c>
      <c r="D8" s="8">
        <v>151492</v>
      </c>
      <c r="E8" s="8">
        <v>151492</v>
      </c>
      <c r="F8" s="8">
        <v>149426.20000000001</v>
      </c>
      <c r="G8" s="8">
        <f t="shared" si="0"/>
        <v>150803.4</v>
      </c>
      <c r="H8" s="10">
        <f t="shared" si="1"/>
        <v>18096408</v>
      </c>
    </row>
    <row r="9" spans="1:8" ht="156.75">
      <c r="A9" s="4" t="s">
        <v>16</v>
      </c>
      <c r="B9" s="2" t="s">
        <v>17</v>
      </c>
      <c r="C9" s="3">
        <v>35</v>
      </c>
      <c r="D9" s="8">
        <v>218889</v>
      </c>
      <c r="E9" s="8">
        <v>218889</v>
      </c>
      <c r="F9" s="8">
        <v>215904.15</v>
      </c>
      <c r="G9" s="8">
        <f t="shared" si="0"/>
        <v>217894.05000000002</v>
      </c>
      <c r="H9" s="10">
        <f t="shared" si="1"/>
        <v>7626291.7500000009</v>
      </c>
    </row>
    <row r="10" spans="1:8" ht="384.75">
      <c r="A10" s="4" t="s">
        <v>18</v>
      </c>
      <c r="B10" s="2" t="s">
        <v>15</v>
      </c>
      <c r="C10" s="3">
        <v>30</v>
      </c>
      <c r="D10" s="8">
        <v>151492</v>
      </c>
      <c r="E10" s="8">
        <v>151492</v>
      </c>
      <c r="F10" s="8">
        <v>149426.20000000001</v>
      </c>
      <c r="G10" s="8">
        <f t="shared" si="0"/>
        <v>150803.4</v>
      </c>
      <c r="H10" s="10">
        <f t="shared" si="1"/>
        <v>4524102</v>
      </c>
    </row>
    <row r="11" spans="1:8" ht="409.5">
      <c r="A11" s="4" t="s">
        <v>19</v>
      </c>
      <c r="B11" s="2" t="s">
        <v>20</v>
      </c>
      <c r="C11" s="3">
        <v>53</v>
      </c>
      <c r="D11" s="8">
        <v>384120</v>
      </c>
      <c r="E11" s="8">
        <v>384120</v>
      </c>
      <c r="F11" s="8">
        <v>378882</v>
      </c>
      <c r="G11" s="8">
        <f t="shared" si="0"/>
        <v>382374</v>
      </c>
      <c r="H11" s="10">
        <f t="shared" si="1"/>
        <v>20265822</v>
      </c>
    </row>
    <row r="12" spans="1:8" ht="242.25">
      <c r="A12" s="4" t="s">
        <v>21</v>
      </c>
      <c r="B12" s="2" t="s">
        <v>22</v>
      </c>
      <c r="C12" s="3">
        <v>141</v>
      </c>
      <c r="D12" s="8">
        <v>560593</v>
      </c>
      <c r="E12" s="8">
        <v>560593</v>
      </c>
      <c r="F12" s="8">
        <v>552948.55000000005</v>
      </c>
      <c r="G12" s="8">
        <f t="shared" si="0"/>
        <v>558044.85</v>
      </c>
      <c r="H12" s="10">
        <f t="shared" si="1"/>
        <v>78684323.849999994</v>
      </c>
    </row>
    <row r="13" spans="1:8" ht="199.5">
      <c r="A13" s="4" t="s">
        <v>23</v>
      </c>
      <c r="B13" s="2" t="s">
        <v>24</v>
      </c>
      <c r="C13" s="3">
        <v>101</v>
      </c>
      <c r="D13" s="8">
        <v>945010</v>
      </c>
      <c r="E13" s="8">
        <v>945010</v>
      </c>
      <c r="F13" s="8">
        <v>932123.5</v>
      </c>
      <c r="G13" s="8">
        <f t="shared" si="0"/>
        <v>940714.5</v>
      </c>
      <c r="H13" s="10">
        <f t="shared" si="1"/>
        <v>95012164.5</v>
      </c>
    </row>
    <row r="14" spans="1:8" ht="99.75">
      <c r="A14" s="4" t="s">
        <v>25</v>
      </c>
      <c r="B14" s="2" t="s">
        <v>26</v>
      </c>
      <c r="C14" s="3">
        <v>96</v>
      </c>
      <c r="D14" s="8">
        <v>45540</v>
      </c>
      <c r="E14" s="8">
        <v>45540</v>
      </c>
      <c r="F14" s="8">
        <v>44919</v>
      </c>
      <c r="G14" s="8">
        <f t="shared" si="0"/>
        <v>45333</v>
      </c>
      <c r="H14" s="10">
        <f t="shared" si="1"/>
        <v>4351968</v>
      </c>
    </row>
    <row r="15" spans="1:8">
      <c r="A15" s="4" t="s">
        <v>27</v>
      </c>
      <c r="B15" s="2"/>
      <c r="C15" s="3">
        <v>48</v>
      </c>
      <c r="D15" s="8">
        <v>58080</v>
      </c>
      <c r="E15" s="8">
        <v>58080</v>
      </c>
      <c r="F15" s="8">
        <v>57288</v>
      </c>
      <c r="G15" s="8">
        <f t="shared" si="0"/>
        <v>57816</v>
      </c>
      <c r="H15" s="10">
        <f t="shared" si="1"/>
        <v>2775168</v>
      </c>
    </row>
    <row r="16" spans="1:8" ht="142.5">
      <c r="A16" s="4" t="s">
        <v>28</v>
      </c>
      <c r="B16" s="2" t="s">
        <v>29</v>
      </c>
      <c r="C16" s="3">
        <v>96</v>
      </c>
      <c r="D16" s="8">
        <v>36080</v>
      </c>
      <c r="E16" s="8">
        <v>36080</v>
      </c>
      <c r="F16" s="8">
        <v>35588</v>
      </c>
      <c r="G16" s="8">
        <f t="shared" si="0"/>
        <v>35916</v>
      </c>
      <c r="H16" s="10">
        <f t="shared" si="1"/>
        <v>3447936</v>
      </c>
    </row>
    <row r="17" spans="1:8" ht="85.5">
      <c r="A17" s="4" t="s">
        <v>30</v>
      </c>
      <c r="B17" s="2" t="s">
        <v>31</v>
      </c>
      <c r="C17" s="3">
        <v>68</v>
      </c>
      <c r="D17" s="8">
        <v>65450</v>
      </c>
      <c r="E17" s="8">
        <v>65450</v>
      </c>
      <c r="F17" s="8">
        <v>64557.5</v>
      </c>
      <c r="G17" s="8">
        <f t="shared" si="0"/>
        <v>65152.5</v>
      </c>
      <c r="H17" s="10">
        <f t="shared" si="1"/>
        <v>4430370</v>
      </c>
    </row>
    <row r="18" spans="1:8" ht="285">
      <c r="A18" s="4" t="s">
        <v>32</v>
      </c>
      <c r="B18" s="2" t="s">
        <v>33</v>
      </c>
      <c r="C18" s="3">
        <v>28</v>
      </c>
      <c r="D18" s="8">
        <v>65450</v>
      </c>
      <c r="E18" s="8">
        <v>65450</v>
      </c>
      <c r="F18" s="8">
        <v>64557.5</v>
      </c>
      <c r="G18" s="8">
        <f t="shared" si="0"/>
        <v>65152.5</v>
      </c>
      <c r="H18" s="10">
        <f t="shared" si="1"/>
        <v>1824270</v>
      </c>
    </row>
    <row r="19" spans="1:8" ht="409.5">
      <c r="A19" s="4" t="s">
        <v>34</v>
      </c>
      <c r="B19" s="2" t="s">
        <v>35</v>
      </c>
      <c r="C19" s="3">
        <v>144</v>
      </c>
      <c r="D19" s="8">
        <v>308000</v>
      </c>
      <c r="E19" s="8">
        <v>308000</v>
      </c>
      <c r="F19" s="8">
        <v>303800</v>
      </c>
      <c r="G19" s="8">
        <f t="shared" si="0"/>
        <v>306600</v>
      </c>
      <c r="H19" s="10">
        <f t="shared" si="1"/>
        <v>44150400</v>
      </c>
    </row>
    <row r="20" spans="1:8" ht="327.75">
      <c r="A20" s="4" t="s">
        <v>36</v>
      </c>
      <c r="B20" s="2" t="s">
        <v>37</v>
      </c>
      <c r="C20" s="3">
        <v>48</v>
      </c>
      <c r="D20" s="8">
        <v>408870</v>
      </c>
      <c r="E20" s="8">
        <v>408870</v>
      </c>
      <c r="F20" s="8">
        <v>403294.5</v>
      </c>
      <c r="G20" s="8">
        <f t="shared" si="0"/>
        <v>407011.5</v>
      </c>
      <c r="H20" s="10">
        <f t="shared" si="1"/>
        <v>19536552</v>
      </c>
    </row>
    <row r="21" spans="1:8" ht="99.75">
      <c r="A21" s="4" t="s">
        <v>38</v>
      </c>
      <c r="B21" s="2" t="s">
        <v>39</v>
      </c>
      <c r="C21" s="3">
        <v>48</v>
      </c>
      <c r="D21" s="8">
        <v>221540</v>
      </c>
      <c r="E21" s="8">
        <v>221540</v>
      </c>
      <c r="F21" s="8">
        <v>218519</v>
      </c>
      <c r="G21" s="8">
        <f t="shared" si="0"/>
        <v>220533</v>
      </c>
      <c r="H21" s="10">
        <f t="shared" si="1"/>
        <v>10585584</v>
      </c>
    </row>
    <row r="22" spans="1:8" ht="256.5">
      <c r="A22" s="4" t="s">
        <v>40</v>
      </c>
      <c r="B22" s="2" t="s">
        <v>41</v>
      </c>
      <c r="C22" s="3">
        <v>120</v>
      </c>
      <c r="D22" s="8">
        <v>49720</v>
      </c>
      <c r="E22" s="8">
        <v>49720</v>
      </c>
      <c r="F22" s="8">
        <v>49042</v>
      </c>
      <c r="G22" s="8">
        <f t="shared" si="0"/>
        <v>49494</v>
      </c>
      <c r="H22" s="10">
        <f t="shared" si="1"/>
        <v>5939280</v>
      </c>
    </row>
    <row r="23" spans="1:8" ht="256.5">
      <c r="A23" s="4" t="s">
        <v>92</v>
      </c>
      <c r="B23" s="2" t="s">
        <v>42</v>
      </c>
      <c r="C23" s="3">
        <v>48</v>
      </c>
      <c r="D23" s="8">
        <v>105512</v>
      </c>
      <c r="E23" s="8">
        <v>105512</v>
      </c>
      <c r="F23" s="8">
        <v>104073.2</v>
      </c>
      <c r="G23" s="8">
        <f t="shared" si="0"/>
        <v>105032.40000000001</v>
      </c>
      <c r="H23" s="10">
        <f t="shared" si="1"/>
        <v>5041555.2</v>
      </c>
    </row>
    <row r="24" spans="1:8" ht="42.75">
      <c r="A24" s="4" t="s">
        <v>43</v>
      </c>
      <c r="B24" s="2" t="s">
        <v>44</v>
      </c>
      <c r="C24" s="3">
        <v>49</v>
      </c>
      <c r="D24" s="8">
        <v>42350</v>
      </c>
      <c r="E24" s="8">
        <v>42350</v>
      </c>
      <c r="F24" s="8">
        <v>41772.5</v>
      </c>
      <c r="G24" s="8">
        <f t="shared" si="0"/>
        <v>42157.5</v>
      </c>
      <c r="H24" s="10">
        <f t="shared" si="1"/>
        <v>2065717.5</v>
      </c>
    </row>
    <row r="25" spans="1:8" ht="57">
      <c r="A25" s="4" t="s">
        <v>45</v>
      </c>
      <c r="B25" s="2" t="s">
        <v>46</v>
      </c>
      <c r="C25" s="3">
        <v>49</v>
      </c>
      <c r="D25" s="8">
        <v>40700</v>
      </c>
      <c r="E25" s="8">
        <v>40700</v>
      </c>
      <c r="F25" s="8">
        <v>40145</v>
      </c>
      <c r="G25" s="8">
        <f t="shared" si="0"/>
        <v>40515</v>
      </c>
      <c r="H25" s="10">
        <f t="shared" si="1"/>
        <v>1985235</v>
      </c>
    </row>
    <row r="26" spans="1:8" ht="71.25">
      <c r="A26" s="4" t="s">
        <v>47</v>
      </c>
      <c r="B26" s="2" t="s">
        <v>48</v>
      </c>
      <c r="C26" s="3">
        <v>48</v>
      </c>
      <c r="D26" s="8">
        <v>79200</v>
      </c>
      <c r="E26" s="8">
        <v>79200</v>
      </c>
      <c r="F26" s="8">
        <v>78120</v>
      </c>
      <c r="G26" s="8">
        <f t="shared" si="0"/>
        <v>78840</v>
      </c>
      <c r="H26" s="10">
        <f t="shared" si="1"/>
        <v>3784320</v>
      </c>
    </row>
    <row r="27" spans="1:8" ht="57">
      <c r="A27" s="4" t="s">
        <v>49</v>
      </c>
      <c r="B27" s="2" t="s">
        <v>50</v>
      </c>
      <c r="C27" s="3">
        <v>49</v>
      </c>
      <c r="D27" s="8">
        <v>95920</v>
      </c>
      <c r="E27" s="8">
        <v>95920</v>
      </c>
      <c r="F27" s="8">
        <v>94612</v>
      </c>
      <c r="G27" s="8">
        <f t="shared" si="0"/>
        <v>95484</v>
      </c>
      <c r="H27" s="10">
        <f t="shared" si="1"/>
        <v>4678716</v>
      </c>
    </row>
    <row r="28" spans="1:8" ht="57">
      <c r="A28" s="4" t="s">
        <v>51</v>
      </c>
      <c r="B28" s="2" t="s">
        <v>52</v>
      </c>
      <c r="C28" s="3">
        <v>48</v>
      </c>
      <c r="D28" s="8">
        <v>31350</v>
      </c>
      <c r="E28" s="8">
        <v>31350</v>
      </c>
      <c r="F28" s="8">
        <v>30922.5</v>
      </c>
      <c r="G28" s="8">
        <f t="shared" si="0"/>
        <v>31207.5</v>
      </c>
      <c r="H28" s="10">
        <f t="shared" si="1"/>
        <v>1497960</v>
      </c>
    </row>
    <row r="29" spans="1:8" ht="71.25">
      <c r="A29" s="4" t="s">
        <v>53</v>
      </c>
      <c r="B29" s="2" t="s">
        <v>54</v>
      </c>
      <c r="C29" s="3">
        <v>48</v>
      </c>
      <c r="D29" s="8">
        <v>83930</v>
      </c>
      <c r="E29" s="8">
        <v>83930</v>
      </c>
      <c r="F29" s="8">
        <v>82785.5</v>
      </c>
      <c r="G29" s="8">
        <f t="shared" si="0"/>
        <v>83548.5</v>
      </c>
      <c r="H29" s="10">
        <f t="shared" si="1"/>
        <v>4010328</v>
      </c>
    </row>
    <row r="30" spans="1:8" ht="15">
      <c r="A30" s="13" t="s">
        <v>93</v>
      </c>
      <c r="B30" s="13"/>
      <c r="C30" s="13"/>
      <c r="D30" s="8"/>
      <c r="E30" s="8"/>
      <c r="F30" s="8"/>
      <c r="G30" s="1"/>
      <c r="H30" s="9">
        <f>SUM(H3:H29)</f>
        <v>430236363.59999996</v>
      </c>
    </row>
    <row r="32" spans="1:8" ht="15">
      <c r="A32" s="15" t="s">
        <v>55</v>
      </c>
      <c r="B32" s="15"/>
      <c r="C32" s="15"/>
      <c r="D32" s="6" t="s">
        <v>88</v>
      </c>
      <c r="E32" s="6" t="s">
        <v>89</v>
      </c>
      <c r="F32" s="6" t="s">
        <v>90</v>
      </c>
      <c r="G32" s="14" t="s">
        <v>94</v>
      </c>
      <c r="H32" s="12" t="s">
        <v>95</v>
      </c>
    </row>
    <row r="33" spans="1:8" ht="15">
      <c r="A33" s="5" t="s">
        <v>1</v>
      </c>
      <c r="B33" s="5" t="s">
        <v>56</v>
      </c>
      <c r="C33" s="5" t="s">
        <v>3</v>
      </c>
      <c r="D33" s="7" t="s">
        <v>91</v>
      </c>
      <c r="E33" s="7" t="s">
        <v>91</v>
      </c>
      <c r="F33" s="7" t="s">
        <v>91</v>
      </c>
      <c r="G33" s="14"/>
      <c r="H33" s="12"/>
    </row>
    <row r="34" spans="1:8" ht="85.5">
      <c r="A34" s="4" t="s">
        <v>57</v>
      </c>
      <c r="B34" s="2" t="s">
        <v>58</v>
      </c>
      <c r="C34" s="3">
        <v>100</v>
      </c>
      <c r="D34" s="8">
        <v>2937.88</v>
      </c>
      <c r="E34" s="8">
        <v>2937.88</v>
      </c>
      <c r="F34" s="8">
        <v>2897.82</v>
      </c>
      <c r="G34" s="9">
        <f>AVERAGE(D34:F34)</f>
        <v>2924.5266666666666</v>
      </c>
      <c r="H34" s="9">
        <f>G34*C34</f>
        <v>292452.66666666669</v>
      </c>
    </row>
    <row r="35" spans="1:8" ht="71.25">
      <c r="A35" s="4" t="s">
        <v>59</v>
      </c>
      <c r="B35" s="2" t="s">
        <v>60</v>
      </c>
      <c r="C35" s="3">
        <v>4</v>
      </c>
      <c r="D35" s="8">
        <v>15125</v>
      </c>
      <c r="E35" s="8">
        <v>15125</v>
      </c>
      <c r="F35" s="8">
        <v>14918.75</v>
      </c>
      <c r="G35" s="9">
        <f t="shared" ref="G35:G49" si="2">AVERAGE(D35:F35)</f>
        <v>15056.25</v>
      </c>
      <c r="H35" s="9">
        <f t="shared" ref="H35:H49" si="3">G35*C35</f>
        <v>60225</v>
      </c>
    </row>
    <row r="36" spans="1:8" ht="99.75">
      <c r="A36" s="4" t="s">
        <v>61</v>
      </c>
      <c r="B36" s="2" t="s">
        <v>62</v>
      </c>
      <c r="C36" s="3">
        <v>100</v>
      </c>
      <c r="D36" s="8">
        <v>1078.1099999999999</v>
      </c>
      <c r="E36" s="8">
        <v>1078.1099999999999</v>
      </c>
      <c r="F36" s="8">
        <v>1063.4100000000001</v>
      </c>
      <c r="G36" s="9">
        <f t="shared" si="2"/>
        <v>1073.21</v>
      </c>
      <c r="H36" s="9">
        <f t="shared" si="3"/>
        <v>107321</v>
      </c>
    </row>
    <row r="37" spans="1:8" ht="42.75">
      <c r="A37" s="4" t="s">
        <v>63</v>
      </c>
      <c r="B37" s="2" t="s">
        <v>64</v>
      </c>
      <c r="C37" s="3">
        <v>21</v>
      </c>
      <c r="D37" s="8">
        <v>262350</v>
      </c>
      <c r="E37" s="8">
        <v>262350</v>
      </c>
      <c r="F37" s="8">
        <v>258772.5</v>
      </c>
      <c r="G37" s="9">
        <f t="shared" si="2"/>
        <v>261157.5</v>
      </c>
      <c r="H37" s="9">
        <f t="shared" si="3"/>
        <v>5484307.5</v>
      </c>
    </row>
    <row r="38" spans="1:8" ht="42.75">
      <c r="A38" s="4" t="s">
        <v>65</v>
      </c>
      <c r="B38" s="2" t="s">
        <v>66</v>
      </c>
      <c r="C38" s="3">
        <v>15</v>
      </c>
      <c r="D38" s="8">
        <v>26983</v>
      </c>
      <c r="E38" s="8">
        <v>26983</v>
      </c>
      <c r="F38" s="8">
        <v>26615.05</v>
      </c>
      <c r="G38" s="9">
        <f t="shared" si="2"/>
        <v>26860.350000000002</v>
      </c>
      <c r="H38" s="9">
        <f t="shared" si="3"/>
        <v>402905.25000000006</v>
      </c>
    </row>
    <row r="39" spans="1:8">
      <c r="A39" s="4" t="s">
        <v>67</v>
      </c>
      <c r="B39" s="2" t="s">
        <v>68</v>
      </c>
      <c r="C39" s="3">
        <v>10</v>
      </c>
      <c r="D39" s="8">
        <v>109142</v>
      </c>
      <c r="E39" s="8">
        <v>109142</v>
      </c>
      <c r="F39" s="8">
        <v>107653.7</v>
      </c>
      <c r="G39" s="9">
        <f t="shared" si="2"/>
        <v>108645.90000000001</v>
      </c>
      <c r="H39" s="9">
        <f t="shared" si="3"/>
        <v>1086459</v>
      </c>
    </row>
    <row r="40" spans="1:8" ht="42.75">
      <c r="A40" s="4" t="s">
        <v>69</v>
      </c>
      <c r="B40" s="2" t="s">
        <v>70</v>
      </c>
      <c r="C40" s="3">
        <v>10</v>
      </c>
      <c r="D40" s="8">
        <v>86273</v>
      </c>
      <c r="E40" s="8">
        <v>86273</v>
      </c>
      <c r="F40" s="8">
        <v>85096.55</v>
      </c>
      <c r="G40" s="9">
        <f t="shared" si="2"/>
        <v>85880.849999999991</v>
      </c>
      <c r="H40" s="9">
        <f t="shared" si="3"/>
        <v>858808.49999999988</v>
      </c>
    </row>
    <row r="41" spans="1:8" ht="28.5">
      <c r="A41" s="4" t="s">
        <v>71</v>
      </c>
      <c r="B41" s="2" t="s">
        <v>72</v>
      </c>
      <c r="C41" s="3">
        <v>8</v>
      </c>
      <c r="D41" s="8">
        <v>91190</v>
      </c>
      <c r="E41" s="8">
        <v>91190</v>
      </c>
      <c r="F41" s="8">
        <v>89946.5</v>
      </c>
      <c r="G41" s="9">
        <f t="shared" si="2"/>
        <v>90775.5</v>
      </c>
      <c r="H41" s="9">
        <f t="shared" si="3"/>
        <v>726204</v>
      </c>
    </row>
    <row r="42" spans="1:8" ht="28.5">
      <c r="A42" s="4" t="s">
        <v>73</v>
      </c>
      <c r="B42" s="2" t="s">
        <v>74</v>
      </c>
      <c r="C42" s="3">
        <v>10</v>
      </c>
      <c r="D42" s="8">
        <v>56882.1</v>
      </c>
      <c r="E42" s="8">
        <v>56882.1</v>
      </c>
      <c r="F42" s="8">
        <v>56106.44</v>
      </c>
      <c r="G42" s="9">
        <f t="shared" si="2"/>
        <v>56623.546666666669</v>
      </c>
      <c r="H42" s="9">
        <f t="shared" si="3"/>
        <v>566235.46666666667</v>
      </c>
    </row>
    <row r="43" spans="1:8" ht="28.5">
      <c r="A43" s="4" t="s">
        <v>75</v>
      </c>
      <c r="B43" s="2" t="s">
        <v>76</v>
      </c>
      <c r="C43" s="3">
        <v>4</v>
      </c>
      <c r="D43" s="8">
        <v>114290</v>
      </c>
      <c r="E43" s="8">
        <v>114290</v>
      </c>
      <c r="F43" s="8">
        <v>112731.5</v>
      </c>
      <c r="G43" s="9">
        <f t="shared" si="2"/>
        <v>113770.5</v>
      </c>
      <c r="H43" s="9">
        <f t="shared" si="3"/>
        <v>455082</v>
      </c>
    </row>
    <row r="44" spans="1:8" ht="28.5">
      <c r="A44" s="4" t="s">
        <v>77</v>
      </c>
      <c r="B44" s="2" t="s">
        <v>78</v>
      </c>
      <c r="C44" s="3">
        <v>4</v>
      </c>
      <c r="D44" s="8">
        <v>158290</v>
      </c>
      <c r="E44" s="8">
        <v>158290</v>
      </c>
      <c r="F44" s="8">
        <v>156131.5</v>
      </c>
      <c r="G44" s="9">
        <f t="shared" si="2"/>
        <v>157570.5</v>
      </c>
      <c r="H44" s="9">
        <f t="shared" si="3"/>
        <v>630282</v>
      </c>
    </row>
    <row r="45" spans="1:8" ht="71.25">
      <c r="A45" s="4" t="s">
        <v>79</v>
      </c>
      <c r="B45" s="2" t="s">
        <v>80</v>
      </c>
      <c r="C45" s="3">
        <v>20</v>
      </c>
      <c r="D45" s="8">
        <v>64790</v>
      </c>
      <c r="E45" s="8">
        <v>64790</v>
      </c>
      <c r="F45" s="8">
        <v>63906.5</v>
      </c>
      <c r="G45" s="9">
        <f t="shared" si="2"/>
        <v>64495.5</v>
      </c>
      <c r="H45" s="9">
        <f t="shared" si="3"/>
        <v>1289910</v>
      </c>
    </row>
    <row r="46" spans="1:8">
      <c r="A46" s="4" t="s">
        <v>81</v>
      </c>
      <c r="B46" s="2" t="s">
        <v>82</v>
      </c>
      <c r="C46" s="3">
        <v>49</v>
      </c>
      <c r="D46" s="8">
        <v>167750</v>
      </c>
      <c r="E46" s="8">
        <v>167750</v>
      </c>
      <c r="F46" s="8">
        <v>165462.5</v>
      </c>
      <c r="G46" s="9">
        <f t="shared" si="2"/>
        <v>166987.5</v>
      </c>
      <c r="H46" s="9">
        <f t="shared" si="3"/>
        <v>8182387.5</v>
      </c>
    </row>
    <row r="47" spans="1:8">
      <c r="A47" s="4" t="s">
        <v>83</v>
      </c>
      <c r="B47" s="2" t="s">
        <v>84</v>
      </c>
      <c r="C47" s="3">
        <v>49</v>
      </c>
      <c r="D47" s="8">
        <v>44000</v>
      </c>
      <c r="E47" s="8">
        <v>44000</v>
      </c>
      <c r="F47" s="8">
        <v>43400</v>
      </c>
      <c r="G47" s="9">
        <f t="shared" si="2"/>
        <v>43800</v>
      </c>
      <c r="H47" s="9">
        <f t="shared" si="3"/>
        <v>2146200</v>
      </c>
    </row>
    <row r="48" spans="1:8" ht="71.25">
      <c r="A48" s="4" t="s">
        <v>85</v>
      </c>
      <c r="B48" s="2" t="s">
        <v>86</v>
      </c>
      <c r="C48" s="3">
        <v>48</v>
      </c>
      <c r="D48" s="8">
        <v>73370</v>
      </c>
      <c r="E48" s="8">
        <v>73370</v>
      </c>
      <c r="F48" s="8">
        <v>72369.5</v>
      </c>
      <c r="G48" s="9">
        <f t="shared" si="2"/>
        <v>73036.5</v>
      </c>
      <c r="H48" s="9">
        <f t="shared" si="3"/>
        <v>3505752</v>
      </c>
    </row>
    <row r="49" spans="1:8" ht="28.5">
      <c r="A49" s="4" t="s">
        <v>87</v>
      </c>
      <c r="B49" s="3"/>
      <c r="C49" s="3">
        <v>40</v>
      </c>
      <c r="D49" s="8">
        <v>96250</v>
      </c>
      <c r="E49" s="8">
        <v>96250</v>
      </c>
      <c r="F49" s="8">
        <v>94937.5</v>
      </c>
      <c r="G49" s="9">
        <f t="shared" si="2"/>
        <v>95812.5</v>
      </c>
      <c r="H49" s="9">
        <f t="shared" si="3"/>
        <v>3832500</v>
      </c>
    </row>
    <row r="50" spans="1:8" ht="15">
      <c r="A50" s="13" t="s">
        <v>93</v>
      </c>
      <c r="B50" s="13"/>
      <c r="C50" s="13"/>
      <c r="D50" s="8"/>
      <c r="E50" s="8"/>
      <c r="F50" s="8"/>
      <c r="G50" s="1"/>
      <c r="H50" s="9">
        <f>SUM(H34:H49)</f>
        <v>29627031.883333333</v>
      </c>
    </row>
    <row r="52" spans="1:8" ht="15">
      <c r="G52" s="11" t="s">
        <v>96</v>
      </c>
      <c r="H52" s="9">
        <f>H30+H50</f>
        <v>459863395.48333329</v>
      </c>
    </row>
  </sheetData>
  <mergeCells count="8">
    <mergeCell ref="H1:H2"/>
    <mergeCell ref="H32:H33"/>
    <mergeCell ref="A50:C50"/>
    <mergeCell ref="G1:G2"/>
    <mergeCell ref="G32:G33"/>
    <mergeCell ref="A1:C1"/>
    <mergeCell ref="A32:C32"/>
    <mergeCell ref="A30:C3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Sampedro Cuervo</dc:creator>
  <cp:lastModifiedBy>USER</cp:lastModifiedBy>
  <dcterms:created xsi:type="dcterms:W3CDTF">2025-09-16T16:29:38Z</dcterms:created>
  <dcterms:modified xsi:type="dcterms:W3CDTF">2025-09-21T22:00:22Z</dcterms:modified>
</cp:coreProperties>
</file>