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codeName="ThisWorkbook"/>
  <mc:AlternateContent xmlns:mc="http://schemas.openxmlformats.org/markup-compatibility/2006">
    <mc:Choice Requires="x15">
      <x15ac:absPath xmlns:x15ac="http://schemas.microsoft.com/office/spreadsheetml/2010/11/ac" url="D:\Users\USER\Desktop\GOB. BOLIVAR\CANCHAS SINTETICAS\DOCUMENTOS DEL PROCESO\"/>
    </mc:Choice>
  </mc:AlternateContent>
  <xr:revisionPtr revIDLastSave="0" documentId="13_ncr:1_{D0E41B04-42CA-4A1F-AA91-A7C013FA7D0A}" xr6:coauthVersionLast="47" xr6:coauthVersionMax="47" xr10:uidLastSave="{00000000-0000-0000-0000-000000000000}"/>
  <bookViews>
    <workbookView xWindow="-120" yWindow="-120" windowWidth="20730" windowHeight="11040" tabRatio="906" xr2:uid="{00000000-000D-0000-FFFF-FFFF00000000}"/>
  </bookViews>
  <sheets>
    <sheet name="PRESUPUESTO OFICIAL (Entidad)" sheetId="265" r:id="rId1"/>
    <sheet name="PROPUESTA ECONOMICA(Proponente)" sheetId="270"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(Entidad)'!$C$7:$M$218</definedName>
    <definedName name="_xlnm._FilterDatabase" localSheetId="1" hidden="1">'PROPUESTA ECONOMICA(Proponente)'!$C$7:$M$218</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(Entidad)'!$K$213</definedName>
    <definedName name="solver_lhs1" localSheetId="1" hidden="1">'PROPUESTA ECONOMICA(Proponente)'!$K$213</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(Entidad)'!$K$213</definedName>
    <definedName name="solver_opt" localSheetId="1" hidden="1">'PROPUESTA ECONOMICA(Proponente)'!$K$213</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(Entidad)'!$K$214</definedName>
    <definedName name="solver_rhs1" localSheetId="1" hidden="1">'PROPUESTA ECONOMICA(Proponente)'!$K$214</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215" i="265" l="1"/>
  <c r="K60" i="265"/>
  <c r="K57" i="265"/>
  <c r="K53" i="265"/>
  <c r="K43" i="265"/>
  <c r="K42" i="265"/>
  <c r="K41" i="265"/>
  <c r="K40" i="265"/>
  <c r="K37" i="265"/>
  <c r="K36" i="265"/>
  <c r="K35" i="265"/>
  <c r="K34" i="265"/>
  <c r="K38" i="265" s="1"/>
  <c r="K31" i="265"/>
  <c r="K30" i="265"/>
  <c r="K29" i="265"/>
  <c r="K28" i="265"/>
  <c r="K25" i="265"/>
  <c r="K24" i="265"/>
  <c r="K26" i="265" s="1"/>
  <c r="K21" i="265"/>
  <c r="K22" i="265" s="1"/>
  <c r="K18" i="265"/>
  <c r="K17" i="265"/>
  <c r="K16" i="265"/>
  <c r="K15" i="265"/>
  <c r="K14" i="265"/>
  <c r="K13" i="265"/>
  <c r="K201" i="265"/>
  <c r="K200" i="265"/>
  <c r="K199" i="265"/>
  <c r="K198" i="265"/>
  <c r="K195" i="265"/>
  <c r="K196" i="265" s="1"/>
  <c r="K192" i="265"/>
  <c r="K193" i="265" s="1"/>
  <c r="K189" i="265"/>
  <c r="K188" i="265"/>
  <c r="K187" i="265"/>
  <c r="K186" i="265"/>
  <c r="K185" i="265"/>
  <c r="K182" i="265"/>
  <c r="K181" i="265"/>
  <c r="K180" i="265"/>
  <c r="K179" i="265"/>
  <c r="K183" i="265" s="1"/>
  <c r="K176" i="265"/>
  <c r="K177" i="265" s="1"/>
  <c r="K173" i="265"/>
  <c r="K172" i="265"/>
  <c r="K171" i="265"/>
  <c r="K170" i="265"/>
  <c r="K169" i="265"/>
  <c r="K168" i="265"/>
  <c r="K167" i="265"/>
  <c r="K166" i="265"/>
  <c r="K165" i="265"/>
  <c r="K164" i="265"/>
  <c r="K163" i="265"/>
  <c r="K162" i="265"/>
  <c r="K161" i="265"/>
  <c r="K160" i="265"/>
  <c r="K159" i="265"/>
  <c r="K158" i="265"/>
  <c r="K157" i="265"/>
  <c r="K156" i="265"/>
  <c r="K155" i="265"/>
  <c r="K154" i="265"/>
  <c r="K153" i="265"/>
  <c r="K152" i="265"/>
  <c r="K151" i="265"/>
  <c r="K150" i="265"/>
  <c r="K149" i="265"/>
  <c r="K148" i="265"/>
  <c r="K147" i="265"/>
  <c r="K146" i="265"/>
  <c r="K143" i="265"/>
  <c r="K142" i="265"/>
  <c r="K139" i="265"/>
  <c r="K138" i="265"/>
  <c r="K137" i="265"/>
  <c r="K136" i="265"/>
  <c r="K133" i="265"/>
  <c r="K132" i="265"/>
  <c r="K131" i="265"/>
  <c r="K128" i="265"/>
  <c r="K127" i="265"/>
  <c r="K126" i="265"/>
  <c r="K125" i="265"/>
  <c r="K122" i="265"/>
  <c r="K121" i="265"/>
  <c r="K120" i="265"/>
  <c r="K119" i="265"/>
  <c r="K118" i="265"/>
  <c r="K115" i="265"/>
  <c r="K114" i="265"/>
  <c r="K113" i="265"/>
  <c r="K112" i="265"/>
  <c r="K111" i="265"/>
  <c r="K108" i="265"/>
  <c r="K107" i="265"/>
  <c r="K104" i="265"/>
  <c r="K103" i="265"/>
  <c r="K102" i="265"/>
  <c r="K99" i="265"/>
  <c r="K98" i="265"/>
  <c r="K97" i="265"/>
  <c r="K94" i="265"/>
  <c r="K93" i="265"/>
  <c r="K92" i="265"/>
  <c r="K91" i="265"/>
  <c r="K90" i="265"/>
  <c r="K87" i="265"/>
  <c r="K86" i="265"/>
  <c r="K85" i="265"/>
  <c r="K84" i="265"/>
  <c r="K83" i="265"/>
  <c r="K82" i="265"/>
  <c r="K79" i="265"/>
  <c r="K78" i="265"/>
  <c r="K77" i="265"/>
  <c r="K76" i="265"/>
  <c r="K75" i="265"/>
  <c r="K74" i="265"/>
  <c r="K73" i="265"/>
  <c r="K72" i="265"/>
  <c r="K69" i="265"/>
  <c r="K68" i="265"/>
  <c r="K67" i="265"/>
  <c r="K66" i="265"/>
  <c r="K65" i="265"/>
  <c r="K64" i="265"/>
  <c r="K63" i="265"/>
  <c r="K62" i="265"/>
  <c r="K10" i="265"/>
  <c r="K11" i="265" s="1"/>
  <c r="K144" i="265" l="1"/>
  <c r="K95" i="265"/>
  <c r="K70" i="265"/>
  <c r="K80" i="265"/>
  <c r="K88" i="265"/>
  <c r="K100" i="265"/>
  <c r="K105" i="265"/>
  <c r="K123" i="265"/>
  <c r="K140" i="265"/>
  <c r="K174" i="265"/>
  <c r="K190" i="265"/>
  <c r="K19" i="265"/>
  <c r="K32" i="265"/>
  <c r="K44" i="265"/>
  <c r="K116" i="265"/>
  <c r="K109" i="265"/>
  <c r="K129" i="265"/>
  <c r="K134" i="265"/>
  <c r="K202" i="265"/>
  <c r="K203" i="265" l="1"/>
  <c r="K205" i="265" s="1"/>
  <c r="K208" i="265" s="1"/>
</calcChain>
</file>

<file path=xl/sharedStrings.xml><?xml version="1.0" encoding="utf-8"?>
<sst xmlns="http://schemas.openxmlformats.org/spreadsheetml/2006/main" count="1125" uniqueCount="436">
  <si>
    <t>Código</t>
  </si>
  <si>
    <t>Versión</t>
  </si>
  <si>
    <t>PRESUPUESTO OFICIAL</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</si>
  <si>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</si>
  <si>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</si>
  <si>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</si>
  <si>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</si>
  <si>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</si>
  <si>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</si>
  <si>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</si>
  <si>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</si>
  <si>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</si>
  <si>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</si>
  <si>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</si>
  <si>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</si>
  <si>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</si>
  <si>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</si>
  <si>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</si>
  <si>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</si>
  <si>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</si>
  <si>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</si>
  <si>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</si>
  <si>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</si>
  <si>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</si>
  <si>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I=</t>
  </si>
  <si>
    <t>U=</t>
  </si>
  <si>
    <t>TOTAL A.I.U</t>
  </si>
  <si>
    <t>A.I.U.=</t>
  </si>
  <si>
    <t>FORMULARIO 1</t>
  </si>
  <si>
    <t>PROPUESTA ECONÓMICA</t>
  </si>
  <si>
    <t xml:space="preserve">[NOMBRE DE LA ENTIDAD] </t>
  </si>
  <si>
    <t>VERSIÓN</t>
  </si>
  <si>
    <t xml:space="preserve">[NÚMERO DEL PROCESO] </t>
  </si>
  <si>
    <t>PÁGINA</t>
  </si>
  <si>
    <t>DE</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</si>
  <si>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</si>
  <si>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</si>
  <si>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</si>
  <si>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</si>
  <si>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</si>
  <si>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</si>
  <si>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</si>
  <si>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</si>
  <si>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</si>
  <si>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</si>
  <si>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</si>
  <si>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</si>
  <si>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</si>
  <si>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</si>
  <si>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</si>
  <si>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</si>
  <si>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</si>
  <si>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</si>
  <si>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</si>
  <si>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</si>
  <si>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</si>
  <si>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</si>
  <si>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</si>
  <si>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</si>
  <si>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</si>
  <si>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</si>
  <si>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</si>
  <si>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</si>
  <si>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</si>
  <si>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</si>
  <si>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</si>
  <si>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</si>
  <si>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</si>
  <si>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</si>
  <si>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</si>
  <si>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</si>
  <si>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</si>
  <si>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</si>
  <si>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</si>
  <si>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</si>
  <si>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 xml:space="preserve"> </t>
  </si>
  <si>
    <t>OBSERVACIONES INTERVENTORÍA</t>
  </si>
  <si>
    <t>APROBACIÓN POR INTERVENTORÍA</t>
  </si>
  <si>
    <t>Matricula:</t>
  </si>
  <si>
    <t>Matricula :</t>
  </si>
  <si>
    <t>[La Entidad podrá utilizar este Formato para la presentación de los análisis de Precios Unitarios del Contratista en la oportunidad prevista en el numeral 8.1. del Documento Base]</t>
  </si>
  <si>
    <t xml:space="preserve">ANÁLISIS DE PRECIOS UNITARIOS </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</si>
  <si>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</si>
  <si>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</si>
  <si>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Contratista o su apoderado</t>
  </si>
  <si>
    <t>Representante legal del Interventor o su apoderado</t>
  </si>
  <si>
    <t xml:space="preserve">Formulario 1 - Propuesta económica  - Licitación de obra pública de infraestructura social </t>
  </si>
  <si>
    <t xml:space="preserve">Formulario 1 - Propuesta económica  -  Licitación de obra pública de infraestructura  social </t>
  </si>
  <si>
    <t>CCE-EICP-FM-116</t>
  </si>
  <si>
    <t>AQ.01</t>
  </si>
  <si>
    <t>DEMOLICIONES, EXCAVACIONES</t>
  </si>
  <si>
    <t>AQ.01.001</t>
  </si>
  <si>
    <t xml:space="preserve">EXCAVACIÓN COMÚN Y RETIRO DE MATERIAL </t>
  </si>
  <si>
    <t>M2</t>
  </si>
  <si>
    <t>AQ.02</t>
  </si>
  <si>
    <t>MAMPOTERIA</t>
  </si>
  <si>
    <t>AQ.02.002</t>
  </si>
  <si>
    <t>MURO EN MAMPOTERIA EN BLOQUE No4</t>
  </si>
  <si>
    <t xml:space="preserve">M2 </t>
  </si>
  <si>
    <t>AQ.02.003</t>
  </si>
  <si>
    <t>LEVANTE DE MUROS EXTERIORES EN BLOQUE ABUZARDADO BLOQUE SPLIT ESTRUCTURAL 15x1</t>
  </si>
  <si>
    <t>AQ.02.004</t>
  </si>
  <si>
    <t>PAÑETES LISO 1:4 SOBRE MUROS INCLUYE FILOS Y DILATACIONES</t>
  </si>
  <si>
    <t>AQ.02.005</t>
  </si>
  <si>
    <t xml:space="preserve">SUMINISTRO E INSTALACION DE CALADOS </t>
  </si>
  <si>
    <t>AQ.02.006</t>
  </si>
  <si>
    <t>BANCAS EN CONCRETO ACABADO EN CERAMICA</t>
  </si>
  <si>
    <t>AQ.02.007</t>
  </si>
  <si>
    <t>DINTEL EN CONCRETO</t>
  </si>
  <si>
    <t>M</t>
  </si>
  <si>
    <t>AQ.03</t>
  </si>
  <si>
    <t>CONSTRUCCION SECA</t>
  </si>
  <si>
    <t>AQ.03.001</t>
  </si>
  <si>
    <t>MUROS EN SUPERBOARD</t>
  </si>
  <si>
    <t>AQ.04</t>
  </si>
  <si>
    <t>IMPERMEABILIZACIONES</t>
  </si>
  <si>
    <t>AQ.04.001</t>
  </si>
  <si>
    <t xml:space="preserve">IMPERMEABILIZACION ZONAS HUMEDAS </t>
  </si>
  <si>
    <t>AQ.04.002</t>
  </si>
  <si>
    <t xml:space="preserve">IMPERMEABILIZACION CUBIERTA CON MANTO </t>
  </si>
  <si>
    <t>AQ.05</t>
  </si>
  <si>
    <t>PINTURA</t>
  </si>
  <si>
    <t>AQ.05.001</t>
  </si>
  <si>
    <t>PINTURA TIPO 1 SOBRE MUROS 3 MANOS</t>
  </si>
  <si>
    <t>AQ.05.002</t>
  </si>
  <si>
    <t>PINTURA BETUMINOSA 2 MANOS</t>
  </si>
  <si>
    <t>AQ.05.004</t>
  </si>
  <si>
    <t xml:space="preserve">PINTURA ACRILICA SOBRE MUROS </t>
  </si>
  <si>
    <t>AQ.05.006</t>
  </si>
  <si>
    <t xml:space="preserve">SUMINISTRO E INSTALACION DE ESTUCO PLASTICO INTERIOR Y EXTERIOR INCLUYE FILOS Y DILATACIONES </t>
  </si>
  <si>
    <t>AQ.06</t>
  </si>
  <si>
    <t>PISOS</t>
  </si>
  <si>
    <t>AQ.06.001</t>
  </si>
  <si>
    <t>PLACA DE CONTRAPISO E=0.07M CON REFUERZO</t>
  </si>
  <si>
    <t>AQ.06.002</t>
  </si>
  <si>
    <t>CONSTRUCCION DE ANDENES ESTAMPADO DE CONCRETO</t>
  </si>
  <si>
    <t>AQ.06.003</t>
  </si>
  <si>
    <t>CONSTRUCCION DE BORDILLO DE CONFINAMIENTO EN CONCRETO DE 3000PSI DE 15x20cm INCLUYE REFUERZO</t>
  </si>
  <si>
    <t>ML</t>
  </si>
  <si>
    <t>AQ.06.005</t>
  </si>
  <si>
    <t>PLANTILLA DE NIVELACION 0,07</t>
  </si>
  <si>
    <t>AQ.07</t>
  </si>
  <si>
    <t>ENCHAPES</t>
  </si>
  <si>
    <t>AQ.07.001</t>
  </si>
  <si>
    <t>WING SOBRE ENCHAPES</t>
  </si>
  <si>
    <t>AQ.07.002</t>
  </si>
  <si>
    <t>ENCHAPE BLANCO BRILLANTE PARED 30x30</t>
  </si>
  <si>
    <t>AQ.07.003</t>
  </si>
  <si>
    <t>SUMINISTRO E INSTALACION DE PISOS EN CERAMICA TIPO INSTITUCIONAL</t>
  </si>
  <si>
    <t>AQ.07.004</t>
  </si>
  <si>
    <t>PISO SINTETICO TIPO "BOLID TOP" O SIMILAR</t>
  </si>
  <si>
    <t>AQ.08</t>
  </si>
  <si>
    <t>CARPINTERIA DE MADERA Y METALICA</t>
  </si>
  <si>
    <t>AQ.08.001</t>
  </si>
  <si>
    <t>SUMINISTRO E INSTALACIÓN DE PÉRGOLAS EN MADERA</t>
  </si>
  <si>
    <t>AQ.08.002</t>
  </si>
  <si>
    <t>SUMINISTRO E INSTALACION DE PUERTA EN LAMINA SENCILLA CAL 18 INCL MARCO PINTURA Y CERRADURA</t>
  </si>
  <si>
    <t>UN</t>
  </si>
  <si>
    <t>AQ.08.004</t>
  </si>
  <si>
    <t>SUMINISTRO E INSTALACION DE CANECAS METALICAS</t>
  </si>
  <si>
    <t>AQ.08.005</t>
  </si>
  <si>
    <t>SUMINISTRO E INSTALACION DE PUERTA BAÑOS Y DUCHA CON CERRADURA PASADOR</t>
  </si>
  <si>
    <t xml:space="preserve">UN </t>
  </si>
  <si>
    <t>AQ.08.009</t>
  </si>
  <si>
    <t>SUMINISTRO E INSTALACION DE CERRAMIENTO EN MALLA ELECTRODOLDADA INCLUYE PUERTAS</t>
  </si>
  <si>
    <t>AQ.08.010</t>
  </si>
  <si>
    <t>SUMINISTRO E INSTALACION DE CUBIERTA EN ESTRUCTURA DE ACRILICO ALUMINIO BANCAS SUPLENTES</t>
  </si>
  <si>
    <t>AQ.08.011</t>
  </si>
  <si>
    <t xml:space="preserve">BARANDA EN TUBERIA METALICA GALVANIZADA </t>
  </si>
  <si>
    <t>AQ.9</t>
  </si>
  <si>
    <t>AMOBLAMIENTO</t>
  </si>
  <si>
    <t>AQ.9.001</t>
  </si>
  <si>
    <t>SUMINISTRO E INSTALACION DE SILLAS PLÁSTICAS</t>
  </si>
  <si>
    <t>AQ.9.003</t>
  </si>
  <si>
    <t xml:space="preserve">ESPEJOS </t>
  </si>
  <si>
    <t>AQ.10</t>
  </si>
  <si>
    <t>ZONAS VERDES</t>
  </si>
  <si>
    <t>AQ.10.001</t>
  </si>
  <si>
    <t>PRADIZACION DE ZONAS VERDES</t>
  </si>
  <si>
    <t>ES.01</t>
  </si>
  <si>
    <t>CAP.01 CIMENTACION BAÑOS Y CAMERINOS</t>
  </si>
  <si>
    <t>ES.01.001</t>
  </si>
  <si>
    <t>EXCAVACION MECANICA</t>
  </si>
  <si>
    <t>M3</t>
  </si>
  <si>
    <t>ES.01.002</t>
  </si>
  <si>
    <t>SOLADO E=0.05</t>
  </si>
  <si>
    <t>ES.01.003</t>
  </si>
  <si>
    <t>CONCRETO DE ZAPATAS</t>
  </si>
  <si>
    <t>ES.01.004</t>
  </si>
  <si>
    <t>ACERO DE REFUERZO ZAPATAS</t>
  </si>
  <si>
    <t>KG</t>
  </si>
  <si>
    <t>ES.01.005</t>
  </si>
  <si>
    <t>LOCALIZACION Y REPLANTEO</t>
  </si>
  <si>
    <t>ES.01.006</t>
  </si>
  <si>
    <t>RETIRO DE SOBRANTES</t>
  </si>
  <si>
    <t>ES.01.007</t>
  </si>
  <si>
    <t>RELLENO COMPACTADO CON MATERIAL SELECCIONADO ZAHORRA</t>
  </si>
  <si>
    <t>ES.01.008</t>
  </si>
  <si>
    <t xml:space="preserve">RELLENO COMPACTADO CON MATERIAL DEL SITIO </t>
  </si>
  <si>
    <t>ES.02</t>
  </si>
  <si>
    <t>ESTRUCTURAS DE CONCRETO REFORZADO</t>
  </si>
  <si>
    <t>ES.02.001</t>
  </si>
  <si>
    <t>CONCRETO DE COLOMNAS</t>
  </si>
  <si>
    <t>ES.02.002</t>
  </si>
  <si>
    <t xml:space="preserve">ACERO DE COLUMNAS </t>
  </si>
  <si>
    <t>ES.02.003</t>
  </si>
  <si>
    <t>CONCRETO VIGA</t>
  </si>
  <si>
    <t>ES.02.004</t>
  </si>
  <si>
    <t>ACERO DE REFUERZO VIGA</t>
  </si>
  <si>
    <t>ES.02.005</t>
  </si>
  <si>
    <t xml:space="preserve">CONCRETO DE LA LOSA </t>
  </si>
  <si>
    <t>ES.02.006</t>
  </si>
  <si>
    <t xml:space="preserve">ACERO DE REFUERZO LOSA </t>
  </si>
  <si>
    <t>ES.02.007</t>
  </si>
  <si>
    <t xml:space="preserve">CONCRETO ESCALERA </t>
  </si>
  <si>
    <t>ES.02.008</t>
  </si>
  <si>
    <t>ACERO DE REFUERZO ESCALERA</t>
  </si>
  <si>
    <t>ES.02.009</t>
  </si>
  <si>
    <t>ESTRUCTURA DE CUBIERTA EN ACERO</t>
  </si>
  <si>
    <t>ES.02.009.01</t>
  </si>
  <si>
    <t>Cerchas Principales Gradería 1</t>
  </si>
  <si>
    <t>Kg</t>
  </si>
  <si>
    <t>ES.02.009.01a</t>
  </si>
  <si>
    <t>Cerchas Principales Gradería 2</t>
  </si>
  <si>
    <t>ES.02.009.02</t>
  </si>
  <si>
    <t>Correas metalicas</t>
  </si>
  <si>
    <t>ES.02.009.03</t>
  </si>
  <si>
    <t>Templetes, contravientos, platinería y tornillería.</t>
  </si>
  <si>
    <t>ES.02.009.04</t>
  </si>
  <si>
    <t>Estructura Lateral Cubierta a una agua.</t>
  </si>
  <si>
    <t>ES.02.009.05</t>
  </si>
  <si>
    <t>Suministro e instalacion de Cubierta en Teja Azul Calibre 2mm UPVC Forte O SIMILAR</t>
  </si>
  <si>
    <t>ES.04.</t>
  </si>
  <si>
    <t>CIMENTACION ESTRUCTURA CERRAMIENTO</t>
  </si>
  <si>
    <t>ES.04.001</t>
  </si>
  <si>
    <t>CONCRETO DE VIGA SUPERIOR</t>
  </si>
  <si>
    <t>ES.04.003</t>
  </si>
  <si>
    <t xml:space="preserve">CONCRETO DE VIGA CIMIENTO </t>
  </si>
  <si>
    <t>ES.04.004</t>
  </si>
  <si>
    <t>CONCRETO DE COLUMNA</t>
  </si>
  <si>
    <t>ES.04.005</t>
  </si>
  <si>
    <t xml:space="preserve">CONCRETO DE ZAPATAS </t>
  </si>
  <si>
    <t>ES.04.006</t>
  </si>
  <si>
    <t xml:space="preserve">ACERO DE REFUERZO VIGAS, ZAPATAS Y COLUMNAS </t>
  </si>
  <si>
    <t>HS.01</t>
  </si>
  <si>
    <t xml:space="preserve">CANALIZACIONES </t>
  </si>
  <si>
    <t>HS.01.004</t>
  </si>
  <si>
    <t xml:space="preserve">EXCAVACION PARA TUBERIA HIDROSANITARIA </t>
  </si>
  <si>
    <t>HS.01.005</t>
  </si>
  <si>
    <t xml:space="preserve">EXCAVACION PARA REGISTRO SANITARIO </t>
  </si>
  <si>
    <t>UND</t>
  </si>
  <si>
    <t>HS.01.006</t>
  </si>
  <si>
    <t>RELLENO COMPACTADO CON MATERIAL DEL SITIO</t>
  </si>
  <si>
    <t>HS.02</t>
  </si>
  <si>
    <t>REDES DE AGUA POTABLE</t>
  </si>
  <si>
    <t>HS.02.001</t>
  </si>
  <si>
    <t>TUBERIA PVC-P RDE-9 1/2"</t>
  </si>
  <si>
    <t>HS.02.002</t>
  </si>
  <si>
    <t>TUBERIA PVC-P RDE-11 3/4"</t>
  </si>
  <si>
    <t>HS.02.003</t>
  </si>
  <si>
    <t>TUBERIA PVC-P RDE-13,5 1"</t>
  </si>
  <si>
    <t>HS.03</t>
  </si>
  <si>
    <t>VALVULAS DE AGUA POTABLE FRIA</t>
  </si>
  <si>
    <t>HS.03.001</t>
  </si>
  <si>
    <t>VALVULA DE COMPUERTA DE BRONCE o 1-1/4" AF</t>
  </si>
  <si>
    <t>HS.03.002</t>
  </si>
  <si>
    <t xml:space="preserve">VALVULA DE COMPUERTA DE BRONCE o 1-1/2" </t>
  </si>
  <si>
    <t>HS.04</t>
  </si>
  <si>
    <t>PUNTOS DE AGUA POTABLE FRIA</t>
  </si>
  <si>
    <t>HS.04.001</t>
  </si>
  <si>
    <t>PUNTOS LAVAMANOS AGUA FRIA-FRIA</t>
  </si>
  <si>
    <t>HS.04.002</t>
  </si>
  <si>
    <t>PUNTO AGUA SANITARIO FLUXOMETRO 1-1/4"</t>
  </si>
  <si>
    <t>HS.04.003</t>
  </si>
  <si>
    <t>PUNTO AGUA ORINAL FLUXOMETRO 1-1/4"</t>
  </si>
  <si>
    <t>HS.04.004</t>
  </si>
  <si>
    <t>PUNTO DUCHA SENCILLA</t>
  </si>
  <si>
    <t>HS.04.005</t>
  </si>
  <si>
    <t>PUNTO PARA GRIFO 3/4</t>
  </si>
  <si>
    <t>HS.05</t>
  </si>
  <si>
    <t>REDES DE DESAGUES DE AGUAS RESIDUALES</t>
  </si>
  <si>
    <t>HS.05.001</t>
  </si>
  <si>
    <t>TUBERIA DESAGUE PVC-S 2"</t>
  </si>
  <si>
    <t>HS.05.002</t>
  </si>
  <si>
    <t>TUBERIA DESAGUE PVC-S 3"ENTERRADA</t>
  </si>
  <si>
    <t>HS.05.003</t>
  </si>
  <si>
    <t>TUBERIA DESAGUE SANITARIO PVC-S 4" -ENTERRADA</t>
  </si>
  <si>
    <t>HS.05.004</t>
  </si>
  <si>
    <t>TUBERIA DESAGUE SANITARIO PVC-S 6" -ENTERRADA</t>
  </si>
  <si>
    <t>HS.05.005</t>
  </si>
  <si>
    <t>TUBERIA DESAGUE SANITARIO PVC-RIBLOC 8"-ENTERRADA</t>
  </si>
  <si>
    <t>HS.06</t>
  </si>
  <si>
    <t>PUNTOS DE DESAGUES DE AGUAS RESIDUALES</t>
  </si>
  <si>
    <t>HS.06.001</t>
  </si>
  <si>
    <t>PUNTO SANITARIO PARED 2"</t>
  </si>
  <si>
    <t>HS.06.002</t>
  </si>
  <si>
    <t>PUNTO SANITARIO PISO 2"</t>
  </si>
  <si>
    <t>HS.06.003</t>
  </si>
  <si>
    <t>PUNTO SANITARIO INODORO 4"</t>
  </si>
  <si>
    <t>HS.06.004</t>
  </si>
  <si>
    <t>CAMARA DE PASO SANITARIA 0.70x0.70</t>
  </si>
  <si>
    <t>HS.07</t>
  </si>
  <si>
    <t>REDES DE DESAGUIES DE AGUAS LLUVIAS</t>
  </si>
  <si>
    <t>HS.07.001</t>
  </si>
  <si>
    <t>TRAGANTE DE PISO AGUAS LLUVIAS 6"</t>
  </si>
  <si>
    <t>HS.07.002</t>
  </si>
  <si>
    <t>TUBERIA DESAGUE DE AGUAS LLUVIAS PVC-V4"</t>
  </si>
  <si>
    <t>HS.07.003</t>
  </si>
  <si>
    <t>TUBERIA DESAGUE DE AGUAS LLUVIAS PVC-V4" ENTERRADA</t>
  </si>
  <si>
    <t>HS.08</t>
  </si>
  <si>
    <t xml:space="preserve">INSTALACION DE APARATOS ARTEFACTOS </t>
  </si>
  <si>
    <t>HS.08.001</t>
  </si>
  <si>
    <t>SUMINISTRO E INSTALACION DE SANITARIO TIPO INSTITUCIONAL CON FLUXOMETRO PARA EMPOTRAR</t>
  </si>
  <si>
    <t>HS.08.002</t>
  </si>
  <si>
    <t>SUMINISTRO E INSTALACION DE LAVAMANOS TIPO INSTITUCIONAL</t>
  </si>
  <si>
    <t>HS.08.003</t>
  </si>
  <si>
    <t>SUMINISTRO E INSTALACION ORINAL MEDIANO CON FLUXOMETRO</t>
  </si>
  <si>
    <t>HS.08.004</t>
  </si>
  <si>
    <t>SUMINISTRO E INSTALACIÓN DE DUCHA.</t>
  </si>
  <si>
    <t>HS.09</t>
  </si>
  <si>
    <t>EQUIPOS HIDRAULICOS</t>
  </si>
  <si>
    <t>HS.09.001</t>
  </si>
  <si>
    <t>TANQUE HORIZONTAL DE POLIETILENO DE 5.000</t>
  </si>
  <si>
    <t>HS.09.002</t>
  </si>
  <si>
    <t>EQUIPO DE BOMBEO DE PRESION CONSTANTE Y CAUDAL VARIABLE DE TRES BOMBAS CON ACCESORIOS</t>
  </si>
  <si>
    <t>EL INSTALACIONES ELECTRICAS</t>
  </si>
  <si>
    <t>EL.1.1</t>
  </si>
  <si>
    <t>ADECUACION PUNTO DE CONEXIÓN</t>
  </si>
  <si>
    <t>Unid</t>
  </si>
  <si>
    <t>EL.1.2</t>
  </si>
  <si>
    <t xml:space="preserve">SUMINISTRO E INCADO POSTE DE HORMIGON 09 X 750 KgF  </t>
  </si>
  <si>
    <t>EL.1.3</t>
  </si>
  <si>
    <t xml:space="preserve">SUMINISTRO E INCADO POSTE DE HORMIGON12 X 1350 KgF  </t>
  </si>
  <si>
    <t>EL.1.4</t>
  </si>
  <si>
    <t>SUMINISTRO Y MONTAJE DE TRANSFORMADOR 3F 75KVA 208/127V TIPO POSTE</t>
  </si>
  <si>
    <t>EL.1.5</t>
  </si>
  <si>
    <t xml:space="preserve">ARMADO SIMP CTO TRIF FIN LINEA DISP HOR 13,2 kV </t>
  </si>
  <si>
    <t>EL.1.6</t>
  </si>
  <si>
    <t xml:space="preserve">SUMINISTRO E INSTALACION DE ACOMETIDA PRINCILAL TRIFASICA DESDE TRANSFORMADOR HASTA GABINETE PRINCIPAL EN 3 N°250 MCM FASES +1No. 250 MCM NEUTRO + 1No.2 TIERRA  Cu AWG 90 INCLUYE DUCTERIA PVC 3" </t>
  </si>
  <si>
    <t>mts</t>
  </si>
  <si>
    <t>EL.1.7</t>
  </si>
  <si>
    <t>SUMINISTRO E IZADA DE MASTIL METÁLICO EN ACERO ASTM A-572 Gr. 50 TIPO DIPOLE MAST 18 MTS O SIMILAR CON CAPACIDAD DE 6-8 REFLECTORES CON ACABADO EN ACERO GALVANIZADO EN CALIENTE BAJO NORMA ASTM – A123, CON SISTEMA DE CORONA (CANASTA) MOVIL.</t>
  </si>
  <si>
    <t>EL.1.8</t>
  </si>
  <si>
    <t>SUMINISTRO E INSTALACIÓN DE LUMINARIA TIPO REFLECTOR LED ALTA POTENCIA 1000W FLO1000WIP65 CON TENSIÓN DE OPERACIÓN AC110-240V|50/60Hz, EFICIENCIA LUMINOSA DE 140Lm/W</t>
  </si>
  <si>
    <t>EL.1.9</t>
  </si>
  <si>
    <t>ORIENTACION DE PROYECTORES</t>
  </si>
  <si>
    <t>EL.1.10</t>
  </si>
  <si>
    <t>MONTAJE CONJUNTO RETENIDA 3/8" CON AISLADOR TENSOR 13,2 KV</t>
  </si>
  <si>
    <t>EL.1.11</t>
  </si>
  <si>
    <t>SUMINISTRO E INSTALACION DE SISTEMA APANTALLAMIENTO (SIPRA)</t>
  </si>
  <si>
    <t>Und</t>
  </si>
  <si>
    <t>EL.1.12</t>
  </si>
  <si>
    <t xml:space="preserve">SUMINISTRO E INSTALACION DE SISTEMA DE PUESTA A TIERRA </t>
  </si>
  <si>
    <t>EL.1.13</t>
  </si>
  <si>
    <t>SUMINISTRO E INSTALACION DE GABINETE IMTEMPERIE PROTECCION NEMA 4X CON DPS, AMPERIMETRO, VOLTIMETRO, CONTACTORES, PULSADORES AL INTERIOR DEL TABLERO, TRIPLE FONDO.</t>
  </si>
  <si>
    <t>EL.1.14</t>
  </si>
  <si>
    <t>SUMINISTRO E INSTALACION DE ACOMETIDA TRIFASICA PARA TORRES 03 Y 04 EN 3 No. 1/0 AWG FASES + 1No.2 TIERRA  Cu AWG 90 INCLUYE DUCTERIA PVC 3"</t>
  </si>
  <si>
    <t>EL.1.15</t>
  </si>
  <si>
    <t>BASE DE CONCRETO PARA MASTILES DE 18 MTS</t>
  </si>
  <si>
    <t>EL.1.16</t>
  </si>
  <si>
    <t>SUMINISTRO E INSTALACION DE ACOMETIDA TRIFASICA PARA TORRES 01 Y 02 EN  3 No. 2 AWG FASES + 1No.2 TIERRA  Cu AWG 90 INCLUYE DUCTERIA PVC 3"</t>
  </si>
  <si>
    <t>EL.1.17</t>
  </si>
  <si>
    <t>SUMINISTRO E INSTALACION DE TABLERO 6 CIRCUITOS INCLUYE BREAKERS + CONEXIONES</t>
  </si>
  <si>
    <t>EL.1.18</t>
  </si>
  <si>
    <t>SUMINISTRO E INSTALACION DE TABLERO 4 CIRCUITOS INCLUYE BREAKERS + CONEXIONES</t>
  </si>
  <si>
    <t>EL.1.19</t>
  </si>
  <si>
    <t>SALIDA DE TOMA CORRIENTE GENERAL  EN TUBERIA PVC  1/2"</t>
  </si>
  <si>
    <t>EL.1.20</t>
  </si>
  <si>
    <t>SALIDA DE ILUMINACION  LED DE 18 WATT EN TUBERIA  PVC   1/2"</t>
  </si>
  <si>
    <t>EL.1.21</t>
  </si>
  <si>
    <t>SALIDA DE TOMA AA   EN TUBERIA PVC  3/0" TIPO DB</t>
  </si>
  <si>
    <t>EL.1.22</t>
  </si>
  <si>
    <t>SALIDA DE ILUMINACION TIPO REFLECTOR 250 WATT EN TUBERIA EMT 1/2"</t>
  </si>
  <si>
    <t>EL.1.23</t>
  </si>
  <si>
    <t>SUMINISTRO E INSTALACION  DE  REFLECTOR 250 WATT SOBRE POSTE METÁLICO DE 6 METROS</t>
  </si>
  <si>
    <t>EL.1.24</t>
  </si>
  <si>
    <t>SUMINISTRO E INSTALACION DE CABLE ENCAUCHETADO 2X10 AWG PARA REFLECTORES</t>
  </si>
  <si>
    <t>EL.1.25</t>
  </si>
  <si>
    <t>SUMINISTRO E INSTALACION DE KLAMPER DEHNvenCI 961200</t>
  </si>
  <si>
    <t>EL.1.26</t>
  </si>
  <si>
    <t>REGISTROS ELECTRICOS 0,6x0,6x0,6, CON TAPA Y ANGULO METALICO</t>
  </si>
  <si>
    <t>EL.1.27</t>
  </si>
  <si>
    <t>EXCAVACION LECHO DE ZANJA 0,6x0,8x0,4</t>
  </si>
  <si>
    <t>EL.2.0</t>
  </si>
  <si>
    <t>TRAMITES, DESCARGOS Y  LEGALIZACION DE OBRAS</t>
  </si>
  <si>
    <t>TJ.01</t>
  </si>
  <si>
    <t>OBRAS PRELIMINALES</t>
  </si>
  <si>
    <t>TJ.01.001</t>
  </si>
  <si>
    <t>INSTALACIONES PROVICIONALES, CAMPAMENTO Y REPLANTEO DE OBRA</t>
  </si>
  <si>
    <t>U</t>
  </si>
  <si>
    <t>TJ.02</t>
  </si>
  <si>
    <t>CAPA GRAMA SINTÉTICA</t>
  </si>
  <si>
    <t>TJ.02.001</t>
  </si>
  <si>
    <t>TRANSPORTE DE MAQUINARIA PESADA PARA LA PREPARACION DEL SITIO, DRENAJE, MOV</t>
  </si>
  <si>
    <t xml:space="preserve">TJ. 02. 002 </t>
  </si>
  <si>
    <t>REMOCION DE CAPA VEGETAL PARA LA PREPARACION DE SITIO (e=10,00CM), CARGA Y RETIRO</t>
  </si>
  <si>
    <t>TJ.02.003</t>
  </si>
  <si>
    <t>NIVELACION Y COMPACTACION DEL AREA TOTAL</t>
  </si>
  <si>
    <t>m3</t>
  </si>
  <si>
    <t>TJ.02.004</t>
  </si>
  <si>
    <t xml:space="preserve">EXTENDIDO Y COMPACTACION DE TIERRA PARA RELLENO </t>
  </si>
  <si>
    <t>m2</t>
  </si>
  <si>
    <t>TJ.03</t>
  </si>
  <si>
    <t xml:space="preserve">OBRAS PARA DRENAJE DE LA CANCHA </t>
  </si>
  <si>
    <t>TJ.03.001</t>
  </si>
  <si>
    <t>EXCAVACION A MAQUINA PARA CONSTRUCCION DE ZANJAS PARA COLOCACION DE TUBO</t>
  </si>
  <si>
    <t>ml</t>
  </si>
  <si>
    <t>TJ.03.002</t>
  </si>
  <si>
    <t>SUMINISTRO Y COLOCACION DE TUBERIA DE PVC PERFORADA, D=6 PULG</t>
  </si>
  <si>
    <t>TJ. 03.003</t>
  </si>
  <si>
    <t>SUMINISTRO Y COLOCACION DE TUBERIA DE PVC PERFORADA, D=8 PULG</t>
  </si>
  <si>
    <t>TJ.03.004</t>
  </si>
  <si>
    <t>TANQUILLAS DE CONCRETO RC=210 KG/CM2(0,60x0,30x0,30) PARA SISTEMA DE DRENA</t>
  </si>
  <si>
    <t>TJ.03.005</t>
  </si>
  <si>
    <t>SUMINISTRO E INSTALACION DE GEOTEXTIL FT 2100</t>
  </si>
  <si>
    <t>TJ.04</t>
  </si>
  <si>
    <t>CONSTRUCCION DE SUBBASE, BASE Y CARPETA</t>
  </si>
  <si>
    <t>TJ.04.001</t>
  </si>
  <si>
    <t xml:space="preserve">SUMINISTRO Y CONSTRUCCION DE SUB-BASE GRANULAR, INCLUYENDO EL TRANSPORTE D </t>
  </si>
  <si>
    <t>TJ.05</t>
  </si>
  <si>
    <t>GRAMA SINTÉTICA</t>
  </si>
  <si>
    <t>TJ.05.001</t>
  </si>
  <si>
    <t xml:space="preserve">SUMINISTRO E INSTALACIÓN DE GRAMA SINTÉTICA MONOFILAMENTO REFORZADO CON NERVIO CENTRAL, ESPESOR DE FIBRA DE 320 a 340 um, ANCHO DE FIBRA 1,4 a 1,6 mm, ALTURA 50mm CON APARIENCIA NATURAL POLIETILENO 12.000 DTEX, PESO DE HILADO 1,100 gr/m2, GALGA 5/8 FIFA quality, INCLUYE  BASE TRIPLE POLIPROPILENO, FIBRA DE POLIESTER Y LATEX SINTÉTICO </t>
  </si>
  <si>
    <t>TJ.06</t>
  </si>
  <si>
    <t>EQUIPAMIENTO</t>
  </si>
  <si>
    <t>TJ.06.001</t>
  </si>
  <si>
    <t>SUMINISTRO E INSTALACION DE ARQUERIAS DE FUTBOL EN ALUMINIO, INCLUYE MALLA M.</t>
  </si>
  <si>
    <t>TJ.06.002</t>
  </si>
  <si>
    <t>SUMINISTRO E INSTALACION DE BANDERINES CON RESORTE PARA AREA DE CORNER</t>
  </si>
  <si>
    <t>TJ.06.003</t>
  </si>
  <si>
    <t>SUMINISTRO E INSTALACIÓN DE COMBO JUEGO INFATIL</t>
  </si>
  <si>
    <t>TJ.06.004</t>
  </si>
  <si>
    <t>SUMINISTRO E INSTALACIÓN DE EQUIPOS BIOSALUDABLES</t>
  </si>
  <si>
    <t>ESTRATEGIA DE COMUNICACIÓN, VISIBILIDAD Y APOYO A LA SUPERVISIÓN DEL PROYECTO</t>
  </si>
  <si>
    <t>PLAN DE SEGURIDAD Y SALUD EN EL TRABAJO</t>
  </si>
  <si>
    <t>IMPREVISTO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</si>
</sst>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_-* #,##0\ _P_t_s_-;\-* #,##0\ _P_t_s_-;_-* &quot;-&quot;??\ _P_t_s_-;_-@_-"/>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quot;&quot;"/>
  </numFmts>
  <fonts count="54">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8"/>
      <name val="Arial"/>
      <family val="2"/>
      <charset val="1"/>
    </font>
    <font>
      <sz val="8"/>
      <name val="Arial"/>
      <family val="2"/>
      <charset val="1"/>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9">
      <alignment horizontal="right"/>
    </xf>
    <xf numFmtId="187" fontId="6" fillId="0" borderId="49">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9">
      <alignment horizontal="right"/>
    </xf>
    <xf numFmtId="190" fontId="4" fillId="0" borderId="0">
      <protection locked="0"/>
    </xf>
    <xf numFmtId="3" fontId="33" fillId="0" borderId="0" applyFont="0" applyFill="0" applyBorder="0" applyAlignment="0" applyProtection="0"/>
    <xf numFmtId="191" fontId="4" fillId="0" borderId="0">
      <protection locked="0"/>
    </xf>
    <xf numFmtId="192" fontId="33"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5"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2" fontId="38"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2"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4">
      <protection locked="0"/>
    </xf>
    <xf numFmtId="0" fontId="44" fillId="0" borderId="0"/>
    <xf numFmtId="0" fontId="45" fillId="0" borderId="0" applyNumberFormat="0" applyFill="0" applyBorder="0" applyAlignment="0" applyProtection="0">
      <alignment vertical="top"/>
      <protection locked="0"/>
    </xf>
  </cellStyleXfs>
  <cellXfs count="350">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1" fontId="32" fillId="0" borderId="37" xfId="90" applyNumberFormat="1" applyFont="1" applyBorder="1"/>
    <xf numFmtId="183" fontId="32" fillId="0" borderId="37" xfId="90" applyNumberFormat="1" applyFont="1" applyBorder="1"/>
    <xf numFmtId="0" fontId="30" fillId="0" borderId="0" xfId="0"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8" fillId="0" borderId="0" xfId="0" applyFont="1"/>
    <xf numFmtId="0" fontId="48" fillId="0" borderId="63" xfId="0" applyFont="1" applyBorder="1" applyAlignment="1">
      <alignment horizontal="center"/>
    </xf>
    <xf numFmtId="0" fontId="50" fillId="0" borderId="55" xfId="0" applyFont="1" applyBorder="1" applyAlignment="1">
      <alignment horizontal="center"/>
    </xf>
    <xf numFmtId="0" fontId="48" fillId="0" borderId="55" xfId="0" applyFont="1" applyBorder="1" applyAlignment="1">
      <alignment vertical="center"/>
    </xf>
    <xf numFmtId="0" fontId="48" fillId="0" borderId="74" xfId="0" applyFont="1" applyBorder="1" applyAlignment="1">
      <alignment vertical="center"/>
    </xf>
    <xf numFmtId="0" fontId="48" fillId="0" borderId="60" xfId="0" applyFont="1" applyBorder="1" applyAlignment="1">
      <alignment horizontal="center"/>
    </xf>
    <xf numFmtId="0" fontId="48" fillId="0" borderId="59" xfId="0" applyFont="1" applyBorder="1" applyAlignment="1">
      <alignment horizontal="right" vertical="center"/>
    </xf>
    <xf numFmtId="0" fontId="48" fillId="0" borderId="29" xfId="0" applyFont="1" applyBorder="1" applyAlignment="1">
      <alignment horizontal="center" vertical="center"/>
    </xf>
    <xf numFmtId="0" fontId="48" fillId="0" borderId="35" xfId="0" applyFont="1" applyBorder="1" applyAlignment="1">
      <alignment horizontal="center" vertical="center"/>
    </xf>
    <xf numFmtId="0" fontId="48" fillId="0" borderId="11" xfId="0" applyFont="1" applyBorder="1" applyAlignment="1">
      <alignment horizontal="center"/>
    </xf>
    <xf numFmtId="0" fontId="48" fillId="0" borderId="0" xfId="0" applyFont="1" applyAlignment="1">
      <alignment horizontal="right" vertical="center"/>
    </xf>
    <xf numFmtId="1" fontId="48" fillId="0" borderId="18"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2" xfId="0" applyNumberFormat="1" applyFont="1" applyBorder="1" applyAlignment="1">
      <alignment horizontal="center" vertical="center"/>
    </xf>
    <xf numFmtId="0" fontId="48" fillId="0" borderId="73" xfId="0" applyFont="1" applyBorder="1" applyAlignment="1">
      <alignment horizontal="left"/>
    </xf>
    <xf numFmtId="0" fontId="48" fillId="0" borderId="56" xfId="0" applyFont="1" applyBorder="1" applyAlignment="1">
      <alignment horizontal="center"/>
    </xf>
    <xf numFmtId="0" fontId="48" fillId="0" borderId="72" xfId="0" applyFont="1" applyBorder="1" applyAlignment="1">
      <alignment horizontal="center"/>
    </xf>
    <xf numFmtId="0" fontId="48" fillId="0" borderId="27" xfId="0" applyFont="1" applyBorder="1"/>
    <xf numFmtId="0" fontId="48" fillId="0" borderId="31" xfId="0" applyFont="1" applyBorder="1"/>
    <xf numFmtId="0" fontId="48" fillId="0" borderId="70" xfId="0" applyFont="1" applyBorder="1"/>
    <xf numFmtId="0" fontId="48" fillId="0" borderId="60" xfId="0" applyFont="1" applyBorder="1"/>
    <xf numFmtId="0" fontId="48" fillId="0" borderId="59" xfId="0" applyFont="1" applyBorder="1"/>
    <xf numFmtId="0" fontId="48" fillId="0" borderId="58" xfId="0" applyFont="1" applyBorder="1"/>
    <xf numFmtId="0" fontId="48" fillId="0" borderId="11" xfId="0" applyFont="1" applyBorder="1"/>
    <xf numFmtId="0" fontId="48" fillId="0" borderId="12" xfId="0" applyFont="1" applyBorder="1"/>
    <xf numFmtId="0" fontId="50" fillId="24" borderId="71" xfId="0" applyFont="1" applyFill="1" applyBorder="1" applyAlignment="1">
      <alignment horizontal="center" vertical="center"/>
    </xf>
    <xf numFmtId="0" fontId="48" fillId="24" borderId="69" xfId="0" applyFont="1" applyFill="1" applyBorder="1" applyAlignment="1">
      <alignment horizontal="center" vertical="center"/>
    </xf>
    <xf numFmtId="4" fontId="48" fillId="24" borderId="69" xfId="0" applyNumberFormat="1" applyFont="1" applyFill="1" applyBorder="1" applyAlignment="1">
      <alignment horizontal="center" vertical="center"/>
    </xf>
    <xf numFmtId="0" fontId="50" fillId="24" borderId="29" xfId="0" applyFont="1" applyFill="1" applyBorder="1" applyAlignment="1">
      <alignment horizontal="center"/>
    </xf>
    <xf numFmtId="0" fontId="50" fillId="24" borderId="35" xfId="0" applyFont="1" applyFill="1" applyBorder="1" applyAlignment="1">
      <alignment horizontal="center"/>
    </xf>
    <xf numFmtId="173" fontId="48" fillId="0" borderId="18" xfId="34" applyFont="1" applyBorder="1"/>
    <xf numFmtId="173" fontId="48" fillId="0" borderId="30" xfId="34" applyFont="1" applyBorder="1"/>
    <xf numFmtId="0" fontId="48" fillId="0" borderId="63" xfId="0" applyFont="1" applyBorder="1"/>
    <xf numFmtId="0" fontId="48" fillId="0" borderId="55" xfId="0" applyFont="1" applyBorder="1"/>
    <xf numFmtId="0" fontId="48" fillId="0" borderId="65" xfId="0" applyFont="1" applyBorder="1"/>
    <xf numFmtId="0" fontId="48" fillId="0" borderId="66" xfId="0" applyFont="1" applyBorder="1"/>
    <xf numFmtId="173" fontId="48" fillId="0" borderId="64" xfId="34" applyFont="1" applyBorder="1"/>
    <xf numFmtId="173" fontId="48" fillId="0" borderId="61" xfId="0" applyNumberFormat="1" applyFont="1" applyBorder="1"/>
    <xf numFmtId="2" fontId="48" fillId="0" borderId="18" xfId="0" applyNumberFormat="1" applyFont="1" applyBorder="1"/>
    <xf numFmtId="0" fontId="48" fillId="0" borderId="20" xfId="0" applyFont="1" applyBorder="1"/>
    <xf numFmtId="173" fontId="48" fillId="0" borderId="42" xfId="34" applyFont="1" applyBorder="1"/>
    <xf numFmtId="173" fontId="48" fillId="0" borderId="61" xfId="34" applyFont="1" applyBorder="1"/>
    <xf numFmtId="0" fontId="50" fillId="24" borderId="29" xfId="0" applyFont="1" applyFill="1" applyBorder="1"/>
    <xf numFmtId="2" fontId="48" fillId="0" borderId="18" xfId="0" applyNumberFormat="1" applyFont="1" applyBorder="1" applyAlignment="1">
      <alignment horizontal="center"/>
    </xf>
    <xf numFmtId="2" fontId="48" fillId="0" borderId="22" xfId="0" applyNumberFormat="1" applyFont="1" applyBorder="1" applyAlignment="1">
      <alignment horizontal="center"/>
    </xf>
    <xf numFmtId="0" fontId="48" fillId="0" borderId="64" xfId="0" applyFont="1" applyBorder="1"/>
    <xf numFmtId="0" fontId="48" fillId="0" borderId="14" xfId="0" applyFont="1" applyBorder="1"/>
    <xf numFmtId="173" fontId="48" fillId="0" borderId="40" xfId="34" applyFont="1" applyBorder="1"/>
    <xf numFmtId="0" fontId="50" fillId="24" borderId="16" xfId="0" applyFont="1" applyFill="1" applyBorder="1" applyAlignment="1">
      <alignment horizontal="center" wrapText="1"/>
    </xf>
    <xf numFmtId="0" fontId="50" fillId="24" borderId="29" xfId="0" applyFont="1" applyFill="1" applyBorder="1" applyAlignment="1">
      <alignment horizontal="center" wrapText="1"/>
    </xf>
    <xf numFmtId="0" fontId="50" fillId="24" borderId="35" xfId="0" applyFont="1" applyFill="1" applyBorder="1" applyAlignment="1">
      <alignment horizontal="center" wrapText="1"/>
    </xf>
    <xf numFmtId="0" fontId="48" fillId="0" borderId="21" xfId="0" applyFont="1" applyBorder="1" applyAlignment="1">
      <alignment horizontal="left"/>
    </xf>
    <xf numFmtId="0" fontId="48" fillId="0" borderId="22" xfId="0" applyFont="1" applyBorder="1" applyAlignment="1">
      <alignment horizontal="left"/>
    </xf>
    <xf numFmtId="173" fontId="48" fillId="0" borderId="18" xfId="34" applyFont="1" applyBorder="1" applyAlignment="1">
      <alignment horizontal="center"/>
    </xf>
    <xf numFmtId="0" fontId="48" fillId="0" borderId="22" xfId="95" applyNumberFormat="1" applyFont="1" applyBorder="1" applyAlignment="1">
      <alignment horizontal="center"/>
    </xf>
    <xf numFmtId="166" fontId="48" fillId="0" borderId="25" xfId="0" applyNumberFormat="1" applyFont="1" applyBorder="1" applyAlignment="1">
      <alignment horizontal="center" wrapText="1"/>
    </xf>
    <xf numFmtId="173" fontId="48" fillId="0" borderId="47" xfId="34" applyFont="1" applyBorder="1" applyAlignment="1">
      <alignment horizontal="center" wrapText="1"/>
    </xf>
    <xf numFmtId="166" fontId="48" fillId="24" borderId="61" xfId="0" applyNumberFormat="1" applyFont="1" applyFill="1" applyBorder="1"/>
    <xf numFmtId="43" fontId="48" fillId="0" borderId="22" xfId="34" applyNumberFormat="1" applyFont="1" applyBorder="1"/>
    <xf numFmtId="9" fontId="48" fillId="0" borderId="23" xfId="95" applyFont="1" applyBorder="1"/>
    <xf numFmtId="9" fontId="48" fillId="0" borderId="18" xfId="95" applyFont="1" applyBorder="1" applyAlignment="1">
      <alignment horizontal="center"/>
    </xf>
    <xf numFmtId="43" fontId="48" fillId="0" borderId="30" xfId="34" applyNumberFormat="1" applyFont="1" applyBorder="1"/>
    <xf numFmtId="43" fontId="48" fillId="0" borderId="31" xfId="34" applyNumberFormat="1" applyFont="1" applyBorder="1"/>
    <xf numFmtId="9" fontId="48" fillId="0" borderId="28" xfId="95" applyFont="1" applyBorder="1"/>
    <xf numFmtId="43" fontId="48" fillId="0" borderId="61" xfId="0" applyNumberFormat="1" applyFont="1" applyBorder="1"/>
    <xf numFmtId="43" fontId="48" fillId="24" borderId="61" xfId="0" applyNumberFormat="1" applyFont="1" applyFill="1" applyBorder="1"/>
    <xf numFmtId="0" fontId="48" fillId="0" borderId="56" xfId="0" applyFont="1" applyBorder="1"/>
    <xf numFmtId="0" fontId="48" fillId="0" borderId="0" xfId="0" applyFont="1" applyAlignment="1">
      <alignment horizontal="center"/>
    </xf>
    <xf numFmtId="0" fontId="48" fillId="0" borderId="12" xfId="0" applyFont="1" applyBorder="1" applyAlignment="1">
      <alignment horizontal="center"/>
    </xf>
    <xf numFmtId="0" fontId="50" fillId="0" borderId="21" xfId="0" applyFont="1" applyBorder="1"/>
    <xf numFmtId="0" fontId="48" fillId="0" borderId="22" xfId="0" applyFont="1" applyBorder="1"/>
    <xf numFmtId="0" fontId="48" fillId="0" borderId="57" xfId="0" applyFont="1" applyBorder="1"/>
    <xf numFmtId="0" fontId="50" fillId="0" borderId="11" xfId="0" applyFont="1" applyBorder="1" applyAlignment="1">
      <alignment horizontal="left"/>
    </xf>
    <xf numFmtId="0" fontId="48" fillId="0" borderId="0" xfId="0" applyFont="1" applyAlignment="1">
      <alignment horizontal="left"/>
    </xf>
    <xf numFmtId="0" fontId="48" fillId="0" borderId="11" xfId="0" applyFont="1" applyBorder="1" applyAlignment="1">
      <alignment horizontal="left"/>
    </xf>
    <xf numFmtId="0" fontId="46" fillId="0" borderId="0" xfId="0" applyFont="1"/>
    <xf numFmtId="0" fontId="47" fillId="0" borderId="0" xfId="0" applyFont="1"/>
    <xf numFmtId="0" fontId="48" fillId="0" borderId="0" xfId="89" applyFont="1"/>
    <xf numFmtId="0" fontId="50" fillId="0" borderId="20" xfId="126" applyFont="1" applyBorder="1" applyAlignment="1">
      <alignment horizontal="center" vertical="center" wrapText="1"/>
    </xf>
    <xf numFmtId="0" fontId="50" fillId="24" borderId="41" xfId="73" applyFont="1" applyFill="1" applyBorder="1" applyAlignment="1">
      <alignment vertical="center"/>
    </xf>
    <xf numFmtId="0" fontId="50" fillId="24" borderId="43" xfId="73" applyFont="1" applyFill="1" applyBorder="1" applyAlignment="1">
      <alignment vertical="center"/>
    </xf>
    <xf numFmtId="0" fontId="50" fillId="24" borderId="44" xfId="73" applyFont="1" applyFill="1" applyBorder="1" applyAlignment="1">
      <alignment vertical="center"/>
    </xf>
    <xf numFmtId="0" fontId="48" fillId="0" borderId="52" xfId="73" applyFont="1" applyBorder="1" applyAlignment="1">
      <alignment horizontal="center" vertical="center"/>
    </xf>
    <xf numFmtId="0" fontId="48" fillId="0" borderId="18" xfId="74" applyFont="1" applyBorder="1" applyAlignment="1">
      <alignment horizontal="center" vertical="center"/>
    </xf>
    <xf numFmtId="4" fontId="48" fillId="0" borderId="18" xfId="39" applyNumberFormat="1" applyFont="1" applyBorder="1" applyAlignment="1">
      <alignment vertical="center" wrapText="1"/>
    </xf>
    <xf numFmtId="167" fontId="48" fillId="0" borderId="18" xfId="62" applyNumberFormat="1" applyFont="1" applyBorder="1" applyAlignment="1">
      <alignment horizontal="right" vertical="center" wrapText="1"/>
    </xf>
    <xf numFmtId="167" fontId="48" fillId="0" borderId="47" xfId="62" applyNumberFormat="1" applyFont="1" applyBorder="1" applyAlignment="1">
      <alignment horizontal="right" vertical="center" wrapText="1"/>
    </xf>
    <xf numFmtId="0" fontId="48" fillId="0" borderId="13" xfId="73" applyFont="1" applyBorder="1" applyAlignment="1">
      <alignment horizontal="left" vertical="center"/>
    </xf>
    <xf numFmtId="0" fontId="48" fillId="0" borderId="14" xfId="74" applyFont="1" applyBorder="1" applyAlignment="1">
      <alignment horizontal="center" vertical="center"/>
    </xf>
    <xf numFmtId="167" fontId="48" fillId="0" borderId="24" xfId="62" applyNumberFormat="1" applyFont="1" applyBorder="1" applyAlignment="1">
      <alignment horizontal="right" vertical="center" wrapText="1"/>
    </xf>
    <xf numFmtId="176" fontId="50" fillId="0" borderId="40" xfId="39" applyNumberFormat="1" applyFont="1" applyBorder="1" applyAlignment="1">
      <alignment horizontal="right" vertical="center"/>
    </xf>
    <xf numFmtId="167" fontId="48" fillId="0" borderId="30" xfId="62" applyNumberFormat="1" applyFont="1" applyBorder="1" applyAlignment="1">
      <alignment horizontal="right" vertical="center" wrapText="1"/>
    </xf>
    <xf numFmtId="0" fontId="48" fillId="0" borderId="18" xfId="135" applyFont="1" applyBorder="1" applyAlignment="1">
      <alignment horizontal="center" vertical="center"/>
    </xf>
    <xf numFmtId="0" fontId="48" fillId="0" borderId="14" xfId="89" applyFont="1" applyBorder="1"/>
    <xf numFmtId="0" fontId="48" fillId="0" borderId="14" xfId="89" applyFont="1" applyBorder="1" applyAlignment="1">
      <alignment horizontal="center"/>
    </xf>
    <xf numFmtId="0" fontId="48" fillId="0" borderId="18" xfId="73" applyFont="1" applyBorder="1" applyAlignment="1">
      <alignment horizontal="center" vertical="center"/>
    </xf>
    <xf numFmtId="0" fontId="48" fillId="0" borderId="18" xfId="126" applyFont="1" applyBorder="1" applyAlignment="1">
      <alignment horizontal="center" vertical="center"/>
    </xf>
    <xf numFmtId="0" fontId="48" fillId="0" borderId="51" xfId="73" applyFont="1" applyBorder="1" applyAlignment="1">
      <alignment horizontal="left" vertical="center"/>
    </xf>
    <xf numFmtId="0" fontId="48" fillId="0" borderId="0" xfId="73" applyFont="1" applyAlignment="1">
      <alignment horizontal="center" vertical="center"/>
    </xf>
    <xf numFmtId="167" fontId="48" fillId="0" borderId="45" xfId="62" applyNumberFormat="1" applyFont="1" applyBorder="1" applyAlignment="1">
      <alignment horizontal="right" vertical="center" wrapText="1"/>
    </xf>
    <xf numFmtId="176" fontId="50" fillId="0" borderId="50" xfId="39" applyNumberFormat="1" applyFont="1" applyBorder="1" applyAlignment="1">
      <alignment horizontal="right" vertical="center"/>
    </xf>
    <xf numFmtId="2" fontId="48" fillId="0" borderId="14" xfId="73" applyNumberFormat="1" applyFont="1" applyBorder="1" applyAlignment="1">
      <alignment horizontal="center" vertical="center"/>
    </xf>
    <xf numFmtId="0" fontId="48" fillId="0" borderId="14" xfId="73" applyFont="1" applyBorder="1" applyAlignment="1">
      <alignment horizontal="center" vertical="center"/>
    </xf>
    <xf numFmtId="186" fontId="50" fillId="24" borderId="44" xfId="73" applyNumberFormat="1" applyFont="1" applyFill="1" applyBorder="1" applyAlignment="1">
      <alignment vertical="center"/>
    </xf>
    <xf numFmtId="49" fontId="50" fillId="0" borderId="0" xfId="131" applyNumberFormat="1" applyFont="1" applyAlignment="1">
      <alignment horizontal="right" vertical="center"/>
    </xf>
    <xf numFmtId="185" fontId="50" fillId="0" borderId="0" xfId="131" applyNumberFormat="1" applyFont="1" applyAlignment="1">
      <alignment vertical="center"/>
    </xf>
    <xf numFmtId="0" fontId="48" fillId="0" borderId="0" xfId="128" applyFont="1"/>
    <xf numFmtId="0" fontId="48" fillId="0" borderId="0" xfId="128" applyFont="1" applyAlignment="1">
      <alignment horizontal="center"/>
    </xf>
    <xf numFmtId="180" fontId="48" fillId="0" borderId="30" xfId="129" applyNumberFormat="1" applyFont="1" applyBorder="1" applyAlignment="1">
      <alignment vertical="center"/>
    </xf>
    <xf numFmtId="0" fontId="48" fillId="0" borderId="0" xfId="126" applyFont="1" applyAlignment="1">
      <alignment horizontal="center" vertical="center"/>
    </xf>
    <xf numFmtId="9" fontId="48" fillId="0" borderId="22" xfId="129" applyNumberFormat="1" applyFont="1" applyBorder="1" applyAlignment="1">
      <alignment horizontal="center" vertical="center"/>
    </xf>
    <xf numFmtId="180" fontId="48" fillId="0" borderId="22" xfId="129" applyNumberFormat="1" applyFont="1" applyBorder="1" applyAlignment="1">
      <alignment vertical="center"/>
    </xf>
    <xf numFmtId="0" fontId="48" fillId="0" borderId="23" xfId="128" applyFont="1" applyBorder="1" applyAlignment="1">
      <alignment vertical="center"/>
    </xf>
    <xf numFmtId="180" fontId="50" fillId="0" borderId="30" xfId="129" applyNumberFormat="1" applyFont="1" applyBorder="1" applyAlignment="1">
      <alignment vertical="center"/>
    </xf>
    <xf numFmtId="0" fontId="48" fillId="0" borderId="23" xfId="128" applyFont="1" applyBorder="1" applyAlignment="1">
      <alignment horizontal="right" vertical="center"/>
    </xf>
    <xf numFmtId="0" fontId="48" fillId="0" borderId="0" xfId="128" applyFont="1" applyAlignment="1">
      <alignment horizontal="center" vertical="center" wrapText="1"/>
    </xf>
    <xf numFmtId="9" fontId="48" fillId="0" borderId="31" xfId="129" applyNumberFormat="1" applyFont="1" applyBorder="1" applyAlignment="1">
      <alignment horizontal="center" vertical="center"/>
    </xf>
    <xf numFmtId="180" fontId="50" fillId="0" borderId="31" xfId="129" applyNumberFormat="1" applyFont="1" applyBorder="1" applyAlignment="1">
      <alignment vertical="center"/>
    </xf>
    <xf numFmtId="0" fontId="48" fillId="0" borderId="28" xfId="128" applyFont="1" applyBorder="1" applyAlignment="1">
      <alignment vertical="center"/>
    </xf>
    <xf numFmtId="2" fontId="48" fillId="0" borderId="0" xfId="128" applyNumberFormat="1" applyFont="1"/>
    <xf numFmtId="180" fontId="48" fillId="0" borderId="0" xfId="129" applyNumberFormat="1" applyFont="1"/>
    <xf numFmtId="39" fontId="50" fillId="0" borderId="0" xfId="129" applyNumberFormat="1" applyFont="1" applyAlignment="1">
      <alignment vertical="center"/>
    </xf>
    <xf numFmtId="0" fontId="50" fillId="0" borderId="34" xfId="79" applyFont="1" applyBorder="1" applyAlignment="1">
      <alignment vertical="center"/>
    </xf>
    <xf numFmtId="185" fontId="50" fillId="26" borderId="47" xfId="60" applyNumberFormat="1" applyFont="1" applyFill="1" applyBorder="1" applyAlignment="1">
      <alignment horizontal="center" vertical="center"/>
    </xf>
    <xf numFmtId="185" fontId="50" fillId="26" borderId="18" xfId="60" applyNumberFormat="1" applyFont="1" applyFill="1" applyBorder="1" applyAlignment="1">
      <alignment horizontal="center" vertical="center"/>
    </xf>
    <xf numFmtId="9" fontId="48" fillId="27" borderId="30" xfId="95" applyFont="1" applyFill="1" applyBorder="1" applyAlignment="1">
      <alignment horizontal="center" vertical="center"/>
    </xf>
    <xf numFmtId="0" fontId="6" fillId="0" borderId="86" xfId="0" applyFont="1" applyBorder="1" applyAlignment="1">
      <alignment horizontal="left" vertical="center"/>
    </xf>
    <xf numFmtId="0" fontId="52" fillId="0" borderId="86" xfId="0" applyFont="1" applyBorder="1" applyAlignment="1">
      <alignment horizontal="left" vertical="center"/>
    </xf>
    <xf numFmtId="0" fontId="53" fillId="0" borderId="86" xfId="0" applyFont="1" applyBorder="1" applyAlignment="1">
      <alignment horizontal="left" vertical="center"/>
    </xf>
    <xf numFmtId="0" fontId="52" fillId="0" borderId="85" xfId="0" applyFont="1" applyBorder="1" applyAlignment="1">
      <alignment horizontal="left" vertical="center"/>
    </xf>
    <xf numFmtId="0" fontId="53" fillId="0" borderId="85" xfId="0" applyFont="1" applyBorder="1" applyAlignment="1">
      <alignment horizontal="left" vertical="center"/>
    </xf>
    <xf numFmtId="0" fontId="48" fillId="0" borderId="63" xfId="0" applyFont="1" applyBorder="1" applyAlignment="1">
      <alignment vertical="center" wrapText="1"/>
    </xf>
    <xf numFmtId="0" fontId="48" fillId="0" borderId="55" xfId="0" applyFont="1" applyBorder="1" applyAlignment="1">
      <alignment vertical="center" wrapText="1"/>
    </xf>
    <xf numFmtId="0" fontId="48" fillId="0" borderId="11" xfId="0" applyFont="1" applyBorder="1" applyAlignment="1">
      <alignment vertical="center" wrapText="1"/>
    </xf>
    <xf numFmtId="0" fontId="48" fillId="0" borderId="0" xfId="0" applyFont="1" applyAlignment="1">
      <alignment vertical="center" wrapText="1"/>
    </xf>
    <xf numFmtId="0" fontId="48" fillId="0" borderId="14" xfId="0" applyFont="1" applyBorder="1" applyAlignment="1">
      <alignment vertical="center" wrapText="1"/>
    </xf>
    <xf numFmtId="0" fontId="48" fillId="0" borderId="13" xfId="0" applyFont="1" applyBorder="1" applyAlignment="1">
      <alignment vertical="center" wrapText="1"/>
    </xf>
    <xf numFmtId="167" fontId="48" fillId="0" borderId="35" xfId="62" applyNumberFormat="1" applyFont="1" applyBorder="1" applyAlignment="1">
      <alignment horizontal="right" vertical="center" wrapText="1"/>
    </xf>
    <xf numFmtId="0" fontId="50" fillId="0" borderId="0" xfId="0" applyFont="1" applyAlignment="1">
      <alignment horizontal="center"/>
    </xf>
    <xf numFmtId="0" fontId="50" fillId="24" borderId="46" xfId="0" applyFont="1" applyFill="1" applyBorder="1" applyAlignment="1">
      <alignment horizontal="center"/>
    </xf>
    <xf numFmtId="0" fontId="50" fillId="0" borderId="59" xfId="0" applyFont="1" applyBorder="1" applyAlignment="1">
      <alignment horizontal="center"/>
    </xf>
    <xf numFmtId="0" fontId="50" fillId="24" borderId="16" xfId="0" applyFont="1" applyFill="1" applyBorder="1" applyAlignment="1">
      <alignment horizontal="center"/>
    </xf>
    <xf numFmtId="0" fontId="50" fillId="24" borderId="17" xfId="0" applyFont="1" applyFill="1" applyBorder="1" applyAlignment="1">
      <alignment horizontal="center" wrapText="1"/>
    </xf>
    <xf numFmtId="0" fontId="48"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32" fillId="0" borderId="0" xfId="89" applyFont="1" applyAlignment="1">
      <alignment horizontal="justify" vertical="center" wrapText="1"/>
    </xf>
    <xf numFmtId="0" fontId="32" fillId="0" borderId="81" xfId="89" applyFont="1" applyBorder="1" applyAlignment="1">
      <alignment horizontal="justify" vertical="center" wrapText="1"/>
    </xf>
    <xf numFmtId="0" fontId="50" fillId="24" borderId="43" xfId="73" applyFont="1" applyFill="1" applyBorder="1" applyAlignment="1">
      <alignment horizontal="justify" vertical="center" wrapText="1"/>
    </xf>
    <xf numFmtId="0" fontId="48" fillId="0" borderId="18" xfId="74" applyFont="1" applyBorder="1" applyAlignment="1">
      <alignment horizontal="justify" vertical="center" wrapText="1"/>
    </xf>
    <xf numFmtId="0" fontId="48" fillId="0" borderId="14" xfId="74" applyFont="1" applyBorder="1" applyAlignment="1">
      <alignment horizontal="justify" vertical="center" wrapText="1"/>
    </xf>
    <xf numFmtId="0" fontId="48" fillId="0" borderId="14" xfId="89" applyFont="1" applyBorder="1" applyAlignment="1">
      <alignment horizontal="justify" vertical="center" wrapText="1"/>
    </xf>
    <xf numFmtId="0" fontId="48" fillId="0" borderId="18" xfId="73" applyFont="1" applyBorder="1" applyAlignment="1">
      <alignment horizontal="justify" vertical="center" wrapText="1"/>
    </xf>
    <xf numFmtId="0" fontId="48" fillId="0" borderId="0" xfId="73" applyFont="1" applyAlignment="1">
      <alignment horizontal="justify" vertical="center" wrapText="1"/>
    </xf>
    <xf numFmtId="0" fontId="48" fillId="0" borderId="14" xfId="73" applyFont="1" applyBorder="1" applyAlignment="1">
      <alignment horizontal="justify" vertical="center" wrapText="1"/>
    </xf>
    <xf numFmtId="0" fontId="48" fillId="0" borderId="18" xfId="135" applyFont="1" applyBorder="1" applyAlignment="1">
      <alignment horizontal="justify" vertical="center" wrapText="1"/>
    </xf>
    <xf numFmtId="49" fontId="50" fillId="0" borderId="0" xfId="131" applyNumberFormat="1" applyFont="1" applyAlignment="1">
      <alignment horizontal="justify" vertical="center" wrapText="1"/>
    </xf>
    <xf numFmtId="0" fontId="48" fillId="0" borderId="21" xfId="128" applyFont="1" applyBorder="1" applyAlignment="1">
      <alignment horizontal="justify" vertical="center" wrapText="1"/>
    </xf>
    <xf numFmtId="0" fontId="50" fillId="0" borderId="21" xfId="128" applyFont="1" applyBorder="1" applyAlignment="1">
      <alignment horizontal="justify" vertical="center" wrapText="1"/>
    </xf>
    <xf numFmtId="0" fontId="50" fillId="0" borderId="27" xfId="128" applyFont="1" applyBorder="1" applyAlignment="1">
      <alignment horizontal="justify" vertical="center" wrapText="1"/>
    </xf>
    <xf numFmtId="0" fontId="48" fillId="0" borderId="0" xfId="128" applyFont="1" applyAlignment="1">
      <alignment horizontal="justify" vertical="center" wrapText="1"/>
    </xf>
    <xf numFmtId="0" fontId="48" fillId="0" borderId="65" xfId="0" applyFont="1" applyBorder="1" applyAlignment="1">
      <alignment horizontal="justify" vertical="center" wrapText="1"/>
    </xf>
    <xf numFmtId="0" fontId="48" fillId="0" borderId="45" xfId="0" applyFont="1" applyBorder="1" applyAlignment="1">
      <alignment horizontal="justify" vertical="center" wrapText="1"/>
    </xf>
    <xf numFmtId="0" fontId="48" fillId="0" borderId="24" xfId="0" applyFont="1" applyBorder="1" applyAlignment="1">
      <alignment horizontal="justify" vertical="center" wrapText="1"/>
    </xf>
    <xf numFmtId="184" fontId="32" fillId="0" borderId="83" xfId="34" applyNumberFormat="1" applyFont="1" applyBorder="1" applyAlignment="1">
      <alignment horizontal="justify" vertical="center" wrapText="1"/>
    </xf>
    <xf numFmtId="0" fontId="29" fillId="0" borderId="0" xfId="89" applyFont="1" applyAlignment="1">
      <alignment horizontal="justify" vertical="center" wrapText="1"/>
    </xf>
    <xf numFmtId="9" fontId="50" fillId="27" borderId="30" xfId="95" applyFont="1" applyFill="1" applyBorder="1" applyAlignment="1">
      <alignment horizontal="center" vertical="center"/>
    </xf>
    <xf numFmtId="0" fontId="50" fillId="0" borderId="0" xfId="130" applyFont="1" applyAlignment="1">
      <alignment horizontal="center" vertical="top"/>
    </xf>
    <xf numFmtId="4" fontId="50" fillId="25" borderId="29" xfId="73" applyNumberFormat="1" applyFont="1" applyFill="1" applyBorder="1" applyAlignment="1">
      <alignment horizontal="center" vertical="center" wrapText="1"/>
    </xf>
    <xf numFmtId="4" fontId="50" fillId="25" borderId="20" xfId="73" applyNumberFormat="1" applyFont="1" applyFill="1" applyBorder="1" applyAlignment="1">
      <alignment horizontal="center" vertical="center" wrapText="1"/>
    </xf>
    <xf numFmtId="4" fontId="50" fillId="25" borderId="35" xfId="73" applyNumberFormat="1" applyFont="1" applyFill="1" applyBorder="1" applyAlignment="1">
      <alignment horizontal="center" vertical="center" wrapText="1"/>
    </xf>
    <xf numFmtId="4" fontId="50" fillId="25" borderId="42" xfId="73" applyNumberFormat="1" applyFont="1" applyFill="1" applyBorder="1" applyAlignment="1">
      <alignment horizontal="center" vertical="center" wrapText="1"/>
    </xf>
    <xf numFmtId="0" fontId="50" fillId="25" borderId="32" xfId="73" applyFont="1" applyFill="1" applyBorder="1" applyAlignment="1">
      <alignment horizontal="center" vertical="center" wrapText="1"/>
    </xf>
    <xf numFmtId="0" fontId="50" fillId="25" borderId="48" xfId="73" applyFont="1" applyFill="1" applyBorder="1" applyAlignment="1">
      <alignment horizontal="center" vertical="center" wrapText="1"/>
    </xf>
    <xf numFmtId="0" fontId="50" fillId="25" borderId="29" xfId="73" applyFont="1" applyFill="1" applyBorder="1" applyAlignment="1">
      <alignment horizontal="center" vertical="center" wrapText="1"/>
    </xf>
    <xf numFmtId="0" fontId="50" fillId="25" borderId="20" xfId="73" applyFont="1" applyFill="1" applyBorder="1" applyAlignment="1">
      <alignment horizontal="center" vertical="center" wrapText="1"/>
    </xf>
    <xf numFmtId="0" fontId="50" fillId="0" borderId="29" xfId="126" applyFont="1" applyBorder="1" applyAlignment="1">
      <alignment horizontal="center" vertical="center" wrapText="1"/>
    </xf>
    <xf numFmtId="0" fontId="6" fillId="0" borderId="85" xfId="89" applyFont="1" applyBorder="1" applyAlignment="1">
      <alignment horizontal="center" wrapText="1"/>
    </xf>
    <xf numFmtId="0" fontId="43" fillId="0" borderId="85" xfId="89" applyFont="1" applyBorder="1" applyAlignment="1">
      <alignment horizontal="center" wrapText="1"/>
    </xf>
    <xf numFmtId="0" fontId="48" fillId="26" borderId="33" xfId="130" applyFont="1" applyFill="1" applyBorder="1" applyAlignment="1">
      <alignment vertical="center" wrapText="1"/>
    </xf>
    <xf numFmtId="0" fontId="48" fillId="26" borderId="18" xfId="130" applyFont="1" applyFill="1" applyBorder="1" applyAlignment="1">
      <alignment vertical="center" wrapText="1"/>
    </xf>
    <xf numFmtId="0" fontId="50" fillId="24" borderId="41" xfId="73" applyFont="1" applyFill="1" applyBorder="1" applyAlignment="1">
      <alignment horizontal="right" vertical="center"/>
    </xf>
    <xf numFmtId="0" fontId="50" fillId="24" borderId="43" xfId="73" applyFont="1" applyFill="1" applyBorder="1" applyAlignment="1">
      <alignment horizontal="right" vertical="center"/>
    </xf>
    <xf numFmtId="0" fontId="50" fillId="24" borderId="53" xfId="73" applyFont="1" applyFill="1" applyBorder="1" applyAlignment="1">
      <alignment horizontal="right" vertical="center"/>
    </xf>
    <xf numFmtId="0" fontId="48" fillId="25" borderId="20" xfId="130" applyFont="1" applyFill="1" applyBorder="1" applyAlignment="1">
      <alignment horizontal="center" vertical="center" wrapText="1"/>
    </xf>
    <xf numFmtId="0" fontId="48" fillId="25" borderId="42" xfId="130" applyFont="1" applyFill="1" applyBorder="1" applyAlignment="1">
      <alignment horizontal="center" vertical="center" wrapText="1"/>
    </xf>
    <xf numFmtId="0" fontId="50" fillId="26" borderId="18" xfId="130" applyFont="1" applyFill="1" applyBorder="1" applyAlignment="1">
      <alignment horizontal="center" vertical="center" wrapText="1"/>
    </xf>
    <xf numFmtId="0" fontId="50" fillId="26" borderId="18" xfId="130" applyFont="1" applyFill="1" applyBorder="1" applyAlignment="1">
      <alignment horizontal="center" vertical="center"/>
    </xf>
    <xf numFmtId="3" fontId="50" fillId="26" borderId="18" xfId="130" applyNumberFormat="1" applyFont="1" applyFill="1" applyBorder="1" applyAlignment="1">
      <alignment horizontal="center" vertical="center" wrapText="1"/>
    </xf>
    <xf numFmtId="3" fontId="50" fillId="26" borderId="18" xfId="130" applyNumberFormat="1" applyFont="1" applyFill="1" applyBorder="1" applyAlignment="1">
      <alignment horizontal="center" vertical="center"/>
    </xf>
    <xf numFmtId="3" fontId="50" fillId="26" borderId="25" xfId="130" applyNumberFormat="1" applyFont="1" applyFill="1" applyBorder="1" applyAlignment="1">
      <alignment horizontal="center" vertical="center" wrapText="1"/>
    </xf>
    <xf numFmtId="0" fontId="48" fillId="0" borderId="16" xfId="79" applyFont="1" applyBorder="1" applyAlignment="1">
      <alignment horizontal="center" vertical="center"/>
    </xf>
    <xf numFmtId="0" fontId="48" fillId="0" borderId="26" xfId="79" applyFont="1" applyBorder="1" applyAlignment="1">
      <alignment horizontal="center" vertical="center"/>
    </xf>
    <xf numFmtId="0" fontId="50" fillId="0" borderId="14" xfId="130" applyFont="1" applyBorder="1" applyAlignment="1">
      <alignment horizontal="center"/>
    </xf>
    <xf numFmtId="0" fontId="50" fillId="0" borderId="0" xfId="130" applyFont="1" applyAlignment="1">
      <alignment horizontal="center" vertical="center"/>
    </xf>
    <xf numFmtId="0" fontId="48" fillId="0" borderId="14" xfId="0" applyFont="1" applyBorder="1" applyAlignment="1">
      <alignment horizontal="right"/>
    </xf>
    <xf numFmtId="0" fontId="48" fillId="0" borderId="15" xfId="0" applyFont="1" applyBorder="1" applyAlignment="1">
      <alignment horizontal="right"/>
    </xf>
    <xf numFmtId="0" fontId="48" fillId="0" borderId="13" xfId="0" applyFont="1" applyBorder="1" applyAlignment="1">
      <alignment horizontal="left"/>
    </xf>
    <xf numFmtId="0" fontId="48" fillId="0" borderId="14" xfId="0" applyFont="1" applyBorder="1" applyAlignment="1">
      <alignment horizontal="left"/>
    </xf>
    <xf numFmtId="0" fontId="50" fillId="0" borderId="11" xfId="0" applyFont="1" applyBorder="1" applyAlignment="1">
      <alignment horizontal="right" vertical="center"/>
    </xf>
    <xf numFmtId="0" fontId="50" fillId="0" borderId="0" xfId="0" applyFont="1" applyAlignment="1">
      <alignment horizontal="right" vertical="center"/>
    </xf>
    <xf numFmtId="0" fontId="50" fillId="0" borderId="11" xfId="0" applyFont="1" applyBorder="1" applyAlignment="1">
      <alignment wrapText="1"/>
    </xf>
    <xf numFmtId="0" fontId="50" fillId="0" borderId="0" xfId="0" applyFont="1" applyAlignment="1">
      <alignment wrapText="1"/>
    </xf>
    <xf numFmtId="0" fontId="50" fillId="0" borderId="12" xfId="0" applyFont="1" applyBorder="1" applyAlignment="1">
      <alignment wrapText="1"/>
    </xf>
    <xf numFmtId="0" fontId="48" fillId="0" borderId="21" xfId="0" applyFont="1" applyBorder="1" applyAlignment="1">
      <alignment horizontal="center"/>
    </xf>
    <xf numFmtId="0" fontId="48" fillId="0" borderId="22" xfId="0" applyFont="1" applyBorder="1" applyAlignment="1">
      <alignment horizontal="center"/>
    </xf>
    <xf numFmtId="0" fontId="48" fillId="0" borderId="57" xfId="0" applyFont="1" applyBorder="1" applyAlignment="1">
      <alignment horizontal="center"/>
    </xf>
    <xf numFmtId="0" fontId="48" fillId="0" borderId="21" xfId="0" applyFont="1" applyBorder="1"/>
    <xf numFmtId="0" fontId="48" fillId="0" borderId="22" xfId="0" applyFont="1" applyBorder="1"/>
    <xf numFmtId="43" fontId="48" fillId="0" borderId="19" xfId="34" applyNumberFormat="1" applyFont="1" applyBorder="1" applyAlignment="1">
      <alignment horizontal="center"/>
    </xf>
    <xf numFmtId="43" fontId="48" fillId="0" borderId="23" xfId="34" applyNumberFormat="1" applyFont="1" applyBorder="1" applyAlignment="1">
      <alignment horizontal="center"/>
    </xf>
    <xf numFmtId="43" fontId="48" fillId="0" borderId="62" xfId="34" applyNumberFormat="1" applyFont="1" applyBorder="1" applyAlignment="1">
      <alignment horizontal="center"/>
    </xf>
    <xf numFmtId="43" fontId="48" fillId="0" borderId="28" xfId="34" applyNumberFormat="1" applyFont="1" applyBorder="1" applyAlignment="1">
      <alignment horizontal="center"/>
    </xf>
    <xf numFmtId="0" fontId="50" fillId="0" borderId="41" xfId="0" applyFont="1" applyBorder="1" applyAlignment="1">
      <alignment horizontal="right"/>
    </xf>
    <xf numFmtId="0" fontId="50" fillId="0" borderId="43" xfId="0" applyFont="1" applyBorder="1" applyAlignment="1">
      <alignment horizontal="right"/>
    </xf>
    <xf numFmtId="0" fontId="50" fillId="0" borderId="44" xfId="0" applyFont="1" applyBorder="1" applyAlignment="1">
      <alignment horizontal="right"/>
    </xf>
    <xf numFmtId="0" fontId="50" fillId="24" borderId="41" xfId="0" applyFont="1" applyFill="1" applyBorder="1" applyAlignment="1">
      <alignment horizontal="right"/>
    </xf>
    <xf numFmtId="0" fontId="50" fillId="24" borderId="43" xfId="0" applyFont="1" applyFill="1" applyBorder="1" applyAlignment="1">
      <alignment horizontal="right"/>
    </xf>
    <xf numFmtId="0" fontId="50" fillId="24" borderId="44" xfId="0" applyFont="1" applyFill="1" applyBorder="1" applyAlignment="1">
      <alignment horizontal="right"/>
    </xf>
    <xf numFmtId="0" fontId="48" fillId="0" borderId="27" xfId="0" applyFont="1" applyBorder="1"/>
    <xf numFmtId="0" fontId="48" fillId="0" borderId="31" xfId="0" applyFont="1" applyBorder="1"/>
    <xf numFmtId="0" fontId="48" fillId="0" borderId="62" xfId="0" applyFont="1" applyBorder="1" applyAlignment="1">
      <alignment horizontal="center"/>
    </xf>
    <xf numFmtId="0" fontId="48" fillId="0" borderId="28" xfId="0" applyFont="1" applyBorder="1" applyAlignment="1">
      <alignment horizontal="center"/>
    </xf>
    <xf numFmtId="0" fontId="50" fillId="24" borderId="34" xfId="0" applyFont="1" applyFill="1" applyBorder="1" applyAlignment="1">
      <alignment horizontal="center"/>
    </xf>
    <xf numFmtId="0" fontId="50" fillId="24" borderId="16" xfId="0" applyFont="1" applyFill="1" applyBorder="1" applyAlignment="1">
      <alignment horizontal="center"/>
    </xf>
    <xf numFmtId="0" fontId="50" fillId="24" borderId="46" xfId="0" applyFont="1" applyFill="1" applyBorder="1" applyAlignment="1">
      <alignment horizontal="center" wrapText="1"/>
    </xf>
    <xf numFmtId="0" fontId="50" fillId="24" borderId="17" xfId="0" applyFont="1" applyFill="1" applyBorder="1" applyAlignment="1">
      <alignment horizontal="center" wrapText="1"/>
    </xf>
    <xf numFmtId="2" fontId="48" fillId="0" borderId="19" xfId="0" applyNumberFormat="1" applyFont="1" applyBorder="1" applyAlignment="1">
      <alignment horizontal="center"/>
    </xf>
    <xf numFmtId="2" fontId="48" fillId="0" borderId="23" xfId="0" applyNumberFormat="1" applyFont="1" applyBorder="1" applyAlignment="1">
      <alignment horizontal="center"/>
    </xf>
    <xf numFmtId="0" fontId="50" fillId="24" borderId="46" xfId="0" applyFont="1" applyFill="1" applyBorder="1" applyAlignment="1">
      <alignment horizontal="center"/>
    </xf>
    <xf numFmtId="0" fontId="50" fillId="24" borderId="17" xfId="0" applyFont="1" applyFill="1" applyBorder="1" applyAlignment="1">
      <alignment horizontal="center"/>
    </xf>
    <xf numFmtId="2" fontId="48" fillId="0" borderId="19" xfId="0" applyNumberFormat="1" applyFont="1" applyBorder="1" applyAlignment="1">
      <alignment horizontal="center" wrapText="1"/>
    </xf>
    <xf numFmtId="2" fontId="48" fillId="0" borderId="23" xfId="0" applyNumberFormat="1" applyFont="1" applyBorder="1" applyAlignment="1">
      <alignment horizontal="center" wrapText="1"/>
    </xf>
    <xf numFmtId="0" fontId="50" fillId="24" borderId="68" xfId="0" applyFont="1" applyFill="1" applyBorder="1" applyAlignment="1">
      <alignment horizontal="center"/>
    </xf>
    <xf numFmtId="0" fontId="50" fillId="24" borderId="67" xfId="0" applyFont="1" applyFill="1" applyBorder="1" applyAlignment="1">
      <alignment horizontal="center"/>
    </xf>
    <xf numFmtId="0" fontId="48" fillId="24" borderId="27" xfId="0" applyFont="1" applyFill="1" applyBorder="1" applyAlignment="1">
      <alignment horizontal="center" vertical="center"/>
    </xf>
    <xf numFmtId="0" fontId="48" fillId="24" borderId="31" xfId="0" applyFont="1" applyFill="1" applyBorder="1" applyAlignment="1">
      <alignment horizontal="center" vertical="center"/>
    </xf>
    <xf numFmtId="0" fontId="48" fillId="24" borderId="70" xfId="0" applyFont="1" applyFill="1" applyBorder="1" applyAlignment="1">
      <alignment horizontal="center" vertical="center"/>
    </xf>
    <xf numFmtId="0" fontId="50" fillId="0" borderId="60" xfId="0" applyFont="1" applyBorder="1" applyAlignment="1">
      <alignment horizontal="left" vertical="center"/>
    </xf>
    <xf numFmtId="0" fontId="50" fillId="0" borderId="59" xfId="0" applyFont="1" applyBorder="1" applyAlignment="1">
      <alignment horizontal="left" vertical="center"/>
    </xf>
    <xf numFmtId="0" fontId="50" fillId="0" borderId="58" xfId="0" applyFont="1" applyBorder="1" applyAlignment="1">
      <alignment horizontal="left" vertical="center"/>
    </xf>
    <xf numFmtId="0" fontId="50" fillId="0" borderId="11" xfId="0" applyFont="1" applyBorder="1" applyAlignment="1">
      <alignment horizontal="left" vertical="center"/>
    </xf>
    <xf numFmtId="0" fontId="50" fillId="0" borderId="0" xfId="0" applyFont="1" applyAlignment="1">
      <alignment horizontal="left" vertical="center"/>
    </xf>
    <xf numFmtId="0" fontId="50" fillId="0" borderId="12" xfId="0" applyFont="1" applyBorder="1" applyAlignment="1">
      <alignment horizontal="left" vertical="center"/>
    </xf>
    <xf numFmtId="0" fontId="50" fillId="0" borderId="13" xfId="0" applyFont="1" applyBorder="1" applyAlignment="1">
      <alignment horizontal="left" vertical="center"/>
    </xf>
    <xf numFmtId="0" fontId="50" fillId="0" borderId="14" xfId="0" applyFont="1" applyBorder="1" applyAlignment="1">
      <alignment horizontal="left" vertical="center"/>
    </xf>
    <xf numFmtId="0" fontId="50" fillId="0" borderId="15" xfId="0" applyFont="1" applyBorder="1" applyAlignment="1">
      <alignment horizontal="left" vertical="center"/>
    </xf>
    <xf numFmtId="0" fontId="48" fillId="0" borderId="28" xfId="0" applyFont="1" applyBorder="1"/>
    <xf numFmtId="0" fontId="48" fillId="0" borderId="62" xfId="0" applyFont="1" applyBorder="1"/>
    <xf numFmtId="2" fontId="48" fillId="0" borderId="62" xfId="0" applyNumberFormat="1" applyFont="1" applyBorder="1" applyAlignment="1">
      <alignment horizontal="center"/>
    </xf>
    <xf numFmtId="2" fontId="48" fillId="0" borderId="28" xfId="0" applyNumberFormat="1" applyFont="1" applyBorder="1" applyAlignment="1">
      <alignment horizontal="center"/>
    </xf>
    <xf numFmtId="0" fontId="49" fillId="0" borderId="80" xfId="256" applyFont="1" applyBorder="1" applyAlignment="1" applyProtection="1">
      <alignment horizontal="center"/>
    </xf>
    <xf numFmtId="0" fontId="49" fillId="0" borderId="51" xfId="256" applyFont="1" applyBorder="1" applyAlignment="1" applyProtection="1">
      <alignment horizontal="center"/>
    </xf>
    <xf numFmtId="0" fontId="50" fillId="0" borderId="78" xfId="0" applyFont="1" applyBorder="1" applyAlignment="1">
      <alignment horizontal="center"/>
    </xf>
    <xf numFmtId="0" fontId="50" fillId="0" borderId="59" xfId="0" applyFont="1" applyBorder="1" applyAlignment="1">
      <alignment horizontal="center"/>
    </xf>
    <xf numFmtId="0" fontId="50" fillId="0" borderId="79" xfId="0" applyFont="1" applyBorder="1" applyAlignment="1">
      <alignment horizontal="center"/>
    </xf>
    <xf numFmtId="0" fontId="50" fillId="0" borderId="75" xfId="0" applyFont="1" applyBorder="1" applyAlignment="1">
      <alignment horizontal="center"/>
    </xf>
    <xf numFmtId="0" fontId="50" fillId="0" borderId="0" xfId="0" applyFont="1" applyAlignment="1">
      <alignment horizontal="center"/>
    </xf>
    <xf numFmtId="0" fontId="50" fillId="0" borderId="45" xfId="0" applyFont="1" applyBorder="1" applyAlignment="1">
      <alignment horizontal="center"/>
    </xf>
    <xf numFmtId="0" fontId="48" fillId="0" borderId="77" xfId="255" applyFont="1" applyBorder="1" applyAlignment="1">
      <alignment horizontal="center" vertical="center"/>
    </xf>
    <xf numFmtId="0" fontId="48" fillId="0" borderId="25" xfId="0" applyFont="1" applyBorder="1" applyAlignment="1">
      <alignment horizontal="center" vertical="center"/>
    </xf>
    <xf numFmtId="0" fontId="50" fillId="24" borderId="34" xfId="0" applyFont="1" applyFill="1" applyBorder="1" applyAlignment="1">
      <alignment horizontal="center" vertical="center" wrapText="1"/>
    </xf>
    <xf numFmtId="0" fontId="50" fillId="24" borderId="16" xfId="0" applyFont="1" applyFill="1" applyBorder="1" applyAlignment="1">
      <alignment horizontal="center" vertical="center" wrapText="1"/>
    </xf>
    <xf numFmtId="0" fontId="50" fillId="24" borderId="26" xfId="0" applyFont="1" applyFill="1" applyBorder="1" applyAlignment="1">
      <alignment horizontal="center" vertical="center" wrapText="1"/>
    </xf>
    <xf numFmtId="0" fontId="48" fillId="0" borderId="76" xfId="255" applyFont="1" applyBorder="1" applyAlignment="1">
      <alignment horizontal="center" vertical="center"/>
    </xf>
    <xf numFmtId="0" fontId="48" fillId="0" borderId="50" xfId="255" applyFont="1" applyBorder="1" applyAlignment="1">
      <alignment horizontal="center" vertical="center"/>
    </xf>
    <xf numFmtId="0" fontId="48" fillId="0" borderId="78" xfId="255" applyFont="1" applyBorder="1" applyAlignment="1">
      <alignment horizontal="center" vertical="center"/>
    </xf>
    <xf numFmtId="0" fontId="48" fillId="0" borderId="59" xfId="255" applyFont="1" applyBorder="1" applyAlignment="1">
      <alignment horizontal="center" vertical="center"/>
    </xf>
    <xf numFmtId="0" fontId="48" fillId="0" borderId="58" xfId="255" applyFont="1" applyBorder="1" applyAlignment="1">
      <alignment horizontal="center" vertical="center"/>
    </xf>
    <xf numFmtId="0" fontId="48" fillId="0" borderId="68" xfId="255" applyFont="1" applyBorder="1" applyAlignment="1">
      <alignment horizontal="center" vertical="center"/>
    </xf>
    <xf numFmtId="0" fontId="48" fillId="0" borderId="56" xfId="255" applyFont="1" applyBorder="1" applyAlignment="1">
      <alignment horizontal="center" vertical="center"/>
    </xf>
    <xf numFmtId="0" fontId="48" fillId="0" borderId="72" xfId="255" applyFont="1" applyBorder="1" applyAlignment="1">
      <alignment horizontal="center" vertical="center"/>
    </xf>
    <xf numFmtId="0" fontId="48" fillId="0" borderId="66" xfId="255" applyFont="1" applyBorder="1" applyAlignment="1">
      <alignment horizontal="center" vertical="center"/>
    </xf>
    <xf numFmtId="0" fontId="48" fillId="0" borderId="55" xfId="255" applyFont="1" applyBorder="1" applyAlignment="1">
      <alignment horizontal="center" vertical="center"/>
    </xf>
    <xf numFmtId="0" fontId="48" fillId="0" borderId="74" xfId="255" applyFont="1" applyBorder="1" applyAlignment="1">
      <alignment horizontal="center" vertical="center"/>
    </xf>
    <xf numFmtId="0" fontId="48" fillId="0" borderId="68" xfId="0" applyFont="1" applyBorder="1" applyAlignment="1">
      <alignment horizontal="center" vertical="center"/>
    </xf>
    <xf numFmtId="0" fontId="48" fillId="0" borderId="56" xfId="0" applyFont="1" applyBorder="1" applyAlignment="1">
      <alignment horizontal="center" vertical="center"/>
    </xf>
    <xf numFmtId="0" fontId="48" fillId="0" borderId="72" xfId="0" applyFont="1" applyBorder="1" applyAlignment="1">
      <alignment horizontal="center" vertical="center"/>
    </xf>
    <xf numFmtId="0" fontId="48" fillId="0" borderId="49" xfId="255" applyFont="1" applyBorder="1" applyAlignment="1">
      <alignment horizontal="center" vertical="center"/>
    </xf>
    <xf numFmtId="0" fontId="50" fillId="24" borderId="34" xfId="0" applyFont="1" applyFill="1" applyBorder="1" applyAlignment="1">
      <alignment horizontal="center" vertical="center"/>
    </xf>
    <xf numFmtId="0" fontId="50" fillId="24" borderId="26" xfId="0" applyFont="1" applyFill="1" applyBorder="1" applyAlignment="1">
      <alignment horizontal="center" vertical="center"/>
    </xf>
    <xf numFmtId="0" fontId="50" fillId="0" borderId="60" xfId="0" applyFont="1" applyBorder="1" applyAlignment="1" applyProtection="1">
      <alignment horizontal="center"/>
      <protection locked="0"/>
    </xf>
    <xf numFmtId="0" fontId="50" fillId="0" borderId="59" xfId="0" applyFont="1" applyBorder="1" applyAlignment="1" applyProtection="1">
      <alignment horizontal="center"/>
      <protection locked="0"/>
    </xf>
    <xf numFmtId="0" fontId="50" fillId="0" borderId="58" xfId="0" applyFont="1" applyBorder="1" applyAlignment="1" applyProtection="1">
      <alignment horizontal="center"/>
      <protection locked="0"/>
    </xf>
    <xf numFmtId="0" fontId="48" fillId="0" borderId="23" xfId="0" applyFont="1" applyBorder="1"/>
    <xf numFmtId="0" fontId="48" fillId="0" borderId="19" xfId="0" applyFont="1" applyBorder="1"/>
    <xf numFmtId="0" fontId="48" fillId="0" borderId="19" xfId="0" applyFont="1" applyBorder="1" applyAlignment="1">
      <alignment horizontal="center"/>
    </xf>
    <xf numFmtId="0" fontId="48" fillId="0" borderId="23" xfId="0" applyFont="1" applyBorder="1" applyAlignment="1">
      <alignment horizontal="center"/>
    </xf>
    <xf numFmtId="173" fontId="48" fillId="0" borderId="19" xfId="34" applyFont="1" applyBorder="1" applyAlignment="1">
      <alignment horizontal="center"/>
    </xf>
    <xf numFmtId="173" fontId="48" fillId="0" borderId="23" xfId="34" applyFont="1" applyBorder="1" applyAlignment="1">
      <alignment horizontal="center"/>
    </xf>
    <xf numFmtId="0" fontId="48" fillId="24" borderId="16" xfId="0" applyFont="1" applyFill="1" applyBorder="1" applyAlignment="1">
      <alignment horizontal="center"/>
    </xf>
    <xf numFmtId="0" fontId="48" fillId="24" borderId="17" xfId="0" applyFont="1" applyFill="1" applyBorder="1" applyAlignment="1">
      <alignment horizontal="center"/>
    </xf>
    <xf numFmtId="0" fontId="6" fillId="0" borderId="85" xfId="0" applyFont="1" applyBorder="1" applyAlignment="1">
      <alignment horizontal="center" wrapText="1"/>
    </xf>
    <xf numFmtId="0" fontId="43" fillId="0" borderId="85" xfId="0" applyFont="1" applyBorder="1" applyAlignment="1">
      <alignment horizontal="center" wrapText="1"/>
    </xf>
    <xf numFmtId="0" fontId="48" fillId="27" borderId="18" xfId="0" applyFont="1" applyFill="1" applyBorder="1" applyAlignment="1">
      <alignment horizontal="center" vertical="center" wrapText="1"/>
    </xf>
    <xf numFmtId="0" fontId="50" fillId="0" borderId="75" xfId="0" applyFont="1" applyBorder="1" applyAlignment="1">
      <alignment horizontal="center" vertical="center" wrapText="1"/>
    </xf>
    <xf numFmtId="0" fontId="50" fillId="0" borderId="0" xfId="0" applyFont="1" applyAlignment="1">
      <alignment horizontal="center" vertical="center" wrapText="1"/>
    </xf>
    <xf numFmtId="0" fontId="50" fillId="0" borderId="45" xfId="0" applyFont="1" applyBorder="1" applyAlignment="1">
      <alignment horizontal="center" vertical="center" wrapText="1"/>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13" Type="http://schemas.openxmlformats.org/officeDocument/2006/relationships/externalLink" Target="externalLinks/externalLink110.xml"/><Relationship Id="rId118"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16" Type="http://schemas.openxmlformats.org/officeDocument/2006/relationships/externalLink" Target="externalLinks/externalLink113.xml"/><Relationship Id="rId124" Type="http://schemas.openxmlformats.org/officeDocument/2006/relationships/customXml" Target="../customXml/item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11" Type="http://schemas.openxmlformats.org/officeDocument/2006/relationships/externalLink" Target="externalLinks/externalLink108.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styles" Target="style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218"/>
  <sheetViews>
    <sheetView showGridLines="0" tabSelected="1" view="pageBreakPreview" zoomScale="70" zoomScaleNormal="100" zoomScaleSheetLayoutView="70" zoomScalePageLayoutView="55" workbookViewId="0">
      <selection activeCell="K206" sqref="K206"/>
    </sheetView>
  </sheetViews>
  <sheetFormatPr baseColWidth="10" defaultColWidth="11.42578125" defaultRowHeight="16.5"/>
  <cols>
    <col min="1" max="2" width="3.42578125" style="1" customWidth="1"/>
    <col min="3" max="3" width="5.140625" style="1" customWidth="1"/>
    <col min="4" max="4" width="15.42578125" style="1" customWidth="1"/>
    <col min="5" max="5" width="16.140625" style="2" customWidth="1"/>
    <col min="6" max="6" width="17.42578125" style="1" customWidth="1"/>
    <col min="7" max="7" width="73.42578125" style="217" customWidth="1"/>
    <col min="8" max="8" width="8.5703125" style="1" customWidth="1"/>
    <col min="9" max="9" width="14.7109375" style="1" customWidth="1"/>
    <col min="10" max="10" width="18" style="1" customWidth="1"/>
    <col min="11" max="11" width="26" style="1" customWidth="1"/>
    <col min="12" max="12" width="3.42578125" style="1" customWidth="1"/>
    <col min="13" max="13" width="2.5703125" style="1" customWidth="1"/>
    <col min="14" max="16384" width="11.42578125" style="1"/>
  </cols>
  <sheetData>
    <row r="1" spans="1:13" ht="17.25" thickBot="1">
      <c r="A1" s="5"/>
      <c r="B1" s="5"/>
      <c r="C1" s="5"/>
      <c r="D1" s="5"/>
      <c r="E1" s="6"/>
      <c r="F1" s="5"/>
      <c r="G1" s="198"/>
      <c r="H1" s="5"/>
      <c r="I1" s="5"/>
      <c r="J1" s="5"/>
      <c r="K1" s="5"/>
      <c r="L1" s="5"/>
      <c r="M1" s="5"/>
    </row>
    <row r="2" spans="1:13" ht="17.25" thickTop="1">
      <c r="A2" s="5"/>
      <c r="B2" s="7"/>
      <c r="C2" s="190"/>
      <c r="D2" s="190"/>
      <c r="E2" s="191"/>
      <c r="F2" s="190"/>
      <c r="G2" s="199"/>
      <c r="H2" s="190"/>
      <c r="I2" s="190"/>
      <c r="J2" s="190"/>
      <c r="K2" s="190"/>
      <c r="L2" s="8"/>
      <c r="M2" s="5"/>
    </row>
    <row r="3" spans="1:13" ht="27" customHeight="1">
      <c r="A3" s="5"/>
      <c r="B3" s="9"/>
      <c r="C3" s="229" t="s">
        <v>86</v>
      </c>
      <c r="D3" s="230"/>
      <c r="E3" s="230"/>
      <c r="F3" s="230"/>
      <c r="G3" s="198"/>
      <c r="H3" s="5"/>
      <c r="I3" s="5"/>
      <c r="J3" s="5"/>
      <c r="K3" s="5"/>
      <c r="L3" s="10"/>
      <c r="M3" s="5"/>
    </row>
    <row r="4" spans="1:13">
      <c r="A4" s="5"/>
      <c r="B4" s="9"/>
      <c r="C4" s="173" t="s">
        <v>0</v>
      </c>
      <c r="D4" s="172" t="s">
        <v>88</v>
      </c>
      <c r="E4" s="173" t="s">
        <v>1</v>
      </c>
      <c r="F4" s="174">
        <v>1</v>
      </c>
      <c r="G4" s="198"/>
      <c r="H4" s="5"/>
      <c r="I4" s="5"/>
      <c r="J4" s="5"/>
      <c r="K4" s="5"/>
      <c r="L4" s="10"/>
      <c r="M4" s="5"/>
    </row>
    <row r="5" spans="1:13">
      <c r="A5" s="5"/>
      <c r="B5" s="9"/>
      <c r="C5" s="219"/>
      <c r="D5" s="219"/>
      <c r="E5" s="219"/>
      <c r="F5" s="219"/>
      <c r="G5" s="219"/>
      <c r="H5" s="219"/>
      <c r="I5" s="219"/>
      <c r="J5" s="219"/>
      <c r="K5" s="219"/>
      <c r="L5" s="10"/>
      <c r="M5" s="5"/>
    </row>
    <row r="6" spans="1:13" ht="17.25" thickBot="1">
      <c r="A6" s="5"/>
      <c r="B6" s="9"/>
      <c r="C6" s="245" t="s">
        <v>2</v>
      </c>
      <c r="D6" s="245"/>
      <c r="E6" s="245"/>
      <c r="F6" s="245"/>
      <c r="G6" s="245"/>
      <c r="H6" s="245"/>
      <c r="I6" s="245"/>
      <c r="J6" s="245"/>
      <c r="K6" s="245"/>
      <c r="L6" s="10"/>
      <c r="M6" s="5"/>
    </row>
    <row r="7" spans="1:13" ht="30" customHeight="1">
      <c r="A7" s="5"/>
      <c r="B7" s="9"/>
      <c r="C7" s="224" t="s">
        <v>3</v>
      </c>
      <c r="D7" s="226" t="s">
        <v>4</v>
      </c>
      <c r="E7" s="228" t="s">
        <v>5</v>
      </c>
      <c r="F7" s="228"/>
      <c r="G7" s="224" t="s">
        <v>6</v>
      </c>
      <c r="H7" s="226" t="s">
        <v>7</v>
      </c>
      <c r="I7" s="226" t="s">
        <v>8</v>
      </c>
      <c r="J7" s="220" t="s">
        <v>9</v>
      </c>
      <c r="K7" s="222" t="s">
        <v>10</v>
      </c>
      <c r="L7" s="10"/>
      <c r="M7" s="5"/>
    </row>
    <row r="8" spans="1:13" ht="30" customHeight="1" thickBot="1">
      <c r="A8" s="5"/>
      <c r="B8" s="9"/>
      <c r="C8" s="225"/>
      <c r="D8" s="227"/>
      <c r="E8" s="124" t="s">
        <v>11</v>
      </c>
      <c r="F8" s="124" t="s">
        <v>12</v>
      </c>
      <c r="G8" s="225"/>
      <c r="H8" s="227"/>
      <c r="I8" s="227"/>
      <c r="J8" s="221"/>
      <c r="K8" s="223"/>
      <c r="L8" s="10"/>
      <c r="M8" s="5"/>
    </row>
    <row r="9" spans="1:13" ht="17.25" thickBot="1">
      <c r="A9" s="5"/>
      <c r="B9" s="9"/>
      <c r="C9" s="125"/>
      <c r="D9" s="126" t="s">
        <v>89</v>
      </c>
      <c r="E9" s="126"/>
      <c r="F9" s="126"/>
      <c r="G9" s="200" t="s">
        <v>90</v>
      </c>
      <c r="H9" s="126"/>
      <c r="I9" s="126"/>
      <c r="J9" s="126"/>
      <c r="K9" s="127"/>
      <c r="L9" s="10"/>
      <c r="M9" s="5"/>
    </row>
    <row r="10" spans="1:13">
      <c r="A10" s="5"/>
      <c r="B10" s="9"/>
      <c r="C10" s="128"/>
      <c r="D10" s="129" t="s">
        <v>91</v>
      </c>
      <c r="E10" s="129"/>
      <c r="F10" s="129"/>
      <c r="G10" s="201" t="s">
        <v>92</v>
      </c>
      <c r="H10" s="129" t="s">
        <v>93</v>
      </c>
      <c r="I10" s="130">
        <v>478.12</v>
      </c>
      <c r="J10" s="131">
        <v>24657</v>
      </c>
      <c r="K10" s="132">
        <f>ROUND(I10*J10,0)</f>
        <v>11789005</v>
      </c>
      <c r="L10" s="10"/>
      <c r="M10" s="5"/>
    </row>
    <row r="11" spans="1:13" ht="17.25" thickBot="1">
      <c r="A11" s="5"/>
      <c r="B11" s="9"/>
      <c r="C11" s="133" t="s">
        <v>13</v>
      </c>
      <c r="D11" s="134"/>
      <c r="E11" s="134"/>
      <c r="F11" s="134"/>
      <c r="G11" s="202"/>
      <c r="H11" s="134"/>
      <c r="I11" s="130"/>
      <c r="J11" s="135"/>
      <c r="K11" s="136">
        <f>SUM(K10)</f>
        <v>11789005</v>
      </c>
      <c r="L11" s="10"/>
      <c r="M11" s="5"/>
    </row>
    <row r="12" spans="1:13" ht="17.25" thickBot="1">
      <c r="A12" s="5"/>
      <c r="B12" s="9"/>
      <c r="C12" s="125"/>
      <c r="D12" s="126" t="s">
        <v>94</v>
      </c>
      <c r="E12" s="126"/>
      <c r="F12" s="126"/>
      <c r="G12" s="200" t="s">
        <v>95</v>
      </c>
      <c r="H12" s="126"/>
      <c r="I12" s="126"/>
      <c r="J12" s="126"/>
      <c r="K12" s="127"/>
      <c r="L12" s="10"/>
      <c r="M12" s="5"/>
    </row>
    <row r="13" spans="1:13">
      <c r="A13" s="5"/>
      <c r="B13" s="9"/>
      <c r="C13" s="128"/>
      <c r="D13" s="129" t="s">
        <v>96</v>
      </c>
      <c r="E13" s="129"/>
      <c r="F13" s="129"/>
      <c r="G13" s="201" t="s">
        <v>97</v>
      </c>
      <c r="H13" s="129" t="s">
        <v>98</v>
      </c>
      <c r="I13" s="130">
        <v>453.46</v>
      </c>
      <c r="J13" s="131">
        <v>114616</v>
      </c>
      <c r="K13" s="137">
        <f t="shared" ref="K13:K18" si="0">ROUND(I13*J13,0)</f>
        <v>51973771</v>
      </c>
      <c r="L13" s="10"/>
      <c r="M13" s="5"/>
    </row>
    <row r="14" spans="1:13" ht="28.5">
      <c r="A14" s="5"/>
      <c r="B14" s="9"/>
      <c r="C14" s="128"/>
      <c r="D14" s="129" t="s">
        <v>99</v>
      </c>
      <c r="E14" s="129"/>
      <c r="F14" s="129"/>
      <c r="G14" s="201" t="s">
        <v>100</v>
      </c>
      <c r="H14" s="129" t="s">
        <v>93</v>
      </c>
      <c r="I14" s="130">
        <v>20.43</v>
      </c>
      <c r="J14" s="131">
        <v>156850</v>
      </c>
      <c r="K14" s="137">
        <f t="shared" si="0"/>
        <v>3204446</v>
      </c>
      <c r="L14" s="10"/>
      <c r="M14" s="5"/>
    </row>
    <row r="15" spans="1:13">
      <c r="A15" s="5"/>
      <c r="B15" s="9"/>
      <c r="C15" s="128"/>
      <c r="D15" s="129" t="s">
        <v>101</v>
      </c>
      <c r="E15" s="129"/>
      <c r="F15" s="129"/>
      <c r="G15" s="201" t="s">
        <v>102</v>
      </c>
      <c r="H15" s="129" t="s">
        <v>93</v>
      </c>
      <c r="I15" s="130">
        <v>840.22</v>
      </c>
      <c r="J15" s="131">
        <v>67160</v>
      </c>
      <c r="K15" s="137">
        <f t="shared" si="0"/>
        <v>56429175</v>
      </c>
      <c r="L15" s="10"/>
      <c r="M15" s="5"/>
    </row>
    <row r="16" spans="1:13">
      <c r="A16" s="5"/>
      <c r="B16" s="9"/>
      <c r="C16" s="128"/>
      <c r="D16" s="129" t="s">
        <v>103</v>
      </c>
      <c r="E16" s="129"/>
      <c r="F16" s="129"/>
      <c r="G16" s="201" t="s">
        <v>104</v>
      </c>
      <c r="H16" s="129" t="s">
        <v>93</v>
      </c>
      <c r="I16" s="130">
        <v>2.4</v>
      </c>
      <c r="J16" s="131">
        <v>162197</v>
      </c>
      <c r="K16" s="137">
        <f t="shared" si="0"/>
        <v>389273</v>
      </c>
      <c r="L16" s="10"/>
      <c r="M16" s="5"/>
    </row>
    <row r="17" spans="1:13">
      <c r="A17" s="5"/>
      <c r="B17" s="9"/>
      <c r="C17" s="128"/>
      <c r="D17" s="129" t="s">
        <v>105</v>
      </c>
      <c r="E17" s="129"/>
      <c r="F17" s="129"/>
      <c r="G17" s="201" t="s">
        <v>106</v>
      </c>
      <c r="H17" s="129" t="s">
        <v>43</v>
      </c>
      <c r="I17" s="130">
        <v>18</v>
      </c>
      <c r="J17" s="131">
        <v>2176993</v>
      </c>
      <c r="K17" s="137">
        <f t="shared" si="0"/>
        <v>39185874</v>
      </c>
      <c r="L17" s="10"/>
      <c r="M17" s="5"/>
    </row>
    <row r="18" spans="1:13">
      <c r="A18" s="5"/>
      <c r="B18" s="9"/>
      <c r="C18" s="128"/>
      <c r="D18" s="129" t="s">
        <v>107</v>
      </c>
      <c r="E18" s="129"/>
      <c r="F18" s="129"/>
      <c r="G18" s="201" t="s">
        <v>108</v>
      </c>
      <c r="H18" s="129" t="s">
        <v>109</v>
      </c>
      <c r="I18" s="130">
        <v>36</v>
      </c>
      <c r="J18" s="131">
        <v>191605</v>
      </c>
      <c r="K18" s="137">
        <f t="shared" si="0"/>
        <v>6897780</v>
      </c>
      <c r="L18" s="10"/>
      <c r="M18" s="5"/>
    </row>
    <row r="19" spans="1:13" ht="17.25" thickBot="1">
      <c r="A19" s="5"/>
      <c r="B19" s="9"/>
      <c r="C19" s="133" t="s">
        <v>13</v>
      </c>
      <c r="D19" s="139"/>
      <c r="E19" s="140"/>
      <c r="F19" s="139"/>
      <c r="G19" s="203"/>
      <c r="H19" s="139"/>
      <c r="I19" s="130"/>
      <c r="J19" s="139"/>
      <c r="K19" s="136">
        <f>SUM(K13:K18)</f>
        <v>158080319</v>
      </c>
      <c r="L19" s="10"/>
      <c r="M19" s="5"/>
    </row>
    <row r="20" spans="1:13" ht="17.25" thickBot="1">
      <c r="A20" s="5"/>
      <c r="B20" s="9"/>
      <c r="C20" s="125"/>
      <c r="D20" s="126" t="s">
        <v>110</v>
      </c>
      <c r="E20" s="126"/>
      <c r="F20" s="126"/>
      <c r="G20" s="200" t="s">
        <v>111</v>
      </c>
      <c r="H20" s="126"/>
      <c r="I20" s="126"/>
      <c r="J20" s="126"/>
      <c r="K20" s="127"/>
      <c r="L20" s="10"/>
      <c r="M20" s="5"/>
    </row>
    <row r="21" spans="1:13">
      <c r="A21" s="5"/>
      <c r="B21" s="9"/>
      <c r="C21" s="128"/>
      <c r="D21" s="141" t="s">
        <v>112</v>
      </c>
      <c r="E21" s="141"/>
      <c r="F21" s="141"/>
      <c r="G21" s="204" t="s">
        <v>113</v>
      </c>
      <c r="H21" s="141" t="s">
        <v>93</v>
      </c>
      <c r="I21" s="130">
        <v>27</v>
      </c>
      <c r="J21" s="131">
        <v>244675</v>
      </c>
      <c r="K21" s="183">
        <f>ROUND(I21*J21,0)</f>
        <v>6606225</v>
      </c>
      <c r="L21" s="10"/>
      <c r="M21" s="5"/>
    </row>
    <row r="22" spans="1:13">
      <c r="A22" s="5"/>
      <c r="B22" s="9"/>
      <c r="C22" s="143" t="s">
        <v>13</v>
      </c>
      <c r="D22" s="144"/>
      <c r="E22" s="144"/>
      <c r="F22" s="144"/>
      <c r="G22" s="205"/>
      <c r="H22" s="144"/>
      <c r="I22" s="130"/>
      <c r="J22" s="145"/>
      <c r="K22" s="146">
        <f>SUM(K21)</f>
        <v>6606225</v>
      </c>
      <c r="L22" s="10"/>
      <c r="M22" s="5"/>
    </row>
    <row r="23" spans="1:13" ht="17.25" thickBot="1">
      <c r="A23" s="5"/>
      <c r="B23" s="9"/>
      <c r="C23" s="125"/>
      <c r="D23" s="126" t="s">
        <v>114</v>
      </c>
      <c r="E23" s="126"/>
      <c r="F23" s="126"/>
      <c r="G23" s="200" t="s">
        <v>115</v>
      </c>
      <c r="H23" s="126"/>
      <c r="I23" s="126"/>
      <c r="J23" s="126"/>
      <c r="K23" s="127"/>
      <c r="L23" s="10"/>
      <c r="M23" s="5"/>
    </row>
    <row r="24" spans="1:13">
      <c r="A24" s="5"/>
      <c r="B24" s="9"/>
      <c r="C24" s="128"/>
      <c r="D24" s="141" t="s">
        <v>116</v>
      </c>
      <c r="E24" s="141"/>
      <c r="F24" s="141"/>
      <c r="G24" s="204" t="s">
        <v>117</v>
      </c>
      <c r="H24" s="141" t="s">
        <v>93</v>
      </c>
      <c r="I24" s="130">
        <v>85.18</v>
      </c>
      <c r="J24" s="131">
        <v>46867</v>
      </c>
      <c r="K24" s="137">
        <f t="shared" ref="K24:K25" si="1">ROUND(I24*J24,0)</f>
        <v>3992131</v>
      </c>
      <c r="L24" s="10"/>
      <c r="M24" s="5"/>
    </row>
    <row r="25" spans="1:13">
      <c r="A25" s="5"/>
      <c r="B25" s="9"/>
      <c r="C25" s="128"/>
      <c r="D25" s="141" t="s">
        <v>118</v>
      </c>
      <c r="E25" s="141"/>
      <c r="F25" s="141"/>
      <c r="G25" s="204" t="s">
        <v>119</v>
      </c>
      <c r="H25" s="141" t="s">
        <v>93</v>
      </c>
      <c r="I25" s="130">
        <v>13.5</v>
      </c>
      <c r="J25" s="131">
        <v>79112</v>
      </c>
      <c r="K25" s="137">
        <f t="shared" si="1"/>
        <v>1068012</v>
      </c>
      <c r="L25" s="10"/>
      <c r="M25" s="5"/>
    </row>
    <row r="26" spans="1:13" ht="17.25" thickBot="1">
      <c r="A26" s="5"/>
      <c r="B26" s="9"/>
      <c r="C26" s="133" t="s">
        <v>13</v>
      </c>
      <c r="D26" s="147"/>
      <c r="E26" s="147"/>
      <c r="F26" s="147"/>
      <c r="G26" s="206"/>
      <c r="H26" s="148"/>
      <c r="I26" s="130"/>
      <c r="J26" s="135"/>
      <c r="K26" s="136">
        <f>SUM(K24:K25)</f>
        <v>5060143</v>
      </c>
      <c r="L26" s="10"/>
      <c r="M26" s="5"/>
    </row>
    <row r="27" spans="1:13" ht="17.25" thickBot="1">
      <c r="A27" s="5"/>
      <c r="B27" s="9"/>
      <c r="C27" s="125"/>
      <c r="D27" s="126" t="s">
        <v>120</v>
      </c>
      <c r="E27" s="126"/>
      <c r="F27" s="126"/>
      <c r="G27" s="200" t="s">
        <v>121</v>
      </c>
      <c r="H27" s="126"/>
      <c r="I27" s="126"/>
      <c r="J27" s="126"/>
      <c r="K27" s="127"/>
      <c r="L27" s="10"/>
      <c r="M27" s="5"/>
    </row>
    <row r="28" spans="1:13">
      <c r="A28" s="5"/>
      <c r="B28" s="9"/>
      <c r="C28" s="128"/>
      <c r="D28" s="141" t="s">
        <v>122</v>
      </c>
      <c r="E28" s="141"/>
      <c r="F28" s="141"/>
      <c r="G28" s="204" t="s">
        <v>123</v>
      </c>
      <c r="H28" s="141" t="s">
        <v>93</v>
      </c>
      <c r="I28" s="130">
        <v>1341.33</v>
      </c>
      <c r="J28" s="131">
        <v>25158</v>
      </c>
      <c r="K28" s="137">
        <f t="shared" ref="K28:K31" si="2">ROUND(I28*J28,0)</f>
        <v>33745180</v>
      </c>
      <c r="L28" s="10"/>
      <c r="M28" s="5"/>
    </row>
    <row r="29" spans="1:13">
      <c r="A29" s="5"/>
      <c r="B29" s="9"/>
      <c r="C29" s="128"/>
      <c r="D29" s="141" t="s">
        <v>124</v>
      </c>
      <c r="E29" s="141"/>
      <c r="F29" s="141"/>
      <c r="G29" s="204" t="s">
        <v>125</v>
      </c>
      <c r="H29" s="141" t="s">
        <v>93</v>
      </c>
      <c r="I29" s="130">
        <v>85.18</v>
      </c>
      <c r="J29" s="131">
        <v>24868</v>
      </c>
      <c r="K29" s="137">
        <f t="shared" si="2"/>
        <v>2118256</v>
      </c>
      <c r="L29" s="10"/>
      <c r="M29" s="5"/>
    </row>
    <row r="30" spans="1:13">
      <c r="A30" s="5"/>
      <c r="B30" s="9"/>
      <c r="C30" s="128"/>
      <c r="D30" s="141" t="s">
        <v>126</v>
      </c>
      <c r="E30" s="141"/>
      <c r="F30" s="141"/>
      <c r="G30" s="204" t="s">
        <v>127</v>
      </c>
      <c r="H30" s="141" t="s">
        <v>93</v>
      </c>
      <c r="I30" s="130">
        <v>174.4</v>
      </c>
      <c r="J30" s="131">
        <v>30442</v>
      </c>
      <c r="K30" s="137">
        <f t="shared" si="2"/>
        <v>5309085</v>
      </c>
      <c r="L30" s="10"/>
      <c r="M30" s="5"/>
    </row>
    <row r="31" spans="1:13" ht="28.5">
      <c r="A31" s="5"/>
      <c r="B31" s="9"/>
      <c r="C31" s="128"/>
      <c r="D31" s="141" t="s">
        <v>128</v>
      </c>
      <c r="E31" s="141"/>
      <c r="F31" s="141"/>
      <c r="G31" s="204" t="s">
        <v>129</v>
      </c>
      <c r="H31" s="141" t="s">
        <v>93</v>
      </c>
      <c r="I31" s="130">
        <v>894.22</v>
      </c>
      <c r="J31" s="131">
        <v>64705</v>
      </c>
      <c r="K31" s="137">
        <f t="shared" si="2"/>
        <v>57860505</v>
      </c>
      <c r="L31" s="10"/>
      <c r="M31" s="5"/>
    </row>
    <row r="32" spans="1:13" ht="17.25" thickBot="1">
      <c r="A32" s="5"/>
      <c r="B32" s="9"/>
      <c r="C32" s="133" t="s">
        <v>13</v>
      </c>
      <c r="D32" s="147"/>
      <c r="E32" s="147"/>
      <c r="F32" s="147"/>
      <c r="G32" s="206"/>
      <c r="H32" s="148"/>
      <c r="I32" s="130"/>
      <c r="J32" s="135"/>
      <c r="K32" s="136">
        <f>SUM(K28:K31)</f>
        <v>99033026</v>
      </c>
      <c r="L32" s="10"/>
      <c r="M32" s="5"/>
    </row>
    <row r="33" spans="1:13" ht="17.25" thickBot="1">
      <c r="A33" s="5"/>
      <c r="B33" s="9"/>
      <c r="C33" s="125"/>
      <c r="D33" s="126" t="s">
        <v>130</v>
      </c>
      <c r="E33" s="126"/>
      <c r="F33" s="126"/>
      <c r="G33" s="200" t="s">
        <v>131</v>
      </c>
      <c r="H33" s="126"/>
      <c r="I33" s="126"/>
      <c r="J33" s="126"/>
      <c r="K33" s="127"/>
      <c r="L33" s="10"/>
      <c r="M33" s="5"/>
    </row>
    <row r="34" spans="1:13">
      <c r="A34" s="5"/>
      <c r="B34" s="9"/>
      <c r="C34" s="128"/>
      <c r="D34" s="129" t="s">
        <v>132</v>
      </c>
      <c r="E34" s="129"/>
      <c r="F34" s="129"/>
      <c r="G34" s="201" t="s">
        <v>133</v>
      </c>
      <c r="H34" s="129" t="s">
        <v>93</v>
      </c>
      <c r="I34" s="130">
        <v>377</v>
      </c>
      <c r="J34" s="131">
        <v>152421</v>
      </c>
      <c r="K34" s="132">
        <f t="shared" ref="K34:K37" si="3">ROUND(I34*J34,0)</f>
        <v>57462717</v>
      </c>
      <c r="L34" s="10"/>
      <c r="M34" s="5"/>
    </row>
    <row r="35" spans="1:13">
      <c r="A35" s="5"/>
      <c r="B35" s="9"/>
      <c r="C35" s="128"/>
      <c r="D35" s="129" t="s">
        <v>134</v>
      </c>
      <c r="E35" s="129"/>
      <c r="F35" s="129"/>
      <c r="G35" s="201" t="s">
        <v>135</v>
      </c>
      <c r="H35" s="129" t="s">
        <v>93</v>
      </c>
      <c r="I35" s="130">
        <v>842.86</v>
      </c>
      <c r="J35" s="131">
        <v>195827</v>
      </c>
      <c r="K35" s="132">
        <f t="shared" si="3"/>
        <v>165054745</v>
      </c>
      <c r="L35" s="10"/>
      <c r="M35" s="5"/>
    </row>
    <row r="36" spans="1:13" ht="28.5">
      <c r="A36" s="5"/>
      <c r="B36" s="9"/>
      <c r="C36" s="128"/>
      <c r="D36" s="129" t="s">
        <v>136</v>
      </c>
      <c r="E36" s="129"/>
      <c r="F36" s="129"/>
      <c r="G36" s="201" t="s">
        <v>137</v>
      </c>
      <c r="H36" s="129" t="s">
        <v>138</v>
      </c>
      <c r="I36" s="130">
        <v>992</v>
      </c>
      <c r="J36" s="131">
        <v>145583</v>
      </c>
      <c r="K36" s="132">
        <f t="shared" si="3"/>
        <v>144418336</v>
      </c>
      <c r="L36" s="10"/>
      <c r="M36" s="5"/>
    </row>
    <row r="37" spans="1:13">
      <c r="A37" s="5"/>
      <c r="B37" s="9"/>
      <c r="C37" s="128"/>
      <c r="D37" s="129" t="s">
        <v>139</v>
      </c>
      <c r="E37" s="129"/>
      <c r="F37" s="129"/>
      <c r="G37" s="201" t="s">
        <v>140</v>
      </c>
      <c r="H37" s="129" t="s">
        <v>93</v>
      </c>
      <c r="I37" s="130">
        <v>377</v>
      </c>
      <c r="J37" s="131">
        <v>98943</v>
      </c>
      <c r="K37" s="132">
        <f t="shared" si="3"/>
        <v>37301511</v>
      </c>
      <c r="L37" s="10"/>
      <c r="M37" s="5"/>
    </row>
    <row r="38" spans="1:13" ht="17.25" thickBot="1">
      <c r="A38" s="5"/>
      <c r="B38" s="9"/>
      <c r="C38" s="133" t="s">
        <v>13</v>
      </c>
      <c r="D38" s="134"/>
      <c r="E38" s="134"/>
      <c r="F38" s="134"/>
      <c r="G38" s="202"/>
      <c r="H38" s="134"/>
      <c r="I38" s="130"/>
      <c r="J38" s="135"/>
      <c r="K38" s="136">
        <f>SUM(K34:K37)</f>
        <v>404237309</v>
      </c>
      <c r="L38" s="10"/>
      <c r="M38" s="5"/>
    </row>
    <row r="39" spans="1:13" ht="17.25" thickBot="1">
      <c r="A39" s="5"/>
      <c r="B39" s="9"/>
      <c r="C39" s="125"/>
      <c r="D39" s="126" t="s">
        <v>141</v>
      </c>
      <c r="E39" s="126"/>
      <c r="F39" s="126"/>
      <c r="G39" s="200" t="s">
        <v>142</v>
      </c>
      <c r="H39" s="126"/>
      <c r="I39" s="126"/>
      <c r="J39" s="126"/>
      <c r="K39" s="127"/>
      <c r="L39" s="10"/>
      <c r="M39" s="5"/>
    </row>
    <row r="40" spans="1:13">
      <c r="A40" s="5"/>
      <c r="B40" s="9"/>
      <c r="C40" s="128"/>
      <c r="D40" s="129" t="s">
        <v>143</v>
      </c>
      <c r="E40" s="129"/>
      <c r="F40" s="129"/>
      <c r="G40" s="201" t="s">
        <v>144</v>
      </c>
      <c r="H40" s="129" t="s">
        <v>138</v>
      </c>
      <c r="I40" s="130">
        <v>18</v>
      </c>
      <c r="J40" s="131">
        <v>122272</v>
      </c>
      <c r="K40" s="137">
        <f t="shared" ref="K40:K43" si="4">ROUND(I40*J40,0)</f>
        <v>2200896</v>
      </c>
      <c r="L40" s="10"/>
      <c r="M40" s="5"/>
    </row>
    <row r="41" spans="1:13">
      <c r="A41" s="5"/>
      <c r="B41" s="9"/>
      <c r="C41" s="128"/>
      <c r="D41" s="129" t="s">
        <v>145</v>
      </c>
      <c r="E41" s="129"/>
      <c r="F41" s="129"/>
      <c r="G41" s="201" t="s">
        <v>146</v>
      </c>
      <c r="H41" s="129" t="s">
        <v>93</v>
      </c>
      <c r="I41" s="130">
        <v>76.239999999999995</v>
      </c>
      <c r="J41" s="131">
        <v>171858</v>
      </c>
      <c r="K41" s="137">
        <f t="shared" si="4"/>
        <v>13102454</v>
      </c>
      <c r="L41" s="10"/>
      <c r="M41" s="5"/>
    </row>
    <row r="42" spans="1:13" ht="28.5">
      <c r="A42" s="5"/>
      <c r="B42" s="9"/>
      <c r="C42" s="128"/>
      <c r="D42" s="129" t="s">
        <v>147</v>
      </c>
      <c r="E42" s="129"/>
      <c r="F42" s="129"/>
      <c r="G42" s="201" t="s">
        <v>148</v>
      </c>
      <c r="H42" s="129" t="s">
        <v>93</v>
      </c>
      <c r="I42" s="130">
        <v>331.18</v>
      </c>
      <c r="J42" s="131">
        <v>166602</v>
      </c>
      <c r="K42" s="137">
        <f t="shared" si="4"/>
        <v>55175250</v>
      </c>
      <c r="L42" s="10"/>
      <c r="M42" s="5"/>
    </row>
    <row r="43" spans="1:13">
      <c r="A43" s="5"/>
      <c r="B43" s="9"/>
      <c r="C43" s="128"/>
      <c r="D43" s="129" t="s">
        <v>149</v>
      </c>
      <c r="E43" s="129"/>
      <c r="F43" s="129"/>
      <c r="G43" s="201" t="s">
        <v>150</v>
      </c>
      <c r="H43" s="129" t="s">
        <v>98</v>
      </c>
      <c r="I43" s="130">
        <v>12</v>
      </c>
      <c r="J43" s="131">
        <v>265240</v>
      </c>
      <c r="K43" s="137">
        <f t="shared" si="4"/>
        <v>3182880</v>
      </c>
      <c r="L43" s="10"/>
      <c r="M43" s="5"/>
    </row>
    <row r="44" spans="1:13" ht="17.25" thickBot="1">
      <c r="A44" s="5"/>
      <c r="B44" s="9"/>
      <c r="C44" s="133" t="s">
        <v>13</v>
      </c>
      <c r="D44" s="139"/>
      <c r="E44" s="140"/>
      <c r="F44" s="139"/>
      <c r="G44" s="203"/>
      <c r="H44" s="139"/>
      <c r="I44" s="130"/>
      <c r="J44" s="139"/>
      <c r="K44" s="136">
        <f>SUM(K40:K43)</f>
        <v>73661480</v>
      </c>
      <c r="L44" s="10"/>
      <c r="M44" s="5"/>
    </row>
    <row r="45" spans="1:13" ht="17.25" thickBot="1">
      <c r="A45" s="5"/>
      <c r="B45" s="9"/>
      <c r="C45" s="125"/>
      <c r="D45" s="126" t="s">
        <v>151</v>
      </c>
      <c r="E45" s="126"/>
      <c r="F45" s="126"/>
      <c r="G45" s="200" t="s">
        <v>152</v>
      </c>
      <c r="H45" s="126"/>
      <c r="I45" s="126"/>
      <c r="J45" s="126"/>
      <c r="K45" s="127"/>
      <c r="L45" s="10"/>
      <c r="M45" s="5"/>
    </row>
    <row r="46" spans="1:13">
      <c r="A46" s="5"/>
      <c r="B46" s="9"/>
      <c r="C46" s="128"/>
      <c r="D46" s="141" t="s">
        <v>153</v>
      </c>
      <c r="E46" s="141"/>
      <c r="F46" s="141"/>
      <c r="G46" s="204" t="s">
        <v>154</v>
      </c>
      <c r="H46" s="141" t="s">
        <v>93</v>
      </c>
      <c r="I46" s="130">
        <v>96.48</v>
      </c>
      <c r="J46" s="123">
        <v>510145</v>
      </c>
      <c r="K46" s="183">
        <v>49218790</v>
      </c>
      <c r="L46" s="10"/>
      <c r="M46" s="5"/>
    </row>
    <row r="47" spans="1:13" ht="28.5">
      <c r="A47" s="5"/>
      <c r="B47" s="9"/>
      <c r="C47" s="128"/>
      <c r="D47" s="142" t="s">
        <v>155</v>
      </c>
      <c r="E47" s="142"/>
      <c r="F47" s="142"/>
      <c r="G47" s="204" t="s">
        <v>156</v>
      </c>
      <c r="H47" s="141" t="s">
        <v>157</v>
      </c>
      <c r="I47" s="130">
        <v>33</v>
      </c>
      <c r="J47" s="131">
        <v>1332269</v>
      </c>
      <c r="K47" s="137">
        <v>43964877</v>
      </c>
      <c r="L47" s="10"/>
      <c r="M47" s="5"/>
    </row>
    <row r="48" spans="1:13">
      <c r="A48" s="5"/>
      <c r="B48" s="9"/>
      <c r="C48" s="128"/>
      <c r="D48" s="141" t="s">
        <v>158</v>
      </c>
      <c r="E48" s="141"/>
      <c r="F48" s="141"/>
      <c r="G48" s="204" t="s">
        <v>159</v>
      </c>
      <c r="H48" s="141" t="s">
        <v>157</v>
      </c>
      <c r="I48" s="130">
        <v>10</v>
      </c>
      <c r="J48" s="131">
        <v>2008701</v>
      </c>
      <c r="K48" s="137">
        <v>20087010</v>
      </c>
      <c r="L48" s="10"/>
      <c r="M48" s="5"/>
    </row>
    <row r="49" spans="1:13" s="5" customFormat="1" ht="28.5">
      <c r="B49" s="9"/>
      <c r="C49" s="128"/>
      <c r="D49" s="138" t="s">
        <v>160</v>
      </c>
      <c r="E49" s="138"/>
      <c r="F49" s="138"/>
      <c r="G49" s="207" t="s">
        <v>161</v>
      </c>
      <c r="H49" s="138" t="s">
        <v>162</v>
      </c>
      <c r="I49" s="130">
        <v>9</v>
      </c>
      <c r="J49" s="131">
        <v>848781</v>
      </c>
      <c r="K49" s="137">
        <v>7639029</v>
      </c>
      <c r="L49" s="10"/>
    </row>
    <row r="50" spans="1:13" s="5" customFormat="1" ht="28.5">
      <c r="B50" s="9"/>
      <c r="C50" s="128"/>
      <c r="D50" s="138" t="s">
        <v>163</v>
      </c>
      <c r="E50" s="138"/>
      <c r="F50" s="138"/>
      <c r="G50" s="207" t="s">
        <v>164</v>
      </c>
      <c r="H50" s="138" t="s">
        <v>93</v>
      </c>
      <c r="I50" s="130">
        <v>1276.5</v>
      </c>
      <c r="J50" s="131">
        <v>365485</v>
      </c>
      <c r="K50" s="137">
        <v>466541603</v>
      </c>
      <c r="L50" s="10"/>
    </row>
    <row r="51" spans="1:13" s="5" customFormat="1" ht="28.5">
      <c r="B51" s="9"/>
      <c r="C51" s="128"/>
      <c r="D51" s="138" t="s">
        <v>165</v>
      </c>
      <c r="E51" s="138"/>
      <c r="F51" s="138"/>
      <c r="G51" s="207" t="s">
        <v>166</v>
      </c>
      <c r="H51" s="138" t="s">
        <v>93</v>
      </c>
      <c r="I51" s="130">
        <v>12</v>
      </c>
      <c r="J51" s="131">
        <v>1264916</v>
      </c>
      <c r="K51" s="137">
        <v>15178992</v>
      </c>
      <c r="L51" s="10"/>
    </row>
    <row r="52" spans="1:13" s="5" customFormat="1" ht="15.75">
      <c r="B52" s="9"/>
      <c r="C52" s="128"/>
      <c r="D52" s="138" t="s">
        <v>167</v>
      </c>
      <c r="E52" s="138"/>
      <c r="F52" s="138"/>
      <c r="G52" s="207" t="s">
        <v>168</v>
      </c>
      <c r="H52" s="138" t="s">
        <v>109</v>
      </c>
      <c r="I52" s="130">
        <v>81.5</v>
      </c>
      <c r="J52" s="131">
        <v>392323</v>
      </c>
      <c r="K52" s="137">
        <v>31974325</v>
      </c>
      <c r="L52" s="10"/>
    </row>
    <row r="53" spans="1:13" ht="17.25" thickBot="1">
      <c r="A53" s="5"/>
      <c r="B53" s="9"/>
      <c r="C53" s="143" t="s">
        <v>13</v>
      </c>
      <c r="D53" s="144"/>
      <c r="E53" s="144"/>
      <c r="F53" s="144"/>
      <c r="G53" s="205"/>
      <c r="H53" s="144"/>
      <c r="I53" s="130"/>
      <c r="J53" s="145"/>
      <c r="K53" s="146">
        <f>SUM(K46:K52)</f>
        <v>634604626</v>
      </c>
      <c r="L53" s="10"/>
      <c r="M53" s="5"/>
    </row>
    <row r="54" spans="1:13" ht="17.25" thickBot="1">
      <c r="A54" s="5"/>
      <c r="B54" s="9"/>
      <c r="C54" s="125"/>
      <c r="D54" s="126" t="s">
        <v>169</v>
      </c>
      <c r="E54" s="126"/>
      <c r="F54" s="126"/>
      <c r="G54" s="200" t="s">
        <v>170</v>
      </c>
      <c r="H54" s="126"/>
      <c r="I54" s="126"/>
      <c r="J54" s="126"/>
      <c r="K54" s="127"/>
      <c r="L54" s="10"/>
      <c r="M54" s="5"/>
    </row>
    <row r="55" spans="1:13">
      <c r="A55" s="5"/>
      <c r="B55" s="9"/>
      <c r="C55" s="128"/>
      <c r="D55" s="141" t="s">
        <v>171</v>
      </c>
      <c r="E55" s="141"/>
      <c r="F55" s="141"/>
      <c r="G55" s="204" t="s">
        <v>172</v>
      </c>
      <c r="H55" s="141" t="s">
        <v>157</v>
      </c>
      <c r="I55" s="130">
        <v>550</v>
      </c>
      <c r="J55" s="131">
        <v>428571</v>
      </c>
      <c r="K55" s="137">
        <v>235714050</v>
      </c>
      <c r="L55" s="10"/>
      <c r="M55" s="5"/>
    </row>
    <row r="56" spans="1:13">
      <c r="A56" s="5"/>
      <c r="B56" s="9"/>
      <c r="C56" s="128"/>
      <c r="D56" s="141" t="s">
        <v>173</v>
      </c>
      <c r="E56" s="141"/>
      <c r="F56" s="141"/>
      <c r="G56" s="204" t="s">
        <v>174</v>
      </c>
      <c r="H56" s="141" t="s">
        <v>93</v>
      </c>
      <c r="I56" s="130">
        <v>22</v>
      </c>
      <c r="J56" s="131">
        <v>1346166</v>
      </c>
      <c r="K56" s="137">
        <v>29615652</v>
      </c>
      <c r="L56" s="10"/>
      <c r="M56" s="5"/>
    </row>
    <row r="57" spans="1:13" ht="17.25" thickBot="1">
      <c r="A57" s="5"/>
      <c r="B57" s="9"/>
      <c r="C57" s="133" t="s">
        <v>13</v>
      </c>
      <c r="D57" s="147"/>
      <c r="E57" s="147"/>
      <c r="F57" s="147"/>
      <c r="G57" s="206"/>
      <c r="H57" s="148"/>
      <c r="I57" s="130"/>
      <c r="J57" s="135"/>
      <c r="K57" s="136">
        <f>SUM(K55:K56)</f>
        <v>265329702</v>
      </c>
      <c r="L57" s="10"/>
      <c r="M57" s="5"/>
    </row>
    <row r="58" spans="1:13" ht="17.25" thickBot="1">
      <c r="A58" s="5"/>
      <c r="B58" s="9"/>
      <c r="C58" s="125"/>
      <c r="D58" s="126" t="s">
        <v>175</v>
      </c>
      <c r="E58" s="126"/>
      <c r="F58" s="126"/>
      <c r="G58" s="200" t="s">
        <v>176</v>
      </c>
      <c r="H58" s="126"/>
      <c r="I58" s="126"/>
      <c r="J58" s="126"/>
      <c r="K58" s="127"/>
      <c r="L58" s="10"/>
      <c r="M58" s="5"/>
    </row>
    <row r="59" spans="1:13">
      <c r="A59" s="5"/>
      <c r="B59" s="9"/>
      <c r="C59" s="128"/>
      <c r="D59" s="141" t="s">
        <v>177</v>
      </c>
      <c r="E59" s="141"/>
      <c r="F59" s="141"/>
      <c r="G59" s="204" t="s">
        <v>178</v>
      </c>
      <c r="H59" s="141" t="s">
        <v>93</v>
      </c>
      <c r="I59" s="130">
        <v>238.88</v>
      </c>
      <c r="J59" s="131">
        <v>47534</v>
      </c>
      <c r="K59" s="137">
        <v>11354922</v>
      </c>
      <c r="L59" s="10"/>
      <c r="M59" s="5"/>
    </row>
    <row r="60" spans="1:13" ht="17.25" thickBot="1">
      <c r="A60" s="5"/>
      <c r="B60" s="9"/>
      <c r="C60" s="133" t="s">
        <v>13</v>
      </c>
      <c r="D60" s="147"/>
      <c r="E60" s="147"/>
      <c r="F60" s="147"/>
      <c r="G60" s="206"/>
      <c r="H60" s="148"/>
      <c r="I60" s="130"/>
      <c r="J60" s="135"/>
      <c r="K60" s="136">
        <f>SUM(K59)</f>
        <v>11354922</v>
      </c>
      <c r="L60" s="10"/>
      <c r="M60" s="5"/>
    </row>
    <row r="61" spans="1:13" ht="17.25" thickBot="1">
      <c r="A61" s="5"/>
      <c r="B61" s="9"/>
      <c r="C61" s="125"/>
      <c r="D61" s="126" t="s">
        <v>179</v>
      </c>
      <c r="E61" s="126"/>
      <c r="F61" s="126"/>
      <c r="G61" s="200" t="s">
        <v>180</v>
      </c>
      <c r="H61" s="126"/>
      <c r="I61" s="126"/>
      <c r="J61" s="126"/>
      <c r="K61" s="127"/>
      <c r="L61" s="10"/>
      <c r="M61" s="5"/>
    </row>
    <row r="62" spans="1:13">
      <c r="A62" s="5"/>
      <c r="B62" s="9"/>
      <c r="C62" s="128"/>
      <c r="D62" s="129" t="s">
        <v>181</v>
      </c>
      <c r="E62" s="129"/>
      <c r="F62" s="129"/>
      <c r="G62" s="201" t="s">
        <v>182</v>
      </c>
      <c r="H62" s="129" t="s">
        <v>183</v>
      </c>
      <c r="I62" s="130">
        <v>143.04</v>
      </c>
      <c r="J62" s="131">
        <v>60776</v>
      </c>
      <c r="K62" s="132">
        <f t="shared" ref="K62:K69" si="5">ROUND(I62*J62,0)</f>
        <v>8693399</v>
      </c>
      <c r="L62" s="10"/>
      <c r="M62" s="5"/>
    </row>
    <row r="63" spans="1:13">
      <c r="A63" s="5"/>
      <c r="B63" s="9"/>
      <c r="C63" s="128"/>
      <c r="D63" s="129" t="s">
        <v>184</v>
      </c>
      <c r="E63" s="129"/>
      <c r="F63" s="129"/>
      <c r="G63" s="201" t="s">
        <v>185</v>
      </c>
      <c r="H63" s="129" t="s">
        <v>183</v>
      </c>
      <c r="I63" s="130">
        <v>5.96</v>
      </c>
      <c r="J63" s="131">
        <v>1104306</v>
      </c>
      <c r="K63" s="132">
        <f t="shared" si="5"/>
        <v>6581664</v>
      </c>
      <c r="L63" s="10"/>
      <c r="M63" s="5"/>
    </row>
    <row r="64" spans="1:13">
      <c r="A64" s="5"/>
      <c r="B64" s="9"/>
      <c r="C64" s="128"/>
      <c r="D64" s="129" t="s">
        <v>186</v>
      </c>
      <c r="E64" s="129"/>
      <c r="F64" s="129"/>
      <c r="G64" s="201" t="s">
        <v>187</v>
      </c>
      <c r="H64" s="129" t="s">
        <v>183</v>
      </c>
      <c r="I64" s="130">
        <v>49.5</v>
      </c>
      <c r="J64" s="131">
        <v>1516470</v>
      </c>
      <c r="K64" s="132">
        <f t="shared" si="5"/>
        <v>75065265</v>
      </c>
      <c r="L64" s="10"/>
      <c r="M64" s="5"/>
    </row>
    <row r="65" spans="1:13">
      <c r="A65" s="5"/>
      <c r="B65" s="9"/>
      <c r="C65" s="128"/>
      <c r="D65" s="129" t="s">
        <v>188</v>
      </c>
      <c r="E65" s="129"/>
      <c r="F65" s="129"/>
      <c r="G65" s="201" t="s">
        <v>189</v>
      </c>
      <c r="H65" s="129" t="s">
        <v>190</v>
      </c>
      <c r="I65" s="130">
        <v>1797.54</v>
      </c>
      <c r="J65" s="131">
        <v>18972</v>
      </c>
      <c r="K65" s="132">
        <f t="shared" si="5"/>
        <v>34102929</v>
      </c>
      <c r="L65" s="10"/>
      <c r="M65" s="5"/>
    </row>
    <row r="66" spans="1:13">
      <c r="A66" s="5"/>
      <c r="B66" s="9"/>
      <c r="C66" s="128"/>
      <c r="D66" s="129" t="s">
        <v>191</v>
      </c>
      <c r="E66" s="129"/>
      <c r="F66" s="129"/>
      <c r="G66" s="201" t="s">
        <v>192</v>
      </c>
      <c r="H66" s="129" t="s">
        <v>93</v>
      </c>
      <c r="I66" s="130">
        <v>377</v>
      </c>
      <c r="J66" s="131">
        <v>9486</v>
      </c>
      <c r="K66" s="132">
        <f t="shared" si="5"/>
        <v>3576222</v>
      </c>
      <c r="L66" s="10"/>
      <c r="M66" s="5"/>
    </row>
    <row r="67" spans="1:13">
      <c r="A67" s="5"/>
      <c r="B67" s="9"/>
      <c r="C67" s="128"/>
      <c r="D67" s="129" t="s">
        <v>193</v>
      </c>
      <c r="E67" s="129"/>
      <c r="F67" s="129"/>
      <c r="G67" s="201" t="s">
        <v>194</v>
      </c>
      <c r="H67" s="129" t="s">
        <v>183</v>
      </c>
      <c r="I67" s="130">
        <v>44.8</v>
      </c>
      <c r="J67" s="131">
        <v>115431</v>
      </c>
      <c r="K67" s="132">
        <f t="shared" si="5"/>
        <v>5171309</v>
      </c>
      <c r="L67" s="10"/>
      <c r="M67" s="5"/>
    </row>
    <row r="68" spans="1:13">
      <c r="A68" s="5"/>
      <c r="B68" s="9"/>
      <c r="C68" s="128"/>
      <c r="D68" s="129" t="s">
        <v>195</v>
      </c>
      <c r="E68" s="129"/>
      <c r="F68" s="129"/>
      <c r="G68" s="201" t="s">
        <v>196</v>
      </c>
      <c r="H68" s="129" t="s">
        <v>183</v>
      </c>
      <c r="I68" s="130">
        <v>61.98</v>
      </c>
      <c r="J68" s="131">
        <v>199694</v>
      </c>
      <c r="K68" s="132">
        <f t="shared" si="5"/>
        <v>12377034</v>
      </c>
      <c r="L68" s="10"/>
      <c r="M68" s="5"/>
    </row>
    <row r="69" spans="1:13">
      <c r="A69" s="5"/>
      <c r="B69" s="9"/>
      <c r="C69" s="128"/>
      <c r="D69" s="129" t="s">
        <v>197</v>
      </c>
      <c r="E69" s="129"/>
      <c r="F69" s="129"/>
      <c r="G69" s="201" t="s">
        <v>198</v>
      </c>
      <c r="H69" s="129" t="s">
        <v>183</v>
      </c>
      <c r="I69" s="130">
        <v>53.64</v>
      </c>
      <c r="J69" s="131">
        <v>44489</v>
      </c>
      <c r="K69" s="132">
        <f t="shared" si="5"/>
        <v>2386390</v>
      </c>
      <c r="L69" s="10"/>
      <c r="M69" s="5"/>
    </row>
    <row r="70" spans="1:13" ht="17.25" thickBot="1">
      <c r="A70" s="5"/>
      <c r="B70" s="9"/>
      <c r="C70" s="133" t="s">
        <v>13</v>
      </c>
      <c r="D70" s="134"/>
      <c r="E70" s="134"/>
      <c r="F70" s="134"/>
      <c r="G70" s="202"/>
      <c r="H70" s="134"/>
      <c r="I70" s="130"/>
      <c r="J70" s="135"/>
      <c r="K70" s="136">
        <f>SUM(K62:K69)</f>
        <v>147954212</v>
      </c>
      <c r="L70" s="10"/>
      <c r="M70" s="5"/>
    </row>
    <row r="71" spans="1:13" ht="17.25" thickBot="1">
      <c r="A71" s="5"/>
      <c r="B71" s="9"/>
      <c r="C71" s="125"/>
      <c r="D71" s="126" t="s">
        <v>199</v>
      </c>
      <c r="E71" s="126"/>
      <c r="F71" s="126"/>
      <c r="G71" s="200" t="s">
        <v>200</v>
      </c>
      <c r="H71" s="126"/>
      <c r="I71" s="126"/>
      <c r="J71" s="126"/>
      <c r="K71" s="127"/>
      <c r="L71" s="10"/>
      <c r="M71" s="5"/>
    </row>
    <row r="72" spans="1:13">
      <c r="A72" s="5"/>
      <c r="B72" s="9"/>
      <c r="C72" s="128"/>
      <c r="D72" s="129" t="s">
        <v>201</v>
      </c>
      <c r="E72" s="129"/>
      <c r="F72" s="129"/>
      <c r="G72" s="201" t="s">
        <v>202</v>
      </c>
      <c r="H72" s="129" t="s">
        <v>183</v>
      </c>
      <c r="I72" s="130">
        <v>24.67</v>
      </c>
      <c r="J72" s="131">
        <v>2252217</v>
      </c>
      <c r="K72" s="137">
        <f t="shared" ref="K72:K79" si="6">ROUND(I72*J72,0)</f>
        <v>55562193</v>
      </c>
      <c r="L72" s="10"/>
      <c r="M72" s="5"/>
    </row>
    <row r="73" spans="1:13">
      <c r="A73" s="5"/>
      <c r="B73" s="9"/>
      <c r="C73" s="128"/>
      <c r="D73" s="129" t="s">
        <v>203</v>
      </c>
      <c r="E73" s="129"/>
      <c r="F73" s="129"/>
      <c r="G73" s="201" t="s">
        <v>204</v>
      </c>
      <c r="H73" s="129" t="s">
        <v>190</v>
      </c>
      <c r="I73" s="130">
        <v>5377.8</v>
      </c>
      <c r="J73" s="131">
        <v>16755</v>
      </c>
      <c r="K73" s="137">
        <f t="shared" si="6"/>
        <v>90105039</v>
      </c>
      <c r="L73" s="10"/>
      <c r="M73" s="5"/>
    </row>
    <row r="74" spans="1:13">
      <c r="A74" s="5"/>
      <c r="B74" s="9"/>
      <c r="C74" s="128"/>
      <c r="D74" s="129" t="s">
        <v>205</v>
      </c>
      <c r="E74" s="129"/>
      <c r="F74" s="129"/>
      <c r="G74" s="201" t="s">
        <v>206</v>
      </c>
      <c r="H74" s="129" t="s">
        <v>183</v>
      </c>
      <c r="I74" s="130">
        <v>73.599999999999994</v>
      </c>
      <c r="J74" s="131">
        <v>2072728</v>
      </c>
      <c r="K74" s="137">
        <f t="shared" si="6"/>
        <v>152552781</v>
      </c>
      <c r="L74" s="10"/>
      <c r="M74" s="5"/>
    </row>
    <row r="75" spans="1:13">
      <c r="A75" s="5"/>
      <c r="B75" s="9"/>
      <c r="C75" s="128"/>
      <c r="D75" s="129" t="s">
        <v>207</v>
      </c>
      <c r="E75" s="129"/>
      <c r="F75" s="129"/>
      <c r="G75" s="201" t="s">
        <v>208</v>
      </c>
      <c r="H75" s="129" t="s">
        <v>190</v>
      </c>
      <c r="I75" s="130">
        <v>1056.51</v>
      </c>
      <c r="J75" s="131">
        <v>16768</v>
      </c>
      <c r="K75" s="137">
        <f t="shared" si="6"/>
        <v>17715560</v>
      </c>
      <c r="L75" s="10"/>
      <c r="M75" s="5"/>
    </row>
    <row r="76" spans="1:13">
      <c r="A76" s="5"/>
      <c r="B76" s="9"/>
      <c r="C76" s="128"/>
      <c r="D76" s="129" t="s">
        <v>209</v>
      </c>
      <c r="E76" s="129"/>
      <c r="F76" s="129"/>
      <c r="G76" s="201" t="s">
        <v>210</v>
      </c>
      <c r="H76" s="129" t="s">
        <v>183</v>
      </c>
      <c r="I76" s="130">
        <v>61.66</v>
      </c>
      <c r="J76" s="131">
        <v>1855950</v>
      </c>
      <c r="K76" s="137">
        <f t="shared" si="6"/>
        <v>114437877</v>
      </c>
      <c r="L76" s="10"/>
      <c r="M76" s="5"/>
    </row>
    <row r="77" spans="1:13">
      <c r="A77" s="5"/>
      <c r="B77" s="9"/>
      <c r="C77" s="128"/>
      <c r="D77" s="129" t="s">
        <v>211</v>
      </c>
      <c r="E77" s="129"/>
      <c r="F77" s="129"/>
      <c r="G77" s="201" t="s">
        <v>212</v>
      </c>
      <c r="H77" s="129" t="s">
        <v>190</v>
      </c>
      <c r="I77" s="130">
        <v>2207.52</v>
      </c>
      <c r="J77" s="131">
        <v>16761</v>
      </c>
      <c r="K77" s="137">
        <f t="shared" si="6"/>
        <v>37000243</v>
      </c>
      <c r="L77" s="10"/>
      <c r="M77" s="5"/>
    </row>
    <row r="78" spans="1:13">
      <c r="A78" s="5"/>
      <c r="B78" s="9"/>
      <c r="C78" s="128"/>
      <c r="D78" s="129" t="s">
        <v>213</v>
      </c>
      <c r="E78" s="129"/>
      <c r="F78" s="129"/>
      <c r="G78" s="201" t="s">
        <v>214</v>
      </c>
      <c r="H78" s="129" t="s">
        <v>183</v>
      </c>
      <c r="I78" s="130">
        <v>13.47</v>
      </c>
      <c r="J78" s="131">
        <v>2002268</v>
      </c>
      <c r="K78" s="137">
        <f t="shared" si="6"/>
        <v>26970550</v>
      </c>
      <c r="L78" s="10"/>
      <c r="M78" s="5"/>
    </row>
    <row r="79" spans="1:13">
      <c r="A79" s="5"/>
      <c r="B79" s="9"/>
      <c r="C79" s="128"/>
      <c r="D79" s="129" t="s">
        <v>215</v>
      </c>
      <c r="E79" s="129"/>
      <c r="F79" s="129"/>
      <c r="G79" s="201" t="s">
        <v>216</v>
      </c>
      <c r="H79" s="129" t="s">
        <v>190</v>
      </c>
      <c r="I79" s="130">
        <v>6604.61</v>
      </c>
      <c r="J79" s="131">
        <v>16755</v>
      </c>
      <c r="K79" s="137">
        <f t="shared" si="6"/>
        <v>110660241</v>
      </c>
      <c r="L79" s="10"/>
      <c r="M79" s="5"/>
    </row>
    <row r="80" spans="1:13" ht="17.25" thickBot="1">
      <c r="A80" s="5"/>
      <c r="B80" s="9"/>
      <c r="C80" s="133" t="s">
        <v>13</v>
      </c>
      <c r="D80" s="139"/>
      <c r="E80" s="140"/>
      <c r="F80" s="139"/>
      <c r="G80" s="203"/>
      <c r="H80" s="139"/>
      <c r="I80" s="130"/>
      <c r="J80" s="139"/>
      <c r="K80" s="136">
        <f>SUM(K72:K79)</f>
        <v>605004484</v>
      </c>
      <c r="L80" s="10"/>
      <c r="M80" s="5"/>
    </row>
    <row r="81" spans="1:13" ht="17.25" thickBot="1">
      <c r="A81" s="5"/>
      <c r="B81" s="9"/>
      <c r="C81" s="125"/>
      <c r="D81" s="126" t="s">
        <v>217</v>
      </c>
      <c r="E81" s="126"/>
      <c r="F81" s="126"/>
      <c r="G81" s="200" t="s">
        <v>218</v>
      </c>
      <c r="H81" s="126"/>
      <c r="I81" s="126"/>
      <c r="J81" s="126"/>
      <c r="K81" s="127"/>
      <c r="L81" s="10"/>
      <c r="M81" s="5"/>
    </row>
    <row r="82" spans="1:13">
      <c r="A82" s="5"/>
      <c r="B82" s="9"/>
      <c r="C82" s="128"/>
      <c r="D82" s="141" t="s">
        <v>219</v>
      </c>
      <c r="E82" s="141"/>
      <c r="F82" s="141"/>
      <c r="G82" s="204" t="s">
        <v>220</v>
      </c>
      <c r="H82" s="141" t="s">
        <v>221</v>
      </c>
      <c r="I82" s="130">
        <v>2908.05</v>
      </c>
      <c r="J82" s="123">
        <v>42679</v>
      </c>
      <c r="K82" s="183">
        <f t="shared" ref="K82:K87" si="7">ROUND(I82*J82,0)</f>
        <v>124112666</v>
      </c>
      <c r="L82" s="10"/>
      <c r="M82" s="5"/>
    </row>
    <row r="83" spans="1:13">
      <c r="A83" s="5"/>
      <c r="B83" s="9"/>
      <c r="C83" s="128"/>
      <c r="D83" s="142" t="s">
        <v>222</v>
      </c>
      <c r="E83" s="142"/>
      <c r="F83" s="142"/>
      <c r="G83" s="204" t="s">
        <v>223</v>
      </c>
      <c r="H83" s="141" t="s">
        <v>221</v>
      </c>
      <c r="I83" s="130">
        <v>2908.05</v>
      </c>
      <c r="J83" s="131">
        <v>42679</v>
      </c>
      <c r="K83" s="137">
        <f t="shared" si="7"/>
        <v>124112666</v>
      </c>
      <c r="L83" s="10"/>
      <c r="M83" s="5"/>
    </row>
    <row r="84" spans="1:13">
      <c r="A84" s="5"/>
      <c r="B84" s="9"/>
      <c r="C84" s="128"/>
      <c r="D84" s="141" t="s">
        <v>224</v>
      </c>
      <c r="E84" s="141"/>
      <c r="F84" s="141"/>
      <c r="G84" s="204" t="s">
        <v>225</v>
      </c>
      <c r="H84" s="141" t="s">
        <v>221</v>
      </c>
      <c r="I84" s="130">
        <v>926.33</v>
      </c>
      <c r="J84" s="131">
        <v>42679</v>
      </c>
      <c r="K84" s="137">
        <f t="shared" si="7"/>
        <v>39534838</v>
      </c>
      <c r="L84" s="10"/>
      <c r="M84" s="5"/>
    </row>
    <row r="85" spans="1:13" s="5" customFormat="1" ht="15.75">
      <c r="B85" s="9"/>
      <c r="C85" s="128"/>
      <c r="D85" s="138" t="s">
        <v>226</v>
      </c>
      <c r="E85" s="138"/>
      <c r="F85" s="138"/>
      <c r="G85" s="207" t="s">
        <v>227</v>
      </c>
      <c r="H85" s="138" t="s">
        <v>221</v>
      </c>
      <c r="I85" s="130">
        <v>118.43</v>
      </c>
      <c r="J85" s="131">
        <v>111229</v>
      </c>
      <c r="K85" s="137">
        <f t="shared" si="7"/>
        <v>13172850</v>
      </c>
      <c r="L85" s="10"/>
    </row>
    <row r="86" spans="1:13" s="5" customFormat="1" ht="15.75">
      <c r="B86" s="9"/>
      <c r="C86" s="128"/>
      <c r="D86" s="138" t="s">
        <v>228</v>
      </c>
      <c r="E86" s="138"/>
      <c r="F86" s="138"/>
      <c r="G86" s="207" t="s">
        <v>229</v>
      </c>
      <c r="H86" s="138" t="s">
        <v>221</v>
      </c>
      <c r="I86" s="130">
        <v>719.86</v>
      </c>
      <c r="J86" s="131">
        <v>39302</v>
      </c>
      <c r="K86" s="137">
        <f t="shared" si="7"/>
        <v>28291938</v>
      </c>
      <c r="L86" s="10"/>
    </row>
    <row r="87" spans="1:13" s="5" customFormat="1" ht="28.5">
      <c r="B87" s="9"/>
      <c r="C87" s="128"/>
      <c r="D87" s="138" t="s">
        <v>230</v>
      </c>
      <c r="E87" s="138"/>
      <c r="F87" s="138"/>
      <c r="G87" s="207" t="s">
        <v>231</v>
      </c>
      <c r="H87" s="138" t="s">
        <v>93</v>
      </c>
      <c r="I87" s="130">
        <v>668.19</v>
      </c>
      <c r="J87" s="131">
        <v>239067</v>
      </c>
      <c r="K87" s="137">
        <f t="shared" si="7"/>
        <v>159742179</v>
      </c>
      <c r="L87" s="10"/>
    </row>
    <row r="88" spans="1:13" ht="17.25" thickBot="1">
      <c r="A88" s="5"/>
      <c r="B88" s="9"/>
      <c r="C88" s="143" t="s">
        <v>13</v>
      </c>
      <c r="D88" s="144"/>
      <c r="E88" s="144"/>
      <c r="F88" s="144"/>
      <c r="G88" s="205"/>
      <c r="H88" s="144"/>
      <c r="I88" s="130"/>
      <c r="J88" s="145"/>
      <c r="K88" s="146">
        <f>SUM(K82:K87)</f>
        <v>488967137</v>
      </c>
      <c r="L88" s="10"/>
      <c r="M88" s="5"/>
    </row>
    <row r="89" spans="1:13" ht="17.25" thickBot="1">
      <c r="A89" s="5"/>
      <c r="B89" s="9"/>
      <c r="C89" s="125"/>
      <c r="D89" s="126" t="s">
        <v>232</v>
      </c>
      <c r="E89" s="126"/>
      <c r="F89" s="126"/>
      <c r="G89" s="200" t="s">
        <v>233</v>
      </c>
      <c r="H89" s="126"/>
      <c r="I89" s="126"/>
      <c r="J89" s="126"/>
      <c r="K89" s="127"/>
      <c r="L89" s="10"/>
      <c r="M89" s="5"/>
    </row>
    <row r="90" spans="1:13">
      <c r="A90" s="5"/>
      <c r="B90" s="9"/>
      <c r="C90" s="128"/>
      <c r="D90" s="141" t="s">
        <v>234</v>
      </c>
      <c r="E90" s="141"/>
      <c r="F90" s="141"/>
      <c r="G90" s="204" t="s">
        <v>235</v>
      </c>
      <c r="H90" s="141" t="s">
        <v>183</v>
      </c>
      <c r="I90" s="130">
        <v>26.66</v>
      </c>
      <c r="J90" s="131">
        <v>2339535</v>
      </c>
      <c r="K90" s="137">
        <f t="shared" ref="K90:K94" si="8">ROUND(I90*J90,0)</f>
        <v>62372003</v>
      </c>
      <c r="L90" s="10"/>
      <c r="M90" s="5"/>
    </row>
    <row r="91" spans="1:13">
      <c r="A91" s="5"/>
      <c r="B91" s="9"/>
      <c r="C91" s="128"/>
      <c r="D91" s="141" t="s">
        <v>236</v>
      </c>
      <c r="E91" s="141"/>
      <c r="F91" s="141"/>
      <c r="G91" s="204" t="s">
        <v>237</v>
      </c>
      <c r="H91" s="141" t="s">
        <v>183</v>
      </c>
      <c r="I91" s="130">
        <v>26.66</v>
      </c>
      <c r="J91" s="131">
        <v>2162117</v>
      </c>
      <c r="K91" s="137">
        <f t="shared" si="8"/>
        <v>57642039</v>
      </c>
      <c r="L91" s="10"/>
      <c r="M91" s="5"/>
    </row>
    <row r="92" spans="1:13">
      <c r="A92" s="5"/>
      <c r="B92" s="9"/>
      <c r="C92" s="128"/>
      <c r="D92" s="141" t="s">
        <v>238</v>
      </c>
      <c r="E92" s="141"/>
      <c r="F92" s="141"/>
      <c r="G92" s="204" t="s">
        <v>239</v>
      </c>
      <c r="H92" s="141" t="s">
        <v>183</v>
      </c>
      <c r="I92" s="130">
        <v>1.22</v>
      </c>
      <c r="J92" s="131">
        <v>2401419</v>
      </c>
      <c r="K92" s="137">
        <f t="shared" si="8"/>
        <v>2929731</v>
      </c>
      <c r="L92" s="10"/>
      <c r="M92" s="5"/>
    </row>
    <row r="93" spans="1:13">
      <c r="A93" s="5"/>
      <c r="B93" s="9"/>
      <c r="C93" s="128"/>
      <c r="D93" s="141" t="s">
        <v>240</v>
      </c>
      <c r="E93" s="141"/>
      <c r="F93" s="141"/>
      <c r="G93" s="204" t="s">
        <v>241</v>
      </c>
      <c r="H93" s="141" t="s">
        <v>183</v>
      </c>
      <c r="I93" s="130">
        <v>79.14</v>
      </c>
      <c r="J93" s="131">
        <v>1397499</v>
      </c>
      <c r="K93" s="137">
        <f t="shared" si="8"/>
        <v>110598071</v>
      </c>
      <c r="L93" s="10"/>
      <c r="M93" s="5"/>
    </row>
    <row r="94" spans="1:13">
      <c r="A94" s="5"/>
      <c r="B94" s="9"/>
      <c r="C94" s="128"/>
      <c r="D94" s="141" t="s">
        <v>242</v>
      </c>
      <c r="E94" s="141"/>
      <c r="F94" s="141"/>
      <c r="G94" s="204" t="s">
        <v>243</v>
      </c>
      <c r="H94" s="141" t="s">
        <v>190</v>
      </c>
      <c r="I94" s="130">
        <v>3199.4</v>
      </c>
      <c r="J94" s="131">
        <v>18933</v>
      </c>
      <c r="K94" s="137">
        <f t="shared" si="8"/>
        <v>60574240</v>
      </c>
      <c r="L94" s="10"/>
      <c r="M94" s="5"/>
    </row>
    <row r="95" spans="1:13" ht="17.25" thickBot="1">
      <c r="A95" s="5"/>
      <c r="B95" s="9"/>
      <c r="C95" s="133" t="s">
        <v>13</v>
      </c>
      <c r="D95" s="147"/>
      <c r="E95" s="147"/>
      <c r="F95" s="147"/>
      <c r="G95" s="206"/>
      <c r="H95" s="148"/>
      <c r="I95" s="130"/>
      <c r="J95" s="135"/>
      <c r="K95" s="136">
        <f>SUM(K90:K94)</f>
        <v>294116084</v>
      </c>
      <c r="L95" s="10"/>
      <c r="M95" s="5"/>
    </row>
    <row r="96" spans="1:13" ht="17.25" thickBot="1">
      <c r="A96" s="5"/>
      <c r="B96" s="9"/>
      <c r="C96" s="125"/>
      <c r="D96" s="126" t="s">
        <v>244</v>
      </c>
      <c r="E96" s="126"/>
      <c r="F96" s="126"/>
      <c r="G96" s="200" t="s">
        <v>245</v>
      </c>
      <c r="H96" s="126"/>
      <c r="I96" s="126"/>
      <c r="J96" s="126"/>
      <c r="K96" s="127"/>
      <c r="L96" s="10"/>
      <c r="M96" s="5"/>
    </row>
    <row r="97" spans="1:13">
      <c r="A97" s="5"/>
      <c r="B97" s="9"/>
      <c r="C97" s="128"/>
      <c r="D97" s="141" t="s">
        <v>246</v>
      </c>
      <c r="E97" s="141"/>
      <c r="F97" s="141"/>
      <c r="G97" s="204" t="s">
        <v>247</v>
      </c>
      <c r="H97" s="141" t="s">
        <v>138</v>
      </c>
      <c r="I97" s="130">
        <v>240</v>
      </c>
      <c r="J97" s="131">
        <v>44771</v>
      </c>
      <c r="K97" s="137">
        <f t="shared" ref="K97:K99" si="9">ROUND(I97*J97,0)</f>
        <v>10745040</v>
      </c>
      <c r="L97" s="10"/>
      <c r="M97" s="5"/>
    </row>
    <row r="98" spans="1:13">
      <c r="A98" s="5"/>
      <c r="B98" s="9"/>
      <c r="C98" s="128"/>
      <c r="D98" s="141" t="s">
        <v>248</v>
      </c>
      <c r="E98" s="141"/>
      <c r="F98" s="141"/>
      <c r="G98" s="204" t="s">
        <v>249</v>
      </c>
      <c r="H98" s="141" t="s">
        <v>250</v>
      </c>
      <c r="I98" s="130">
        <v>4</v>
      </c>
      <c r="J98" s="131">
        <v>52121</v>
      </c>
      <c r="K98" s="137">
        <f t="shared" si="9"/>
        <v>208484</v>
      </c>
      <c r="L98" s="10"/>
      <c r="M98" s="5"/>
    </row>
    <row r="99" spans="1:13">
      <c r="A99" s="5"/>
      <c r="B99" s="9"/>
      <c r="C99" s="128"/>
      <c r="D99" s="141" t="s">
        <v>251</v>
      </c>
      <c r="E99" s="141"/>
      <c r="F99" s="141"/>
      <c r="G99" s="204" t="s">
        <v>252</v>
      </c>
      <c r="H99" s="141" t="s">
        <v>138</v>
      </c>
      <c r="I99" s="130">
        <v>228</v>
      </c>
      <c r="J99" s="131">
        <v>61890</v>
      </c>
      <c r="K99" s="137">
        <f t="shared" si="9"/>
        <v>14110920</v>
      </c>
      <c r="L99" s="10"/>
      <c r="M99" s="5"/>
    </row>
    <row r="100" spans="1:13" ht="17.25" thickBot="1">
      <c r="A100" s="5"/>
      <c r="B100" s="9"/>
      <c r="C100" s="133" t="s">
        <v>13</v>
      </c>
      <c r="D100" s="147"/>
      <c r="E100" s="147"/>
      <c r="F100" s="147"/>
      <c r="G100" s="206"/>
      <c r="H100" s="148"/>
      <c r="I100" s="130"/>
      <c r="J100" s="135"/>
      <c r="K100" s="136">
        <f>SUM(K97:K99)</f>
        <v>25064444</v>
      </c>
      <c r="L100" s="10"/>
      <c r="M100" s="5"/>
    </row>
    <row r="101" spans="1:13" ht="17.25" thickBot="1">
      <c r="A101" s="5"/>
      <c r="B101" s="9"/>
      <c r="C101" s="125"/>
      <c r="D101" s="126" t="s">
        <v>253</v>
      </c>
      <c r="E101" s="126"/>
      <c r="F101" s="126"/>
      <c r="G101" s="200" t="s">
        <v>254</v>
      </c>
      <c r="H101" s="126"/>
      <c r="I101" s="126"/>
      <c r="J101" s="126"/>
      <c r="K101" s="127"/>
      <c r="L101" s="10"/>
      <c r="M101" s="5"/>
    </row>
    <row r="102" spans="1:13">
      <c r="A102" s="5"/>
      <c r="B102" s="9"/>
      <c r="C102" s="128"/>
      <c r="D102" s="129" t="s">
        <v>255</v>
      </c>
      <c r="E102" s="129"/>
      <c r="F102" s="129"/>
      <c r="G102" s="201" t="s">
        <v>256</v>
      </c>
      <c r="H102" s="129" t="s">
        <v>138</v>
      </c>
      <c r="I102" s="130">
        <v>72</v>
      </c>
      <c r="J102" s="131">
        <v>23439</v>
      </c>
      <c r="K102" s="132">
        <f t="shared" ref="K102:K104" si="10">ROUND(I102*J102,0)</f>
        <v>1687608</v>
      </c>
      <c r="L102" s="10"/>
      <c r="M102" s="5"/>
    </row>
    <row r="103" spans="1:13">
      <c r="A103" s="5"/>
      <c r="B103" s="9"/>
      <c r="C103" s="128"/>
      <c r="D103" s="129" t="s">
        <v>257</v>
      </c>
      <c r="E103" s="129"/>
      <c r="F103" s="129"/>
      <c r="G103" s="201" t="s">
        <v>258</v>
      </c>
      <c r="H103" s="129" t="s">
        <v>138</v>
      </c>
      <c r="I103" s="130">
        <v>51</v>
      </c>
      <c r="J103" s="131">
        <v>26878</v>
      </c>
      <c r="K103" s="132">
        <f t="shared" si="10"/>
        <v>1370778</v>
      </c>
      <c r="L103" s="10"/>
      <c r="M103" s="5"/>
    </row>
    <row r="104" spans="1:13">
      <c r="A104" s="5"/>
      <c r="B104" s="9"/>
      <c r="C104" s="128"/>
      <c r="D104" s="129" t="s">
        <v>259</v>
      </c>
      <c r="E104" s="129"/>
      <c r="F104" s="129"/>
      <c r="G104" s="201" t="s">
        <v>260</v>
      </c>
      <c r="H104" s="129" t="s">
        <v>138</v>
      </c>
      <c r="I104" s="130">
        <v>25.03</v>
      </c>
      <c r="J104" s="131">
        <v>29526</v>
      </c>
      <c r="K104" s="132">
        <f t="shared" si="10"/>
        <v>739036</v>
      </c>
      <c r="L104" s="10"/>
      <c r="M104" s="5"/>
    </row>
    <row r="105" spans="1:13" ht="17.25" thickBot="1">
      <c r="A105" s="5"/>
      <c r="B105" s="9"/>
      <c r="C105" s="133" t="s">
        <v>13</v>
      </c>
      <c r="D105" s="134"/>
      <c r="E105" s="134"/>
      <c r="F105" s="134"/>
      <c r="G105" s="202"/>
      <c r="H105" s="134"/>
      <c r="I105" s="130"/>
      <c r="J105" s="135"/>
      <c r="K105" s="136">
        <f>SUM(K102:K104)</f>
        <v>3797422</v>
      </c>
      <c r="L105" s="10"/>
      <c r="M105" s="5"/>
    </row>
    <row r="106" spans="1:13" ht="17.25" thickBot="1">
      <c r="A106" s="5"/>
      <c r="B106" s="9"/>
      <c r="C106" s="125"/>
      <c r="D106" s="126" t="s">
        <v>261</v>
      </c>
      <c r="E106" s="126"/>
      <c r="F106" s="126"/>
      <c r="G106" s="200" t="s">
        <v>262</v>
      </c>
      <c r="H106" s="126"/>
      <c r="I106" s="126"/>
      <c r="J106" s="126"/>
      <c r="K106" s="127"/>
      <c r="L106" s="10"/>
      <c r="M106" s="5"/>
    </row>
    <row r="107" spans="1:13">
      <c r="A107" s="5"/>
      <c r="B107" s="9"/>
      <c r="C107" s="128"/>
      <c r="D107" s="129" t="s">
        <v>263</v>
      </c>
      <c r="E107" s="129"/>
      <c r="F107" s="129"/>
      <c r="G107" s="201" t="s">
        <v>264</v>
      </c>
      <c r="H107" s="129" t="s">
        <v>43</v>
      </c>
      <c r="I107" s="130">
        <v>1</v>
      </c>
      <c r="J107" s="131">
        <v>164935</v>
      </c>
      <c r="K107" s="137">
        <f t="shared" ref="K107:K108" si="11">ROUND(I107*J107,0)</f>
        <v>164935</v>
      </c>
      <c r="L107" s="10"/>
      <c r="M107" s="5"/>
    </row>
    <row r="108" spans="1:13">
      <c r="A108" s="5"/>
      <c r="B108" s="9"/>
      <c r="C108" s="128"/>
      <c r="D108" s="129" t="s">
        <v>265</v>
      </c>
      <c r="E108" s="129"/>
      <c r="F108" s="129"/>
      <c r="G108" s="201" t="s">
        <v>266</v>
      </c>
      <c r="H108" s="129" t="s">
        <v>43</v>
      </c>
      <c r="I108" s="130">
        <v>1</v>
      </c>
      <c r="J108" s="131">
        <v>188948</v>
      </c>
      <c r="K108" s="137">
        <f t="shared" si="11"/>
        <v>188948</v>
      </c>
      <c r="L108" s="10"/>
      <c r="M108" s="5"/>
    </row>
    <row r="109" spans="1:13" ht="17.25" thickBot="1">
      <c r="A109" s="5"/>
      <c r="B109" s="9"/>
      <c r="C109" s="133" t="s">
        <v>13</v>
      </c>
      <c r="D109" s="139"/>
      <c r="E109" s="140"/>
      <c r="F109" s="139"/>
      <c r="G109" s="203"/>
      <c r="H109" s="139"/>
      <c r="I109" s="130"/>
      <c r="J109" s="139"/>
      <c r="K109" s="136">
        <f>SUM(K107:K108)</f>
        <v>353883</v>
      </c>
      <c r="L109" s="10"/>
      <c r="M109" s="5"/>
    </row>
    <row r="110" spans="1:13" ht="17.25" thickBot="1">
      <c r="A110" s="5"/>
      <c r="B110" s="9"/>
      <c r="C110" s="125"/>
      <c r="D110" s="126" t="s">
        <v>267</v>
      </c>
      <c r="E110" s="126"/>
      <c r="F110" s="126"/>
      <c r="G110" s="200" t="s">
        <v>268</v>
      </c>
      <c r="H110" s="126"/>
      <c r="I110" s="126"/>
      <c r="J110" s="126"/>
      <c r="K110" s="127"/>
      <c r="L110" s="10"/>
      <c r="M110" s="5"/>
    </row>
    <row r="111" spans="1:13">
      <c r="A111" s="5"/>
      <c r="B111" s="9"/>
      <c r="C111" s="128"/>
      <c r="D111" s="141" t="s">
        <v>269</v>
      </c>
      <c r="E111" s="141"/>
      <c r="F111" s="141"/>
      <c r="G111" s="204" t="s">
        <v>270</v>
      </c>
      <c r="H111" s="141" t="s">
        <v>43</v>
      </c>
      <c r="I111" s="130">
        <v>14</v>
      </c>
      <c r="J111" s="123">
        <v>70199</v>
      </c>
      <c r="K111" s="183">
        <f t="shared" ref="K111:K115" si="12">ROUND(I111*J111,0)</f>
        <v>982786</v>
      </c>
      <c r="L111" s="10"/>
      <c r="M111" s="5"/>
    </row>
    <row r="112" spans="1:13">
      <c r="A112" s="5"/>
      <c r="B112" s="9"/>
      <c r="C112" s="128"/>
      <c r="D112" s="142" t="s">
        <v>271</v>
      </c>
      <c r="E112" s="142"/>
      <c r="F112" s="142"/>
      <c r="G112" s="204" t="s">
        <v>272</v>
      </c>
      <c r="H112" s="141" t="s">
        <v>43</v>
      </c>
      <c r="I112" s="130">
        <v>17</v>
      </c>
      <c r="J112" s="131">
        <v>78119</v>
      </c>
      <c r="K112" s="137">
        <f t="shared" si="12"/>
        <v>1328023</v>
      </c>
      <c r="L112" s="10"/>
      <c r="M112" s="5"/>
    </row>
    <row r="113" spans="1:13">
      <c r="A113" s="5"/>
      <c r="B113" s="9"/>
      <c r="C113" s="128"/>
      <c r="D113" s="141" t="s">
        <v>273</v>
      </c>
      <c r="E113" s="141"/>
      <c r="F113" s="141"/>
      <c r="G113" s="204" t="s">
        <v>274</v>
      </c>
      <c r="H113" s="141" t="s">
        <v>43</v>
      </c>
      <c r="I113" s="130">
        <v>9</v>
      </c>
      <c r="J113" s="131">
        <v>78119</v>
      </c>
      <c r="K113" s="137">
        <f t="shared" si="12"/>
        <v>703071</v>
      </c>
      <c r="L113" s="10"/>
      <c r="M113" s="5"/>
    </row>
    <row r="114" spans="1:13" s="5" customFormat="1" ht="15.75">
      <c r="B114" s="9"/>
      <c r="C114" s="128"/>
      <c r="D114" s="138" t="s">
        <v>275</v>
      </c>
      <c r="E114" s="138"/>
      <c r="F114" s="138"/>
      <c r="G114" s="207" t="s">
        <v>276</v>
      </c>
      <c r="H114" s="138" t="s">
        <v>43</v>
      </c>
      <c r="I114" s="130">
        <v>9</v>
      </c>
      <c r="J114" s="131">
        <v>70199</v>
      </c>
      <c r="K114" s="137">
        <f t="shared" si="12"/>
        <v>631791</v>
      </c>
      <c r="L114" s="10"/>
    </row>
    <row r="115" spans="1:13" s="5" customFormat="1" ht="15.75">
      <c r="B115" s="9"/>
      <c r="C115" s="128"/>
      <c r="D115" s="138" t="s">
        <v>277</v>
      </c>
      <c r="E115" s="138"/>
      <c r="F115" s="138"/>
      <c r="G115" s="207" t="s">
        <v>278</v>
      </c>
      <c r="H115" s="138" t="s">
        <v>43</v>
      </c>
      <c r="I115" s="130">
        <v>6</v>
      </c>
      <c r="J115" s="131">
        <v>74767</v>
      </c>
      <c r="K115" s="137">
        <f t="shared" si="12"/>
        <v>448602</v>
      </c>
      <c r="L115" s="10"/>
    </row>
    <row r="116" spans="1:13" ht="17.25" thickBot="1">
      <c r="A116" s="5"/>
      <c r="B116" s="9"/>
      <c r="C116" s="143" t="s">
        <v>13</v>
      </c>
      <c r="D116" s="144"/>
      <c r="E116" s="144"/>
      <c r="F116" s="144"/>
      <c r="G116" s="205"/>
      <c r="H116" s="144"/>
      <c r="I116" s="130"/>
      <c r="J116" s="145"/>
      <c r="K116" s="146">
        <f>SUM(K111:K115)</f>
        <v>4094273</v>
      </c>
      <c r="L116" s="10"/>
      <c r="M116" s="5"/>
    </row>
    <row r="117" spans="1:13" ht="17.25" thickBot="1">
      <c r="A117" s="5"/>
      <c r="B117" s="9"/>
      <c r="C117" s="125"/>
      <c r="D117" s="126" t="s">
        <v>279</v>
      </c>
      <c r="E117" s="126"/>
      <c r="F117" s="126"/>
      <c r="G117" s="200" t="s">
        <v>280</v>
      </c>
      <c r="H117" s="126"/>
      <c r="I117" s="126"/>
      <c r="J117" s="126"/>
      <c r="K117" s="127"/>
      <c r="L117" s="10"/>
      <c r="M117" s="5"/>
    </row>
    <row r="118" spans="1:13">
      <c r="A118" s="5"/>
      <c r="B118" s="9"/>
      <c r="C118" s="128"/>
      <c r="D118" s="141" t="s">
        <v>281</v>
      </c>
      <c r="E118" s="141"/>
      <c r="F118" s="141"/>
      <c r="G118" s="204" t="s">
        <v>282</v>
      </c>
      <c r="H118" s="141" t="s">
        <v>138</v>
      </c>
      <c r="I118" s="130">
        <v>51</v>
      </c>
      <c r="J118" s="131">
        <v>65543</v>
      </c>
      <c r="K118" s="137">
        <f t="shared" ref="K118:K122" si="13">ROUND(I118*J118,0)</f>
        <v>3342693</v>
      </c>
      <c r="L118" s="10"/>
      <c r="M118" s="5"/>
    </row>
    <row r="119" spans="1:13">
      <c r="A119" s="5"/>
      <c r="B119" s="9"/>
      <c r="C119" s="128"/>
      <c r="D119" s="141" t="s">
        <v>283</v>
      </c>
      <c r="E119" s="141"/>
      <c r="F119" s="141"/>
      <c r="G119" s="204" t="s">
        <v>284</v>
      </c>
      <c r="H119" s="141" t="s">
        <v>138</v>
      </c>
      <c r="I119" s="130">
        <v>9</v>
      </c>
      <c r="J119" s="131">
        <v>79057</v>
      </c>
      <c r="K119" s="137">
        <f t="shared" si="13"/>
        <v>711513</v>
      </c>
      <c r="L119" s="10"/>
      <c r="M119" s="5"/>
    </row>
    <row r="120" spans="1:13">
      <c r="A120" s="5"/>
      <c r="B120" s="9"/>
      <c r="C120" s="128"/>
      <c r="D120" s="141" t="s">
        <v>285</v>
      </c>
      <c r="E120" s="141"/>
      <c r="F120" s="141"/>
      <c r="G120" s="204" t="s">
        <v>286</v>
      </c>
      <c r="H120" s="141" t="s">
        <v>138</v>
      </c>
      <c r="I120" s="130">
        <v>139.19999999999999</v>
      </c>
      <c r="J120" s="131">
        <v>92413</v>
      </c>
      <c r="K120" s="137">
        <f t="shared" si="13"/>
        <v>12863890</v>
      </c>
      <c r="L120" s="10"/>
      <c r="M120" s="5"/>
    </row>
    <row r="121" spans="1:13">
      <c r="A121" s="5"/>
      <c r="B121" s="9"/>
      <c r="C121" s="128"/>
      <c r="D121" s="141" t="s">
        <v>287</v>
      </c>
      <c r="E121" s="141"/>
      <c r="F121" s="141"/>
      <c r="G121" s="204" t="s">
        <v>288</v>
      </c>
      <c r="H121" s="141" t="s">
        <v>138</v>
      </c>
      <c r="I121" s="130">
        <v>106</v>
      </c>
      <c r="J121" s="131">
        <v>160565</v>
      </c>
      <c r="K121" s="137">
        <f t="shared" si="13"/>
        <v>17019890</v>
      </c>
      <c r="L121" s="10"/>
      <c r="M121" s="5"/>
    </row>
    <row r="122" spans="1:13">
      <c r="A122" s="5"/>
      <c r="B122" s="9"/>
      <c r="C122" s="128"/>
      <c r="D122" s="141" t="s">
        <v>289</v>
      </c>
      <c r="E122" s="141"/>
      <c r="F122" s="141"/>
      <c r="G122" s="204" t="s">
        <v>290</v>
      </c>
      <c r="H122" s="141" t="s">
        <v>138</v>
      </c>
      <c r="I122" s="130">
        <v>24</v>
      </c>
      <c r="J122" s="131">
        <v>183275</v>
      </c>
      <c r="K122" s="137">
        <f t="shared" si="13"/>
        <v>4398600</v>
      </c>
      <c r="L122" s="10"/>
      <c r="M122" s="5"/>
    </row>
    <row r="123" spans="1:13" ht="17.25" thickBot="1">
      <c r="A123" s="5"/>
      <c r="B123" s="9"/>
      <c r="C123" s="133" t="s">
        <v>13</v>
      </c>
      <c r="D123" s="147"/>
      <c r="E123" s="147"/>
      <c r="F123" s="147"/>
      <c r="G123" s="206"/>
      <c r="H123" s="148"/>
      <c r="I123" s="130"/>
      <c r="J123" s="135"/>
      <c r="K123" s="136">
        <f>SUM(K118:K122)</f>
        <v>38336586</v>
      </c>
      <c r="L123" s="10"/>
      <c r="M123" s="5"/>
    </row>
    <row r="124" spans="1:13" ht="17.25" thickBot="1">
      <c r="A124" s="5"/>
      <c r="B124" s="9"/>
      <c r="C124" s="125"/>
      <c r="D124" s="126" t="s">
        <v>291</v>
      </c>
      <c r="E124" s="126"/>
      <c r="F124" s="126"/>
      <c r="G124" s="200" t="s">
        <v>292</v>
      </c>
      <c r="H124" s="126"/>
      <c r="I124" s="126"/>
      <c r="J124" s="126"/>
      <c r="K124" s="127"/>
      <c r="L124" s="10"/>
      <c r="M124" s="5"/>
    </row>
    <row r="125" spans="1:13">
      <c r="A125" s="5"/>
      <c r="B125" s="9"/>
      <c r="C125" s="128"/>
      <c r="D125" s="141" t="s">
        <v>293</v>
      </c>
      <c r="E125" s="141"/>
      <c r="F125" s="141"/>
      <c r="G125" s="204" t="s">
        <v>294</v>
      </c>
      <c r="H125" s="141" t="s">
        <v>43</v>
      </c>
      <c r="I125" s="130">
        <v>32</v>
      </c>
      <c r="J125" s="131">
        <v>104235</v>
      </c>
      <c r="K125" s="137">
        <f t="shared" ref="K125:K128" si="14">ROUND(I125*J125,0)</f>
        <v>3335520</v>
      </c>
      <c r="L125" s="10"/>
      <c r="M125" s="5"/>
    </row>
    <row r="126" spans="1:13">
      <c r="A126" s="5"/>
      <c r="B126" s="9"/>
      <c r="C126" s="128"/>
      <c r="D126" s="141" t="s">
        <v>295</v>
      </c>
      <c r="E126" s="141"/>
      <c r="F126" s="141"/>
      <c r="G126" s="204" t="s">
        <v>296</v>
      </c>
      <c r="H126" s="141" t="s">
        <v>43</v>
      </c>
      <c r="I126" s="130">
        <v>4</v>
      </c>
      <c r="J126" s="131">
        <v>104235</v>
      </c>
      <c r="K126" s="137">
        <f t="shared" si="14"/>
        <v>416940</v>
      </c>
      <c r="L126" s="10"/>
      <c r="M126" s="5"/>
    </row>
    <row r="127" spans="1:13">
      <c r="A127" s="5"/>
      <c r="B127" s="9"/>
      <c r="C127" s="128"/>
      <c r="D127" s="141" t="s">
        <v>297</v>
      </c>
      <c r="E127" s="141"/>
      <c r="F127" s="141"/>
      <c r="G127" s="204" t="s">
        <v>298</v>
      </c>
      <c r="H127" s="141" t="s">
        <v>43</v>
      </c>
      <c r="I127" s="130">
        <v>17</v>
      </c>
      <c r="J127" s="131">
        <v>183436</v>
      </c>
      <c r="K127" s="137">
        <f t="shared" si="14"/>
        <v>3118412</v>
      </c>
      <c r="L127" s="10"/>
      <c r="M127" s="5"/>
    </row>
    <row r="128" spans="1:13">
      <c r="A128" s="5"/>
      <c r="B128" s="9"/>
      <c r="C128" s="128"/>
      <c r="D128" s="141" t="s">
        <v>299</v>
      </c>
      <c r="E128" s="141"/>
      <c r="F128" s="141"/>
      <c r="G128" s="204" t="s">
        <v>300</v>
      </c>
      <c r="H128" s="141" t="s">
        <v>43</v>
      </c>
      <c r="I128" s="130">
        <v>4</v>
      </c>
      <c r="J128" s="131">
        <v>886413</v>
      </c>
      <c r="K128" s="137">
        <f t="shared" si="14"/>
        <v>3545652</v>
      </c>
      <c r="L128" s="10"/>
      <c r="M128" s="5"/>
    </row>
    <row r="129" spans="1:13" ht="17.25" thickBot="1">
      <c r="A129" s="5"/>
      <c r="B129" s="9"/>
      <c r="C129" s="133" t="s">
        <v>13</v>
      </c>
      <c r="D129" s="147"/>
      <c r="E129" s="147"/>
      <c r="F129" s="147"/>
      <c r="G129" s="206"/>
      <c r="H129" s="148"/>
      <c r="I129" s="130"/>
      <c r="J129" s="135"/>
      <c r="K129" s="136">
        <f>SUM(K125:K128)</f>
        <v>10416524</v>
      </c>
      <c r="L129" s="10"/>
      <c r="M129" s="5"/>
    </row>
    <row r="130" spans="1:13" ht="17.25" thickBot="1">
      <c r="A130" s="5"/>
      <c r="B130" s="9"/>
      <c r="C130" s="125"/>
      <c r="D130" s="126" t="s">
        <v>301</v>
      </c>
      <c r="E130" s="126"/>
      <c r="F130" s="126"/>
      <c r="G130" s="200" t="s">
        <v>302</v>
      </c>
      <c r="H130" s="126"/>
      <c r="I130" s="126"/>
      <c r="J130" s="126"/>
      <c r="K130" s="127"/>
      <c r="L130" s="10"/>
      <c r="M130" s="5"/>
    </row>
    <row r="131" spans="1:13">
      <c r="A131" s="5"/>
      <c r="B131" s="9"/>
      <c r="C131" s="128"/>
      <c r="D131" s="129" t="s">
        <v>303</v>
      </c>
      <c r="E131" s="129"/>
      <c r="F131" s="129"/>
      <c r="G131" s="201" t="s">
        <v>304</v>
      </c>
      <c r="H131" s="129" t="s">
        <v>43</v>
      </c>
      <c r="I131" s="130">
        <v>4</v>
      </c>
      <c r="J131" s="131">
        <v>253567</v>
      </c>
      <c r="K131" s="132">
        <f t="shared" ref="K131:K133" si="15">ROUND(I131*J131,0)</f>
        <v>1014268</v>
      </c>
      <c r="L131" s="10"/>
      <c r="M131" s="5"/>
    </row>
    <row r="132" spans="1:13">
      <c r="A132" s="5"/>
      <c r="B132" s="9"/>
      <c r="C132" s="128"/>
      <c r="D132" s="129" t="s">
        <v>305</v>
      </c>
      <c r="E132" s="129"/>
      <c r="F132" s="129"/>
      <c r="G132" s="201" t="s">
        <v>306</v>
      </c>
      <c r="H132" s="129" t="s">
        <v>138</v>
      </c>
      <c r="I132" s="130">
        <v>28</v>
      </c>
      <c r="J132" s="131">
        <v>92413</v>
      </c>
      <c r="K132" s="132">
        <f t="shared" si="15"/>
        <v>2587564</v>
      </c>
      <c r="L132" s="10"/>
      <c r="M132" s="5"/>
    </row>
    <row r="133" spans="1:13">
      <c r="A133" s="5"/>
      <c r="B133" s="9"/>
      <c r="C133" s="128"/>
      <c r="D133" s="129" t="s">
        <v>307</v>
      </c>
      <c r="E133" s="129"/>
      <c r="F133" s="129"/>
      <c r="G133" s="201" t="s">
        <v>308</v>
      </c>
      <c r="H133" s="129" t="s">
        <v>138</v>
      </c>
      <c r="I133" s="130">
        <v>32</v>
      </c>
      <c r="J133" s="131">
        <v>92413</v>
      </c>
      <c r="K133" s="132">
        <f t="shared" si="15"/>
        <v>2957216</v>
      </c>
      <c r="L133" s="10"/>
      <c r="M133" s="5"/>
    </row>
    <row r="134" spans="1:13" ht="17.25" thickBot="1">
      <c r="A134" s="5"/>
      <c r="B134" s="9"/>
      <c r="C134" s="133" t="s">
        <v>13</v>
      </c>
      <c r="D134" s="134"/>
      <c r="E134" s="134"/>
      <c r="F134" s="134"/>
      <c r="G134" s="202"/>
      <c r="H134" s="134"/>
      <c r="I134" s="130"/>
      <c r="J134" s="135"/>
      <c r="K134" s="136">
        <f>SUM(K131:K133)</f>
        <v>6559048</v>
      </c>
      <c r="L134" s="10"/>
      <c r="M134" s="5"/>
    </row>
    <row r="135" spans="1:13" ht="17.25" thickBot="1">
      <c r="A135" s="5"/>
      <c r="B135" s="9"/>
      <c r="C135" s="125"/>
      <c r="D135" s="126" t="s">
        <v>309</v>
      </c>
      <c r="E135" s="126"/>
      <c r="F135" s="126"/>
      <c r="G135" s="200" t="s">
        <v>310</v>
      </c>
      <c r="H135" s="126"/>
      <c r="I135" s="126"/>
      <c r="J135" s="126"/>
      <c r="K135" s="127"/>
      <c r="L135" s="10"/>
      <c r="M135" s="5"/>
    </row>
    <row r="136" spans="1:13" ht="28.5">
      <c r="A136" s="5"/>
      <c r="B136" s="9"/>
      <c r="C136" s="128"/>
      <c r="D136" s="129" t="s">
        <v>311</v>
      </c>
      <c r="E136" s="129"/>
      <c r="F136" s="129"/>
      <c r="G136" s="201" t="s">
        <v>312</v>
      </c>
      <c r="H136" s="129" t="s">
        <v>43</v>
      </c>
      <c r="I136" s="130">
        <v>17</v>
      </c>
      <c r="J136" s="131">
        <v>800095</v>
      </c>
      <c r="K136" s="137">
        <f t="shared" ref="K136:K139" si="16">ROUND(I136*J136,0)</f>
        <v>13601615</v>
      </c>
      <c r="L136" s="10"/>
      <c r="M136" s="5"/>
    </row>
    <row r="137" spans="1:13">
      <c r="A137" s="5"/>
      <c r="B137" s="9"/>
      <c r="C137" s="128"/>
      <c r="D137" s="129" t="s">
        <v>313</v>
      </c>
      <c r="E137" s="129"/>
      <c r="F137" s="129"/>
      <c r="G137" s="201" t="s">
        <v>314</v>
      </c>
      <c r="H137" s="129" t="s">
        <v>43</v>
      </c>
      <c r="I137" s="130">
        <v>14</v>
      </c>
      <c r="J137" s="131">
        <v>469784</v>
      </c>
      <c r="K137" s="137">
        <f t="shared" si="16"/>
        <v>6576976</v>
      </c>
      <c r="L137" s="10"/>
      <c r="M137" s="5"/>
    </row>
    <row r="138" spans="1:13">
      <c r="A138" s="5"/>
      <c r="B138" s="9"/>
      <c r="C138" s="128"/>
      <c r="D138" s="129" t="s">
        <v>315</v>
      </c>
      <c r="E138" s="129"/>
      <c r="F138" s="129"/>
      <c r="G138" s="201" t="s">
        <v>316</v>
      </c>
      <c r="H138" s="129" t="s">
        <v>43</v>
      </c>
      <c r="I138" s="130">
        <v>9</v>
      </c>
      <c r="J138" s="131">
        <v>909759</v>
      </c>
      <c r="K138" s="137">
        <f t="shared" si="16"/>
        <v>8187831</v>
      </c>
      <c r="L138" s="10"/>
      <c r="M138" s="5"/>
    </row>
    <row r="139" spans="1:13">
      <c r="A139" s="5"/>
      <c r="B139" s="9"/>
      <c r="C139" s="128"/>
      <c r="D139" s="129" t="s">
        <v>317</v>
      </c>
      <c r="E139" s="129"/>
      <c r="F139" s="129"/>
      <c r="G139" s="201" t="s">
        <v>318</v>
      </c>
      <c r="H139" s="129" t="s">
        <v>43</v>
      </c>
      <c r="I139" s="130">
        <v>9</v>
      </c>
      <c r="J139" s="131">
        <v>789044</v>
      </c>
      <c r="K139" s="137">
        <f t="shared" si="16"/>
        <v>7101396</v>
      </c>
      <c r="L139" s="10"/>
      <c r="M139" s="5"/>
    </row>
    <row r="140" spans="1:13" ht="17.25" thickBot="1">
      <c r="A140" s="5"/>
      <c r="B140" s="9"/>
      <c r="C140" s="133" t="s">
        <v>13</v>
      </c>
      <c r="D140" s="139"/>
      <c r="E140" s="140"/>
      <c r="F140" s="139"/>
      <c r="G140" s="203"/>
      <c r="H140" s="139"/>
      <c r="I140" s="130"/>
      <c r="J140" s="139"/>
      <c r="K140" s="136">
        <f>SUM(K136:K139)</f>
        <v>35467818</v>
      </c>
      <c r="L140" s="10"/>
      <c r="M140" s="5"/>
    </row>
    <row r="141" spans="1:13" ht="17.25" thickBot="1">
      <c r="A141" s="5"/>
      <c r="B141" s="9"/>
      <c r="C141" s="125"/>
      <c r="D141" s="126" t="s">
        <v>319</v>
      </c>
      <c r="E141" s="126"/>
      <c r="F141" s="126"/>
      <c r="G141" s="200" t="s">
        <v>320</v>
      </c>
      <c r="H141" s="126"/>
      <c r="I141" s="126"/>
      <c r="J141" s="126"/>
      <c r="K141" s="127"/>
      <c r="L141" s="10"/>
      <c r="M141" s="5"/>
    </row>
    <row r="142" spans="1:13">
      <c r="A142" s="5"/>
      <c r="B142" s="9"/>
      <c r="C142" s="128"/>
      <c r="D142" s="141" t="s">
        <v>321</v>
      </c>
      <c r="E142" s="141"/>
      <c r="F142" s="141"/>
      <c r="G142" s="204" t="s">
        <v>322</v>
      </c>
      <c r="H142" s="141" t="s">
        <v>43</v>
      </c>
      <c r="I142" s="130">
        <v>2</v>
      </c>
      <c r="J142" s="131">
        <v>2194189</v>
      </c>
      <c r="K142" s="183">
        <f t="shared" ref="K142:K143" si="17">ROUND(I142*J142,0)</f>
        <v>4388378</v>
      </c>
      <c r="L142" s="10"/>
      <c r="M142" s="5"/>
    </row>
    <row r="143" spans="1:13" ht="28.5">
      <c r="A143" s="5"/>
      <c r="B143" s="9"/>
      <c r="C143" s="128"/>
      <c r="D143" s="142" t="s">
        <v>323</v>
      </c>
      <c r="E143" s="142"/>
      <c r="F143" s="142"/>
      <c r="G143" s="204" t="s">
        <v>324</v>
      </c>
      <c r="H143" s="141" t="s">
        <v>43</v>
      </c>
      <c r="I143" s="130">
        <v>1</v>
      </c>
      <c r="J143" s="131">
        <v>2196033</v>
      </c>
      <c r="K143" s="137">
        <f t="shared" si="17"/>
        <v>2196033</v>
      </c>
      <c r="L143" s="10"/>
      <c r="M143" s="5"/>
    </row>
    <row r="144" spans="1:13" ht="17.25" thickBot="1">
      <c r="A144" s="5"/>
      <c r="B144" s="9"/>
      <c r="C144" s="143" t="s">
        <v>13</v>
      </c>
      <c r="D144" s="144"/>
      <c r="E144" s="144"/>
      <c r="F144" s="144"/>
      <c r="G144" s="205"/>
      <c r="H144" s="144"/>
      <c r="I144" s="130"/>
      <c r="J144" s="145"/>
      <c r="K144" s="146">
        <f>SUM(K142:K143)</f>
        <v>6584411</v>
      </c>
      <c r="L144" s="10"/>
      <c r="M144" s="5"/>
    </row>
    <row r="145" spans="1:13" ht="17.25" thickBot="1">
      <c r="A145" s="5"/>
      <c r="B145" s="9"/>
      <c r="C145" s="125"/>
      <c r="D145" s="126"/>
      <c r="E145" s="126"/>
      <c r="F145" s="126"/>
      <c r="G145" s="200" t="s">
        <v>325</v>
      </c>
      <c r="H145" s="126"/>
      <c r="I145" s="126"/>
      <c r="J145" s="126"/>
      <c r="K145" s="127"/>
      <c r="L145" s="10"/>
      <c r="M145" s="5"/>
    </row>
    <row r="146" spans="1:13">
      <c r="A146" s="5"/>
      <c r="B146" s="9"/>
      <c r="C146" s="128"/>
      <c r="D146" s="141" t="s">
        <v>326</v>
      </c>
      <c r="E146" s="141"/>
      <c r="F146" s="141"/>
      <c r="G146" s="204" t="s">
        <v>327</v>
      </c>
      <c r="H146" s="141" t="s">
        <v>328</v>
      </c>
      <c r="I146" s="130">
        <v>1</v>
      </c>
      <c r="J146" s="131">
        <v>9766793</v>
      </c>
      <c r="K146" s="137">
        <f t="shared" ref="K146:K173" si="18">ROUND(I146*J146,0)</f>
        <v>9766793</v>
      </c>
      <c r="L146" s="10"/>
      <c r="M146" s="5"/>
    </row>
    <row r="147" spans="1:13">
      <c r="A147" s="5"/>
      <c r="B147" s="9"/>
      <c r="C147" s="128"/>
      <c r="D147" s="141" t="s">
        <v>329</v>
      </c>
      <c r="E147" s="141"/>
      <c r="F147" s="141"/>
      <c r="G147" s="204" t="s">
        <v>330</v>
      </c>
      <c r="H147" s="141" t="s">
        <v>328</v>
      </c>
      <c r="I147" s="130">
        <v>15</v>
      </c>
      <c r="J147" s="131">
        <v>3433975</v>
      </c>
      <c r="K147" s="137">
        <f t="shared" si="18"/>
        <v>51509625</v>
      </c>
      <c r="L147" s="10"/>
      <c r="M147" s="5"/>
    </row>
    <row r="148" spans="1:13">
      <c r="A148" s="5"/>
      <c r="B148" s="9"/>
      <c r="C148" s="128"/>
      <c r="D148" s="141" t="s">
        <v>331</v>
      </c>
      <c r="E148" s="141"/>
      <c r="F148" s="141"/>
      <c r="G148" s="204" t="s">
        <v>332</v>
      </c>
      <c r="H148" s="141" t="s">
        <v>328</v>
      </c>
      <c r="I148" s="130">
        <v>1</v>
      </c>
      <c r="J148" s="131">
        <v>5967540</v>
      </c>
      <c r="K148" s="137">
        <f t="shared" si="18"/>
        <v>5967540</v>
      </c>
      <c r="L148" s="10"/>
      <c r="M148" s="5"/>
    </row>
    <row r="149" spans="1:13" ht="28.5">
      <c r="A149" s="5"/>
      <c r="B149" s="9"/>
      <c r="C149" s="128"/>
      <c r="D149" s="141" t="s">
        <v>333</v>
      </c>
      <c r="E149" s="141"/>
      <c r="F149" s="141"/>
      <c r="G149" s="204" t="s">
        <v>334</v>
      </c>
      <c r="H149" s="141" t="s">
        <v>328</v>
      </c>
      <c r="I149" s="130">
        <v>1</v>
      </c>
      <c r="J149" s="131">
        <v>38008750</v>
      </c>
      <c r="K149" s="137">
        <f t="shared" si="18"/>
        <v>38008750</v>
      </c>
      <c r="L149" s="10"/>
      <c r="M149" s="5"/>
    </row>
    <row r="150" spans="1:13">
      <c r="A150" s="5"/>
      <c r="B150" s="9"/>
      <c r="C150" s="128"/>
      <c r="D150" s="141" t="s">
        <v>335</v>
      </c>
      <c r="E150" s="141"/>
      <c r="F150" s="141"/>
      <c r="G150" s="204" t="s">
        <v>336</v>
      </c>
      <c r="H150" s="141" t="s">
        <v>328</v>
      </c>
      <c r="I150" s="130">
        <v>1</v>
      </c>
      <c r="J150" s="131">
        <v>5191143</v>
      </c>
      <c r="K150" s="137">
        <f t="shared" si="18"/>
        <v>5191143</v>
      </c>
      <c r="L150" s="10"/>
      <c r="M150" s="5"/>
    </row>
    <row r="151" spans="1:13" ht="57">
      <c r="A151" s="5"/>
      <c r="B151" s="9"/>
      <c r="C151" s="128"/>
      <c r="D151" s="141" t="s">
        <v>337</v>
      </c>
      <c r="E151" s="141"/>
      <c r="F151" s="141"/>
      <c r="G151" s="204" t="s">
        <v>338</v>
      </c>
      <c r="H151" s="141" t="s">
        <v>339</v>
      </c>
      <c r="I151" s="130">
        <v>50</v>
      </c>
      <c r="J151" s="131">
        <v>851873</v>
      </c>
      <c r="K151" s="137">
        <f t="shared" si="18"/>
        <v>42593650</v>
      </c>
      <c r="L151" s="10"/>
      <c r="M151" s="5"/>
    </row>
    <row r="152" spans="1:13" ht="71.25">
      <c r="A152" s="5"/>
      <c r="B152" s="9"/>
      <c r="C152" s="128"/>
      <c r="D152" s="141" t="s">
        <v>340</v>
      </c>
      <c r="E152" s="141"/>
      <c r="F152" s="141"/>
      <c r="G152" s="204" t="s">
        <v>341</v>
      </c>
      <c r="H152" s="141" t="s">
        <v>328</v>
      </c>
      <c r="I152" s="130">
        <v>4</v>
      </c>
      <c r="J152" s="131">
        <v>64671832</v>
      </c>
      <c r="K152" s="137">
        <f t="shared" si="18"/>
        <v>258687328</v>
      </c>
      <c r="L152" s="10"/>
      <c r="M152" s="5"/>
    </row>
    <row r="153" spans="1:13" ht="42.75">
      <c r="A153" s="5"/>
      <c r="B153" s="9"/>
      <c r="C153" s="128"/>
      <c r="D153" s="141" t="s">
        <v>342</v>
      </c>
      <c r="E153" s="141"/>
      <c r="F153" s="141"/>
      <c r="G153" s="204" t="s">
        <v>343</v>
      </c>
      <c r="H153" s="141" t="s">
        <v>328</v>
      </c>
      <c r="I153" s="130">
        <v>24</v>
      </c>
      <c r="J153" s="131">
        <v>7419611</v>
      </c>
      <c r="K153" s="137">
        <f t="shared" si="18"/>
        <v>178070664</v>
      </c>
      <c r="L153" s="10"/>
      <c r="M153" s="5"/>
    </row>
    <row r="154" spans="1:13">
      <c r="A154" s="5"/>
      <c r="B154" s="9"/>
      <c r="C154" s="128"/>
      <c r="D154" s="141" t="s">
        <v>344</v>
      </c>
      <c r="E154" s="141"/>
      <c r="F154" s="141"/>
      <c r="G154" s="204" t="s">
        <v>345</v>
      </c>
      <c r="H154" s="141" t="s">
        <v>328</v>
      </c>
      <c r="I154" s="130">
        <v>24</v>
      </c>
      <c r="J154" s="131">
        <v>1727613</v>
      </c>
      <c r="K154" s="137">
        <f t="shared" si="18"/>
        <v>41462712</v>
      </c>
      <c r="L154" s="10"/>
      <c r="M154" s="5"/>
    </row>
    <row r="155" spans="1:13">
      <c r="A155" s="5"/>
      <c r="B155" s="9"/>
      <c r="C155" s="128"/>
      <c r="D155" s="141" t="s">
        <v>346</v>
      </c>
      <c r="E155" s="141"/>
      <c r="F155" s="141"/>
      <c r="G155" s="204" t="s">
        <v>347</v>
      </c>
      <c r="H155" s="141" t="s">
        <v>328</v>
      </c>
      <c r="I155" s="130">
        <v>1</v>
      </c>
      <c r="J155" s="131">
        <v>4418449</v>
      </c>
      <c r="K155" s="137">
        <f t="shared" si="18"/>
        <v>4418449</v>
      </c>
      <c r="L155" s="10"/>
      <c r="M155" s="5"/>
    </row>
    <row r="156" spans="1:13">
      <c r="A156" s="5"/>
      <c r="B156" s="9"/>
      <c r="C156" s="128"/>
      <c r="D156" s="141" t="s">
        <v>348</v>
      </c>
      <c r="E156" s="141"/>
      <c r="F156" s="141"/>
      <c r="G156" s="204" t="s">
        <v>349</v>
      </c>
      <c r="H156" s="141" t="s">
        <v>350</v>
      </c>
      <c r="I156" s="130">
        <v>4</v>
      </c>
      <c r="J156" s="131">
        <v>13932412</v>
      </c>
      <c r="K156" s="137">
        <f t="shared" si="18"/>
        <v>55729648</v>
      </c>
      <c r="L156" s="10"/>
      <c r="M156" s="5"/>
    </row>
    <row r="157" spans="1:13">
      <c r="A157" s="5"/>
      <c r="B157" s="9"/>
      <c r="C157" s="128"/>
      <c r="D157" s="141" t="s">
        <v>351</v>
      </c>
      <c r="E157" s="141"/>
      <c r="F157" s="141"/>
      <c r="G157" s="204" t="s">
        <v>352</v>
      </c>
      <c r="H157" s="141" t="s">
        <v>328</v>
      </c>
      <c r="I157" s="130">
        <v>1</v>
      </c>
      <c r="J157" s="131">
        <v>16350712</v>
      </c>
      <c r="K157" s="137">
        <f t="shared" si="18"/>
        <v>16350712</v>
      </c>
      <c r="L157" s="10"/>
      <c r="M157" s="5"/>
    </row>
    <row r="158" spans="1:13" ht="57">
      <c r="A158" s="5"/>
      <c r="B158" s="9"/>
      <c r="C158" s="128"/>
      <c r="D158" s="141" t="s">
        <v>353</v>
      </c>
      <c r="E158" s="141"/>
      <c r="F158" s="141"/>
      <c r="G158" s="204" t="s">
        <v>354</v>
      </c>
      <c r="H158" s="141" t="s">
        <v>328</v>
      </c>
      <c r="I158" s="130">
        <v>1</v>
      </c>
      <c r="J158" s="131">
        <v>119745001</v>
      </c>
      <c r="K158" s="137">
        <f t="shared" si="18"/>
        <v>119745001</v>
      </c>
      <c r="L158" s="10"/>
      <c r="M158" s="5"/>
    </row>
    <row r="159" spans="1:13" ht="42.75">
      <c r="A159" s="5"/>
      <c r="B159" s="9"/>
      <c r="C159" s="128"/>
      <c r="D159" s="141" t="s">
        <v>355</v>
      </c>
      <c r="E159" s="141"/>
      <c r="F159" s="141"/>
      <c r="G159" s="204" t="s">
        <v>356</v>
      </c>
      <c r="H159" s="141" t="s">
        <v>339</v>
      </c>
      <c r="I159" s="130">
        <v>232</v>
      </c>
      <c r="J159" s="131">
        <v>472113</v>
      </c>
      <c r="K159" s="137">
        <f t="shared" si="18"/>
        <v>109530216</v>
      </c>
      <c r="L159" s="10"/>
      <c r="M159" s="5"/>
    </row>
    <row r="160" spans="1:13">
      <c r="A160" s="5"/>
      <c r="B160" s="9"/>
      <c r="C160" s="128"/>
      <c r="D160" s="141" t="s">
        <v>357</v>
      </c>
      <c r="E160" s="141"/>
      <c r="F160" s="141"/>
      <c r="G160" s="204" t="s">
        <v>358</v>
      </c>
      <c r="H160" s="141" t="s">
        <v>328</v>
      </c>
      <c r="I160" s="130">
        <v>4</v>
      </c>
      <c r="J160" s="131">
        <v>19073842</v>
      </c>
      <c r="K160" s="137">
        <f t="shared" si="18"/>
        <v>76295368</v>
      </c>
      <c r="L160" s="10"/>
      <c r="M160" s="5"/>
    </row>
    <row r="161" spans="1:13" ht="42.75">
      <c r="A161" s="5"/>
      <c r="B161" s="9"/>
      <c r="C161" s="128"/>
      <c r="D161" s="141" t="s">
        <v>359</v>
      </c>
      <c r="E161" s="141"/>
      <c r="F161" s="141"/>
      <c r="G161" s="204" t="s">
        <v>360</v>
      </c>
      <c r="H161" s="141" t="s">
        <v>339</v>
      </c>
      <c r="I161" s="130">
        <v>107</v>
      </c>
      <c r="J161" s="131">
        <v>352703</v>
      </c>
      <c r="K161" s="137">
        <f t="shared" si="18"/>
        <v>37739221</v>
      </c>
      <c r="L161" s="10"/>
      <c r="M161" s="5"/>
    </row>
    <row r="162" spans="1:13" ht="28.5">
      <c r="A162" s="5"/>
      <c r="B162" s="9"/>
      <c r="C162" s="128"/>
      <c r="D162" s="141" t="s">
        <v>361</v>
      </c>
      <c r="E162" s="141"/>
      <c r="F162" s="141"/>
      <c r="G162" s="204" t="s">
        <v>362</v>
      </c>
      <c r="H162" s="141" t="s">
        <v>328</v>
      </c>
      <c r="I162" s="130">
        <v>1</v>
      </c>
      <c r="J162" s="131">
        <v>1282710</v>
      </c>
      <c r="K162" s="137">
        <f t="shared" si="18"/>
        <v>1282710</v>
      </c>
      <c r="L162" s="10"/>
      <c r="M162" s="5"/>
    </row>
    <row r="163" spans="1:13" ht="28.5">
      <c r="A163" s="5"/>
      <c r="B163" s="9"/>
      <c r="C163" s="128"/>
      <c r="D163" s="141" t="s">
        <v>363</v>
      </c>
      <c r="E163" s="141"/>
      <c r="F163" s="141"/>
      <c r="G163" s="204" t="s">
        <v>364</v>
      </c>
      <c r="H163" s="141" t="s">
        <v>328</v>
      </c>
      <c r="I163" s="130">
        <v>4</v>
      </c>
      <c r="J163" s="131">
        <v>726869</v>
      </c>
      <c r="K163" s="137">
        <f t="shared" si="18"/>
        <v>2907476</v>
      </c>
      <c r="L163" s="10"/>
      <c r="M163" s="5"/>
    </row>
    <row r="164" spans="1:13">
      <c r="A164" s="5"/>
      <c r="B164" s="9"/>
      <c r="C164" s="128"/>
      <c r="D164" s="141" t="s">
        <v>365</v>
      </c>
      <c r="E164" s="141"/>
      <c r="F164" s="141"/>
      <c r="G164" s="204" t="s">
        <v>366</v>
      </c>
      <c r="H164" s="141" t="s">
        <v>328</v>
      </c>
      <c r="I164" s="130">
        <v>23</v>
      </c>
      <c r="J164" s="131">
        <v>224263</v>
      </c>
      <c r="K164" s="137">
        <f t="shared" si="18"/>
        <v>5158049</v>
      </c>
      <c r="L164" s="10"/>
      <c r="M164" s="5"/>
    </row>
    <row r="165" spans="1:13">
      <c r="A165" s="5"/>
      <c r="B165" s="9"/>
      <c r="C165" s="128"/>
      <c r="D165" s="141" t="s">
        <v>367</v>
      </c>
      <c r="E165" s="141"/>
      <c r="F165" s="141"/>
      <c r="G165" s="204" t="s">
        <v>368</v>
      </c>
      <c r="H165" s="141" t="s">
        <v>328</v>
      </c>
      <c r="I165" s="130">
        <v>16</v>
      </c>
      <c r="J165" s="131">
        <v>287923</v>
      </c>
      <c r="K165" s="137">
        <f t="shared" si="18"/>
        <v>4606768</v>
      </c>
      <c r="L165" s="10"/>
      <c r="M165" s="5"/>
    </row>
    <row r="166" spans="1:13">
      <c r="A166" s="5"/>
      <c r="B166" s="9"/>
      <c r="C166" s="128"/>
      <c r="D166" s="141" t="s">
        <v>369</v>
      </c>
      <c r="E166" s="141"/>
      <c r="F166" s="141"/>
      <c r="G166" s="204" t="s">
        <v>370</v>
      </c>
      <c r="H166" s="141" t="s">
        <v>328</v>
      </c>
      <c r="I166" s="130">
        <v>2</v>
      </c>
      <c r="J166" s="131">
        <v>748917</v>
      </c>
      <c r="K166" s="137">
        <f t="shared" si="18"/>
        <v>1497834</v>
      </c>
      <c r="L166" s="10"/>
      <c r="M166" s="5"/>
    </row>
    <row r="167" spans="1:13" ht="28.5">
      <c r="A167" s="5"/>
      <c r="B167" s="9"/>
      <c r="C167" s="128"/>
      <c r="D167" s="141" t="s">
        <v>371</v>
      </c>
      <c r="E167" s="141"/>
      <c r="F167" s="141"/>
      <c r="G167" s="204" t="s">
        <v>372</v>
      </c>
      <c r="H167" s="141" t="s">
        <v>328</v>
      </c>
      <c r="I167" s="130">
        <v>4</v>
      </c>
      <c r="J167" s="131">
        <v>577441</v>
      </c>
      <c r="K167" s="137">
        <f t="shared" si="18"/>
        <v>2309764</v>
      </c>
      <c r="L167" s="10"/>
      <c r="M167" s="5"/>
    </row>
    <row r="168" spans="1:13" ht="28.5">
      <c r="A168" s="5"/>
      <c r="B168" s="9"/>
      <c r="C168" s="128"/>
      <c r="D168" s="141" t="s">
        <v>373</v>
      </c>
      <c r="E168" s="141"/>
      <c r="F168" s="141"/>
      <c r="G168" s="204" t="s">
        <v>374</v>
      </c>
      <c r="H168" s="141" t="s">
        <v>328</v>
      </c>
      <c r="I168" s="130">
        <v>30</v>
      </c>
      <c r="J168" s="131">
        <v>1778044</v>
      </c>
      <c r="K168" s="137">
        <f t="shared" si="18"/>
        <v>53341320</v>
      </c>
      <c r="L168" s="10"/>
      <c r="M168" s="5"/>
    </row>
    <row r="169" spans="1:13" ht="28.5">
      <c r="A169" s="5"/>
      <c r="B169" s="9"/>
      <c r="C169" s="128"/>
      <c r="D169" s="141" t="s">
        <v>375</v>
      </c>
      <c r="E169" s="141"/>
      <c r="F169" s="141"/>
      <c r="G169" s="204" t="s">
        <v>376</v>
      </c>
      <c r="H169" s="141" t="s">
        <v>138</v>
      </c>
      <c r="I169" s="130">
        <v>840</v>
      </c>
      <c r="J169" s="131">
        <v>41549</v>
      </c>
      <c r="K169" s="137">
        <f t="shared" si="18"/>
        <v>34901160</v>
      </c>
      <c r="L169" s="10"/>
      <c r="M169" s="5"/>
    </row>
    <row r="170" spans="1:13">
      <c r="A170" s="5"/>
      <c r="B170" s="9"/>
      <c r="C170" s="128"/>
      <c r="D170" s="141" t="s">
        <v>377</v>
      </c>
      <c r="E170" s="141"/>
      <c r="F170" s="141"/>
      <c r="G170" s="204" t="s">
        <v>378</v>
      </c>
      <c r="H170" s="141" t="s">
        <v>328</v>
      </c>
      <c r="I170" s="130">
        <v>1</v>
      </c>
      <c r="J170" s="131">
        <v>5955788</v>
      </c>
      <c r="K170" s="137">
        <f t="shared" si="18"/>
        <v>5955788</v>
      </c>
      <c r="L170" s="10"/>
      <c r="M170" s="5"/>
    </row>
    <row r="171" spans="1:13" ht="28.5">
      <c r="A171" s="5"/>
      <c r="B171" s="9"/>
      <c r="C171" s="128"/>
      <c r="D171" s="141" t="s">
        <v>379</v>
      </c>
      <c r="E171" s="141"/>
      <c r="F171" s="141"/>
      <c r="G171" s="204" t="s">
        <v>380</v>
      </c>
      <c r="H171" s="141" t="s">
        <v>328</v>
      </c>
      <c r="I171" s="130">
        <v>10</v>
      </c>
      <c r="J171" s="131">
        <v>1258048</v>
      </c>
      <c r="K171" s="137">
        <f t="shared" si="18"/>
        <v>12580480</v>
      </c>
      <c r="L171" s="10"/>
      <c r="M171" s="5"/>
    </row>
    <row r="172" spans="1:13">
      <c r="A172" s="5"/>
      <c r="B172" s="9"/>
      <c r="C172" s="128"/>
      <c r="D172" s="141" t="s">
        <v>381</v>
      </c>
      <c r="E172" s="141"/>
      <c r="F172" s="141"/>
      <c r="G172" s="204" t="s">
        <v>382</v>
      </c>
      <c r="H172" s="141" t="s">
        <v>138</v>
      </c>
      <c r="I172" s="130">
        <v>282</v>
      </c>
      <c r="J172" s="131">
        <v>41140</v>
      </c>
      <c r="K172" s="137">
        <f t="shared" si="18"/>
        <v>11601480</v>
      </c>
      <c r="L172" s="10"/>
      <c r="M172" s="5"/>
    </row>
    <row r="173" spans="1:13">
      <c r="A173" s="5"/>
      <c r="B173" s="9"/>
      <c r="C173" s="128"/>
      <c r="D173" s="141" t="s">
        <v>383</v>
      </c>
      <c r="E173" s="141"/>
      <c r="F173" s="141"/>
      <c r="G173" s="204" t="s">
        <v>384</v>
      </c>
      <c r="H173" s="141" t="s">
        <v>328</v>
      </c>
      <c r="I173" s="130">
        <v>1</v>
      </c>
      <c r="J173" s="131">
        <v>37756663</v>
      </c>
      <c r="K173" s="137">
        <f t="shared" si="18"/>
        <v>37756663</v>
      </c>
      <c r="L173" s="10"/>
      <c r="M173" s="5"/>
    </row>
    <row r="174" spans="1:13" ht="17.25" thickBot="1">
      <c r="A174" s="5"/>
      <c r="B174" s="9"/>
      <c r="C174" s="133" t="s">
        <v>13</v>
      </c>
      <c r="D174" s="147"/>
      <c r="E174" s="147"/>
      <c r="F174" s="147"/>
      <c r="G174" s="206"/>
      <c r="H174" s="148"/>
      <c r="I174" s="130"/>
      <c r="J174" s="135"/>
      <c r="K174" s="136">
        <f>SUM(K146:K173)</f>
        <v>1224966312</v>
      </c>
      <c r="L174" s="10"/>
      <c r="M174" s="5"/>
    </row>
    <row r="175" spans="1:13" ht="17.25" thickBot="1">
      <c r="A175" s="5"/>
      <c r="B175" s="9"/>
      <c r="C175" s="125"/>
      <c r="D175" s="126" t="s">
        <v>385</v>
      </c>
      <c r="E175" s="126"/>
      <c r="F175" s="126"/>
      <c r="G175" s="200" t="s">
        <v>386</v>
      </c>
      <c r="H175" s="126"/>
      <c r="I175" s="126"/>
      <c r="J175" s="126"/>
      <c r="K175" s="127"/>
      <c r="L175" s="10"/>
      <c r="M175" s="5"/>
    </row>
    <row r="176" spans="1:13" ht="28.5">
      <c r="A176" s="5"/>
      <c r="B176" s="9"/>
      <c r="C176" s="128"/>
      <c r="D176" s="141" t="s">
        <v>387</v>
      </c>
      <c r="E176" s="141"/>
      <c r="F176" s="141"/>
      <c r="G176" s="204" t="s">
        <v>388</v>
      </c>
      <c r="H176" s="141" t="s">
        <v>389</v>
      </c>
      <c r="I176" s="130">
        <v>1</v>
      </c>
      <c r="J176" s="131">
        <v>7841697</v>
      </c>
      <c r="K176" s="137">
        <f>ROUND(I176*J176,0)</f>
        <v>7841697</v>
      </c>
      <c r="L176" s="10"/>
      <c r="M176" s="5"/>
    </row>
    <row r="177" spans="1:13" ht="17.25" thickBot="1">
      <c r="A177" s="5"/>
      <c r="B177" s="9"/>
      <c r="C177" s="133" t="s">
        <v>13</v>
      </c>
      <c r="D177" s="147"/>
      <c r="E177" s="147"/>
      <c r="F177" s="147"/>
      <c r="G177" s="206"/>
      <c r="H177" s="148"/>
      <c r="I177" s="130"/>
      <c r="J177" s="135"/>
      <c r="K177" s="136">
        <f>SUM(K176)</f>
        <v>7841697</v>
      </c>
      <c r="L177" s="10"/>
      <c r="M177" s="5"/>
    </row>
    <row r="178" spans="1:13" ht="17.25" thickBot="1">
      <c r="A178" s="5"/>
      <c r="B178" s="9"/>
      <c r="C178" s="125"/>
      <c r="D178" s="126" t="s">
        <v>390</v>
      </c>
      <c r="E178" s="126"/>
      <c r="F178" s="126"/>
      <c r="G178" s="200" t="s">
        <v>391</v>
      </c>
      <c r="H178" s="126"/>
      <c r="I178" s="126"/>
      <c r="J178" s="126"/>
      <c r="K178" s="127"/>
      <c r="L178" s="10"/>
      <c r="M178" s="5"/>
    </row>
    <row r="179" spans="1:13" ht="28.5">
      <c r="A179" s="5"/>
      <c r="B179" s="9"/>
      <c r="C179" s="128"/>
      <c r="D179" s="129" t="s">
        <v>392</v>
      </c>
      <c r="E179" s="129"/>
      <c r="F179" s="129"/>
      <c r="G179" s="201" t="s">
        <v>393</v>
      </c>
      <c r="H179" s="129" t="s">
        <v>389</v>
      </c>
      <c r="I179" s="130">
        <v>1</v>
      </c>
      <c r="J179" s="131">
        <v>32262400</v>
      </c>
      <c r="K179" s="132">
        <f t="shared" ref="K179:K182" si="19">ROUND(I179*J179,0)</f>
        <v>32262400</v>
      </c>
      <c r="L179" s="10"/>
      <c r="M179" s="5"/>
    </row>
    <row r="180" spans="1:13" ht="28.5">
      <c r="A180" s="5"/>
      <c r="B180" s="9"/>
      <c r="C180" s="128"/>
      <c r="D180" s="129" t="s">
        <v>394</v>
      </c>
      <c r="E180" s="129"/>
      <c r="F180" s="129"/>
      <c r="G180" s="201" t="s">
        <v>395</v>
      </c>
      <c r="H180" s="129" t="s">
        <v>183</v>
      </c>
      <c r="I180" s="130">
        <v>466.69</v>
      </c>
      <c r="J180" s="131">
        <v>20364</v>
      </c>
      <c r="K180" s="132">
        <f t="shared" si="19"/>
        <v>9503675</v>
      </c>
      <c r="L180" s="10"/>
      <c r="M180" s="5"/>
    </row>
    <row r="181" spans="1:13">
      <c r="A181" s="5"/>
      <c r="B181" s="9"/>
      <c r="C181" s="128"/>
      <c r="D181" s="129" t="s">
        <v>396</v>
      </c>
      <c r="E181" s="129"/>
      <c r="F181" s="129"/>
      <c r="G181" s="201" t="s">
        <v>397</v>
      </c>
      <c r="H181" s="129" t="s">
        <v>398</v>
      </c>
      <c r="I181" s="130">
        <v>233.35</v>
      </c>
      <c r="J181" s="131">
        <v>18595</v>
      </c>
      <c r="K181" s="132">
        <f t="shared" si="19"/>
        <v>4339143</v>
      </c>
      <c r="L181" s="10"/>
      <c r="M181" s="5"/>
    </row>
    <row r="182" spans="1:13">
      <c r="A182" s="5"/>
      <c r="B182" s="9"/>
      <c r="C182" s="128"/>
      <c r="D182" s="129" t="s">
        <v>399</v>
      </c>
      <c r="E182" s="129"/>
      <c r="F182" s="129"/>
      <c r="G182" s="201" t="s">
        <v>400</v>
      </c>
      <c r="H182" s="129" t="s">
        <v>401</v>
      </c>
      <c r="I182" s="130">
        <v>233.35</v>
      </c>
      <c r="J182" s="131">
        <v>47312</v>
      </c>
      <c r="K182" s="132">
        <f t="shared" si="19"/>
        <v>11040255</v>
      </c>
      <c r="L182" s="10"/>
      <c r="M182" s="5"/>
    </row>
    <row r="183" spans="1:13" ht="17.25" thickBot="1">
      <c r="A183" s="5"/>
      <c r="B183" s="9"/>
      <c r="C183" s="133" t="s">
        <v>13</v>
      </c>
      <c r="D183" s="134"/>
      <c r="E183" s="134"/>
      <c r="F183" s="134"/>
      <c r="G183" s="202"/>
      <c r="H183" s="134"/>
      <c r="I183" s="130"/>
      <c r="J183" s="135"/>
      <c r="K183" s="136">
        <f>SUM(K179:K182)</f>
        <v>57145473</v>
      </c>
      <c r="L183" s="10"/>
      <c r="M183" s="5"/>
    </row>
    <row r="184" spans="1:13" ht="17.25" thickBot="1">
      <c r="A184" s="5"/>
      <c r="B184" s="9"/>
      <c r="C184" s="125"/>
      <c r="D184" s="126" t="s">
        <v>402</v>
      </c>
      <c r="E184" s="126"/>
      <c r="F184" s="126"/>
      <c r="G184" s="200" t="s">
        <v>403</v>
      </c>
      <c r="H184" s="126"/>
      <c r="I184" s="126"/>
      <c r="J184" s="126"/>
      <c r="K184" s="127"/>
      <c r="L184" s="10"/>
      <c r="M184" s="5"/>
    </row>
    <row r="185" spans="1:13" ht="28.5">
      <c r="A185" s="5"/>
      <c r="B185" s="9"/>
      <c r="C185" s="128"/>
      <c r="D185" s="129" t="s">
        <v>404</v>
      </c>
      <c r="E185" s="129"/>
      <c r="F185" s="129"/>
      <c r="G185" s="201" t="s">
        <v>405</v>
      </c>
      <c r="H185" s="129" t="s">
        <v>406</v>
      </c>
      <c r="I185" s="130">
        <v>317.58</v>
      </c>
      <c r="J185" s="131">
        <v>34247</v>
      </c>
      <c r="K185" s="137">
        <f t="shared" ref="K185:K189" si="20">ROUND(I185*J185,0)</f>
        <v>10876162</v>
      </c>
      <c r="L185" s="10"/>
      <c r="M185" s="5"/>
    </row>
    <row r="186" spans="1:13" ht="28.5">
      <c r="A186" s="5"/>
      <c r="B186" s="9"/>
      <c r="C186" s="128"/>
      <c r="D186" s="129" t="s">
        <v>407</v>
      </c>
      <c r="E186" s="129"/>
      <c r="F186" s="129"/>
      <c r="G186" s="201" t="s">
        <v>408</v>
      </c>
      <c r="H186" s="129" t="s">
        <v>138</v>
      </c>
      <c r="I186" s="130">
        <v>239.58</v>
      </c>
      <c r="J186" s="131">
        <v>160825</v>
      </c>
      <c r="K186" s="137">
        <f t="shared" si="20"/>
        <v>38530454</v>
      </c>
      <c r="L186" s="10"/>
      <c r="M186" s="5"/>
    </row>
    <row r="187" spans="1:13" ht="28.5">
      <c r="A187" s="5"/>
      <c r="B187" s="9"/>
      <c r="C187" s="128"/>
      <c r="D187" s="129" t="s">
        <v>409</v>
      </c>
      <c r="E187" s="129"/>
      <c r="F187" s="129"/>
      <c r="G187" s="201" t="s">
        <v>410</v>
      </c>
      <c r="H187" s="129" t="s">
        <v>138</v>
      </c>
      <c r="I187" s="130">
        <v>51</v>
      </c>
      <c r="J187" s="131">
        <v>183535</v>
      </c>
      <c r="K187" s="137">
        <f t="shared" si="20"/>
        <v>9360285</v>
      </c>
      <c r="L187" s="10"/>
      <c r="M187" s="5"/>
    </row>
    <row r="188" spans="1:13" ht="28.5">
      <c r="A188" s="5"/>
      <c r="B188" s="9"/>
      <c r="C188" s="128"/>
      <c r="D188" s="129" t="s">
        <v>411</v>
      </c>
      <c r="E188" s="129"/>
      <c r="F188" s="129"/>
      <c r="G188" s="201" t="s">
        <v>412</v>
      </c>
      <c r="H188" s="129" t="s">
        <v>389</v>
      </c>
      <c r="I188" s="130">
        <v>4</v>
      </c>
      <c r="J188" s="131">
        <v>975974</v>
      </c>
      <c r="K188" s="137">
        <f t="shared" si="20"/>
        <v>3903896</v>
      </c>
      <c r="L188" s="10"/>
      <c r="M188" s="5"/>
    </row>
    <row r="189" spans="1:13">
      <c r="A189" s="5"/>
      <c r="B189" s="9"/>
      <c r="C189" s="128"/>
      <c r="D189" s="129" t="s">
        <v>413</v>
      </c>
      <c r="E189" s="129"/>
      <c r="F189" s="129"/>
      <c r="G189" s="201" t="s">
        <v>414</v>
      </c>
      <c r="H189" s="129" t="s">
        <v>93</v>
      </c>
      <c r="I189" s="130">
        <v>4666.1000000000004</v>
      </c>
      <c r="J189" s="131">
        <v>25719</v>
      </c>
      <c r="K189" s="137">
        <f t="shared" si="20"/>
        <v>120007426</v>
      </c>
      <c r="L189" s="10"/>
      <c r="M189" s="5"/>
    </row>
    <row r="190" spans="1:13" ht="17.25" thickBot="1">
      <c r="A190" s="5"/>
      <c r="B190" s="9"/>
      <c r="C190" s="133" t="s">
        <v>13</v>
      </c>
      <c r="D190" s="139"/>
      <c r="E190" s="140"/>
      <c r="F190" s="139"/>
      <c r="G190" s="203"/>
      <c r="H190" s="139"/>
      <c r="I190" s="130"/>
      <c r="J190" s="139"/>
      <c r="K190" s="136">
        <f>SUM(K185:K189)</f>
        <v>182678223</v>
      </c>
      <c r="L190" s="10"/>
      <c r="M190" s="5"/>
    </row>
    <row r="191" spans="1:13" ht="17.25" thickBot="1">
      <c r="A191" s="5"/>
      <c r="B191" s="9"/>
      <c r="C191" s="125"/>
      <c r="D191" s="126" t="s">
        <v>415</v>
      </c>
      <c r="E191" s="126"/>
      <c r="F191" s="126"/>
      <c r="G191" s="200" t="s">
        <v>416</v>
      </c>
      <c r="H191" s="126"/>
      <c r="I191" s="126"/>
      <c r="J191" s="126"/>
      <c r="K191" s="127"/>
      <c r="L191" s="10"/>
      <c r="M191" s="5"/>
    </row>
    <row r="192" spans="1:13" ht="28.5">
      <c r="A192" s="5"/>
      <c r="B192" s="9"/>
      <c r="C192" s="128"/>
      <c r="D192" s="141" t="s">
        <v>417</v>
      </c>
      <c r="E192" s="141"/>
      <c r="F192" s="141"/>
      <c r="G192" s="204" t="s">
        <v>418</v>
      </c>
      <c r="H192" s="141" t="s">
        <v>183</v>
      </c>
      <c r="I192" s="130">
        <v>4199.49</v>
      </c>
      <c r="J192" s="131">
        <v>197907</v>
      </c>
      <c r="K192" s="183">
        <f>ROUND(I192*J192,0)</f>
        <v>831108467</v>
      </c>
      <c r="L192" s="10"/>
      <c r="M192" s="5"/>
    </row>
    <row r="193" spans="1:13" ht="17.25" thickBot="1">
      <c r="A193" s="5"/>
      <c r="B193" s="9"/>
      <c r="C193" s="143" t="s">
        <v>13</v>
      </c>
      <c r="D193" s="144"/>
      <c r="E193" s="144"/>
      <c r="F193" s="144"/>
      <c r="G193" s="205"/>
      <c r="H193" s="144"/>
      <c r="I193" s="130"/>
      <c r="J193" s="145"/>
      <c r="K193" s="146">
        <f>SUM(K192)</f>
        <v>831108467</v>
      </c>
      <c r="L193" s="10"/>
      <c r="M193" s="5"/>
    </row>
    <row r="194" spans="1:13" ht="17.25" thickBot="1">
      <c r="A194" s="5"/>
      <c r="B194" s="9"/>
      <c r="C194" s="125"/>
      <c r="D194" s="126" t="s">
        <v>419</v>
      </c>
      <c r="E194" s="126"/>
      <c r="F194" s="126"/>
      <c r="G194" s="200" t="s">
        <v>420</v>
      </c>
      <c r="H194" s="126"/>
      <c r="I194" s="126"/>
      <c r="J194" s="126"/>
      <c r="K194" s="127"/>
      <c r="L194" s="10"/>
      <c r="M194" s="5"/>
    </row>
    <row r="195" spans="1:13" ht="85.5">
      <c r="A195" s="5"/>
      <c r="B195" s="9"/>
      <c r="C195" s="128"/>
      <c r="D195" s="141" t="s">
        <v>421</v>
      </c>
      <c r="E195" s="141"/>
      <c r="F195" s="141"/>
      <c r="G195" s="204" t="s">
        <v>422</v>
      </c>
      <c r="H195" s="141" t="s">
        <v>93</v>
      </c>
      <c r="I195" s="130">
        <v>4666.1000000000004</v>
      </c>
      <c r="J195" s="131">
        <v>164156</v>
      </c>
      <c r="K195" s="137">
        <f>ROUND(I195*J195,0)</f>
        <v>765968312</v>
      </c>
      <c r="L195" s="10"/>
      <c r="M195" s="5"/>
    </row>
    <row r="196" spans="1:13" ht="17.25" thickBot="1">
      <c r="A196" s="5"/>
      <c r="B196" s="9"/>
      <c r="C196" s="133" t="s">
        <v>13</v>
      </c>
      <c r="D196" s="147"/>
      <c r="E196" s="147"/>
      <c r="F196" s="147"/>
      <c r="G196" s="206"/>
      <c r="H196" s="148"/>
      <c r="I196" s="130"/>
      <c r="J196" s="135"/>
      <c r="K196" s="136">
        <f>SUM(K195)</f>
        <v>765968312</v>
      </c>
      <c r="L196" s="10"/>
      <c r="M196" s="5"/>
    </row>
    <row r="197" spans="1:13" ht="17.25" thickBot="1">
      <c r="A197" s="5"/>
      <c r="B197" s="9"/>
      <c r="C197" s="125"/>
      <c r="D197" s="126" t="s">
        <v>423</v>
      </c>
      <c r="E197" s="126"/>
      <c r="F197" s="126"/>
      <c r="G197" s="200" t="s">
        <v>424</v>
      </c>
      <c r="H197" s="126"/>
      <c r="I197" s="126"/>
      <c r="J197" s="126"/>
      <c r="K197" s="127"/>
      <c r="L197" s="10"/>
      <c r="M197" s="5"/>
    </row>
    <row r="198" spans="1:13" ht="28.5">
      <c r="A198" s="5"/>
      <c r="B198" s="9"/>
      <c r="C198" s="128"/>
      <c r="D198" s="141" t="s">
        <v>425</v>
      </c>
      <c r="E198" s="141"/>
      <c r="F198" s="141"/>
      <c r="G198" s="204" t="s">
        <v>426</v>
      </c>
      <c r="H198" s="141" t="s">
        <v>250</v>
      </c>
      <c r="I198" s="130">
        <v>2</v>
      </c>
      <c r="J198" s="131">
        <v>4111782</v>
      </c>
      <c r="K198" s="137">
        <f t="shared" ref="K198:K201" si="21">ROUND(I198*J198,0)</f>
        <v>8223564</v>
      </c>
      <c r="L198" s="10"/>
      <c r="M198" s="5"/>
    </row>
    <row r="199" spans="1:13" ht="28.5">
      <c r="A199" s="5"/>
      <c r="B199" s="9"/>
      <c r="C199" s="128"/>
      <c r="D199" s="141" t="s">
        <v>427</v>
      </c>
      <c r="E199" s="141"/>
      <c r="F199" s="141"/>
      <c r="G199" s="204" t="s">
        <v>428</v>
      </c>
      <c r="H199" s="141" t="s">
        <v>250</v>
      </c>
      <c r="I199" s="130">
        <v>4</v>
      </c>
      <c r="J199" s="131">
        <v>821872</v>
      </c>
      <c r="K199" s="137">
        <f t="shared" si="21"/>
        <v>3287488</v>
      </c>
      <c r="L199" s="10"/>
      <c r="M199" s="5"/>
    </row>
    <row r="200" spans="1:13">
      <c r="A200" s="5"/>
      <c r="B200" s="9"/>
      <c r="C200" s="128"/>
      <c r="D200" s="141" t="s">
        <v>429</v>
      </c>
      <c r="E200" s="141"/>
      <c r="F200" s="141"/>
      <c r="G200" s="204" t="s">
        <v>430</v>
      </c>
      <c r="H200" s="141" t="s">
        <v>250</v>
      </c>
      <c r="I200" s="130">
        <v>1</v>
      </c>
      <c r="J200" s="131">
        <v>60012884</v>
      </c>
      <c r="K200" s="137">
        <f t="shared" si="21"/>
        <v>60012884</v>
      </c>
      <c r="L200" s="10"/>
      <c r="M200" s="5"/>
    </row>
    <row r="201" spans="1:13">
      <c r="A201" s="5"/>
      <c r="B201" s="9"/>
      <c r="C201" s="128"/>
      <c r="D201" s="141" t="s">
        <v>431</v>
      </c>
      <c r="E201" s="141"/>
      <c r="F201" s="141"/>
      <c r="G201" s="204" t="s">
        <v>432</v>
      </c>
      <c r="H201" s="141" t="s">
        <v>250</v>
      </c>
      <c r="I201" s="130">
        <v>6</v>
      </c>
      <c r="J201" s="131">
        <v>6025138</v>
      </c>
      <c r="K201" s="137">
        <f t="shared" si="21"/>
        <v>36150828</v>
      </c>
      <c r="L201" s="10"/>
      <c r="M201" s="5"/>
    </row>
    <row r="202" spans="1:13" ht="30" customHeight="1" thickBot="1">
      <c r="A202" s="5"/>
      <c r="B202" s="9"/>
      <c r="C202" s="133" t="s">
        <v>13</v>
      </c>
      <c r="D202" s="147"/>
      <c r="E202" s="147"/>
      <c r="F202" s="147"/>
      <c r="G202" s="206"/>
      <c r="H202" s="148"/>
      <c r="I202" s="130"/>
      <c r="J202" s="135"/>
      <c r="K202" s="136">
        <f>SUM(K198:K201)</f>
        <v>107674764</v>
      </c>
      <c r="L202" s="10"/>
      <c r="M202" s="5"/>
    </row>
    <row r="203" spans="1:13" s="3" customFormat="1" ht="30" customHeight="1" thickBot="1">
      <c r="A203" s="11"/>
      <c r="B203" s="12"/>
      <c r="C203" s="233" t="s">
        <v>14</v>
      </c>
      <c r="D203" s="234"/>
      <c r="E203" s="234"/>
      <c r="F203" s="234"/>
      <c r="G203" s="234"/>
      <c r="H203" s="234"/>
      <c r="I203" s="234"/>
      <c r="J203" s="235"/>
      <c r="K203" s="149">
        <f>K11+K19+K22+K26+K32+K38+K44+K53+K57+K60+K70+K80+K88+K95+K100+K105+K109+K116+K123+K129+K134+K140+K144+K174+K177+K183+K190+K193+K196+K202</f>
        <v>6513856331</v>
      </c>
      <c r="L203" s="13"/>
      <c r="M203" s="11"/>
    </row>
    <row r="204" spans="1:13" s="3" customFormat="1" ht="15.75">
      <c r="A204" s="11"/>
      <c r="B204" s="12"/>
      <c r="C204" s="150"/>
      <c r="D204" s="150"/>
      <c r="E204" s="150"/>
      <c r="F204" s="150"/>
      <c r="G204" s="208"/>
      <c r="H204" s="150"/>
      <c r="I204" s="150"/>
      <c r="J204" s="150"/>
      <c r="K204" s="151"/>
      <c r="L204" s="13"/>
      <c r="M204" s="11"/>
    </row>
    <row r="205" spans="1:13" s="3" customFormat="1" ht="30" customHeight="1">
      <c r="A205" s="11"/>
      <c r="B205" s="12"/>
      <c r="C205" s="152"/>
      <c r="D205" s="155"/>
      <c r="E205" s="155"/>
      <c r="F205" s="155"/>
      <c r="G205" s="210" t="s">
        <v>15</v>
      </c>
      <c r="H205" s="156"/>
      <c r="I205" s="157"/>
      <c r="J205" s="158"/>
      <c r="K205" s="159">
        <f>K203</f>
        <v>6513856331</v>
      </c>
      <c r="L205" s="13"/>
      <c r="M205" s="11"/>
    </row>
    <row r="206" spans="1:13" s="3" customFormat="1" ht="30" customHeight="1">
      <c r="A206" s="11"/>
      <c r="B206" s="12"/>
      <c r="C206" s="152"/>
      <c r="D206" s="153"/>
      <c r="E206" s="152"/>
      <c r="F206" s="152"/>
      <c r="G206" s="209" t="s">
        <v>433</v>
      </c>
      <c r="H206" s="156"/>
      <c r="I206" s="157"/>
      <c r="J206" s="160"/>
      <c r="K206" s="154">
        <v>75706384</v>
      </c>
      <c r="L206" s="13"/>
      <c r="M206" s="11"/>
    </row>
    <row r="207" spans="1:13" s="3" customFormat="1" ht="30" customHeight="1" thickBot="1">
      <c r="A207" s="11"/>
      <c r="B207" s="12"/>
      <c r="C207" s="152"/>
      <c r="D207" s="153"/>
      <c r="E207" s="152"/>
      <c r="F207" s="161"/>
      <c r="G207" s="209" t="s">
        <v>434</v>
      </c>
      <c r="H207" s="156"/>
      <c r="I207" s="157"/>
      <c r="J207" s="160"/>
      <c r="K207" s="154">
        <v>70380216</v>
      </c>
      <c r="L207" s="13"/>
      <c r="M207" s="11"/>
    </row>
    <row r="208" spans="1:13" s="3" customFormat="1" ht="30" customHeight="1" thickBot="1">
      <c r="A208" s="11"/>
      <c r="B208" s="12"/>
      <c r="C208" s="152"/>
      <c r="D208" s="153"/>
      <c r="E208" s="152"/>
      <c r="F208" s="152"/>
      <c r="G208" s="211" t="s">
        <v>16</v>
      </c>
      <c r="H208" s="162"/>
      <c r="I208" s="163"/>
      <c r="J208" s="164"/>
      <c r="K208" s="149">
        <f>SUM(K205:K207)</f>
        <v>6659942931</v>
      </c>
      <c r="L208" s="13"/>
      <c r="M208" s="11"/>
    </row>
    <row r="209" spans="1:13" s="3" customFormat="1" thickBot="1">
      <c r="A209" s="11"/>
      <c r="B209" s="12"/>
      <c r="C209" s="152"/>
      <c r="D209" s="153"/>
      <c r="E209" s="153"/>
      <c r="F209" s="153"/>
      <c r="G209" s="212"/>
      <c r="H209" s="152"/>
      <c r="I209" s="165"/>
      <c r="J209" s="166"/>
      <c r="K209" s="167"/>
      <c r="L209" s="13"/>
      <c r="M209" s="11"/>
    </row>
    <row r="210" spans="1:13" s="3" customFormat="1" ht="15.75">
      <c r="A210" s="11"/>
      <c r="B210" s="12"/>
      <c r="C210" s="168"/>
      <c r="D210" s="243"/>
      <c r="E210" s="243"/>
      <c r="F210" s="243"/>
      <c r="G210" s="243"/>
      <c r="H210" s="243"/>
      <c r="I210" s="243"/>
      <c r="J210" s="243"/>
      <c r="K210" s="244"/>
      <c r="L210" s="14"/>
      <c r="M210" s="11"/>
    </row>
    <row r="211" spans="1:13" s="3" customFormat="1" ht="46.5" customHeight="1">
      <c r="A211" s="11"/>
      <c r="B211" s="12"/>
      <c r="C211" s="231" t="s">
        <v>17</v>
      </c>
      <c r="D211" s="232"/>
      <c r="E211" s="232"/>
      <c r="F211" s="232"/>
      <c r="G211" s="232"/>
      <c r="H211" s="242" t="s">
        <v>18</v>
      </c>
      <c r="I211" s="242"/>
      <c r="J211" s="242"/>
      <c r="K211" s="169" t="s">
        <v>19</v>
      </c>
      <c r="L211" s="15"/>
      <c r="M211" s="11"/>
    </row>
    <row r="212" spans="1:13" s="3" customFormat="1" ht="32.25" customHeight="1">
      <c r="A212" s="11"/>
      <c r="B212" s="12"/>
      <c r="C212" s="231" t="s">
        <v>20</v>
      </c>
      <c r="D212" s="232"/>
      <c r="E212" s="232"/>
      <c r="F212" s="232"/>
      <c r="G212" s="232"/>
      <c r="H212" s="241" t="s">
        <v>21</v>
      </c>
      <c r="I212" s="241"/>
      <c r="J212" s="170" t="s">
        <v>22</v>
      </c>
      <c r="K212" s="171">
        <v>0.22</v>
      </c>
      <c r="L212" s="15"/>
      <c r="M212" s="11"/>
    </row>
    <row r="213" spans="1:13" s="3" customFormat="1" ht="30" customHeight="1">
      <c r="A213" s="11"/>
      <c r="B213" s="12"/>
      <c r="C213" s="231" t="s">
        <v>23</v>
      </c>
      <c r="D213" s="232"/>
      <c r="E213" s="232"/>
      <c r="F213" s="232"/>
      <c r="G213" s="232"/>
      <c r="H213" s="238" t="s">
        <v>435</v>
      </c>
      <c r="I213" s="239"/>
      <c r="J213" s="170" t="s">
        <v>24</v>
      </c>
      <c r="K213" s="171">
        <v>0.03</v>
      </c>
      <c r="L213" s="15"/>
      <c r="M213" s="11"/>
    </row>
    <row r="214" spans="1:13" s="4" customFormat="1" ht="23.25" customHeight="1">
      <c r="A214" s="11"/>
      <c r="B214" s="12"/>
      <c r="C214" s="177"/>
      <c r="E214" s="178"/>
      <c r="F214" s="178"/>
      <c r="G214" s="213"/>
      <c r="H214" s="240" t="s">
        <v>71</v>
      </c>
      <c r="I214" s="241"/>
      <c r="J214" s="170" t="s">
        <v>25</v>
      </c>
      <c r="K214" s="171">
        <v>0.05</v>
      </c>
      <c r="L214" s="13"/>
      <c r="M214" s="11"/>
    </row>
    <row r="215" spans="1:13" ht="23.25" customHeight="1">
      <c r="A215" s="5"/>
      <c r="B215" s="9"/>
      <c r="C215" s="179"/>
      <c r="D215" s="180"/>
      <c r="E215" s="180"/>
      <c r="F215" s="180"/>
      <c r="G215" s="214"/>
      <c r="H215" s="241" t="s">
        <v>26</v>
      </c>
      <c r="I215" s="241"/>
      <c r="J215" s="170" t="s">
        <v>27</v>
      </c>
      <c r="K215" s="218">
        <f>SUM(K212:K214)</f>
        <v>0.3</v>
      </c>
      <c r="L215" s="10"/>
      <c r="M215" s="5"/>
    </row>
    <row r="216" spans="1:13" ht="17.25" thickBot="1">
      <c r="A216" s="5"/>
      <c r="B216" s="9"/>
      <c r="C216" s="182"/>
      <c r="D216" s="181"/>
      <c r="E216" s="181"/>
      <c r="F216" s="181"/>
      <c r="G216" s="215"/>
      <c r="H216" s="236"/>
      <c r="I216" s="236"/>
      <c r="J216" s="236"/>
      <c r="K216" s="237"/>
      <c r="L216" s="10"/>
      <c r="M216" s="5"/>
    </row>
    <row r="217" spans="1:13" ht="17.25" thickBot="1">
      <c r="A217" s="5"/>
      <c r="B217" s="192"/>
      <c r="C217" s="193"/>
      <c r="D217" s="193"/>
      <c r="E217" s="194"/>
      <c r="F217" s="193"/>
      <c r="G217" s="216"/>
      <c r="H217" s="193"/>
      <c r="I217" s="193"/>
      <c r="J217" s="193"/>
      <c r="K217" s="193"/>
      <c r="L217" s="195"/>
      <c r="M217" s="5"/>
    </row>
    <row r="218" spans="1:13" ht="17.25" thickTop="1">
      <c r="A218" s="5"/>
      <c r="B218" s="5"/>
      <c r="C218" s="5"/>
      <c r="D218" s="5"/>
      <c r="E218" s="6"/>
      <c r="F218" s="5"/>
      <c r="G218" s="198"/>
      <c r="H218" s="5"/>
      <c r="I218" s="5"/>
      <c r="J218" s="5"/>
      <c r="K218" s="5"/>
      <c r="L218" s="5"/>
      <c r="M218" s="5"/>
    </row>
  </sheetData>
  <autoFilter ref="C7:M218" xr:uid="{00000000-0001-0000-0000-000000000000}">
    <filterColumn colId="2" showButton="0"/>
  </autoFilter>
  <mergeCells count="22">
    <mergeCell ref="C3:F3"/>
    <mergeCell ref="C212:G212"/>
    <mergeCell ref="C203:J203"/>
    <mergeCell ref="H216:K216"/>
    <mergeCell ref="C213:G213"/>
    <mergeCell ref="H213:I213"/>
    <mergeCell ref="H214:I214"/>
    <mergeCell ref="H215:I215"/>
    <mergeCell ref="C211:G211"/>
    <mergeCell ref="H211:J211"/>
    <mergeCell ref="H212:I212"/>
    <mergeCell ref="D210:K210"/>
    <mergeCell ref="C6:K6"/>
    <mergeCell ref="I7:I8"/>
    <mergeCell ref="C5:K5"/>
    <mergeCell ref="J7:J8"/>
    <mergeCell ref="K7:K8"/>
    <mergeCell ref="C7:C8"/>
    <mergeCell ref="D7:D8"/>
    <mergeCell ref="G7:G8"/>
    <mergeCell ref="H7:H8"/>
    <mergeCell ref="E7:F7"/>
  </mergeCells>
  <pageMargins left="0.11811023622047245" right="0.11811023622047245" top="0.15748031496062992" bottom="0.15748031496062992" header="0.31496062992125984" footer="0.31496062992125984"/>
  <pageSetup scale="4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B1E7EF-FA98-41B0-902B-0A41C53BF0FB}">
  <dimension ref="A1:M218"/>
  <sheetViews>
    <sheetView showGridLines="0" view="pageBreakPreview" zoomScale="70" zoomScaleNormal="100" zoomScaleSheetLayoutView="70" zoomScalePageLayoutView="55" workbookViewId="0">
      <selection activeCell="K212" sqref="K212"/>
    </sheetView>
  </sheetViews>
  <sheetFormatPr baseColWidth="10" defaultColWidth="11.42578125" defaultRowHeight="16.5"/>
  <cols>
    <col min="1" max="2" width="3.42578125" style="1" customWidth="1"/>
    <col min="3" max="3" width="5.140625" style="1" customWidth="1"/>
    <col min="4" max="4" width="15.42578125" style="1" customWidth="1"/>
    <col min="5" max="5" width="16.140625" style="2" customWidth="1"/>
    <col min="6" max="6" width="17.42578125" style="1" customWidth="1"/>
    <col min="7" max="7" width="73.42578125" style="217" customWidth="1"/>
    <col min="8" max="8" width="8.5703125" style="1" customWidth="1"/>
    <col min="9" max="9" width="14.7109375" style="1" customWidth="1"/>
    <col min="10" max="10" width="18" style="1" customWidth="1"/>
    <col min="11" max="11" width="22.140625" style="1" customWidth="1"/>
    <col min="12" max="12" width="3.42578125" style="1" customWidth="1"/>
    <col min="13" max="13" width="2.5703125" style="1" customWidth="1"/>
    <col min="14" max="16384" width="11.42578125" style="1"/>
  </cols>
  <sheetData>
    <row r="1" spans="1:13" ht="17.25" thickBot="1">
      <c r="A1" s="5"/>
      <c r="B1" s="5"/>
      <c r="C1" s="5"/>
      <c r="D1" s="5"/>
      <c r="E1" s="6"/>
      <c r="F1" s="5"/>
      <c r="G1" s="198"/>
      <c r="H1" s="5"/>
      <c r="I1" s="5"/>
      <c r="J1" s="5"/>
      <c r="K1" s="5"/>
      <c r="L1" s="5"/>
      <c r="M1" s="5"/>
    </row>
    <row r="2" spans="1:13" ht="17.25" thickTop="1">
      <c r="A2" s="5"/>
      <c r="B2" s="7"/>
      <c r="C2" s="190"/>
      <c r="D2" s="190"/>
      <c r="E2" s="191"/>
      <c r="F2" s="190"/>
      <c r="G2" s="199"/>
      <c r="H2" s="190"/>
      <c r="I2" s="190"/>
      <c r="J2" s="190"/>
      <c r="K2" s="190"/>
      <c r="L2" s="8"/>
      <c r="M2" s="5"/>
    </row>
    <row r="3" spans="1:13" ht="27" customHeight="1">
      <c r="A3" s="5"/>
      <c r="B3" s="9"/>
      <c r="C3" s="229" t="s">
        <v>86</v>
      </c>
      <c r="D3" s="230"/>
      <c r="E3" s="230"/>
      <c r="F3" s="230"/>
      <c r="G3" s="198"/>
      <c r="H3" s="5"/>
      <c r="I3" s="5"/>
      <c r="J3" s="5"/>
      <c r="K3" s="5"/>
      <c r="L3" s="10"/>
      <c r="M3" s="5"/>
    </row>
    <row r="4" spans="1:13">
      <c r="A4" s="5"/>
      <c r="B4" s="9"/>
      <c r="C4" s="173" t="s">
        <v>0</v>
      </c>
      <c r="D4" s="172" t="s">
        <v>88</v>
      </c>
      <c r="E4" s="173" t="s">
        <v>1</v>
      </c>
      <c r="F4" s="174">
        <v>1</v>
      </c>
      <c r="G4" s="198"/>
      <c r="H4" s="5"/>
      <c r="I4" s="5"/>
      <c r="J4" s="5"/>
      <c r="K4" s="5"/>
      <c r="L4" s="10"/>
      <c r="M4" s="5"/>
    </row>
    <row r="5" spans="1:13">
      <c r="A5" s="5"/>
      <c r="B5" s="9"/>
      <c r="C5" s="246" t="s">
        <v>28</v>
      </c>
      <c r="D5" s="246"/>
      <c r="E5" s="246"/>
      <c r="F5" s="246"/>
      <c r="G5" s="246"/>
      <c r="H5" s="246"/>
      <c r="I5" s="246"/>
      <c r="J5" s="246"/>
      <c r="K5" s="246"/>
      <c r="L5" s="10"/>
      <c r="M5" s="5"/>
    </row>
    <row r="6" spans="1:13" ht="17.25" thickBot="1">
      <c r="A6" s="5"/>
      <c r="B6" s="9"/>
      <c r="C6" s="245" t="s">
        <v>29</v>
      </c>
      <c r="D6" s="245"/>
      <c r="E6" s="245"/>
      <c r="F6" s="245"/>
      <c r="G6" s="245"/>
      <c r="H6" s="245"/>
      <c r="I6" s="245"/>
      <c r="J6" s="245"/>
      <c r="K6" s="245"/>
      <c r="L6" s="10"/>
      <c r="M6" s="5"/>
    </row>
    <row r="7" spans="1:13" ht="30" customHeight="1">
      <c r="A7" s="5"/>
      <c r="B7" s="9"/>
      <c r="C7" s="224" t="s">
        <v>3</v>
      </c>
      <c r="D7" s="226" t="s">
        <v>4</v>
      </c>
      <c r="E7" s="228" t="s">
        <v>5</v>
      </c>
      <c r="F7" s="228"/>
      <c r="G7" s="224" t="s">
        <v>6</v>
      </c>
      <c r="H7" s="226" t="s">
        <v>7</v>
      </c>
      <c r="I7" s="226" t="s">
        <v>8</v>
      </c>
      <c r="J7" s="220" t="s">
        <v>9</v>
      </c>
      <c r="K7" s="222" t="s">
        <v>10</v>
      </c>
      <c r="L7" s="10"/>
      <c r="M7" s="5"/>
    </row>
    <row r="8" spans="1:13" ht="30" customHeight="1" thickBot="1">
      <c r="A8" s="5"/>
      <c r="B8" s="9"/>
      <c r="C8" s="225"/>
      <c r="D8" s="227"/>
      <c r="E8" s="124" t="s">
        <v>11</v>
      </c>
      <c r="F8" s="124" t="s">
        <v>12</v>
      </c>
      <c r="G8" s="225"/>
      <c r="H8" s="227"/>
      <c r="I8" s="227"/>
      <c r="J8" s="221"/>
      <c r="K8" s="223"/>
      <c r="L8" s="10"/>
      <c r="M8" s="5"/>
    </row>
    <row r="9" spans="1:13" ht="17.25" thickBot="1">
      <c r="A9" s="5"/>
      <c r="B9" s="9"/>
      <c r="C9" s="125"/>
      <c r="D9" s="126" t="s">
        <v>89</v>
      </c>
      <c r="E9" s="126"/>
      <c r="F9" s="126"/>
      <c r="G9" s="200" t="s">
        <v>90</v>
      </c>
      <c r="H9" s="126"/>
      <c r="I9" s="126"/>
      <c r="J9" s="126"/>
      <c r="K9" s="127"/>
      <c r="L9" s="10"/>
      <c r="M9" s="5"/>
    </row>
    <row r="10" spans="1:13">
      <c r="A10" s="5"/>
      <c r="B10" s="9"/>
      <c r="C10" s="128"/>
      <c r="D10" s="129" t="s">
        <v>91</v>
      </c>
      <c r="E10" s="129"/>
      <c r="F10" s="129"/>
      <c r="G10" s="201" t="s">
        <v>92</v>
      </c>
      <c r="H10" s="129" t="s">
        <v>93</v>
      </c>
      <c r="I10" s="130">
        <v>478.12</v>
      </c>
      <c r="J10" s="131"/>
      <c r="K10" s="132"/>
      <c r="L10" s="10"/>
      <c r="M10" s="5"/>
    </row>
    <row r="11" spans="1:13" ht="17.25" thickBot="1">
      <c r="A11" s="5"/>
      <c r="B11" s="9"/>
      <c r="C11" s="133" t="s">
        <v>13</v>
      </c>
      <c r="D11" s="134"/>
      <c r="E11" s="134"/>
      <c r="F11" s="134"/>
      <c r="G11" s="202"/>
      <c r="H11" s="134"/>
      <c r="I11" s="130"/>
      <c r="J11" s="135"/>
      <c r="K11" s="136"/>
      <c r="L11" s="10"/>
      <c r="M11" s="5"/>
    </row>
    <row r="12" spans="1:13" ht="17.25" thickBot="1">
      <c r="A12" s="5"/>
      <c r="B12" s="9"/>
      <c r="C12" s="125"/>
      <c r="D12" s="126" t="s">
        <v>94</v>
      </c>
      <c r="E12" s="126"/>
      <c r="F12" s="126"/>
      <c r="G12" s="200" t="s">
        <v>95</v>
      </c>
      <c r="H12" s="126"/>
      <c r="I12" s="126"/>
      <c r="J12" s="126"/>
      <c r="K12" s="127"/>
      <c r="L12" s="10"/>
      <c r="M12" s="5"/>
    </row>
    <row r="13" spans="1:13">
      <c r="A13" s="5"/>
      <c r="B13" s="9"/>
      <c r="C13" s="128"/>
      <c r="D13" s="129" t="s">
        <v>96</v>
      </c>
      <c r="E13" s="129"/>
      <c r="F13" s="129"/>
      <c r="G13" s="201" t="s">
        <v>97</v>
      </c>
      <c r="H13" s="129" t="s">
        <v>98</v>
      </c>
      <c r="I13" s="130">
        <v>453.46</v>
      </c>
      <c r="J13" s="131"/>
      <c r="K13" s="137"/>
      <c r="L13" s="10"/>
      <c r="M13" s="5"/>
    </row>
    <row r="14" spans="1:13" ht="28.5">
      <c r="A14" s="5"/>
      <c r="B14" s="9"/>
      <c r="C14" s="128"/>
      <c r="D14" s="129" t="s">
        <v>99</v>
      </c>
      <c r="E14" s="129"/>
      <c r="F14" s="129"/>
      <c r="G14" s="201" t="s">
        <v>100</v>
      </c>
      <c r="H14" s="129" t="s">
        <v>93</v>
      </c>
      <c r="I14" s="130">
        <v>20.43</v>
      </c>
      <c r="J14" s="131"/>
      <c r="K14" s="137"/>
      <c r="L14" s="10"/>
      <c r="M14" s="5"/>
    </row>
    <row r="15" spans="1:13">
      <c r="A15" s="5"/>
      <c r="B15" s="9"/>
      <c r="C15" s="128"/>
      <c r="D15" s="129" t="s">
        <v>101</v>
      </c>
      <c r="E15" s="129"/>
      <c r="F15" s="129"/>
      <c r="G15" s="201" t="s">
        <v>102</v>
      </c>
      <c r="H15" s="129" t="s">
        <v>93</v>
      </c>
      <c r="I15" s="130">
        <v>840.22</v>
      </c>
      <c r="J15" s="131"/>
      <c r="K15" s="137"/>
      <c r="L15" s="10"/>
      <c r="M15" s="5"/>
    </row>
    <row r="16" spans="1:13">
      <c r="A16" s="5"/>
      <c r="B16" s="9"/>
      <c r="C16" s="128"/>
      <c r="D16" s="129" t="s">
        <v>103</v>
      </c>
      <c r="E16" s="129"/>
      <c r="F16" s="129"/>
      <c r="G16" s="201" t="s">
        <v>104</v>
      </c>
      <c r="H16" s="129" t="s">
        <v>93</v>
      </c>
      <c r="I16" s="130">
        <v>2.4</v>
      </c>
      <c r="J16" s="131"/>
      <c r="K16" s="137"/>
      <c r="L16" s="10"/>
      <c r="M16" s="5"/>
    </row>
    <row r="17" spans="1:13">
      <c r="A17" s="5"/>
      <c r="B17" s="9"/>
      <c r="C17" s="128"/>
      <c r="D17" s="129" t="s">
        <v>105</v>
      </c>
      <c r="E17" s="129"/>
      <c r="F17" s="129"/>
      <c r="G17" s="201" t="s">
        <v>106</v>
      </c>
      <c r="H17" s="129" t="s">
        <v>43</v>
      </c>
      <c r="I17" s="130">
        <v>18</v>
      </c>
      <c r="J17" s="131"/>
      <c r="K17" s="137"/>
      <c r="L17" s="10"/>
      <c r="M17" s="5"/>
    </row>
    <row r="18" spans="1:13">
      <c r="A18" s="5"/>
      <c r="B18" s="9"/>
      <c r="C18" s="128"/>
      <c r="D18" s="129" t="s">
        <v>107</v>
      </c>
      <c r="E18" s="129"/>
      <c r="F18" s="129"/>
      <c r="G18" s="201" t="s">
        <v>108</v>
      </c>
      <c r="H18" s="129" t="s">
        <v>109</v>
      </c>
      <c r="I18" s="130">
        <v>36</v>
      </c>
      <c r="J18" s="131"/>
      <c r="K18" s="137"/>
      <c r="L18" s="10"/>
      <c r="M18" s="5"/>
    </row>
    <row r="19" spans="1:13" ht="17.25" thickBot="1">
      <c r="A19" s="5"/>
      <c r="B19" s="9"/>
      <c r="C19" s="133" t="s">
        <v>13</v>
      </c>
      <c r="D19" s="139"/>
      <c r="E19" s="140"/>
      <c r="F19" s="139"/>
      <c r="G19" s="203"/>
      <c r="H19" s="139"/>
      <c r="I19" s="130"/>
      <c r="J19" s="139"/>
      <c r="K19" s="136"/>
      <c r="L19" s="10"/>
      <c r="M19" s="5"/>
    </row>
    <row r="20" spans="1:13" ht="17.25" thickBot="1">
      <c r="A20" s="5"/>
      <c r="B20" s="9"/>
      <c r="C20" s="125"/>
      <c r="D20" s="126" t="s">
        <v>110</v>
      </c>
      <c r="E20" s="126"/>
      <c r="F20" s="126"/>
      <c r="G20" s="200" t="s">
        <v>111</v>
      </c>
      <c r="H20" s="126"/>
      <c r="I20" s="126"/>
      <c r="J20" s="126"/>
      <c r="K20" s="127"/>
      <c r="L20" s="10"/>
      <c r="M20" s="5"/>
    </row>
    <row r="21" spans="1:13">
      <c r="A21" s="5"/>
      <c r="B21" s="9"/>
      <c r="C21" s="128"/>
      <c r="D21" s="141" t="s">
        <v>112</v>
      </c>
      <c r="E21" s="141"/>
      <c r="F21" s="141"/>
      <c r="G21" s="204" t="s">
        <v>113</v>
      </c>
      <c r="H21" s="141" t="s">
        <v>93</v>
      </c>
      <c r="I21" s="130">
        <v>27</v>
      </c>
      <c r="J21" s="131"/>
      <c r="K21" s="183"/>
      <c r="L21" s="10"/>
      <c r="M21" s="5"/>
    </row>
    <row r="22" spans="1:13" ht="17.25" thickBot="1">
      <c r="A22" s="5"/>
      <c r="B22" s="9"/>
      <c r="C22" s="143" t="s">
        <v>13</v>
      </c>
      <c r="D22" s="144"/>
      <c r="E22" s="144"/>
      <c r="F22" s="144"/>
      <c r="G22" s="205"/>
      <c r="H22" s="144"/>
      <c r="I22" s="130"/>
      <c r="J22" s="145"/>
      <c r="K22" s="146"/>
      <c r="L22" s="10"/>
      <c r="M22" s="5"/>
    </row>
    <row r="23" spans="1:13" ht="17.25" thickBot="1">
      <c r="A23" s="5"/>
      <c r="B23" s="9"/>
      <c r="C23" s="125"/>
      <c r="D23" s="126" t="s">
        <v>114</v>
      </c>
      <c r="E23" s="126"/>
      <c r="F23" s="126"/>
      <c r="G23" s="200" t="s">
        <v>115</v>
      </c>
      <c r="H23" s="126"/>
      <c r="I23" s="126"/>
      <c r="J23" s="126"/>
      <c r="K23" s="127"/>
      <c r="L23" s="10"/>
      <c r="M23" s="5"/>
    </row>
    <row r="24" spans="1:13">
      <c r="A24" s="5"/>
      <c r="B24" s="9"/>
      <c r="C24" s="128"/>
      <c r="D24" s="141" t="s">
        <v>116</v>
      </c>
      <c r="E24" s="141"/>
      <c r="F24" s="141"/>
      <c r="G24" s="204" t="s">
        <v>117</v>
      </c>
      <c r="H24" s="141" t="s">
        <v>93</v>
      </c>
      <c r="I24" s="130">
        <v>85.18</v>
      </c>
      <c r="J24" s="131"/>
      <c r="K24" s="137"/>
      <c r="L24" s="10"/>
      <c r="M24" s="5"/>
    </row>
    <row r="25" spans="1:13">
      <c r="A25" s="5"/>
      <c r="B25" s="9"/>
      <c r="C25" s="128"/>
      <c r="D25" s="141" t="s">
        <v>118</v>
      </c>
      <c r="E25" s="141"/>
      <c r="F25" s="141"/>
      <c r="G25" s="204" t="s">
        <v>119</v>
      </c>
      <c r="H25" s="141" t="s">
        <v>93</v>
      </c>
      <c r="I25" s="130">
        <v>13.5</v>
      </c>
      <c r="J25" s="131"/>
      <c r="K25" s="137"/>
      <c r="L25" s="10"/>
      <c r="M25" s="5"/>
    </row>
    <row r="26" spans="1:13" ht="17.25" thickBot="1">
      <c r="A26" s="5"/>
      <c r="B26" s="9"/>
      <c r="C26" s="133" t="s">
        <v>13</v>
      </c>
      <c r="D26" s="147"/>
      <c r="E26" s="147"/>
      <c r="F26" s="147"/>
      <c r="G26" s="206"/>
      <c r="H26" s="148"/>
      <c r="I26" s="130"/>
      <c r="J26" s="135"/>
      <c r="K26" s="136"/>
      <c r="L26" s="10"/>
      <c r="M26" s="5"/>
    </row>
    <row r="27" spans="1:13" ht="17.25" thickBot="1">
      <c r="A27" s="5"/>
      <c r="B27" s="9"/>
      <c r="C27" s="125"/>
      <c r="D27" s="126" t="s">
        <v>120</v>
      </c>
      <c r="E27" s="126"/>
      <c r="F27" s="126"/>
      <c r="G27" s="200" t="s">
        <v>121</v>
      </c>
      <c r="H27" s="126"/>
      <c r="I27" s="126"/>
      <c r="J27" s="126"/>
      <c r="K27" s="127"/>
      <c r="L27" s="10"/>
      <c r="M27" s="5"/>
    </row>
    <row r="28" spans="1:13">
      <c r="A28" s="5"/>
      <c r="B28" s="9"/>
      <c r="C28" s="128"/>
      <c r="D28" s="141" t="s">
        <v>122</v>
      </c>
      <c r="E28" s="141"/>
      <c r="F28" s="141"/>
      <c r="G28" s="204" t="s">
        <v>123</v>
      </c>
      <c r="H28" s="141" t="s">
        <v>93</v>
      </c>
      <c r="I28" s="130">
        <v>1341.33</v>
      </c>
      <c r="J28" s="131"/>
      <c r="K28" s="137"/>
      <c r="L28" s="10"/>
      <c r="M28" s="5"/>
    </row>
    <row r="29" spans="1:13">
      <c r="A29" s="5"/>
      <c r="B29" s="9"/>
      <c r="C29" s="128"/>
      <c r="D29" s="141" t="s">
        <v>124</v>
      </c>
      <c r="E29" s="141"/>
      <c r="F29" s="141"/>
      <c r="G29" s="204" t="s">
        <v>125</v>
      </c>
      <c r="H29" s="141" t="s">
        <v>93</v>
      </c>
      <c r="I29" s="130">
        <v>85.18</v>
      </c>
      <c r="J29" s="131"/>
      <c r="K29" s="137"/>
      <c r="L29" s="10"/>
      <c r="M29" s="5"/>
    </row>
    <row r="30" spans="1:13">
      <c r="A30" s="5"/>
      <c r="B30" s="9"/>
      <c r="C30" s="128"/>
      <c r="D30" s="141" t="s">
        <v>126</v>
      </c>
      <c r="E30" s="141"/>
      <c r="F30" s="141"/>
      <c r="G30" s="204" t="s">
        <v>127</v>
      </c>
      <c r="H30" s="141" t="s">
        <v>93</v>
      </c>
      <c r="I30" s="130">
        <v>174.4</v>
      </c>
      <c r="J30" s="131"/>
      <c r="K30" s="137"/>
      <c r="L30" s="10"/>
      <c r="M30" s="5"/>
    </row>
    <row r="31" spans="1:13" ht="28.5">
      <c r="A31" s="5"/>
      <c r="B31" s="9"/>
      <c r="C31" s="128"/>
      <c r="D31" s="141" t="s">
        <v>128</v>
      </c>
      <c r="E31" s="141"/>
      <c r="F31" s="141"/>
      <c r="G31" s="204" t="s">
        <v>129</v>
      </c>
      <c r="H31" s="141" t="s">
        <v>93</v>
      </c>
      <c r="I31" s="130">
        <v>894.22</v>
      </c>
      <c r="J31" s="131"/>
      <c r="K31" s="137"/>
      <c r="L31" s="10"/>
      <c r="M31" s="5"/>
    </row>
    <row r="32" spans="1:13" ht="17.25" thickBot="1">
      <c r="A32" s="5"/>
      <c r="B32" s="9"/>
      <c r="C32" s="133" t="s">
        <v>13</v>
      </c>
      <c r="D32" s="147"/>
      <c r="E32" s="147"/>
      <c r="F32" s="147"/>
      <c r="G32" s="206"/>
      <c r="H32" s="148"/>
      <c r="I32" s="130"/>
      <c r="J32" s="135"/>
      <c r="K32" s="136"/>
      <c r="L32" s="10"/>
      <c r="M32" s="5"/>
    </row>
    <row r="33" spans="1:13" ht="17.25" thickBot="1">
      <c r="A33" s="5"/>
      <c r="B33" s="9"/>
      <c r="C33" s="125"/>
      <c r="D33" s="126" t="s">
        <v>130</v>
      </c>
      <c r="E33" s="126"/>
      <c r="F33" s="126"/>
      <c r="G33" s="200" t="s">
        <v>131</v>
      </c>
      <c r="H33" s="126"/>
      <c r="I33" s="126"/>
      <c r="J33" s="126"/>
      <c r="K33" s="127"/>
      <c r="L33" s="10"/>
      <c r="M33" s="5"/>
    </row>
    <row r="34" spans="1:13">
      <c r="A34" s="5"/>
      <c r="B34" s="9"/>
      <c r="C34" s="128"/>
      <c r="D34" s="129" t="s">
        <v>132</v>
      </c>
      <c r="E34" s="129"/>
      <c r="F34" s="129"/>
      <c r="G34" s="201" t="s">
        <v>133</v>
      </c>
      <c r="H34" s="129" t="s">
        <v>93</v>
      </c>
      <c r="I34" s="130">
        <v>377</v>
      </c>
      <c r="J34" s="131"/>
      <c r="K34" s="132"/>
      <c r="L34" s="10"/>
      <c r="M34" s="5"/>
    </row>
    <row r="35" spans="1:13">
      <c r="A35" s="5"/>
      <c r="B35" s="9"/>
      <c r="C35" s="128"/>
      <c r="D35" s="129" t="s">
        <v>134</v>
      </c>
      <c r="E35" s="129"/>
      <c r="F35" s="129"/>
      <c r="G35" s="201" t="s">
        <v>135</v>
      </c>
      <c r="H35" s="129" t="s">
        <v>93</v>
      </c>
      <c r="I35" s="130">
        <v>842.86</v>
      </c>
      <c r="J35" s="131"/>
      <c r="K35" s="132"/>
      <c r="L35" s="10"/>
      <c r="M35" s="5"/>
    </row>
    <row r="36" spans="1:13" ht="28.5">
      <c r="A36" s="5"/>
      <c r="B36" s="9"/>
      <c r="C36" s="128"/>
      <c r="D36" s="129" t="s">
        <v>136</v>
      </c>
      <c r="E36" s="129"/>
      <c r="F36" s="129"/>
      <c r="G36" s="201" t="s">
        <v>137</v>
      </c>
      <c r="H36" s="129" t="s">
        <v>138</v>
      </c>
      <c r="I36" s="130">
        <v>992</v>
      </c>
      <c r="J36" s="131"/>
      <c r="K36" s="132"/>
      <c r="L36" s="10"/>
      <c r="M36" s="5"/>
    </row>
    <row r="37" spans="1:13">
      <c r="A37" s="5"/>
      <c r="B37" s="9"/>
      <c r="C37" s="128"/>
      <c r="D37" s="129" t="s">
        <v>139</v>
      </c>
      <c r="E37" s="129"/>
      <c r="F37" s="129"/>
      <c r="G37" s="201" t="s">
        <v>140</v>
      </c>
      <c r="H37" s="129" t="s">
        <v>93</v>
      </c>
      <c r="I37" s="130">
        <v>377</v>
      </c>
      <c r="J37" s="131"/>
      <c r="K37" s="132"/>
      <c r="L37" s="10"/>
      <c r="M37" s="5"/>
    </row>
    <row r="38" spans="1:13" ht="17.25" thickBot="1">
      <c r="A38" s="5"/>
      <c r="B38" s="9"/>
      <c r="C38" s="133" t="s">
        <v>13</v>
      </c>
      <c r="D38" s="134"/>
      <c r="E38" s="134"/>
      <c r="F38" s="134"/>
      <c r="G38" s="202"/>
      <c r="H38" s="134"/>
      <c r="I38" s="130"/>
      <c r="J38" s="135"/>
      <c r="K38" s="136"/>
      <c r="L38" s="10"/>
      <c r="M38" s="5"/>
    </row>
    <row r="39" spans="1:13" ht="17.25" thickBot="1">
      <c r="A39" s="5"/>
      <c r="B39" s="9"/>
      <c r="C39" s="125"/>
      <c r="D39" s="126" t="s">
        <v>141</v>
      </c>
      <c r="E39" s="126"/>
      <c r="F39" s="126"/>
      <c r="G39" s="200" t="s">
        <v>142</v>
      </c>
      <c r="H39" s="126"/>
      <c r="I39" s="126"/>
      <c r="J39" s="126"/>
      <c r="K39" s="127"/>
      <c r="L39" s="10"/>
      <c r="M39" s="5"/>
    </row>
    <row r="40" spans="1:13">
      <c r="A40" s="5"/>
      <c r="B40" s="9"/>
      <c r="C40" s="128"/>
      <c r="D40" s="129" t="s">
        <v>143</v>
      </c>
      <c r="E40" s="129"/>
      <c r="F40" s="129"/>
      <c r="G40" s="201" t="s">
        <v>144</v>
      </c>
      <c r="H40" s="129" t="s">
        <v>138</v>
      </c>
      <c r="I40" s="130">
        <v>18</v>
      </c>
      <c r="J40" s="131"/>
      <c r="K40" s="137"/>
      <c r="L40" s="10"/>
      <c r="M40" s="5"/>
    </row>
    <row r="41" spans="1:13">
      <c r="A41" s="5"/>
      <c r="B41" s="9"/>
      <c r="C41" s="128"/>
      <c r="D41" s="129" t="s">
        <v>145</v>
      </c>
      <c r="E41" s="129"/>
      <c r="F41" s="129"/>
      <c r="G41" s="201" t="s">
        <v>146</v>
      </c>
      <c r="H41" s="129" t="s">
        <v>93</v>
      </c>
      <c r="I41" s="130">
        <v>76.239999999999995</v>
      </c>
      <c r="J41" s="131"/>
      <c r="K41" s="137"/>
      <c r="L41" s="10"/>
      <c r="M41" s="5"/>
    </row>
    <row r="42" spans="1:13" ht="28.5">
      <c r="A42" s="5"/>
      <c r="B42" s="9"/>
      <c r="C42" s="128"/>
      <c r="D42" s="129" t="s">
        <v>147</v>
      </c>
      <c r="E42" s="129"/>
      <c r="F42" s="129"/>
      <c r="G42" s="201" t="s">
        <v>148</v>
      </c>
      <c r="H42" s="129" t="s">
        <v>93</v>
      </c>
      <c r="I42" s="130">
        <v>331.18</v>
      </c>
      <c r="J42" s="131"/>
      <c r="K42" s="137"/>
      <c r="L42" s="10"/>
      <c r="M42" s="5"/>
    </row>
    <row r="43" spans="1:13">
      <c r="A43" s="5"/>
      <c r="B43" s="9"/>
      <c r="C43" s="128"/>
      <c r="D43" s="129" t="s">
        <v>149</v>
      </c>
      <c r="E43" s="129"/>
      <c r="F43" s="129"/>
      <c r="G43" s="201" t="s">
        <v>150</v>
      </c>
      <c r="H43" s="129" t="s">
        <v>98</v>
      </c>
      <c r="I43" s="130">
        <v>12</v>
      </c>
      <c r="J43" s="131"/>
      <c r="K43" s="137"/>
      <c r="L43" s="10"/>
      <c r="M43" s="5"/>
    </row>
    <row r="44" spans="1:13" ht="17.25" thickBot="1">
      <c r="A44" s="5"/>
      <c r="B44" s="9"/>
      <c r="C44" s="133" t="s">
        <v>13</v>
      </c>
      <c r="D44" s="139"/>
      <c r="E44" s="140"/>
      <c r="F44" s="139"/>
      <c r="G44" s="203"/>
      <c r="H44" s="139"/>
      <c r="I44" s="130"/>
      <c r="J44" s="139"/>
      <c r="K44" s="136"/>
      <c r="L44" s="10"/>
      <c r="M44" s="5"/>
    </row>
    <row r="45" spans="1:13" ht="17.25" thickBot="1">
      <c r="A45" s="5"/>
      <c r="B45" s="9"/>
      <c r="C45" s="125"/>
      <c r="D45" s="126" t="s">
        <v>151</v>
      </c>
      <c r="E45" s="126"/>
      <c r="F45" s="126"/>
      <c r="G45" s="200" t="s">
        <v>152</v>
      </c>
      <c r="H45" s="126"/>
      <c r="I45" s="126"/>
      <c r="J45" s="126"/>
      <c r="K45" s="127"/>
      <c r="L45" s="10"/>
      <c r="M45" s="5"/>
    </row>
    <row r="46" spans="1:13">
      <c r="A46" s="5"/>
      <c r="B46" s="9"/>
      <c r="C46" s="128"/>
      <c r="D46" s="141" t="s">
        <v>153</v>
      </c>
      <c r="E46" s="141"/>
      <c r="F46" s="141"/>
      <c r="G46" s="204" t="s">
        <v>154</v>
      </c>
      <c r="H46" s="141" t="s">
        <v>93</v>
      </c>
      <c r="I46" s="130">
        <v>96.48</v>
      </c>
      <c r="J46" s="123"/>
      <c r="K46" s="183"/>
      <c r="L46" s="10"/>
      <c r="M46" s="5"/>
    </row>
    <row r="47" spans="1:13" ht="28.5">
      <c r="A47" s="5"/>
      <c r="B47" s="9"/>
      <c r="C47" s="128"/>
      <c r="D47" s="142" t="s">
        <v>155</v>
      </c>
      <c r="E47" s="142"/>
      <c r="F47" s="142"/>
      <c r="G47" s="204" t="s">
        <v>156</v>
      </c>
      <c r="H47" s="141" t="s">
        <v>157</v>
      </c>
      <c r="I47" s="130">
        <v>33</v>
      </c>
      <c r="J47" s="131"/>
      <c r="K47" s="137"/>
      <c r="L47" s="10"/>
      <c r="M47" s="5"/>
    </row>
    <row r="48" spans="1:13">
      <c r="A48" s="5"/>
      <c r="B48" s="9"/>
      <c r="C48" s="128"/>
      <c r="D48" s="141" t="s">
        <v>158</v>
      </c>
      <c r="E48" s="141"/>
      <c r="F48" s="141"/>
      <c r="G48" s="204" t="s">
        <v>159</v>
      </c>
      <c r="H48" s="141" t="s">
        <v>157</v>
      </c>
      <c r="I48" s="130">
        <v>10</v>
      </c>
      <c r="J48" s="131"/>
      <c r="K48" s="137"/>
      <c r="L48" s="10"/>
      <c r="M48" s="5"/>
    </row>
    <row r="49" spans="1:13" s="5" customFormat="1" ht="28.5">
      <c r="B49" s="9"/>
      <c r="C49" s="128"/>
      <c r="D49" s="138" t="s">
        <v>160</v>
      </c>
      <c r="E49" s="138"/>
      <c r="F49" s="138"/>
      <c r="G49" s="207" t="s">
        <v>161</v>
      </c>
      <c r="H49" s="138" t="s">
        <v>162</v>
      </c>
      <c r="I49" s="130">
        <v>9</v>
      </c>
      <c r="J49" s="131"/>
      <c r="K49" s="137"/>
      <c r="L49" s="10"/>
    </row>
    <row r="50" spans="1:13" s="5" customFormat="1" ht="28.5">
      <c r="B50" s="9"/>
      <c r="C50" s="128"/>
      <c r="D50" s="138" t="s">
        <v>163</v>
      </c>
      <c r="E50" s="138"/>
      <c r="F50" s="138"/>
      <c r="G50" s="207" t="s">
        <v>164</v>
      </c>
      <c r="H50" s="138" t="s">
        <v>93</v>
      </c>
      <c r="I50" s="130">
        <v>1276.5</v>
      </c>
      <c r="J50" s="131"/>
      <c r="K50" s="137"/>
      <c r="L50" s="10"/>
    </row>
    <row r="51" spans="1:13" s="5" customFormat="1" ht="28.5">
      <c r="B51" s="9"/>
      <c r="C51" s="128"/>
      <c r="D51" s="138" t="s">
        <v>165</v>
      </c>
      <c r="E51" s="138"/>
      <c r="F51" s="138"/>
      <c r="G51" s="207" t="s">
        <v>166</v>
      </c>
      <c r="H51" s="138" t="s">
        <v>93</v>
      </c>
      <c r="I51" s="130">
        <v>12</v>
      </c>
      <c r="J51" s="131"/>
      <c r="K51" s="137"/>
      <c r="L51" s="10"/>
    </row>
    <row r="52" spans="1:13" s="5" customFormat="1" ht="15.75">
      <c r="B52" s="9"/>
      <c r="C52" s="128"/>
      <c r="D52" s="138" t="s">
        <v>167</v>
      </c>
      <c r="E52" s="138"/>
      <c r="F52" s="138"/>
      <c r="G52" s="207" t="s">
        <v>168</v>
      </c>
      <c r="H52" s="138" t="s">
        <v>109</v>
      </c>
      <c r="I52" s="130">
        <v>81.5</v>
      </c>
      <c r="J52" s="131"/>
      <c r="K52" s="137"/>
      <c r="L52" s="10"/>
    </row>
    <row r="53" spans="1:13" ht="17.25" thickBot="1">
      <c r="A53" s="5"/>
      <c r="B53" s="9"/>
      <c r="C53" s="143" t="s">
        <v>13</v>
      </c>
      <c r="D53" s="144"/>
      <c r="E53" s="144"/>
      <c r="F53" s="144"/>
      <c r="G53" s="205"/>
      <c r="H53" s="144"/>
      <c r="I53" s="130"/>
      <c r="J53" s="145"/>
      <c r="K53" s="146"/>
      <c r="L53" s="10"/>
      <c r="M53" s="5"/>
    </row>
    <row r="54" spans="1:13" ht="17.25" thickBot="1">
      <c r="A54" s="5"/>
      <c r="B54" s="9"/>
      <c r="C54" s="125"/>
      <c r="D54" s="126" t="s">
        <v>169</v>
      </c>
      <c r="E54" s="126"/>
      <c r="F54" s="126"/>
      <c r="G54" s="200" t="s">
        <v>170</v>
      </c>
      <c r="H54" s="126"/>
      <c r="I54" s="126"/>
      <c r="J54" s="126"/>
      <c r="K54" s="127"/>
      <c r="L54" s="10"/>
      <c r="M54" s="5"/>
    </row>
    <row r="55" spans="1:13">
      <c r="A55" s="5"/>
      <c r="B55" s="9"/>
      <c r="C55" s="128"/>
      <c r="D55" s="141" t="s">
        <v>171</v>
      </c>
      <c r="E55" s="141"/>
      <c r="F55" s="141"/>
      <c r="G55" s="204" t="s">
        <v>172</v>
      </c>
      <c r="H55" s="141" t="s">
        <v>157</v>
      </c>
      <c r="I55" s="130">
        <v>550</v>
      </c>
      <c r="J55" s="131"/>
      <c r="K55" s="137"/>
      <c r="L55" s="10"/>
      <c r="M55" s="5"/>
    </row>
    <row r="56" spans="1:13">
      <c r="A56" s="5"/>
      <c r="B56" s="9"/>
      <c r="C56" s="128"/>
      <c r="D56" s="141" t="s">
        <v>173</v>
      </c>
      <c r="E56" s="141"/>
      <c r="F56" s="141"/>
      <c r="G56" s="204" t="s">
        <v>174</v>
      </c>
      <c r="H56" s="141" t="s">
        <v>93</v>
      </c>
      <c r="I56" s="130">
        <v>22</v>
      </c>
      <c r="J56" s="131"/>
      <c r="K56" s="137"/>
      <c r="L56" s="10"/>
      <c r="M56" s="5"/>
    </row>
    <row r="57" spans="1:13" ht="17.25" thickBot="1">
      <c r="A57" s="5"/>
      <c r="B57" s="9"/>
      <c r="C57" s="133" t="s">
        <v>13</v>
      </c>
      <c r="D57" s="147"/>
      <c r="E57" s="147"/>
      <c r="F57" s="147"/>
      <c r="G57" s="206"/>
      <c r="H57" s="148"/>
      <c r="I57" s="130"/>
      <c r="J57" s="135"/>
      <c r="K57" s="136"/>
      <c r="L57" s="10"/>
      <c r="M57" s="5"/>
    </row>
    <row r="58" spans="1:13" ht="17.25" thickBot="1">
      <c r="A58" s="5"/>
      <c r="B58" s="9"/>
      <c r="C58" s="125"/>
      <c r="D58" s="126" t="s">
        <v>175</v>
      </c>
      <c r="E58" s="126"/>
      <c r="F58" s="126"/>
      <c r="G58" s="200" t="s">
        <v>176</v>
      </c>
      <c r="H58" s="126"/>
      <c r="I58" s="126"/>
      <c r="J58" s="126"/>
      <c r="K58" s="127"/>
      <c r="L58" s="10"/>
      <c r="M58" s="5"/>
    </row>
    <row r="59" spans="1:13">
      <c r="A59" s="5"/>
      <c r="B59" s="9"/>
      <c r="C59" s="128"/>
      <c r="D59" s="141" t="s">
        <v>177</v>
      </c>
      <c r="E59" s="141"/>
      <c r="F59" s="141"/>
      <c r="G59" s="204" t="s">
        <v>178</v>
      </c>
      <c r="H59" s="141" t="s">
        <v>93</v>
      </c>
      <c r="I59" s="130">
        <v>238.88</v>
      </c>
      <c r="J59" s="131"/>
      <c r="K59" s="137"/>
      <c r="L59" s="10"/>
      <c r="M59" s="5"/>
    </row>
    <row r="60" spans="1:13" ht="17.25" thickBot="1">
      <c r="A60" s="5"/>
      <c r="B60" s="9"/>
      <c r="C60" s="133" t="s">
        <v>13</v>
      </c>
      <c r="D60" s="147"/>
      <c r="E60" s="147"/>
      <c r="F60" s="147"/>
      <c r="G60" s="206"/>
      <c r="H60" s="148"/>
      <c r="I60" s="130"/>
      <c r="J60" s="135"/>
      <c r="K60" s="136"/>
      <c r="L60" s="10"/>
      <c r="M60" s="5"/>
    </row>
    <row r="61" spans="1:13" ht="17.25" thickBot="1">
      <c r="A61" s="5"/>
      <c r="B61" s="9"/>
      <c r="C61" s="125"/>
      <c r="D61" s="126" t="s">
        <v>179</v>
      </c>
      <c r="E61" s="126"/>
      <c r="F61" s="126"/>
      <c r="G61" s="200" t="s">
        <v>180</v>
      </c>
      <c r="H61" s="126"/>
      <c r="I61" s="126"/>
      <c r="J61" s="126"/>
      <c r="K61" s="127"/>
      <c r="L61" s="10"/>
      <c r="M61" s="5"/>
    </row>
    <row r="62" spans="1:13">
      <c r="A62" s="5"/>
      <c r="B62" s="9"/>
      <c r="C62" s="128"/>
      <c r="D62" s="129" t="s">
        <v>181</v>
      </c>
      <c r="E62" s="129"/>
      <c r="F62" s="129"/>
      <c r="G62" s="201" t="s">
        <v>182</v>
      </c>
      <c r="H62" s="129" t="s">
        <v>183</v>
      </c>
      <c r="I62" s="130">
        <v>143.04</v>
      </c>
      <c r="J62" s="131"/>
      <c r="K62" s="132"/>
      <c r="L62" s="10"/>
      <c r="M62" s="5"/>
    </row>
    <row r="63" spans="1:13">
      <c r="A63" s="5"/>
      <c r="B63" s="9"/>
      <c r="C63" s="128"/>
      <c r="D63" s="129" t="s">
        <v>184</v>
      </c>
      <c r="E63" s="129"/>
      <c r="F63" s="129"/>
      <c r="G63" s="201" t="s">
        <v>185</v>
      </c>
      <c r="H63" s="129" t="s">
        <v>183</v>
      </c>
      <c r="I63" s="130">
        <v>5.96</v>
      </c>
      <c r="J63" s="131"/>
      <c r="K63" s="132"/>
      <c r="L63" s="10"/>
      <c r="M63" s="5"/>
    </row>
    <row r="64" spans="1:13">
      <c r="A64" s="5"/>
      <c r="B64" s="9"/>
      <c r="C64" s="128"/>
      <c r="D64" s="129" t="s">
        <v>186</v>
      </c>
      <c r="E64" s="129"/>
      <c r="F64" s="129"/>
      <c r="G64" s="201" t="s">
        <v>187</v>
      </c>
      <c r="H64" s="129" t="s">
        <v>183</v>
      </c>
      <c r="I64" s="130">
        <v>49.5</v>
      </c>
      <c r="J64" s="131"/>
      <c r="K64" s="132"/>
      <c r="L64" s="10"/>
      <c r="M64" s="5"/>
    </row>
    <row r="65" spans="1:13">
      <c r="A65" s="5"/>
      <c r="B65" s="9"/>
      <c r="C65" s="128"/>
      <c r="D65" s="129" t="s">
        <v>188</v>
      </c>
      <c r="E65" s="129"/>
      <c r="F65" s="129"/>
      <c r="G65" s="201" t="s">
        <v>189</v>
      </c>
      <c r="H65" s="129" t="s">
        <v>190</v>
      </c>
      <c r="I65" s="130">
        <v>1797.54</v>
      </c>
      <c r="J65" s="131"/>
      <c r="K65" s="132"/>
      <c r="L65" s="10"/>
      <c r="M65" s="5"/>
    </row>
    <row r="66" spans="1:13">
      <c r="A66" s="5"/>
      <c r="B66" s="9"/>
      <c r="C66" s="128"/>
      <c r="D66" s="129" t="s">
        <v>191</v>
      </c>
      <c r="E66" s="129"/>
      <c r="F66" s="129"/>
      <c r="G66" s="201" t="s">
        <v>192</v>
      </c>
      <c r="H66" s="129" t="s">
        <v>93</v>
      </c>
      <c r="I66" s="130">
        <v>377</v>
      </c>
      <c r="J66" s="131"/>
      <c r="K66" s="132"/>
      <c r="L66" s="10"/>
      <c r="M66" s="5"/>
    </row>
    <row r="67" spans="1:13">
      <c r="A67" s="5"/>
      <c r="B67" s="9"/>
      <c r="C67" s="128"/>
      <c r="D67" s="129" t="s">
        <v>193</v>
      </c>
      <c r="E67" s="129"/>
      <c r="F67" s="129"/>
      <c r="G67" s="201" t="s">
        <v>194</v>
      </c>
      <c r="H67" s="129" t="s">
        <v>183</v>
      </c>
      <c r="I67" s="130">
        <v>44.8</v>
      </c>
      <c r="J67" s="131"/>
      <c r="K67" s="132"/>
      <c r="L67" s="10"/>
      <c r="M67" s="5"/>
    </row>
    <row r="68" spans="1:13">
      <c r="A68" s="5"/>
      <c r="B68" s="9"/>
      <c r="C68" s="128"/>
      <c r="D68" s="129" t="s">
        <v>195</v>
      </c>
      <c r="E68" s="129"/>
      <c r="F68" s="129"/>
      <c r="G68" s="201" t="s">
        <v>196</v>
      </c>
      <c r="H68" s="129" t="s">
        <v>183</v>
      </c>
      <c r="I68" s="130">
        <v>61.98</v>
      </c>
      <c r="J68" s="131"/>
      <c r="K68" s="132"/>
      <c r="L68" s="10"/>
      <c r="M68" s="5"/>
    </row>
    <row r="69" spans="1:13">
      <c r="A69" s="5"/>
      <c r="B69" s="9"/>
      <c r="C69" s="128"/>
      <c r="D69" s="129" t="s">
        <v>197</v>
      </c>
      <c r="E69" s="129"/>
      <c r="F69" s="129"/>
      <c r="G69" s="201" t="s">
        <v>198</v>
      </c>
      <c r="H69" s="129" t="s">
        <v>183</v>
      </c>
      <c r="I69" s="130">
        <v>53.64</v>
      </c>
      <c r="J69" s="131"/>
      <c r="K69" s="132"/>
      <c r="L69" s="10"/>
      <c r="M69" s="5"/>
    </row>
    <row r="70" spans="1:13" ht="17.25" thickBot="1">
      <c r="A70" s="5"/>
      <c r="B70" s="9"/>
      <c r="C70" s="133" t="s">
        <v>13</v>
      </c>
      <c r="D70" s="134"/>
      <c r="E70" s="134"/>
      <c r="F70" s="134"/>
      <c r="G70" s="202"/>
      <c r="H70" s="134"/>
      <c r="I70" s="130"/>
      <c r="J70" s="135"/>
      <c r="K70" s="136"/>
      <c r="L70" s="10"/>
      <c r="M70" s="5"/>
    </row>
    <row r="71" spans="1:13" ht="17.25" thickBot="1">
      <c r="A71" s="5"/>
      <c r="B71" s="9"/>
      <c r="C71" s="125"/>
      <c r="D71" s="126" t="s">
        <v>199</v>
      </c>
      <c r="E71" s="126"/>
      <c r="F71" s="126"/>
      <c r="G71" s="200" t="s">
        <v>200</v>
      </c>
      <c r="H71" s="126"/>
      <c r="I71" s="126"/>
      <c r="J71" s="126"/>
      <c r="K71" s="127"/>
      <c r="L71" s="10"/>
      <c r="M71" s="5"/>
    </row>
    <row r="72" spans="1:13">
      <c r="A72" s="5"/>
      <c r="B72" s="9"/>
      <c r="C72" s="128"/>
      <c r="D72" s="129" t="s">
        <v>201</v>
      </c>
      <c r="E72" s="129"/>
      <c r="F72" s="129"/>
      <c r="G72" s="201" t="s">
        <v>202</v>
      </c>
      <c r="H72" s="129" t="s">
        <v>183</v>
      </c>
      <c r="I72" s="130">
        <v>24.67</v>
      </c>
      <c r="J72" s="131"/>
      <c r="K72" s="137"/>
      <c r="L72" s="10"/>
      <c r="M72" s="5"/>
    </row>
    <row r="73" spans="1:13">
      <c r="A73" s="5"/>
      <c r="B73" s="9"/>
      <c r="C73" s="128"/>
      <c r="D73" s="129" t="s">
        <v>203</v>
      </c>
      <c r="E73" s="129"/>
      <c r="F73" s="129"/>
      <c r="G73" s="201" t="s">
        <v>204</v>
      </c>
      <c r="H73" s="129" t="s">
        <v>190</v>
      </c>
      <c r="I73" s="130">
        <v>5377.8</v>
      </c>
      <c r="J73" s="131"/>
      <c r="K73" s="137"/>
      <c r="L73" s="10"/>
      <c r="M73" s="5"/>
    </row>
    <row r="74" spans="1:13">
      <c r="A74" s="5"/>
      <c r="B74" s="9"/>
      <c r="C74" s="128"/>
      <c r="D74" s="129" t="s">
        <v>205</v>
      </c>
      <c r="E74" s="129"/>
      <c r="F74" s="129"/>
      <c r="G74" s="201" t="s">
        <v>206</v>
      </c>
      <c r="H74" s="129" t="s">
        <v>183</v>
      </c>
      <c r="I74" s="130">
        <v>73.599999999999994</v>
      </c>
      <c r="J74" s="131"/>
      <c r="K74" s="137"/>
      <c r="L74" s="10"/>
      <c r="M74" s="5"/>
    </row>
    <row r="75" spans="1:13">
      <c r="A75" s="5"/>
      <c r="B75" s="9"/>
      <c r="C75" s="128"/>
      <c r="D75" s="129" t="s">
        <v>207</v>
      </c>
      <c r="E75" s="129"/>
      <c r="F75" s="129"/>
      <c r="G75" s="201" t="s">
        <v>208</v>
      </c>
      <c r="H75" s="129" t="s">
        <v>190</v>
      </c>
      <c r="I75" s="130">
        <v>1056.51</v>
      </c>
      <c r="J75" s="131"/>
      <c r="K75" s="137"/>
      <c r="L75" s="10"/>
      <c r="M75" s="5"/>
    </row>
    <row r="76" spans="1:13">
      <c r="A76" s="5"/>
      <c r="B76" s="9"/>
      <c r="C76" s="128"/>
      <c r="D76" s="129" t="s">
        <v>209</v>
      </c>
      <c r="E76" s="129"/>
      <c r="F76" s="129"/>
      <c r="G76" s="201" t="s">
        <v>210</v>
      </c>
      <c r="H76" s="129" t="s">
        <v>183</v>
      </c>
      <c r="I76" s="130">
        <v>61.66</v>
      </c>
      <c r="J76" s="131"/>
      <c r="K76" s="137"/>
      <c r="L76" s="10"/>
      <c r="M76" s="5"/>
    </row>
    <row r="77" spans="1:13">
      <c r="A77" s="5"/>
      <c r="B77" s="9"/>
      <c r="C77" s="128"/>
      <c r="D77" s="129" t="s">
        <v>211</v>
      </c>
      <c r="E77" s="129"/>
      <c r="F77" s="129"/>
      <c r="G77" s="201" t="s">
        <v>212</v>
      </c>
      <c r="H77" s="129" t="s">
        <v>190</v>
      </c>
      <c r="I77" s="130">
        <v>2207.52</v>
      </c>
      <c r="J77" s="131"/>
      <c r="K77" s="137"/>
      <c r="L77" s="10"/>
      <c r="M77" s="5"/>
    </row>
    <row r="78" spans="1:13">
      <c r="A78" s="5"/>
      <c r="B78" s="9"/>
      <c r="C78" s="128"/>
      <c r="D78" s="129" t="s">
        <v>213</v>
      </c>
      <c r="E78" s="129"/>
      <c r="F78" s="129"/>
      <c r="G78" s="201" t="s">
        <v>214</v>
      </c>
      <c r="H78" s="129" t="s">
        <v>183</v>
      </c>
      <c r="I78" s="130">
        <v>13.47</v>
      </c>
      <c r="J78" s="131"/>
      <c r="K78" s="137"/>
      <c r="L78" s="10"/>
      <c r="M78" s="5"/>
    </row>
    <row r="79" spans="1:13">
      <c r="A79" s="5"/>
      <c r="B79" s="9"/>
      <c r="C79" s="128"/>
      <c r="D79" s="129" t="s">
        <v>215</v>
      </c>
      <c r="E79" s="129"/>
      <c r="F79" s="129"/>
      <c r="G79" s="201" t="s">
        <v>216</v>
      </c>
      <c r="H79" s="129" t="s">
        <v>190</v>
      </c>
      <c r="I79" s="130">
        <v>6604.61</v>
      </c>
      <c r="J79" s="131"/>
      <c r="K79" s="137"/>
      <c r="L79" s="10"/>
      <c r="M79" s="5"/>
    </row>
    <row r="80" spans="1:13" ht="17.25" thickBot="1">
      <c r="A80" s="5"/>
      <c r="B80" s="9"/>
      <c r="C80" s="133" t="s">
        <v>13</v>
      </c>
      <c r="D80" s="139"/>
      <c r="E80" s="140"/>
      <c r="F80" s="139"/>
      <c r="G80" s="203"/>
      <c r="H80" s="139"/>
      <c r="I80" s="130"/>
      <c r="J80" s="139"/>
      <c r="K80" s="136"/>
      <c r="L80" s="10"/>
      <c r="M80" s="5"/>
    </row>
    <row r="81" spans="1:13" ht="17.25" thickBot="1">
      <c r="A81" s="5"/>
      <c r="B81" s="9"/>
      <c r="C81" s="125"/>
      <c r="D81" s="126" t="s">
        <v>217</v>
      </c>
      <c r="E81" s="126"/>
      <c r="F81" s="126"/>
      <c r="G81" s="200" t="s">
        <v>218</v>
      </c>
      <c r="H81" s="126"/>
      <c r="I81" s="126"/>
      <c r="J81" s="126"/>
      <c r="K81" s="127"/>
      <c r="L81" s="10"/>
      <c r="M81" s="5"/>
    </row>
    <row r="82" spans="1:13">
      <c r="A82" s="5"/>
      <c r="B82" s="9"/>
      <c r="C82" s="128"/>
      <c r="D82" s="141" t="s">
        <v>219</v>
      </c>
      <c r="E82" s="141"/>
      <c r="F82" s="141"/>
      <c r="G82" s="204" t="s">
        <v>220</v>
      </c>
      <c r="H82" s="141" t="s">
        <v>221</v>
      </c>
      <c r="I82" s="130">
        <v>2908.05</v>
      </c>
      <c r="J82" s="123"/>
      <c r="K82" s="183"/>
      <c r="L82" s="10"/>
      <c r="M82" s="5"/>
    </row>
    <row r="83" spans="1:13">
      <c r="A83" s="5"/>
      <c r="B83" s="9"/>
      <c r="C83" s="128"/>
      <c r="D83" s="142" t="s">
        <v>222</v>
      </c>
      <c r="E83" s="142"/>
      <c r="F83" s="142"/>
      <c r="G83" s="204" t="s">
        <v>223</v>
      </c>
      <c r="H83" s="141" t="s">
        <v>221</v>
      </c>
      <c r="I83" s="130">
        <v>2908.05</v>
      </c>
      <c r="J83" s="131"/>
      <c r="K83" s="137"/>
      <c r="L83" s="10"/>
      <c r="M83" s="5"/>
    </row>
    <row r="84" spans="1:13">
      <c r="A84" s="5"/>
      <c r="B84" s="9"/>
      <c r="C84" s="128"/>
      <c r="D84" s="141" t="s">
        <v>224</v>
      </c>
      <c r="E84" s="141"/>
      <c r="F84" s="141"/>
      <c r="G84" s="204" t="s">
        <v>225</v>
      </c>
      <c r="H84" s="141" t="s">
        <v>221</v>
      </c>
      <c r="I84" s="130">
        <v>926.33</v>
      </c>
      <c r="J84" s="131"/>
      <c r="K84" s="137"/>
      <c r="L84" s="10"/>
      <c r="M84" s="5"/>
    </row>
    <row r="85" spans="1:13" s="5" customFormat="1" ht="15.75">
      <c r="B85" s="9"/>
      <c r="C85" s="128"/>
      <c r="D85" s="138" t="s">
        <v>226</v>
      </c>
      <c r="E85" s="138"/>
      <c r="F85" s="138"/>
      <c r="G85" s="207" t="s">
        <v>227</v>
      </c>
      <c r="H85" s="138" t="s">
        <v>221</v>
      </c>
      <c r="I85" s="130">
        <v>118.43</v>
      </c>
      <c r="J85" s="131"/>
      <c r="K85" s="137"/>
      <c r="L85" s="10"/>
    </row>
    <row r="86" spans="1:13" s="5" customFormat="1" ht="15.75">
      <c r="B86" s="9"/>
      <c r="C86" s="128"/>
      <c r="D86" s="138" t="s">
        <v>228</v>
      </c>
      <c r="E86" s="138"/>
      <c r="F86" s="138"/>
      <c r="G86" s="207" t="s">
        <v>229</v>
      </c>
      <c r="H86" s="138" t="s">
        <v>221</v>
      </c>
      <c r="I86" s="130">
        <v>719.86</v>
      </c>
      <c r="J86" s="131"/>
      <c r="K86" s="137"/>
      <c r="L86" s="10"/>
    </row>
    <row r="87" spans="1:13" s="5" customFormat="1" ht="28.5">
      <c r="B87" s="9"/>
      <c r="C87" s="128"/>
      <c r="D87" s="138" t="s">
        <v>230</v>
      </c>
      <c r="E87" s="138"/>
      <c r="F87" s="138"/>
      <c r="G87" s="207" t="s">
        <v>231</v>
      </c>
      <c r="H87" s="138" t="s">
        <v>93</v>
      </c>
      <c r="I87" s="130">
        <v>668.19</v>
      </c>
      <c r="J87" s="131"/>
      <c r="K87" s="137"/>
      <c r="L87" s="10"/>
    </row>
    <row r="88" spans="1:13" ht="17.25" thickBot="1">
      <c r="A88" s="5"/>
      <c r="B88" s="9"/>
      <c r="C88" s="143" t="s">
        <v>13</v>
      </c>
      <c r="D88" s="144"/>
      <c r="E88" s="144"/>
      <c r="F88" s="144"/>
      <c r="G88" s="205"/>
      <c r="H88" s="144"/>
      <c r="I88" s="130"/>
      <c r="J88" s="145"/>
      <c r="K88" s="146"/>
      <c r="L88" s="10"/>
      <c r="M88" s="5"/>
    </row>
    <row r="89" spans="1:13" ht="17.25" thickBot="1">
      <c r="A89" s="5"/>
      <c r="B89" s="9"/>
      <c r="C89" s="125"/>
      <c r="D89" s="126" t="s">
        <v>232</v>
      </c>
      <c r="E89" s="126"/>
      <c r="F89" s="126"/>
      <c r="G89" s="200" t="s">
        <v>233</v>
      </c>
      <c r="H89" s="126"/>
      <c r="I89" s="126"/>
      <c r="J89" s="126"/>
      <c r="K89" s="127"/>
      <c r="L89" s="10"/>
      <c r="M89" s="5"/>
    </row>
    <row r="90" spans="1:13">
      <c r="A90" s="5"/>
      <c r="B90" s="9"/>
      <c r="C90" s="128"/>
      <c r="D90" s="141" t="s">
        <v>234</v>
      </c>
      <c r="E90" s="141"/>
      <c r="F90" s="141"/>
      <c r="G90" s="204" t="s">
        <v>235</v>
      </c>
      <c r="H90" s="141" t="s">
        <v>183</v>
      </c>
      <c r="I90" s="130">
        <v>26.66</v>
      </c>
      <c r="J90" s="131"/>
      <c r="K90" s="137"/>
      <c r="L90" s="10"/>
      <c r="M90" s="5"/>
    </row>
    <row r="91" spans="1:13">
      <c r="A91" s="5"/>
      <c r="B91" s="9"/>
      <c r="C91" s="128"/>
      <c r="D91" s="141" t="s">
        <v>236</v>
      </c>
      <c r="E91" s="141"/>
      <c r="F91" s="141"/>
      <c r="G91" s="204" t="s">
        <v>237</v>
      </c>
      <c r="H91" s="141" t="s">
        <v>183</v>
      </c>
      <c r="I91" s="130">
        <v>26.66</v>
      </c>
      <c r="J91" s="131"/>
      <c r="K91" s="137"/>
      <c r="L91" s="10"/>
      <c r="M91" s="5"/>
    </row>
    <row r="92" spans="1:13">
      <c r="A92" s="5"/>
      <c r="B92" s="9"/>
      <c r="C92" s="128"/>
      <c r="D92" s="141" t="s">
        <v>238</v>
      </c>
      <c r="E92" s="141"/>
      <c r="F92" s="141"/>
      <c r="G92" s="204" t="s">
        <v>239</v>
      </c>
      <c r="H92" s="141" t="s">
        <v>183</v>
      </c>
      <c r="I92" s="130">
        <v>1.22</v>
      </c>
      <c r="J92" s="131"/>
      <c r="K92" s="137"/>
      <c r="L92" s="10"/>
      <c r="M92" s="5"/>
    </row>
    <row r="93" spans="1:13">
      <c r="A93" s="5"/>
      <c r="B93" s="9"/>
      <c r="C93" s="128"/>
      <c r="D93" s="141" t="s">
        <v>240</v>
      </c>
      <c r="E93" s="141"/>
      <c r="F93" s="141"/>
      <c r="G93" s="204" t="s">
        <v>241</v>
      </c>
      <c r="H93" s="141" t="s">
        <v>183</v>
      </c>
      <c r="I93" s="130">
        <v>79.14</v>
      </c>
      <c r="J93" s="131"/>
      <c r="K93" s="137"/>
      <c r="L93" s="10"/>
      <c r="M93" s="5"/>
    </row>
    <row r="94" spans="1:13">
      <c r="A94" s="5"/>
      <c r="B94" s="9"/>
      <c r="C94" s="128"/>
      <c r="D94" s="141" t="s">
        <v>242</v>
      </c>
      <c r="E94" s="141"/>
      <c r="F94" s="141"/>
      <c r="G94" s="204" t="s">
        <v>243</v>
      </c>
      <c r="H94" s="141" t="s">
        <v>190</v>
      </c>
      <c r="I94" s="130">
        <v>3199.4</v>
      </c>
      <c r="J94" s="131"/>
      <c r="K94" s="137"/>
      <c r="L94" s="10"/>
      <c r="M94" s="5"/>
    </row>
    <row r="95" spans="1:13" ht="17.25" thickBot="1">
      <c r="A95" s="5"/>
      <c r="B95" s="9"/>
      <c r="C95" s="133" t="s">
        <v>13</v>
      </c>
      <c r="D95" s="147"/>
      <c r="E95" s="147"/>
      <c r="F95" s="147"/>
      <c r="G95" s="206"/>
      <c r="H95" s="148"/>
      <c r="I95" s="130"/>
      <c r="J95" s="135"/>
      <c r="K95" s="136"/>
      <c r="L95" s="10"/>
      <c r="M95" s="5"/>
    </row>
    <row r="96" spans="1:13" ht="17.25" thickBot="1">
      <c r="A96" s="5"/>
      <c r="B96" s="9"/>
      <c r="C96" s="125"/>
      <c r="D96" s="126" t="s">
        <v>244</v>
      </c>
      <c r="E96" s="126"/>
      <c r="F96" s="126"/>
      <c r="G96" s="200" t="s">
        <v>245</v>
      </c>
      <c r="H96" s="126"/>
      <c r="I96" s="126"/>
      <c r="J96" s="126"/>
      <c r="K96" s="127"/>
      <c r="L96" s="10"/>
      <c r="M96" s="5"/>
    </row>
    <row r="97" spans="1:13">
      <c r="A97" s="5"/>
      <c r="B97" s="9"/>
      <c r="C97" s="128"/>
      <c r="D97" s="141" t="s">
        <v>246</v>
      </c>
      <c r="E97" s="141"/>
      <c r="F97" s="141"/>
      <c r="G97" s="204" t="s">
        <v>247</v>
      </c>
      <c r="H97" s="141" t="s">
        <v>138</v>
      </c>
      <c r="I97" s="130">
        <v>240</v>
      </c>
      <c r="J97" s="131"/>
      <c r="K97" s="137"/>
      <c r="L97" s="10"/>
      <c r="M97" s="5"/>
    </row>
    <row r="98" spans="1:13">
      <c r="A98" s="5"/>
      <c r="B98" s="9"/>
      <c r="C98" s="128"/>
      <c r="D98" s="141" t="s">
        <v>248</v>
      </c>
      <c r="E98" s="141"/>
      <c r="F98" s="141"/>
      <c r="G98" s="204" t="s">
        <v>249</v>
      </c>
      <c r="H98" s="141" t="s">
        <v>250</v>
      </c>
      <c r="I98" s="130">
        <v>4</v>
      </c>
      <c r="J98" s="131"/>
      <c r="K98" s="137"/>
      <c r="L98" s="10"/>
      <c r="M98" s="5"/>
    </row>
    <row r="99" spans="1:13">
      <c r="A99" s="5"/>
      <c r="B99" s="9"/>
      <c r="C99" s="128"/>
      <c r="D99" s="141" t="s">
        <v>251</v>
      </c>
      <c r="E99" s="141"/>
      <c r="F99" s="141"/>
      <c r="G99" s="204" t="s">
        <v>252</v>
      </c>
      <c r="H99" s="141" t="s">
        <v>138</v>
      </c>
      <c r="I99" s="130">
        <v>228</v>
      </c>
      <c r="J99" s="131"/>
      <c r="K99" s="137"/>
      <c r="L99" s="10"/>
      <c r="M99" s="5"/>
    </row>
    <row r="100" spans="1:13" ht="17.25" thickBot="1">
      <c r="A100" s="5"/>
      <c r="B100" s="9"/>
      <c r="C100" s="133" t="s">
        <v>13</v>
      </c>
      <c r="D100" s="147"/>
      <c r="E100" s="147"/>
      <c r="F100" s="147"/>
      <c r="G100" s="206"/>
      <c r="H100" s="148"/>
      <c r="I100" s="130"/>
      <c r="J100" s="135"/>
      <c r="K100" s="136"/>
      <c r="L100" s="10"/>
      <c r="M100" s="5"/>
    </row>
    <row r="101" spans="1:13" ht="17.25" thickBot="1">
      <c r="A101" s="5"/>
      <c r="B101" s="9"/>
      <c r="C101" s="125"/>
      <c r="D101" s="126" t="s">
        <v>253</v>
      </c>
      <c r="E101" s="126"/>
      <c r="F101" s="126"/>
      <c r="G101" s="200" t="s">
        <v>254</v>
      </c>
      <c r="H101" s="126"/>
      <c r="I101" s="126"/>
      <c r="J101" s="126"/>
      <c r="K101" s="127"/>
      <c r="L101" s="10"/>
      <c r="M101" s="5"/>
    </row>
    <row r="102" spans="1:13">
      <c r="A102" s="5"/>
      <c r="B102" s="9"/>
      <c r="C102" s="128"/>
      <c r="D102" s="129" t="s">
        <v>255</v>
      </c>
      <c r="E102" s="129"/>
      <c r="F102" s="129"/>
      <c r="G102" s="201" t="s">
        <v>256</v>
      </c>
      <c r="H102" s="129" t="s">
        <v>138</v>
      </c>
      <c r="I102" s="130">
        <v>72</v>
      </c>
      <c r="J102" s="131"/>
      <c r="K102" s="132"/>
      <c r="L102" s="10"/>
      <c r="M102" s="5"/>
    </row>
    <row r="103" spans="1:13">
      <c r="A103" s="5"/>
      <c r="B103" s="9"/>
      <c r="C103" s="128"/>
      <c r="D103" s="129" t="s">
        <v>257</v>
      </c>
      <c r="E103" s="129"/>
      <c r="F103" s="129"/>
      <c r="G103" s="201" t="s">
        <v>258</v>
      </c>
      <c r="H103" s="129" t="s">
        <v>138</v>
      </c>
      <c r="I103" s="130">
        <v>51</v>
      </c>
      <c r="J103" s="131"/>
      <c r="K103" s="132"/>
      <c r="L103" s="10"/>
      <c r="M103" s="5"/>
    </row>
    <row r="104" spans="1:13">
      <c r="A104" s="5"/>
      <c r="B104" s="9"/>
      <c r="C104" s="128"/>
      <c r="D104" s="129" t="s">
        <v>259</v>
      </c>
      <c r="E104" s="129"/>
      <c r="F104" s="129"/>
      <c r="G104" s="201" t="s">
        <v>260</v>
      </c>
      <c r="H104" s="129" t="s">
        <v>138</v>
      </c>
      <c r="I104" s="130">
        <v>25.03</v>
      </c>
      <c r="J104" s="131"/>
      <c r="K104" s="132"/>
      <c r="L104" s="10"/>
      <c r="M104" s="5"/>
    </row>
    <row r="105" spans="1:13" ht="17.25" thickBot="1">
      <c r="A105" s="5"/>
      <c r="B105" s="9"/>
      <c r="C105" s="133" t="s">
        <v>13</v>
      </c>
      <c r="D105" s="134"/>
      <c r="E105" s="134"/>
      <c r="F105" s="134"/>
      <c r="G105" s="202"/>
      <c r="H105" s="134"/>
      <c r="I105" s="130"/>
      <c r="J105" s="135"/>
      <c r="K105" s="136"/>
      <c r="L105" s="10"/>
      <c r="M105" s="5"/>
    </row>
    <row r="106" spans="1:13" ht="17.25" thickBot="1">
      <c r="A106" s="5"/>
      <c r="B106" s="9"/>
      <c r="C106" s="125"/>
      <c r="D106" s="126" t="s">
        <v>261</v>
      </c>
      <c r="E106" s="126"/>
      <c r="F106" s="126"/>
      <c r="G106" s="200" t="s">
        <v>262</v>
      </c>
      <c r="H106" s="126"/>
      <c r="I106" s="126"/>
      <c r="J106" s="126"/>
      <c r="K106" s="127"/>
      <c r="L106" s="10"/>
      <c r="M106" s="5"/>
    </row>
    <row r="107" spans="1:13">
      <c r="A107" s="5"/>
      <c r="B107" s="9"/>
      <c r="C107" s="128"/>
      <c r="D107" s="129" t="s">
        <v>263</v>
      </c>
      <c r="E107" s="129"/>
      <c r="F107" s="129"/>
      <c r="G107" s="201" t="s">
        <v>264</v>
      </c>
      <c r="H107" s="129" t="s">
        <v>43</v>
      </c>
      <c r="I107" s="130">
        <v>1</v>
      </c>
      <c r="J107" s="131"/>
      <c r="K107" s="137"/>
      <c r="L107" s="10"/>
      <c r="M107" s="5"/>
    </row>
    <row r="108" spans="1:13">
      <c r="A108" s="5"/>
      <c r="B108" s="9"/>
      <c r="C108" s="128"/>
      <c r="D108" s="129" t="s">
        <v>265</v>
      </c>
      <c r="E108" s="129"/>
      <c r="F108" s="129"/>
      <c r="G108" s="201" t="s">
        <v>266</v>
      </c>
      <c r="H108" s="129" t="s">
        <v>43</v>
      </c>
      <c r="I108" s="130">
        <v>1</v>
      </c>
      <c r="J108" s="131"/>
      <c r="K108" s="137"/>
      <c r="L108" s="10"/>
      <c r="M108" s="5"/>
    </row>
    <row r="109" spans="1:13" ht="17.25" thickBot="1">
      <c r="A109" s="5"/>
      <c r="B109" s="9"/>
      <c r="C109" s="133" t="s">
        <v>13</v>
      </c>
      <c r="D109" s="139"/>
      <c r="E109" s="140"/>
      <c r="F109" s="139"/>
      <c r="G109" s="203"/>
      <c r="H109" s="139"/>
      <c r="I109" s="130"/>
      <c r="J109" s="139"/>
      <c r="K109" s="136"/>
      <c r="L109" s="10"/>
      <c r="M109" s="5"/>
    </row>
    <row r="110" spans="1:13" ht="17.25" thickBot="1">
      <c r="A110" s="5"/>
      <c r="B110" s="9"/>
      <c r="C110" s="125"/>
      <c r="D110" s="126" t="s">
        <v>267</v>
      </c>
      <c r="E110" s="126"/>
      <c r="F110" s="126"/>
      <c r="G110" s="200" t="s">
        <v>268</v>
      </c>
      <c r="H110" s="126"/>
      <c r="I110" s="126"/>
      <c r="J110" s="126"/>
      <c r="K110" s="127"/>
      <c r="L110" s="10"/>
      <c r="M110" s="5"/>
    </row>
    <row r="111" spans="1:13">
      <c r="A111" s="5"/>
      <c r="B111" s="9"/>
      <c r="C111" s="128"/>
      <c r="D111" s="141" t="s">
        <v>269</v>
      </c>
      <c r="E111" s="141"/>
      <c r="F111" s="141"/>
      <c r="G111" s="204" t="s">
        <v>270</v>
      </c>
      <c r="H111" s="141" t="s">
        <v>43</v>
      </c>
      <c r="I111" s="130">
        <v>14</v>
      </c>
      <c r="J111" s="123"/>
      <c r="K111" s="183"/>
      <c r="L111" s="10"/>
      <c r="M111" s="5"/>
    </row>
    <row r="112" spans="1:13">
      <c r="A112" s="5"/>
      <c r="B112" s="9"/>
      <c r="C112" s="128"/>
      <c r="D112" s="142" t="s">
        <v>271</v>
      </c>
      <c r="E112" s="142"/>
      <c r="F112" s="142"/>
      <c r="G112" s="204" t="s">
        <v>272</v>
      </c>
      <c r="H112" s="141" t="s">
        <v>43</v>
      </c>
      <c r="I112" s="130">
        <v>17</v>
      </c>
      <c r="J112" s="131"/>
      <c r="K112" s="137"/>
      <c r="L112" s="10"/>
      <c r="M112" s="5"/>
    </row>
    <row r="113" spans="1:13">
      <c r="A113" s="5"/>
      <c r="B113" s="9"/>
      <c r="C113" s="128"/>
      <c r="D113" s="141" t="s">
        <v>273</v>
      </c>
      <c r="E113" s="141"/>
      <c r="F113" s="141"/>
      <c r="G113" s="204" t="s">
        <v>274</v>
      </c>
      <c r="H113" s="141" t="s">
        <v>43</v>
      </c>
      <c r="I113" s="130">
        <v>9</v>
      </c>
      <c r="J113" s="131"/>
      <c r="K113" s="137"/>
      <c r="L113" s="10"/>
      <c r="M113" s="5"/>
    </row>
    <row r="114" spans="1:13" s="5" customFormat="1" ht="15.75">
      <c r="B114" s="9"/>
      <c r="C114" s="128"/>
      <c r="D114" s="138" t="s">
        <v>275</v>
      </c>
      <c r="E114" s="138"/>
      <c r="F114" s="138"/>
      <c r="G114" s="207" t="s">
        <v>276</v>
      </c>
      <c r="H114" s="138" t="s">
        <v>43</v>
      </c>
      <c r="I114" s="130">
        <v>9</v>
      </c>
      <c r="J114" s="131"/>
      <c r="K114" s="137"/>
      <c r="L114" s="10"/>
    </row>
    <row r="115" spans="1:13" s="5" customFormat="1" ht="15.75">
      <c r="B115" s="9"/>
      <c r="C115" s="128"/>
      <c r="D115" s="138" t="s">
        <v>277</v>
      </c>
      <c r="E115" s="138"/>
      <c r="F115" s="138"/>
      <c r="G115" s="207" t="s">
        <v>278</v>
      </c>
      <c r="H115" s="138" t="s">
        <v>43</v>
      </c>
      <c r="I115" s="130">
        <v>6</v>
      </c>
      <c r="J115" s="131"/>
      <c r="K115" s="137"/>
      <c r="L115" s="10"/>
    </row>
    <row r="116" spans="1:13" ht="17.25" thickBot="1">
      <c r="A116" s="5"/>
      <c r="B116" s="9"/>
      <c r="C116" s="143" t="s">
        <v>13</v>
      </c>
      <c r="D116" s="144"/>
      <c r="E116" s="144"/>
      <c r="F116" s="144"/>
      <c r="G116" s="205"/>
      <c r="H116" s="144"/>
      <c r="I116" s="130"/>
      <c r="J116" s="145"/>
      <c r="K116" s="146"/>
      <c r="L116" s="10"/>
      <c r="M116" s="5"/>
    </row>
    <row r="117" spans="1:13" ht="17.25" thickBot="1">
      <c r="A117" s="5"/>
      <c r="B117" s="9"/>
      <c r="C117" s="125"/>
      <c r="D117" s="126" t="s">
        <v>279</v>
      </c>
      <c r="E117" s="126"/>
      <c r="F117" s="126"/>
      <c r="G117" s="200" t="s">
        <v>280</v>
      </c>
      <c r="H117" s="126"/>
      <c r="I117" s="126"/>
      <c r="J117" s="126"/>
      <c r="K117" s="127"/>
      <c r="L117" s="10"/>
      <c r="M117" s="5"/>
    </row>
    <row r="118" spans="1:13">
      <c r="A118" s="5"/>
      <c r="B118" s="9"/>
      <c r="C118" s="128"/>
      <c r="D118" s="141" t="s">
        <v>281</v>
      </c>
      <c r="E118" s="141"/>
      <c r="F118" s="141"/>
      <c r="G118" s="204" t="s">
        <v>282</v>
      </c>
      <c r="H118" s="141" t="s">
        <v>138</v>
      </c>
      <c r="I118" s="130">
        <v>51</v>
      </c>
      <c r="J118" s="131"/>
      <c r="K118" s="137"/>
      <c r="L118" s="10"/>
      <c r="M118" s="5"/>
    </row>
    <row r="119" spans="1:13">
      <c r="A119" s="5"/>
      <c r="B119" s="9"/>
      <c r="C119" s="128"/>
      <c r="D119" s="141" t="s">
        <v>283</v>
      </c>
      <c r="E119" s="141"/>
      <c r="F119" s="141"/>
      <c r="G119" s="204" t="s">
        <v>284</v>
      </c>
      <c r="H119" s="141" t="s">
        <v>138</v>
      </c>
      <c r="I119" s="130">
        <v>9</v>
      </c>
      <c r="J119" s="131"/>
      <c r="K119" s="137"/>
      <c r="L119" s="10"/>
      <c r="M119" s="5"/>
    </row>
    <row r="120" spans="1:13">
      <c r="A120" s="5"/>
      <c r="B120" s="9"/>
      <c r="C120" s="128"/>
      <c r="D120" s="141" t="s">
        <v>285</v>
      </c>
      <c r="E120" s="141"/>
      <c r="F120" s="141"/>
      <c r="G120" s="204" t="s">
        <v>286</v>
      </c>
      <c r="H120" s="141" t="s">
        <v>138</v>
      </c>
      <c r="I120" s="130">
        <v>139.19999999999999</v>
      </c>
      <c r="J120" s="131"/>
      <c r="K120" s="137"/>
      <c r="L120" s="10"/>
      <c r="M120" s="5"/>
    </row>
    <row r="121" spans="1:13">
      <c r="A121" s="5"/>
      <c r="B121" s="9"/>
      <c r="C121" s="128"/>
      <c r="D121" s="141" t="s">
        <v>287</v>
      </c>
      <c r="E121" s="141"/>
      <c r="F121" s="141"/>
      <c r="G121" s="204" t="s">
        <v>288</v>
      </c>
      <c r="H121" s="141" t="s">
        <v>138</v>
      </c>
      <c r="I121" s="130">
        <v>106</v>
      </c>
      <c r="J121" s="131"/>
      <c r="K121" s="137"/>
      <c r="L121" s="10"/>
      <c r="M121" s="5"/>
    </row>
    <row r="122" spans="1:13">
      <c r="A122" s="5"/>
      <c r="B122" s="9"/>
      <c r="C122" s="128"/>
      <c r="D122" s="141" t="s">
        <v>289</v>
      </c>
      <c r="E122" s="141"/>
      <c r="F122" s="141"/>
      <c r="G122" s="204" t="s">
        <v>290</v>
      </c>
      <c r="H122" s="141" t="s">
        <v>138</v>
      </c>
      <c r="I122" s="130">
        <v>24</v>
      </c>
      <c r="J122" s="131"/>
      <c r="K122" s="137"/>
      <c r="L122" s="10"/>
      <c r="M122" s="5"/>
    </row>
    <row r="123" spans="1:13" ht="17.25" thickBot="1">
      <c r="A123" s="5"/>
      <c r="B123" s="9"/>
      <c r="C123" s="133" t="s">
        <v>13</v>
      </c>
      <c r="D123" s="147"/>
      <c r="E123" s="147"/>
      <c r="F123" s="147"/>
      <c r="G123" s="206"/>
      <c r="H123" s="148"/>
      <c r="I123" s="130"/>
      <c r="J123" s="135"/>
      <c r="K123" s="136"/>
      <c r="L123" s="10"/>
      <c r="M123" s="5"/>
    </row>
    <row r="124" spans="1:13" ht="17.25" thickBot="1">
      <c r="A124" s="5"/>
      <c r="B124" s="9"/>
      <c r="C124" s="125"/>
      <c r="D124" s="126" t="s">
        <v>291</v>
      </c>
      <c r="E124" s="126"/>
      <c r="F124" s="126"/>
      <c r="G124" s="200" t="s">
        <v>292</v>
      </c>
      <c r="H124" s="126"/>
      <c r="I124" s="126"/>
      <c r="J124" s="126"/>
      <c r="K124" s="127"/>
      <c r="L124" s="10"/>
      <c r="M124" s="5"/>
    </row>
    <row r="125" spans="1:13">
      <c r="A125" s="5"/>
      <c r="B125" s="9"/>
      <c r="C125" s="128"/>
      <c r="D125" s="141" t="s">
        <v>293</v>
      </c>
      <c r="E125" s="141"/>
      <c r="F125" s="141"/>
      <c r="G125" s="204" t="s">
        <v>294</v>
      </c>
      <c r="H125" s="141" t="s">
        <v>43</v>
      </c>
      <c r="I125" s="130">
        <v>32</v>
      </c>
      <c r="J125" s="131"/>
      <c r="K125" s="137"/>
      <c r="L125" s="10"/>
      <c r="M125" s="5"/>
    </row>
    <row r="126" spans="1:13">
      <c r="A126" s="5"/>
      <c r="B126" s="9"/>
      <c r="C126" s="128"/>
      <c r="D126" s="141" t="s">
        <v>295</v>
      </c>
      <c r="E126" s="141"/>
      <c r="F126" s="141"/>
      <c r="G126" s="204" t="s">
        <v>296</v>
      </c>
      <c r="H126" s="141" t="s">
        <v>43</v>
      </c>
      <c r="I126" s="130">
        <v>4</v>
      </c>
      <c r="J126" s="131"/>
      <c r="K126" s="137"/>
      <c r="L126" s="10"/>
      <c r="M126" s="5"/>
    </row>
    <row r="127" spans="1:13">
      <c r="A127" s="5"/>
      <c r="B127" s="9"/>
      <c r="C127" s="128"/>
      <c r="D127" s="141" t="s">
        <v>297</v>
      </c>
      <c r="E127" s="141"/>
      <c r="F127" s="141"/>
      <c r="G127" s="204" t="s">
        <v>298</v>
      </c>
      <c r="H127" s="141" t="s">
        <v>43</v>
      </c>
      <c r="I127" s="130">
        <v>17</v>
      </c>
      <c r="J127" s="131"/>
      <c r="K127" s="137"/>
      <c r="L127" s="10"/>
      <c r="M127" s="5"/>
    </row>
    <row r="128" spans="1:13">
      <c r="A128" s="5"/>
      <c r="B128" s="9"/>
      <c r="C128" s="128"/>
      <c r="D128" s="141" t="s">
        <v>299</v>
      </c>
      <c r="E128" s="141"/>
      <c r="F128" s="141"/>
      <c r="G128" s="204" t="s">
        <v>300</v>
      </c>
      <c r="H128" s="141" t="s">
        <v>43</v>
      </c>
      <c r="I128" s="130">
        <v>4</v>
      </c>
      <c r="J128" s="131"/>
      <c r="K128" s="137"/>
      <c r="L128" s="10"/>
      <c r="M128" s="5"/>
    </row>
    <row r="129" spans="1:13" ht="17.25" thickBot="1">
      <c r="A129" s="5"/>
      <c r="B129" s="9"/>
      <c r="C129" s="133" t="s">
        <v>13</v>
      </c>
      <c r="D129" s="147"/>
      <c r="E129" s="147"/>
      <c r="F129" s="147"/>
      <c r="G129" s="206"/>
      <c r="H129" s="148"/>
      <c r="I129" s="130"/>
      <c r="J129" s="135"/>
      <c r="K129" s="136"/>
      <c r="L129" s="10"/>
      <c r="M129" s="5"/>
    </row>
    <row r="130" spans="1:13" ht="17.25" thickBot="1">
      <c r="A130" s="5"/>
      <c r="B130" s="9"/>
      <c r="C130" s="125"/>
      <c r="D130" s="126" t="s">
        <v>301</v>
      </c>
      <c r="E130" s="126"/>
      <c r="F130" s="126"/>
      <c r="G130" s="200" t="s">
        <v>302</v>
      </c>
      <c r="H130" s="126"/>
      <c r="I130" s="126"/>
      <c r="J130" s="126"/>
      <c r="K130" s="127"/>
      <c r="L130" s="10"/>
      <c r="M130" s="5"/>
    </row>
    <row r="131" spans="1:13">
      <c r="A131" s="5"/>
      <c r="B131" s="9"/>
      <c r="C131" s="128"/>
      <c r="D131" s="129" t="s">
        <v>303</v>
      </c>
      <c r="E131" s="129"/>
      <c r="F131" s="129"/>
      <c r="G131" s="201" t="s">
        <v>304</v>
      </c>
      <c r="H131" s="129" t="s">
        <v>43</v>
      </c>
      <c r="I131" s="130">
        <v>4</v>
      </c>
      <c r="J131" s="131"/>
      <c r="K131" s="132"/>
      <c r="L131" s="10"/>
      <c r="M131" s="5"/>
    </row>
    <row r="132" spans="1:13">
      <c r="A132" s="5"/>
      <c r="B132" s="9"/>
      <c r="C132" s="128"/>
      <c r="D132" s="129" t="s">
        <v>305</v>
      </c>
      <c r="E132" s="129"/>
      <c r="F132" s="129"/>
      <c r="G132" s="201" t="s">
        <v>306</v>
      </c>
      <c r="H132" s="129" t="s">
        <v>138</v>
      </c>
      <c r="I132" s="130">
        <v>28</v>
      </c>
      <c r="J132" s="131"/>
      <c r="K132" s="132"/>
      <c r="L132" s="10"/>
      <c r="M132" s="5"/>
    </row>
    <row r="133" spans="1:13">
      <c r="A133" s="5"/>
      <c r="B133" s="9"/>
      <c r="C133" s="128"/>
      <c r="D133" s="129" t="s">
        <v>307</v>
      </c>
      <c r="E133" s="129"/>
      <c r="F133" s="129"/>
      <c r="G133" s="201" t="s">
        <v>308</v>
      </c>
      <c r="H133" s="129" t="s">
        <v>138</v>
      </c>
      <c r="I133" s="130">
        <v>32</v>
      </c>
      <c r="J133" s="131"/>
      <c r="K133" s="132"/>
      <c r="L133" s="10"/>
      <c r="M133" s="5"/>
    </row>
    <row r="134" spans="1:13" ht="17.25" thickBot="1">
      <c r="A134" s="5"/>
      <c r="B134" s="9"/>
      <c r="C134" s="133" t="s">
        <v>13</v>
      </c>
      <c r="D134" s="134"/>
      <c r="E134" s="134"/>
      <c r="F134" s="134"/>
      <c r="G134" s="202"/>
      <c r="H134" s="134"/>
      <c r="I134" s="130"/>
      <c r="J134" s="135"/>
      <c r="K134" s="136"/>
      <c r="L134" s="10"/>
      <c r="M134" s="5"/>
    </row>
    <row r="135" spans="1:13" ht="17.25" thickBot="1">
      <c r="A135" s="5"/>
      <c r="B135" s="9"/>
      <c r="C135" s="125"/>
      <c r="D135" s="126" t="s">
        <v>309</v>
      </c>
      <c r="E135" s="126"/>
      <c r="F135" s="126"/>
      <c r="G135" s="200" t="s">
        <v>310</v>
      </c>
      <c r="H135" s="126"/>
      <c r="I135" s="126"/>
      <c r="J135" s="126"/>
      <c r="K135" s="127"/>
      <c r="L135" s="10"/>
      <c r="M135" s="5"/>
    </row>
    <row r="136" spans="1:13" ht="28.5">
      <c r="A136" s="5"/>
      <c r="B136" s="9"/>
      <c r="C136" s="128"/>
      <c r="D136" s="129" t="s">
        <v>311</v>
      </c>
      <c r="E136" s="129"/>
      <c r="F136" s="129"/>
      <c r="G136" s="201" t="s">
        <v>312</v>
      </c>
      <c r="H136" s="129" t="s">
        <v>43</v>
      </c>
      <c r="I136" s="130">
        <v>17</v>
      </c>
      <c r="J136" s="131"/>
      <c r="K136" s="137"/>
      <c r="L136" s="10"/>
      <c r="M136" s="5"/>
    </row>
    <row r="137" spans="1:13">
      <c r="A137" s="5"/>
      <c r="B137" s="9"/>
      <c r="C137" s="128"/>
      <c r="D137" s="129" t="s">
        <v>313</v>
      </c>
      <c r="E137" s="129"/>
      <c r="F137" s="129"/>
      <c r="G137" s="201" t="s">
        <v>314</v>
      </c>
      <c r="H137" s="129" t="s">
        <v>43</v>
      </c>
      <c r="I137" s="130">
        <v>14</v>
      </c>
      <c r="J137" s="131"/>
      <c r="K137" s="137"/>
      <c r="L137" s="10"/>
      <c r="M137" s="5"/>
    </row>
    <row r="138" spans="1:13">
      <c r="A138" s="5"/>
      <c r="B138" s="9"/>
      <c r="C138" s="128"/>
      <c r="D138" s="129" t="s">
        <v>315</v>
      </c>
      <c r="E138" s="129"/>
      <c r="F138" s="129"/>
      <c r="G138" s="201" t="s">
        <v>316</v>
      </c>
      <c r="H138" s="129" t="s">
        <v>43</v>
      </c>
      <c r="I138" s="130">
        <v>9</v>
      </c>
      <c r="J138" s="131"/>
      <c r="K138" s="137"/>
      <c r="L138" s="10"/>
      <c r="M138" s="5"/>
    </row>
    <row r="139" spans="1:13">
      <c r="A139" s="5"/>
      <c r="B139" s="9"/>
      <c r="C139" s="128"/>
      <c r="D139" s="129" t="s">
        <v>317</v>
      </c>
      <c r="E139" s="129"/>
      <c r="F139" s="129"/>
      <c r="G139" s="201" t="s">
        <v>318</v>
      </c>
      <c r="H139" s="129" t="s">
        <v>43</v>
      </c>
      <c r="I139" s="130">
        <v>9</v>
      </c>
      <c r="J139" s="131"/>
      <c r="K139" s="137"/>
      <c r="L139" s="10"/>
      <c r="M139" s="5"/>
    </row>
    <row r="140" spans="1:13" ht="17.25" thickBot="1">
      <c r="A140" s="5"/>
      <c r="B140" s="9"/>
      <c r="C140" s="133" t="s">
        <v>13</v>
      </c>
      <c r="D140" s="139"/>
      <c r="E140" s="140"/>
      <c r="F140" s="139"/>
      <c r="G140" s="203"/>
      <c r="H140" s="139"/>
      <c r="I140" s="130"/>
      <c r="J140" s="139"/>
      <c r="K140" s="136"/>
      <c r="L140" s="10"/>
      <c r="M140" s="5"/>
    </row>
    <row r="141" spans="1:13" ht="17.25" thickBot="1">
      <c r="A141" s="5"/>
      <c r="B141" s="9"/>
      <c r="C141" s="125"/>
      <c r="D141" s="126" t="s">
        <v>319</v>
      </c>
      <c r="E141" s="126"/>
      <c r="F141" s="126"/>
      <c r="G141" s="200" t="s">
        <v>320</v>
      </c>
      <c r="H141" s="126"/>
      <c r="I141" s="126"/>
      <c r="J141" s="126"/>
      <c r="K141" s="127"/>
      <c r="L141" s="10"/>
      <c r="M141" s="5"/>
    </row>
    <row r="142" spans="1:13">
      <c r="A142" s="5"/>
      <c r="B142" s="9"/>
      <c r="C142" s="128"/>
      <c r="D142" s="141" t="s">
        <v>321</v>
      </c>
      <c r="E142" s="141"/>
      <c r="F142" s="141"/>
      <c r="G142" s="204" t="s">
        <v>322</v>
      </c>
      <c r="H142" s="141" t="s">
        <v>43</v>
      </c>
      <c r="I142" s="130">
        <v>2</v>
      </c>
      <c r="J142" s="131"/>
      <c r="K142" s="183"/>
      <c r="L142" s="10"/>
      <c r="M142" s="5"/>
    </row>
    <row r="143" spans="1:13" ht="28.5">
      <c r="A143" s="5"/>
      <c r="B143" s="9"/>
      <c r="C143" s="128"/>
      <c r="D143" s="142" t="s">
        <v>323</v>
      </c>
      <c r="E143" s="142"/>
      <c r="F143" s="142"/>
      <c r="G143" s="204" t="s">
        <v>324</v>
      </c>
      <c r="H143" s="141" t="s">
        <v>43</v>
      </c>
      <c r="I143" s="130">
        <v>1</v>
      </c>
      <c r="J143" s="131"/>
      <c r="K143" s="137"/>
      <c r="L143" s="10"/>
      <c r="M143" s="5"/>
    </row>
    <row r="144" spans="1:13" ht="17.25" thickBot="1">
      <c r="A144" s="5"/>
      <c r="B144" s="9"/>
      <c r="C144" s="143" t="s">
        <v>13</v>
      </c>
      <c r="D144" s="144"/>
      <c r="E144" s="144"/>
      <c r="F144" s="144"/>
      <c r="G144" s="205"/>
      <c r="H144" s="144"/>
      <c r="I144" s="130"/>
      <c r="J144" s="145"/>
      <c r="K144" s="146"/>
      <c r="L144" s="10"/>
      <c r="M144" s="5"/>
    </row>
    <row r="145" spans="1:13" ht="17.25" thickBot="1">
      <c r="A145" s="5"/>
      <c r="B145" s="9"/>
      <c r="C145" s="125"/>
      <c r="D145" s="126"/>
      <c r="E145" s="126"/>
      <c r="F145" s="126"/>
      <c r="G145" s="200" t="s">
        <v>325</v>
      </c>
      <c r="H145" s="126"/>
      <c r="I145" s="126"/>
      <c r="J145" s="126"/>
      <c r="K145" s="127"/>
      <c r="L145" s="10"/>
      <c r="M145" s="5"/>
    </row>
    <row r="146" spans="1:13">
      <c r="A146" s="5"/>
      <c r="B146" s="9"/>
      <c r="C146" s="128"/>
      <c r="D146" s="141" t="s">
        <v>326</v>
      </c>
      <c r="E146" s="141"/>
      <c r="F146" s="141"/>
      <c r="G146" s="204" t="s">
        <v>327</v>
      </c>
      <c r="H146" s="141" t="s">
        <v>328</v>
      </c>
      <c r="I146" s="130">
        <v>1</v>
      </c>
      <c r="J146" s="131"/>
      <c r="K146" s="137"/>
      <c r="L146" s="10"/>
      <c r="M146" s="5"/>
    </row>
    <row r="147" spans="1:13">
      <c r="A147" s="5"/>
      <c r="B147" s="9"/>
      <c r="C147" s="128"/>
      <c r="D147" s="141" t="s">
        <v>329</v>
      </c>
      <c r="E147" s="141"/>
      <c r="F147" s="141"/>
      <c r="G147" s="204" t="s">
        <v>330</v>
      </c>
      <c r="H147" s="141" t="s">
        <v>328</v>
      </c>
      <c r="I147" s="130">
        <v>15</v>
      </c>
      <c r="J147" s="131"/>
      <c r="K147" s="137"/>
      <c r="L147" s="10"/>
      <c r="M147" s="5"/>
    </row>
    <row r="148" spans="1:13">
      <c r="A148" s="5"/>
      <c r="B148" s="9"/>
      <c r="C148" s="128"/>
      <c r="D148" s="141" t="s">
        <v>331</v>
      </c>
      <c r="E148" s="141"/>
      <c r="F148" s="141"/>
      <c r="G148" s="204" t="s">
        <v>332</v>
      </c>
      <c r="H148" s="141" t="s">
        <v>328</v>
      </c>
      <c r="I148" s="130">
        <v>1</v>
      </c>
      <c r="J148" s="131"/>
      <c r="K148" s="137"/>
      <c r="L148" s="10"/>
      <c r="M148" s="5"/>
    </row>
    <row r="149" spans="1:13" ht="28.5">
      <c r="A149" s="5"/>
      <c r="B149" s="9"/>
      <c r="C149" s="128"/>
      <c r="D149" s="141" t="s">
        <v>333</v>
      </c>
      <c r="E149" s="141"/>
      <c r="F149" s="141"/>
      <c r="G149" s="204" t="s">
        <v>334</v>
      </c>
      <c r="H149" s="141" t="s">
        <v>328</v>
      </c>
      <c r="I149" s="130">
        <v>1</v>
      </c>
      <c r="J149" s="131"/>
      <c r="K149" s="137"/>
      <c r="L149" s="10"/>
      <c r="M149" s="5"/>
    </row>
    <row r="150" spans="1:13">
      <c r="A150" s="5"/>
      <c r="B150" s="9"/>
      <c r="C150" s="128"/>
      <c r="D150" s="141" t="s">
        <v>335</v>
      </c>
      <c r="E150" s="141"/>
      <c r="F150" s="141"/>
      <c r="G150" s="204" t="s">
        <v>336</v>
      </c>
      <c r="H150" s="141" t="s">
        <v>328</v>
      </c>
      <c r="I150" s="130">
        <v>1</v>
      </c>
      <c r="J150" s="131"/>
      <c r="K150" s="137"/>
      <c r="L150" s="10"/>
      <c r="M150" s="5"/>
    </row>
    <row r="151" spans="1:13" ht="57">
      <c r="A151" s="5"/>
      <c r="B151" s="9"/>
      <c r="C151" s="128"/>
      <c r="D151" s="141" t="s">
        <v>337</v>
      </c>
      <c r="E151" s="141"/>
      <c r="F151" s="141"/>
      <c r="G151" s="204" t="s">
        <v>338</v>
      </c>
      <c r="H151" s="141" t="s">
        <v>339</v>
      </c>
      <c r="I151" s="130">
        <v>50</v>
      </c>
      <c r="J151" s="131"/>
      <c r="K151" s="137"/>
      <c r="L151" s="10"/>
      <c r="M151" s="5"/>
    </row>
    <row r="152" spans="1:13" ht="71.25">
      <c r="A152" s="5"/>
      <c r="B152" s="9"/>
      <c r="C152" s="128"/>
      <c r="D152" s="141" t="s">
        <v>340</v>
      </c>
      <c r="E152" s="141"/>
      <c r="F152" s="141"/>
      <c r="G152" s="204" t="s">
        <v>341</v>
      </c>
      <c r="H152" s="141" t="s">
        <v>328</v>
      </c>
      <c r="I152" s="130">
        <v>4</v>
      </c>
      <c r="J152" s="131"/>
      <c r="K152" s="137"/>
      <c r="L152" s="10"/>
      <c r="M152" s="5"/>
    </row>
    <row r="153" spans="1:13" ht="42.75">
      <c r="A153" s="5"/>
      <c r="B153" s="9"/>
      <c r="C153" s="128"/>
      <c r="D153" s="141" t="s">
        <v>342</v>
      </c>
      <c r="E153" s="141"/>
      <c r="F153" s="141"/>
      <c r="G153" s="204" t="s">
        <v>343</v>
      </c>
      <c r="H153" s="141" t="s">
        <v>328</v>
      </c>
      <c r="I153" s="130">
        <v>24</v>
      </c>
      <c r="J153" s="131"/>
      <c r="K153" s="137"/>
      <c r="L153" s="10"/>
      <c r="M153" s="5"/>
    </row>
    <row r="154" spans="1:13">
      <c r="A154" s="5"/>
      <c r="B154" s="9"/>
      <c r="C154" s="128"/>
      <c r="D154" s="141" t="s">
        <v>344</v>
      </c>
      <c r="E154" s="141"/>
      <c r="F154" s="141"/>
      <c r="G154" s="204" t="s">
        <v>345</v>
      </c>
      <c r="H154" s="141" t="s">
        <v>328</v>
      </c>
      <c r="I154" s="130">
        <v>24</v>
      </c>
      <c r="J154" s="131"/>
      <c r="K154" s="137"/>
      <c r="L154" s="10"/>
      <c r="M154" s="5"/>
    </row>
    <row r="155" spans="1:13">
      <c r="A155" s="5"/>
      <c r="B155" s="9"/>
      <c r="C155" s="128"/>
      <c r="D155" s="141" t="s">
        <v>346</v>
      </c>
      <c r="E155" s="141"/>
      <c r="F155" s="141"/>
      <c r="G155" s="204" t="s">
        <v>347</v>
      </c>
      <c r="H155" s="141" t="s">
        <v>328</v>
      </c>
      <c r="I155" s="130">
        <v>1</v>
      </c>
      <c r="J155" s="131"/>
      <c r="K155" s="137"/>
      <c r="L155" s="10"/>
      <c r="M155" s="5"/>
    </row>
    <row r="156" spans="1:13">
      <c r="A156" s="5"/>
      <c r="B156" s="9"/>
      <c r="C156" s="128"/>
      <c r="D156" s="141" t="s">
        <v>348</v>
      </c>
      <c r="E156" s="141"/>
      <c r="F156" s="141"/>
      <c r="G156" s="204" t="s">
        <v>349</v>
      </c>
      <c r="H156" s="141" t="s">
        <v>350</v>
      </c>
      <c r="I156" s="130">
        <v>4</v>
      </c>
      <c r="J156" s="131"/>
      <c r="K156" s="137"/>
      <c r="L156" s="10"/>
      <c r="M156" s="5"/>
    </row>
    <row r="157" spans="1:13">
      <c r="A157" s="5"/>
      <c r="B157" s="9"/>
      <c r="C157" s="128"/>
      <c r="D157" s="141" t="s">
        <v>351</v>
      </c>
      <c r="E157" s="141"/>
      <c r="F157" s="141"/>
      <c r="G157" s="204" t="s">
        <v>352</v>
      </c>
      <c r="H157" s="141" t="s">
        <v>328</v>
      </c>
      <c r="I157" s="130">
        <v>1</v>
      </c>
      <c r="J157" s="131"/>
      <c r="K157" s="137"/>
      <c r="L157" s="10"/>
      <c r="M157" s="5"/>
    </row>
    <row r="158" spans="1:13" ht="57">
      <c r="A158" s="5"/>
      <c r="B158" s="9"/>
      <c r="C158" s="128"/>
      <c r="D158" s="141" t="s">
        <v>353</v>
      </c>
      <c r="E158" s="141"/>
      <c r="F158" s="141"/>
      <c r="G158" s="204" t="s">
        <v>354</v>
      </c>
      <c r="H158" s="141" t="s">
        <v>328</v>
      </c>
      <c r="I158" s="130">
        <v>1</v>
      </c>
      <c r="J158" s="131"/>
      <c r="K158" s="137"/>
      <c r="L158" s="10"/>
      <c r="M158" s="5"/>
    </row>
    <row r="159" spans="1:13" ht="42.75">
      <c r="A159" s="5"/>
      <c r="B159" s="9"/>
      <c r="C159" s="128"/>
      <c r="D159" s="141" t="s">
        <v>355</v>
      </c>
      <c r="E159" s="141"/>
      <c r="F159" s="141"/>
      <c r="G159" s="204" t="s">
        <v>356</v>
      </c>
      <c r="H159" s="141" t="s">
        <v>339</v>
      </c>
      <c r="I159" s="130">
        <v>232</v>
      </c>
      <c r="J159" s="131"/>
      <c r="K159" s="137"/>
      <c r="L159" s="10"/>
      <c r="M159" s="5"/>
    </row>
    <row r="160" spans="1:13">
      <c r="A160" s="5"/>
      <c r="B160" s="9"/>
      <c r="C160" s="128"/>
      <c r="D160" s="141" t="s">
        <v>357</v>
      </c>
      <c r="E160" s="141"/>
      <c r="F160" s="141"/>
      <c r="G160" s="204" t="s">
        <v>358</v>
      </c>
      <c r="H160" s="141" t="s">
        <v>328</v>
      </c>
      <c r="I160" s="130">
        <v>4</v>
      </c>
      <c r="J160" s="131"/>
      <c r="K160" s="137"/>
      <c r="L160" s="10"/>
      <c r="M160" s="5"/>
    </row>
    <row r="161" spans="1:13" ht="42.75">
      <c r="A161" s="5"/>
      <c r="B161" s="9"/>
      <c r="C161" s="128"/>
      <c r="D161" s="141" t="s">
        <v>359</v>
      </c>
      <c r="E161" s="141"/>
      <c r="F161" s="141"/>
      <c r="G161" s="204" t="s">
        <v>360</v>
      </c>
      <c r="H161" s="141" t="s">
        <v>339</v>
      </c>
      <c r="I161" s="130">
        <v>107</v>
      </c>
      <c r="J161" s="131"/>
      <c r="K161" s="137"/>
      <c r="L161" s="10"/>
      <c r="M161" s="5"/>
    </row>
    <row r="162" spans="1:13" ht="28.5">
      <c r="A162" s="5"/>
      <c r="B162" s="9"/>
      <c r="C162" s="128"/>
      <c r="D162" s="141" t="s">
        <v>361</v>
      </c>
      <c r="E162" s="141"/>
      <c r="F162" s="141"/>
      <c r="G162" s="204" t="s">
        <v>362</v>
      </c>
      <c r="H162" s="141" t="s">
        <v>328</v>
      </c>
      <c r="I162" s="130">
        <v>1</v>
      </c>
      <c r="J162" s="131"/>
      <c r="K162" s="137"/>
      <c r="L162" s="10"/>
      <c r="M162" s="5"/>
    </row>
    <row r="163" spans="1:13" ht="28.5">
      <c r="A163" s="5"/>
      <c r="B163" s="9"/>
      <c r="C163" s="128"/>
      <c r="D163" s="141" t="s">
        <v>363</v>
      </c>
      <c r="E163" s="141"/>
      <c r="F163" s="141"/>
      <c r="G163" s="204" t="s">
        <v>364</v>
      </c>
      <c r="H163" s="141" t="s">
        <v>328</v>
      </c>
      <c r="I163" s="130">
        <v>4</v>
      </c>
      <c r="J163" s="131"/>
      <c r="K163" s="137"/>
      <c r="L163" s="10"/>
      <c r="M163" s="5"/>
    </row>
    <row r="164" spans="1:13">
      <c r="A164" s="5"/>
      <c r="B164" s="9"/>
      <c r="C164" s="128"/>
      <c r="D164" s="141" t="s">
        <v>365</v>
      </c>
      <c r="E164" s="141"/>
      <c r="F164" s="141"/>
      <c r="G164" s="204" t="s">
        <v>366</v>
      </c>
      <c r="H164" s="141" t="s">
        <v>328</v>
      </c>
      <c r="I164" s="130">
        <v>23</v>
      </c>
      <c r="J164" s="131"/>
      <c r="K164" s="137"/>
      <c r="L164" s="10"/>
      <c r="M164" s="5"/>
    </row>
    <row r="165" spans="1:13">
      <c r="A165" s="5"/>
      <c r="B165" s="9"/>
      <c r="C165" s="128"/>
      <c r="D165" s="141" t="s">
        <v>367</v>
      </c>
      <c r="E165" s="141"/>
      <c r="F165" s="141"/>
      <c r="G165" s="204" t="s">
        <v>368</v>
      </c>
      <c r="H165" s="141" t="s">
        <v>328</v>
      </c>
      <c r="I165" s="130">
        <v>16</v>
      </c>
      <c r="J165" s="131"/>
      <c r="K165" s="137"/>
      <c r="L165" s="10"/>
      <c r="M165" s="5"/>
    </row>
    <row r="166" spans="1:13">
      <c r="A166" s="5"/>
      <c r="B166" s="9"/>
      <c r="C166" s="128"/>
      <c r="D166" s="141" t="s">
        <v>369</v>
      </c>
      <c r="E166" s="141"/>
      <c r="F166" s="141"/>
      <c r="G166" s="204" t="s">
        <v>370</v>
      </c>
      <c r="H166" s="141" t="s">
        <v>328</v>
      </c>
      <c r="I166" s="130">
        <v>2</v>
      </c>
      <c r="J166" s="131"/>
      <c r="K166" s="137"/>
      <c r="L166" s="10"/>
      <c r="M166" s="5"/>
    </row>
    <row r="167" spans="1:13" ht="28.5">
      <c r="A167" s="5"/>
      <c r="B167" s="9"/>
      <c r="C167" s="128"/>
      <c r="D167" s="141" t="s">
        <v>371</v>
      </c>
      <c r="E167" s="141"/>
      <c r="F167" s="141"/>
      <c r="G167" s="204" t="s">
        <v>372</v>
      </c>
      <c r="H167" s="141" t="s">
        <v>328</v>
      </c>
      <c r="I167" s="130">
        <v>4</v>
      </c>
      <c r="J167" s="131"/>
      <c r="K167" s="137"/>
      <c r="L167" s="10"/>
      <c r="M167" s="5"/>
    </row>
    <row r="168" spans="1:13" ht="28.5">
      <c r="A168" s="5"/>
      <c r="B168" s="9"/>
      <c r="C168" s="128"/>
      <c r="D168" s="141" t="s">
        <v>373</v>
      </c>
      <c r="E168" s="141"/>
      <c r="F168" s="141"/>
      <c r="G168" s="204" t="s">
        <v>374</v>
      </c>
      <c r="H168" s="141" t="s">
        <v>328</v>
      </c>
      <c r="I168" s="130">
        <v>30</v>
      </c>
      <c r="J168" s="131"/>
      <c r="K168" s="137"/>
      <c r="L168" s="10"/>
      <c r="M168" s="5"/>
    </row>
    <row r="169" spans="1:13" ht="28.5">
      <c r="A169" s="5"/>
      <c r="B169" s="9"/>
      <c r="C169" s="128"/>
      <c r="D169" s="141" t="s">
        <v>375</v>
      </c>
      <c r="E169" s="141"/>
      <c r="F169" s="141"/>
      <c r="G169" s="204" t="s">
        <v>376</v>
      </c>
      <c r="H169" s="141" t="s">
        <v>138</v>
      </c>
      <c r="I169" s="130">
        <v>840</v>
      </c>
      <c r="J169" s="131"/>
      <c r="K169" s="137"/>
      <c r="L169" s="10"/>
      <c r="M169" s="5"/>
    </row>
    <row r="170" spans="1:13">
      <c r="A170" s="5"/>
      <c r="B170" s="9"/>
      <c r="C170" s="128"/>
      <c r="D170" s="141" t="s">
        <v>377</v>
      </c>
      <c r="E170" s="141"/>
      <c r="F170" s="141"/>
      <c r="G170" s="204" t="s">
        <v>378</v>
      </c>
      <c r="H170" s="141" t="s">
        <v>328</v>
      </c>
      <c r="I170" s="130">
        <v>1</v>
      </c>
      <c r="J170" s="131"/>
      <c r="K170" s="137"/>
      <c r="L170" s="10"/>
      <c r="M170" s="5"/>
    </row>
    <row r="171" spans="1:13" ht="28.5">
      <c r="A171" s="5"/>
      <c r="B171" s="9"/>
      <c r="C171" s="128"/>
      <c r="D171" s="141" t="s">
        <v>379</v>
      </c>
      <c r="E171" s="141"/>
      <c r="F171" s="141"/>
      <c r="G171" s="204" t="s">
        <v>380</v>
      </c>
      <c r="H171" s="141" t="s">
        <v>328</v>
      </c>
      <c r="I171" s="130">
        <v>10</v>
      </c>
      <c r="J171" s="131"/>
      <c r="K171" s="137"/>
      <c r="L171" s="10"/>
      <c r="M171" s="5"/>
    </row>
    <row r="172" spans="1:13">
      <c r="A172" s="5"/>
      <c r="B172" s="9"/>
      <c r="C172" s="128"/>
      <c r="D172" s="141" t="s">
        <v>381</v>
      </c>
      <c r="E172" s="141"/>
      <c r="F172" s="141"/>
      <c r="G172" s="204" t="s">
        <v>382</v>
      </c>
      <c r="H172" s="141" t="s">
        <v>138</v>
      </c>
      <c r="I172" s="130">
        <v>282</v>
      </c>
      <c r="J172" s="131"/>
      <c r="K172" s="137"/>
      <c r="L172" s="10"/>
      <c r="M172" s="5"/>
    </row>
    <row r="173" spans="1:13">
      <c r="A173" s="5"/>
      <c r="B173" s="9"/>
      <c r="C173" s="128"/>
      <c r="D173" s="141" t="s">
        <v>383</v>
      </c>
      <c r="E173" s="141"/>
      <c r="F173" s="141"/>
      <c r="G173" s="204" t="s">
        <v>384</v>
      </c>
      <c r="H173" s="141" t="s">
        <v>328</v>
      </c>
      <c r="I173" s="130">
        <v>1</v>
      </c>
      <c r="J173" s="131"/>
      <c r="K173" s="137"/>
      <c r="L173" s="10"/>
      <c r="M173" s="5"/>
    </row>
    <row r="174" spans="1:13" ht="17.25" thickBot="1">
      <c r="A174" s="5"/>
      <c r="B174" s="9"/>
      <c r="C174" s="133" t="s">
        <v>13</v>
      </c>
      <c r="D174" s="147"/>
      <c r="E174" s="147"/>
      <c r="F174" s="147"/>
      <c r="G174" s="206"/>
      <c r="H174" s="148"/>
      <c r="I174" s="130"/>
      <c r="J174" s="135"/>
      <c r="K174" s="136"/>
      <c r="L174" s="10"/>
      <c r="M174" s="5"/>
    </row>
    <row r="175" spans="1:13" ht="17.25" thickBot="1">
      <c r="A175" s="5"/>
      <c r="B175" s="9"/>
      <c r="C175" s="125"/>
      <c r="D175" s="126" t="s">
        <v>385</v>
      </c>
      <c r="E175" s="126"/>
      <c r="F175" s="126"/>
      <c r="G175" s="200" t="s">
        <v>386</v>
      </c>
      <c r="H175" s="126"/>
      <c r="I175" s="126"/>
      <c r="J175" s="126"/>
      <c r="K175" s="127"/>
      <c r="L175" s="10"/>
      <c r="M175" s="5"/>
    </row>
    <row r="176" spans="1:13" ht="28.5">
      <c r="A176" s="5"/>
      <c r="B176" s="9"/>
      <c r="C176" s="128"/>
      <c r="D176" s="141" t="s">
        <v>387</v>
      </c>
      <c r="E176" s="141"/>
      <c r="F176" s="141"/>
      <c r="G176" s="204" t="s">
        <v>388</v>
      </c>
      <c r="H176" s="141" t="s">
        <v>389</v>
      </c>
      <c r="I176" s="130">
        <v>1</v>
      </c>
      <c r="J176" s="131"/>
      <c r="K176" s="137"/>
      <c r="L176" s="10"/>
      <c r="M176" s="5"/>
    </row>
    <row r="177" spans="1:13" ht="17.25" thickBot="1">
      <c r="A177" s="5"/>
      <c r="B177" s="9"/>
      <c r="C177" s="133" t="s">
        <v>13</v>
      </c>
      <c r="D177" s="147"/>
      <c r="E177" s="147"/>
      <c r="F177" s="147"/>
      <c r="G177" s="206"/>
      <c r="H177" s="148"/>
      <c r="I177" s="130"/>
      <c r="J177" s="135"/>
      <c r="K177" s="136"/>
      <c r="L177" s="10"/>
      <c r="M177" s="5"/>
    </row>
    <row r="178" spans="1:13" ht="17.25" thickBot="1">
      <c r="A178" s="5"/>
      <c r="B178" s="9"/>
      <c r="C178" s="125"/>
      <c r="D178" s="126" t="s">
        <v>390</v>
      </c>
      <c r="E178" s="126"/>
      <c r="F178" s="126"/>
      <c r="G178" s="200" t="s">
        <v>391</v>
      </c>
      <c r="H178" s="126"/>
      <c r="I178" s="126"/>
      <c r="J178" s="126"/>
      <c r="K178" s="127"/>
      <c r="L178" s="10"/>
      <c r="M178" s="5"/>
    </row>
    <row r="179" spans="1:13" ht="28.5">
      <c r="A179" s="5"/>
      <c r="B179" s="9"/>
      <c r="C179" s="128"/>
      <c r="D179" s="129" t="s">
        <v>392</v>
      </c>
      <c r="E179" s="129"/>
      <c r="F179" s="129"/>
      <c r="G179" s="201" t="s">
        <v>393</v>
      </c>
      <c r="H179" s="129" t="s">
        <v>389</v>
      </c>
      <c r="I179" s="130">
        <v>1</v>
      </c>
      <c r="J179" s="131"/>
      <c r="K179" s="132"/>
      <c r="L179" s="10"/>
      <c r="M179" s="5"/>
    </row>
    <row r="180" spans="1:13" ht="28.5">
      <c r="A180" s="5"/>
      <c r="B180" s="9"/>
      <c r="C180" s="128"/>
      <c r="D180" s="129" t="s">
        <v>394</v>
      </c>
      <c r="E180" s="129"/>
      <c r="F180" s="129"/>
      <c r="G180" s="201" t="s">
        <v>395</v>
      </c>
      <c r="H180" s="129" t="s">
        <v>183</v>
      </c>
      <c r="I180" s="130">
        <v>466.69</v>
      </c>
      <c r="J180" s="131"/>
      <c r="K180" s="132"/>
      <c r="L180" s="10"/>
      <c r="M180" s="5"/>
    </row>
    <row r="181" spans="1:13">
      <c r="A181" s="5"/>
      <c r="B181" s="9"/>
      <c r="C181" s="128"/>
      <c r="D181" s="129" t="s">
        <v>396</v>
      </c>
      <c r="E181" s="129"/>
      <c r="F181" s="129"/>
      <c r="G181" s="201" t="s">
        <v>397</v>
      </c>
      <c r="H181" s="129" t="s">
        <v>398</v>
      </c>
      <c r="I181" s="130">
        <v>233.35</v>
      </c>
      <c r="J181" s="131"/>
      <c r="K181" s="132"/>
      <c r="L181" s="10"/>
      <c r="M181" s="5"/>
    </row>
    <row r="182" spans="1:13">
      <c r="A182" s="5"/>
      <c r="B182" s="9"/>
      <c r="C182" s="128"/>
      <c r="D182" s="129" t="s">
        <v>399</v>
      </c>
      <c r="E182" s="129"/>
      <c r="F182" s="129"/>
      <c r="G182" s="201" t="s">
        <v>400</v>
      </c>
      <c r="H182" s="129" t="s">
        <v>401</v>
      </c>
      <c r="I182" s="130">
        <v>233.35</v>
      </c>
      <c r="J182" s="131"/>
      <c r="K182" s="132"/>
      <c r="L182" s="10"/>
      <c r="M182" s="5"/>
    </row>
    <row r="183" spans="1:13" ht="17.25" thickBot="1">
      <c r="A183" s="5"/>
      <c r="B183" s="9"/>
      <c r="C183" s="133" t="s">
        <v>13</v>
      </c>
      <c r="D183" s="134"/>
      <c r="E183" s="134"/>
      <c r="F183" s="134"/>
      <c r="G183" s="202"/>
      <c r="H183" s="134"/>
      <c r="I183" s="130"/>
      <c r="J183" s="135"/>
      <c r="K183" s="136"/>
      <c r="L183" s="10"/>
      <c r="M183" s="5"/>
    </row>
    <row r="184" spans="1:13" ht="17.25" thickBot="1">
      <c r="A184" s="5"/>
      <c r="B184" s="9"/>
      <c r="C184" s="125"/>
      <c r="D184" s="126" t="s">
        <v>402</v>
      </c>
      <c r="E184" s="126"/>
      <c r="F184" s="126"/>
      <c r="G184" s="200" t="s">
        <v>403</v>
      </c>
      <c r="H184" s="126"/>
      <c r="I184" s="126"/>
      <c r="J184" s="126"/>
      <c r="K184" s="127"/>
      <c r="L184" s="10"/>
      <c r="M184" s="5"/>
    </row>
    <row r="185" spans="1:13" ht="28.5">
      <c r="A185" s="5"/>
      <c r="B185" s="9"/>
      <c r="C185" s="128"/>
      <c r="D185" s="129" t="s">
        <v>404</v>
      </c>
      <c r="E185" s="129"/>
      <c r="F185" s="129"/>
      <c r="G185" s="201" t="s">
        <v>405</v>
      </c>
      <c r="H185" s="129" t="s">
        <v>406</v>
      </c>
      <c r="I185" s="130">
        <v>317.58</v>
      </c>
      <c r="J185" s="131"/>
      <c r="K185" s="137"/>
      <c r="L185" s="10"/>
      <c r="M185" s="5"/>
    </row>
    <row r="186" spans="1:13" ht="28.5">
      <c r="A186" s="5"/>
      <c r="B186" s="9"/>
      <c r="C186" s="128"/>
      <c r="D186" s="129" t="s">
        <v>407</v>
      </c>
      <c r="E186" s="129"/>
      <c r="F186" s="129"/>
      <c r="G186" s="201" t="s">
        <v>408</v>
      </c>
      <c r="H186" s="129" t="s">
        <v>138</v>
      </c>
      <c r="I186" s="130">
        <v>239.58</v>
      </c>
      <c r="J186" s="131"/>
      <c r="K186" s="137"/>
      <c r="L186" s="10"/>
      <c r="M186" s="5"/>
    </row>
    <row r="187" spans="1:13" ht="28.5">
      <c r="A187" s="5"/>
      <c r="B187" s="9"/>
      <c r="C187" s="128"/>
      <c r="D187" s="129" t="s">
        <v>409</v>
      </c>
      <c r="E187" s="129"/>
      <c r="F187" s="129"/>
      <c r="G187" s="201" t="s">
        <v>410</v>
      </c>
      <c r="H187" s="129" t="s">
        <v>138</v>
      </c>
      <c r="I187" s="130">
        <v>51</v>
      </c>
      <c r="J187" s="131"/>
      <c r="K187" s="137"/>
      <c r="L187" s="10"/>
      <c r="M187" s="5"/>
    </row>
    <row r="188" spans="1:13" ht="28.5">
      <c r="A188" s="5"/>
      <c r="B188" s="9"/>
      <c r="C188" s="128"/>
      <c r="D188" s="129" t="s">
        <v>411</v>
      </c>
      <c r="E188" s="129"/>
      <c r="F188" s="129"/>
      <c r="G188" s="201" t="s">
        <v>412</v>
      </c>
      <c r="H188" s="129" t="s">
        <v>389</v>
      </c>
      <c r="I188" s="130">
        <v>4</v>
      </c>
      <c r="J188" s="131"/>
      <c r="K188" s="137"/>
      <c r="L188" s="10"/>
      <c r="M188" s="5"/>
    </row>
    <row r="189" spans="1:13">
      <c r="A189" s="5"/>
      <c r="B189" s="9"/>
      <c r="C189" s="128"/>
      <c r="D189" s="129" t="s">
        <v>413</v>
      </c>
      <c r="E189" s="129"/>
      <c r="F189" s="129"/>
      <c r="G189" s="201" t="s">
        <v>414</v>
      </c>
      <c r="H189" s="129" t="s">
        <v>93</v>
      </c>
      <c r="I189" s="130">
        <v>4666.1000000000004</v>
      </c>
      <c r="J189" s="131"/>
      <c r="K189" s="137"/>
      <c r="L189" s="10"/>
      <c r="M189" s="5"/>
    </row>
    <row r="190" spans="1:13" ht="17.25" thickBot="1">
      <c r="A190" s="5"/>
      <c r="B190" s="9"/>
      <c r="C190" s="133" t="s">
        <v>13</v>
      </c>
      <c r="D190" s="139"/>
      <c r="E190" s="140"/>
      <c r="F190" s="139"/>
      <c r="G190" s="203"/>
      <c r="H190" s="139"/>
      <c r="I190" s="130"/>
      <c r="J190" s="139"/>
      <c r="K190" s="136"/>
      <c r="L190" s="10"/>
      <c r="M190" s="5"/>
    </row>
    <row r="191" spans="1:13" ht="17.25" thickBot="1">
      <c r="A191" s="5"/>
      <c r="B191" s="9"/>
      <c r="C191" s="125"/>
      <c r="D191" s="126" t="s">
        <v>415</v>
      </c>
      <c r="E191" s="126"/>
      <c r="F191" s="126"/>
      <c r="G191" s="200" t="s">
        <v>416</v>
      </c>
      <c r="H191" s="126"/>
      <c r="I191" s="126"/>
      <c r="J191" s="126"/>
      <c r="K191" s="127"/>
      <c r="L191" s="10"/>
      <c r="M191" s="5"/>
    </row>
    <row r="192" spans="1:13" ht="28.5">
      <c r="A192" s="5"/>
      <c r="B192" s="9"/>
      <c r="C192" s="128"/>
      <c r="D192" s="141" t="s">
        <v>417</v>
      </c>
      <c r="E192" s="141"/>
      <c r="F192" s="141"/>
      <c r="G192" s="204" t="s">
        <v>418</v>
      </c>
      <c r="H192" s="141" t="s">
        <v>183</v>
      </c>
      <c r="I192" s="130">
        <v>4199.49</v>
      </c>
      <c r="J192" s="131"/>
      <c r="K192" s="183"/>
      <c r="L192" s="10"/>
      <c r="M192" s="5"/>
    </row>
    <row r="193" spans="1:13" ht="17.25" thickBot="1">
      <c r="A193" s="5"/>
      <c r="B193" s="9"/>
      <c r="C193" s="143" t="s">
        <v>13</v>
      </c>
      <c r="D193" s="144"/>
      <c r="E193" s="144"/>
      <c r="F193" s="144"/>
      <c r="G193" s="205"/>
      <c r="H193" s="144"/>
      <c r="I193" s="130"/>
      <c r="J193" s="145"/>
      <c r="K193" s="146"/>
      <c r="L193" s="10"/>
      <c r="M193" s="5"/>
    </row>
    <row r="194" spans="1:13" ht="17.25" thickBot="1">
      <c r="A194" s="5"/>
      <c r="B194" s="9"/>
      <c r="C194" s="125"/>
      <c r="D194" s="126" t="s">
        <v>419</v>
      </c>
      <c r="E194" s="126"/>
      <c r="F194" s="126"/>
      <c r="G194" s="200" t="s">
        <v>420</v>
      </c>
      <c r="H194" s="126"/>
      <c r="I194" s="126"/>
      <c r="J194" s="126"/>
      <c r="K194" s="127"/>
      <c r="L194" s="10"/>
      <c r="M194" s="5"/>
    </row>
    <row r="195" spans="1:13" ht="85.5">
      <c r="A195" s="5"/>
      <c r="B195" s="9"/>
      <c r="C195" s="128"/>
      <c r="D195" s="141" t="s">
        <v>421</v>
      </c>
      <c r="E195" s="141"/>
      <c r="F195" s="141"/>
      <c r="G195" s="204" t="s">
        <v>422</v>
      </c>
      <c r="H195" s="141" t="s">
        <v>93</v>
      </c>
      <c r="I195" s="130">
        <v>4666.1000000000004</v>
      </c>
      <c r="J195" s="131"/>
      <c r="K195" s="137"/>
      <c r="L195" s="10"/>
      <c r="M195" s="5"/>
    </row>
    <row r="196" spans="1:13" ht="17.25" thickBot="1">
      <c r="A196" s="5"/>
      <c r="B196" s="9"/>
      <c r="C196" s="133" t="s">
        <v>13</v>
      </c>
      <c r="D196" s="147"/>
      <c r="E196" s="147"/>
      <c r="F196" s="147"/>
      <c r="G196" s="206"/>
      <c r="H196" s="148"/>
      <c r="I196" s="130"/>
      <c r="J196" s="135"/>
      <c r="K196" s="136"/>
      <c r="L196" s="10"/>
      <c r="M196" s="5"/>
    </row>
    <row r="197" spans="1:13" ht="17.25" thickBot="1">
      <c r="A197" s="5"/>
      <c r="B197" s="9"/>
      <c r="C197" s="125"/>
      <c r="D197" s="126" t="s">
        <v>423</v>
      </c>
      <c r="E197" s="126"/>
      <c r="F197" s="126"/>
      <c r="G197" s="200" t="s">
        <v>424</v>
      </c>
      <c r="H197" s="126"/>
      <c r="I197" s="126"/>
      <c r="J197" s="126"/>
      <c r="K197" s="127"/>
      <c r="L197" s="10"/>
      <c r="M197" s="5"/>
    </row>
    <row r="198" spans="1:13" ht="28.5">
      <c r="A198" s="5"/>
      <c r="B198" s="9"/>
      <c r="C198" s="128"/>
      <c r="D198" s="141" t="s">
        <v>425</v>
      </c>
      <c r="E198" s="141"/>
      <c r="F198" s="141"/>
      <c r="G198" s="204" t="s">
        <v>426</v>
      </c>
      <c r="H198" s="141" t="s">
        <v>250</v>
      </c>
      <c r="I198" s="130">
        <v>2</v>
      </c>
      <c r="J198" s="131"/>
      <c r="K198" s="137"/>
      <c r="L198" s="10"/>
      <c r="M198" s="5"/>
    </row>
    <row r="199" spans="1:13" ht="28.5">
      <c r="A199" s="5"/>
      <c r="B199" s="9"/>
      <c r="C199" s="128"/>
      <c r="D199" s="141" t="s">
        <v>427</v>
      </c>
      <c r="E199" s="141"/>
      <c r="F199" s="141"/>
      <c r="G199" s="204" t="s">
        <v>428</v>
      </c>
      <c r="H199" s="141" t="s">
        <v>250</v>
      </c>
      <c r="I199" s="130">
        <v>4</v>
      </c>
      <c r="J199" s="131"/>
      <c r="K199" s="137"/>
      <c r="L199" s="10"/>
      <c r="M199" s="5"/>
    </row>
    <row r="200" spans="1:13">
      <c r="A200" s="5"/>
      <c r="B200" s="9"/>
      <c r="C200" s="128"/>
      <c r="D200" s="141" t="s">
        <v>429</v>
      </c>
      <c r="E200" s="141"/>
      <c r="F200" s="141"/>
      <c r="G200" s="204" t="s">
        <v>430</v>
      </c>
      <c r="H200" s="141" t="s">
        <v>250</v>
      </c>
      <c r="I200" s="130">
        <v>1</v>
      </c>
      <c r="J200" s="131"/>
      <c r="K200" s="137"/>
      <c r="L200" s="10"/>
      <c r="M200" s="5"/>
    </row>
    <row r="201" spans="1:13">
      <c r="A201" s="5"/>
      <c r="B201" s="9"/>
      <c r="C201" s="128"/>
      <c r="D201" s="141" t="s">
        <v>431</v>
      </c>
      <c r="E201" s="141"/>
      <c r="F201" s="141"/>
      <c r="G201" s="204" t="s">
        <v>432</v>
      </c>
      <c r="H201" s="141" t="s">
        <v>250</v>
      </c>
      <c r="I201" s="130">
        <v>6</v>
      </c>
      <c r="J201" s="131"/>
      <c r="K201" s="137"/>
      <c r="L201" s="10"/>
      <c r="M201" s="5"/>
    </row>
    <row r="202" spans="1:13" ht="30" customHeight="1" thickBot="1">
      <c r="A202" s="5"/>
      <c r="B202" s="9"/>
      <c r="C202" s="133" t="s">
        <v>13</v>
      </c>
      <c r="D202" s="147"/>
      <c r="E202" s="147"/>
      <c r="F202" s="147"/>
      <c r="G202" s="206"/>
      <c r="H202" s="148"/>
      <c r="I202" s="130"/>
      <c r="J202" s="135"/>
      <c r="K202" s="136"/>
      <c r="L202" s="10"/>
      <c r="M202" s="5"/>
    </row>
    <row r="203" spans="1:13" s="3" customFormat="1" ht="30" customHeight="1" thickBot="1">
      <c r="A203" s="11"/>
      <c r="B203" s="12"/>
      <c r="C203" s="233" t="s">
        <v>14</v>
      </c>
      <c r="D203" s="234"/>
      <c r="E203" s="234"/>
      <c r="F203" s="234"/>
      <c r="G203" s="234"/>
      <c r="H203" s="234"/>
      <c r="I203" s="234"/>
      <c r="J203" s="235"/>
      <c r="K203" s="149"/>
      <c r="L203" s="13"/>
      <c r="M203" s="11"/>
    </row>
    <row r="204" spans="1:13" s="3" customFormat="1" ht="15.75">
      <c r="A204" s="11"/>
      <c r="B204" s="12"/>
      <c r="C204" s="150"/>
      <c r="D204" s="150"/>
      <c r="E204" s="150"/>
      <c r="F204" s="150"/>
      <c r="G204" s="208"/>
      <c r="H204" s="150"/>
      <c r="I204" s="150"/>
      <c r="J204" s="150"/>
      <c r="K204" s="151"/>
      <c r="L204" s="13"/>
      <c r="M204" s="11"/>
    </row>
    <row r="205" spans="1:13" s="3" customFormat="1" ht="30" customHeight="1">
      <c r="A205" s="11"/>
      <c r="B205" s="12"/>
      <c r="C205" s="152"/>
      <c r="D205" s="155"/>
      <c r="E205" s="155"/>
      <c r="F205" s="155"/>
      <c r="G205" s="210" t="s">
        <v>15</v>
      </c>
      <c r="H205" s="156"/>
      <c r="I205" s="157"/>
      <c r="J205" s="158"/>
      <c r="K205" s="159"/>
      <c r="L205" s="13"/>
      <c r="M205" s="11"/>
    </row>
    <row r="206" spans="1:13" s="3" customFormat="1" ht="30" customHeight="1">
      <c r="A206" s="11"/>
      <c r="B206" s="12"/>
      <c r="C206" s="152"/>
      <c r="D206" s="153"/>
      <c r="E206" s="152"/>
      <c r="F206" s="152"/>
      <c r="G206" s="209" t="s">
        <v>433</v>
      </c>
      <c r="H206" s="156"/>
      <c r="I206" s="157"/>
      <c r="J206" s="160"/>
      <c r="K206" s="154"/>
      <c r="L206" s="13"/>
      <c r="M206" s="11"/>
    </row>
    <row r="207" spans="1:13" s="3" customFormat="1" ht="30" customHeight="1" thickBot="1">
      <c r="A207" s="11"/>
      <c r="B207" s="12"/>
      <c r="C207" s="152"/>
      <c r="D207" s="153"/>
      <c r="E207" s="152"/>
      <c r="F207" s="161"/>
      <c r="G207" s="209" t="s">
        <v>434</v>
      </c>
      <c r="H207" s="156"/>
      <c r="I207" s="157"/>
      <c r="J207" s="160"/>
      <c r="K207" s="154"/>
      <c r="L207" s="13"/>
      <c r="M207" s="11"/>
    </row>
    <row r="208" spans="1:13" s="3" customFormat="1" ht="30" customHeight="1" thickBot="1">
      <c r="A208" s="11"/>
      <c r="B208" s="12"/>
      <c r="C208" s="152"/>
      <c r="D208" s="153"/>
      <c r="E208" s="152"/>
      <c r="F208" s="152"/>
      <c r="G208" s="211" t="s">
        <v>16</v>
      </c>
      <c r="H208" s="162"/>
      <c r="I208" s="163"/>
      <c r="J208" s="164"/>
      <c r="K208" s="149"/>
      <c r="L208" s="13"/>
      <c r="M208" s="11"/>
    </row>
    <row r="209" spans="1:13" s="3" customFormat="1" thickBot="1">
      <c r="A209" s="11"/>
      <c r="B209" s="12"/>
      <c r="C209" s="152"/>
      <c r="D209" s="153"/>
      <c r="E209" s="153"/>
      <c r="F209" s="153"/>
      <c r="G209" s="212"/>
      <c r="H209" s="152"/>
      <c r="I209" s="165"/>
      <c r="J209" s="166"/>
      <c r="K209" s="167"/>
      <c r="L209" s="13"/>
      <c r="M209" s="11"/>
    </row>
    <row r="210" spans="1:13" s="3" customFormat="1" ht="15.75">
      <c r="A210" s="11"/>
      <c r="B210" s="12"/>
      <c r="C210" s="168"/>
      <c r="D210" s="243"/>
      <c r="E210" s="243"/>
      <c r="F210" s="243"/>
      <c r="G210" s="243"/>
      <c r="H210" s="243"/>
      <c r="I210" s="243"/>
      <c r="J210" s="243"/>
      <c r="K210" s="244"/>
      <c r="L210" s="14"/>
      <c r="M210" s="11"/>
    </row>
    <row r="211" spans="1:13" s="3" customFormat="1" ht="46.5" customHeight="1">
      <c r="A211" s="11"/>
      <c r="B211" s="12"/>
      <c r="C211" s="231" t="s">
        <v>17</v>
      </c>
      <c r="D211" s="232"/>
      <c r="E211" s="232"/>
      <c r="F211" s="232"/>
      <c r="G211" s="232"/>
      <c r="H211" s="242" t="s">
        <v>18</v>
      </c>
      <c r="I211" s="242"/>
      <c r="J211" s="242"/>
      <c r="K211" s="169" t="s">
        <v>19</v>
      </c>
      <c r="L211" s="15"/>
      <c r="M211" s="11"/>
    </row>
    <row r="212" spans="1:13" s="3" customFormat="1" ht="32.25" customHeight="1">
      <c r="A212" s="11"/>
      <c r="B212" s="12"/>
      <c r="C212" s="231" t="s">
        <v>20</v>
      </c>
      <c r="D212" s="232"/>
      <c r="E212" s="232"/>
      <c r="F212" s="232"/>
      <c r="G212" s="232"/>
      <c r="H212" s="241" t="s">
        <v>21</v>
      </c>
      <c r="I212" s="241"/>
      <c r="J212" s="170" t="s">
        <v>22</v>
      </c>
      <c r="K212" s="171"/>
      <c r="L212" s="15"/>
      <c r="M212" s="11"/>
    </row>
    <row r="213" spans="1:13" s="3" customFormat="1" ht="30" customHeight="1">
      <c r="A213" s="11"/>
      <c r="B213" s="12"/>
      <c r="C213" s="231" t="s">
        <v>23</v>
      </c>
      <c r="D213" s="232"/>
      <c r="E213" s="232"/>
      <c r="F213" s="232"/>
      <c r="G213" s="232"/>
      <c r="H213" s="238" t="s">
        <v>435</v>
      </c>
      <c r="I213" s="239"/>
      <c r="J213" s="170" t="s">
        <v>24</v>
      </c>
      <c r="K213" s="171"/>
      <c r="L213" s="15"/>
      <c r="M213" s="11"/>
    </row>
    <row r="214" spans="1:13" s="4" customFormat="1" ht="23.25" customHeight="1">
      <c r="A214" s="11"/>
      <c r="B214" s="12"/>
      <c r="C214" s="177"/>
      <c r="E214" s="178"/>
      <c r="F214" s="178"/>
      <c r="G214" s="213"/>
      <c r="H214" s="240" t="s">
        <v>71</v>
      </c>
      <c r="I214" s="241"/>
      <c r="J214" s="170" t="s">
        <v>25</v>
      </c>
      <c r="K214" s="171"/>
      <c r="L214" s="13"/>
      <c r="M214" s="11"/>
    </row>
    <row r="215" spans="1:13" ht="23.25" customHeight="1">
      <c r="A215" s="5"/>
      <c r="B215" s="9"/>
      <c r="C215" s="179"/>
      <c r="D215" s="180"/>
      <c r="E215" s="180"/>
      <c r="F215" s="180"/>
      <c r="G215" s="214"/>
      <c r="H215" s="241" t="s">
        <v>26</v>
      </c>
      <c r="I215" s="241"/>
      <c r="J215" s="170" t="s">
        <v>27</v>
      </c>
      <c r="K215" s="218"/>
      <c r="L215" s="10"/>
      <c r="M215" s="5"/>
    </row>
    <row r="216" spans="1:13" ht="17.25" thickBot="1">
      <c r="A216" s="5"/>
      <c r="B216" s="9"/>
      <c r="C216" s="182"/>
      <c r="D216" s="181"/>
      <c r="E216" s="181"/>
      <c r="F216" s="181"/>
      <c r="G216" s="215"/>
      <c r="H216" s="236"/>
      <c r="I216" s="236"/>
      <c r="J216" s="236"/>
      <c r="K216" s="237"/>
      <c r="L216" s="10"/>
      <c r="M216" s="5"/>
    </row>
    <row r="217" spans="1:13" ht="17.25" thickBot="1">
      <c r="A217" s="5"/>
      <c r="B217" s="192"/>
      <c r="C217" s="193"/>
      <c r="D217" s="193"/>
      <c r="E217" s="194"/>
      <c r="F217" s="193"/>
      <c r="G217" s="216"/>
      <c r="H217" s="193"/>
      <c r="I217" s="193"/>
      <c r="J217" s="193"/>
      <c r="K217" s="193"/>
      <c r="L217" s="195"/>
      <c r="M217" s="5"/>
    </row>
    <row r="218" spans="1:13" ht="17.25" thickTop="1">
      <c r="A218" s="5"/>
      <c r="B218" s="5"/>
      <c r="C218" s="5"/>
      <c r="D218" s="5"/>
      <c r="E218" s="6"/>
      <c r="F218" s="5"/>
      <c r="G218" s="198"/>
      <c r="H218" s="5"/>
      <c r="I218" s="5"/>
      <c r="J218" s="5"/>
      <c r="K218" s="5"/>
      <c r="L218" s="5"/>
      <c r="M218" s="5"/>
    </row>
  </sheetData>
  <autoFilter ref="C7:M218" xr:uid="{00000000-0001-0000-0000-000000000000}">
    <filterColumn colId="2" showButton="0"/>
  </autoFilter>
  <mergeCells count="22">
    <mergeCell ref="C212:G212"/>
    <mergeCell ref="H212:I212"/>
    <mergeCell ref="C3:F3"/>
    <mergeCell ref="C5:K5"/>
    <mergeCell ref="C6:K6"/>
    <mergeCell ref="C7:C8"/>
    <mergeCell ref="D7:D8"/>
    <mergeCell ref="E7:F7"/>
    <mergeCell ref="G7:G8"/>
    <mergeCell ref="H7:H8"/>
    <mergeCell ref="I7:I8"/>
    <mergeCell ref="J7:J8"/>
    <mergeCell ref="K7:K8"/>
    <mergeCell ref="C203:J203"/>
    <mergeCell ref="D210:K210"/>
    <mergeCell ref="C211:G211"/>
    <mergeCell ref="H211:J211"/>
    <mergeCell ref="C213:G213"/>
    <mergeCell ref="H213:I213"/>
    <mergeCell ref="H214:I214"/>
    <mergeCell ref="H215:I215"/>
    <mergeCell ref="H216:K216"/>
  </mergeCells>
  <pageMargins left="0.11811023622047245" right="0.11811023622047245" top="0.15748031496062992" bottom="0.15748031496062992" header="0.31496062992125984" footer="0.31496062992125984"/>
  <pageSetup scale="4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zoomScale="80" zoomScaleNormal="80" zoomScaleSheetLayoutView="80" workbookViewId="0">
      <selection activeCell="K16" sqref="K16"/>
    </sheetView>
  </sheetViews>
  <sheetFormatPr baseColWidth="10" defaultColWidth="11.42578125" defaultRowHeight="12.75"/>
  <cols>
    <col min="1" max="2" width="3.42578125" style="16" customWidth="1"/>
    <col min="3" max="3" width="12.42578125" style="16" customWidth="1"/>
    <col min="4" max="4" width="18" style="16" customWidth="1"/>
    <col min="5" max="11" width="11.42578125" style="16"/>
    <col min="12" max="12" width="17.42578125" style="16" customWidth="1"/>
    <col min="13" max="14" width="11.42578125" style="16"/>
    <col min="15" max="15" width="20" style="16" customWidth="1"/>
    <col min="16" max="17" width="3.42578125" style="16" customWidth="1"/>
    <col min="18" max="16384" width="11.42578125" style="16"/>
  </cols>
  <sheetData>
    <row r="1" spans="2:16" ht="13.5" thickBot="1"/>
    <row r="2" spans="2:16" ht="13.5" thickTop="1">
      <c r="B2" s="17"/>
      <c r="C2" s="18"/>
      <c r="D2" s="18"/>
      <c r="E2" s="18"/>
      <c r="F2" s="18"/>
      <c r="G2" s="18"/>
      <c r="H2" s="18"/>
      <c r="I2" s="18"/>
      <c r="J2" s="18"/>
      <c r="K2" s="18"/>
      <c r="L2" s="18"/>
      <c r="M2" s="18"/>
      <c r="N2" s="18"/>
      <c r="O2" s="18"/>
      <c r="P2" s="196"/>
    </row>
    <row r="3" spans="2:16" ht="36.75" customHeight="1">
      <c r="B3" s="19"/>
      <c r="C3" s="344" t="s">
        <v>87</v>
      </c>
      <c r="D3" s="345"/>
      <c r="E3" s="345"/>
      <c r="F3" s="345"/>
      <c r="P3" s="20"/>
    </row>
    <row r="4" spans="2:16">
      <c r="B4" s="19"/>
      <c r="C4" s="175" t="s">
        <v>0</v>
      </c>
      <c r="D4" s="197" t="s">
        <v>88</v>
      </c>
      <c r="E4" s="175" t="s">
        <v>1</v>
      </c>
      <c r="F4" s="176">
        <v>1</v>
      </c>
      <c r="P4" s="20"/>
    </row>
    <row r="5" spans="2:16">
      <c r="B5" s="19"/>
      <c r="C5" s="121"/>
      <c r="D5" s="122"/>
      <c r="E5" s="121"/>
      <c r="F5" s="122"/>
      <c r="P5" s="20"/>
    </row>
    <row r="6" spans="2:16" ht="48" customHeight="1">
      <c r="B6" s="19"/>
      <c r="C6" s="346" t="s">
        <v>80</v>
      </c>
      <c r="D6" s="346"/>
      <c r="E6" s="346"/>
      <c r="F6" s="346"/>
      <c r="G6" s="346"/>
      <c r="H6" s="346"/>
      <c r="I6" s="346"/>
      <c r="J6" s="346"/>
      <c r="K6" s="346"/>
      <c r="L6" s="346"/>
      <c r="M6" s="346"/>
      <c r="N6" s="346"/>
      <c r="O6" s="346"/>
      <c r="P6" s="21"/>
    </row>
    <row r="7" spans="2:16" ht="15" thickBot="1">
      <c r="B7" s="19"/>
      <c r="C7" s="46"/>
      <c r="D7" s="46"/>
      <c r="E7" s="46"/>
      <c r="F7" s="46"/>
      <c r="G7" s="46"/>
      <c r="H7" s="46"/>
      <c r="I7" s="46"/>
      <c r="J7" s="46"/>
      <c r="K7" s="46"/>
      <c r="L7" s="46"/>
      <c r="M7" s="46"/>
      <c r="N7" s="46"/>
      <c r="O7" s="46"/>
      <c r="P7" s="20"/>
    </row>
    <row r="8" spans="2:16" ht="15">
      <c r="B8" s="19"/>
      <c r="C8" s="303"/>
      <c r="D8" s="305"/>
      <c r="E8" s="306"/>
      <c r="F8" s="306"/>
      <c r="G8" s="306"/>
      <c r="H8" s="306"/>
      <c r="I8" s="306"/>
      <c r="J8" s="306"/>
      <c r="K8" s="307"/>
      <c r="L8" s="318"/>
      <c r="M8" s="319"/>
      <c r="N8" s="319"/>
      <c r="O8" s="320"/>
      <c r="P8" s="22"/>
    </row>
    <row r="9" spans="2:16" ht="15">
      <c r="B9" s="19"/>
      <c r="C9" s="304"/>
      <c r="D9" s="308" t="s">
        <v>30</v>
      </c>
      <c r="E9" s="309"/>
      <c r="F9" s="309"/>
      <c r="G9" s="309"/>
      <c r="H9" s="309"/>
      <c r="I9" s="309"/>
      <c r="J9" s="309"/>
      <c r="K9" s="310"/>
      <c r="L9" s="321"/>
      <c r="M9" s="322"/>
      <c r="N9" s="322"/>
      <c r="O9" s="323"/>
      <c r="P9" s="22"/>
    </row>
    <row r="10" spans="2:16" ht="15">
      <c r="B10" s="19"/>
      <c r="C10" s="304"/>
      <c r="D10" s="308"/>
      <c r="E10" s="309"/>
      <c r="F10" s="309"/>
      <c r="G10" s="309"/>
      <c r="H10" s="309"/>
      <c r="I10" s="309"/>
      <c r="J10" s="309"/>
      <c r="K10" s="310"/>
      <c r="L10" s="311" t="s">
        <v>31</v>
      </c>
      <c r="M10" s="324"/>
      <c r="N10" s="325"/>
      <c r="O10" s="326"/>
      <c r="P10" s="22"/>
    </row>
    <row r="11" spans="2:16" ht="15">
      <c r="B11" s="19"/>
      <c r="C11" s="304"/>
      <c r="D11" s="308" t="s">
        <v>32</v>
      </c>
      <c r="E11" s="309"/>
      <c r="F11" s="309"/>
      <c r="G11" s="309"/>
      <c r="H11" s="309"/>
      <c r="I11" s="309"/>
      <c r="J11" s="309"/>
      <c r="K11" s="310"/>
      <c r="L11" s="312"/>
      <c r="M11" s="327"/>
      <c r="N11" s="328"/>
      <c r="O11" s="329"/>
      <c r="P11" s="23"/>
    </row>
    <row r="12" spans="2:16" ht="12.75" customHeight="1">
      <c r="B12" s="19"/>
      <c r="C12" s="304"/>
      <c r="D12" s="347"/>
      <c r="E12" s="348"/>
      <c r="F12" s="348"/>
      <c r="G12" s="348"/>
      <c r="H12" s="348"/>
      <c r="I12" s="348"/>
      <c r="J12" s="348"/>
      <c r="K12" s="349"/>
      <c r="L12" s="311" t="s">
        <v>33</v>
      </c>
      <c r="M12" s="311">
        <v>1</v>
      </c>
      <c r="N12" s="311" t="s">
        <v>34</v>
      </c>
      <c r="O12" s="316">
        <v>1</v>
      </c>
      <c r="P12" s="22"/>
    </row>
    <row r="13" spans="2:16" ht="13.5">
      <c r="B13" s="19"/>
      <c r="C13" s="304"/>
      <c r="D13" s="347"/>
      <c r="E13" s="348"/>
      <c r="F13" s="348"/>
      <c r="G13" s="348"/>
      <c r="H13" s="348"/>
      <c r="I13" s="348"/>
      <c r="J13" s="348"/>
      <c r="K13" s="349"/>
      <c r="L13" s="330"/>
      <c r="M13" s="330"/>
      <c r="N13" s="330"/>
      <c r="O13" s="317"/>
      <c r="P13" s="22"/>
    </row>
    <row r="14" spans="2:16" ht="15">
      <c r="B14" s="19"/>
      <c r="C14" s="304"/>
      <c r="D14" s="308" t="s">
        <v>81</v>
      </c>
      <c r="E14" s="309"/>
      <c r="F14" s="309"/>
      <c r="G14" s="309"/>
      <c r="H14" s="309"/>
      <c r="I14" s="309"/>
      <c r="J14" s="309"/>
      <c r="K14" s="310"/>
      <c r="L14" s="330"/>
      <c r="M14" s="330"/>
      <c r="N14" s="330"/>
      <c r="O14" s="317"/>
      <c r="P14" s="22"/>
    </row>
    <row r="15" spans="2:16" ht="15.75" thickBot="1">
      <c r="B15" s="19"/>
      <c r="C15" s="47"/>
      <c r="D15" s="48"/>
      <c r="E15" s="48"/>
      <c r="F15" s="48"/>
      <c r="G15" s="48"/>
      <c r="H15" s="48"/>
      <c r="I15" s="48"/>
      <c r="J15" s="48"/>
      <c r="K15" s="48"/>
      <c r="L15" s="48"/>
      <c r="M15" s="49"/>
      <c r="N15" s="49"/>
      <c r="O15" s="50"/>
      <c r="P15" s="24"/>
    </row>
    <row r="16" spans="2:16" ht="15">
      <c r="B16" s="19"/>
      <c r="C16" s="51"/>
      <c r="D16" s="186"/>
      <c r="E16" s="186"/>
      <c r="F16" s="186"/>
      <c r="G16" s="186"/>
      <c r="H16" s="186"/>
      <c r="I16" s="186"/>
      <c r="J16" s="186"/>
      <c r="K16" s="186"/>
      <c r="L16" s="52" t="s">
        <v>35</v>
      </c>
      <c r="M16" s="53" t="s">
        <v>36</v>
      </c>
      <c r="N16" s="53" t="s">
        <v>37</v>
      </c>
      <c r="O16" s="54" t="s">
        <v>38</v>
      </c>
      <c r="P16" s="23"/>
    </row>
    <row r="17" spans="2:16" ht="15">
      <c r="B17" s="19"/>
      <c r="C17" s="55"/>
      <c r="D17" s="184"/>
      <c r="E17" s="184"/>
      <c r="F17" s="184"/>
      <c r="G17" s="184"/>
      <c r="H17" s="184"/>
      <c r="I17" s="184"/>
      <c r="J17" s="184"/>
      <c r="K17" s="184"/>
      <c r="L17" s="56"/>
      <c r="M17" s="57"/>
      <c r="N17" s="57"/>
      <c r="O17" s="58"/>
      <c r="P17" s="25"/>
    </row>
    <row r="18" spans="2:16" ht="18" customHeight="1">
      <c r="B18" s="19"/>
      <c r="C18" s="251" t="s">
        <v>39</v>
      </c>
      <c r="D18" s="252"/>
      <c r="E18" s="252"/>
      <c r="F18" s="252"/>
      <c r="G18" s="184"/>
      <c r="H18" s="184"/>
      <c r="I18" s="184" t="s">
        <v>40</v>
      </c>
      <c r="J18" s="46"/>
      <c r="K18" s="184"/>
      <c r="L18" s="56"/>
      <c r="M18" s="46"/>
      <c r="N18" s="46"/>
      <c r="O18" s="59"/>
      <c r="P18" s="25"/>
    </row>
    <row r="19" spans="2:16" ht="15">
      <c r="B19" s="19"/>
      <c r="C19" s="60"/>
      <c r="D19" s="61"/>
      <c r="E19" s="61"/>
      <c r="F19" s="61"/>
      <c r="G19" s="61"/>
      <c r="H19" s="61"/>
      <c r="I19" s="61"/>
      <c r="J19" s="61"/>
      <c r="K19" s="61"/>
      <c r="L19" s="61"/>
      <c r="M19" s="61"/>
      <c r="N19" s="61"/>
      <c r="O19" s="62"/>
      <c r="P19" s="26"/>
    </row>
    <row r="20" spans="2:16" ht="15" thickBot="1">
      <c r="B20" s="19"/>
      <c r="C20" s="63"/>
      <c r="D20" s="64"/>
      <c r="E20" s="64"/>
      <c r="F20" s="64"/>
      <c r="G20" s="64"/>
      <c r="H20" s="64"/>
      <c r="I20" s="64"/>
      <c r="J20" s="64"/>
      <c r="K20" s="64"/>
      <c r="L20" s="64"/>
      <c r="M20" s="64"/>
      <c r="N20" s="64"/>
      <c r="O20" s="65"/>
      <c r="P20" s="20"/>
    </row>
    <row r="21" spans="2:16" ht="15" thickBot="1">
      <c r="B21" s="19"/>
      <c r="C21" s="66"/>
      <c r="D21" s="67"/>
      <c r="E21" s="67"/>
      <c r="F21" s="67"/>
      <c r="G21" s="67"/>
      <c r="H21" s="67"/>
      <c r="I21" s="46"/>
      <c r="J21" s="46"/>
      <c r="K21" s="67"/>
      <c r="L21" s="67"/>
      <c r="M21" s="67"/>
      <c r="N21" s="67"/>
      <c r="O21" s="68"/>
      <c r="P21" s="20"/>
    </row>
    <row r="22" spans="2:16" ht="15">
      <c r="B22" s="19"/>
      <c r="C22" s="333" t="s">
        <v>41</v>
      </c>
      <c r="D22" s="334"/>
      <c r="E22" s="334"/>
      <c r="F22" s="334"/>
      <c r="G22" s="334"/>
      <c r="H22" s="334"/>
      <c r="I22" s="334"/>
      <c r="J22" s="334"/>
      <c r="K22" s="334"/>
      <c r="L22" s="334"/>
      <c r="M22" s="334"/>
      <c r="N22" s="334"/>
      <c r="O22" s="335"/>
      <c r="P22" s="27"/>
    </row>
    <row r="23" spans="2:16" ht="15" thickBot="1">
      <c r="B23" s="19"/>
      <c r="C23" s="69"/>
      <c r="D23" s="46"/>
      <c r="E23" s="46"/>
      <c r="F23" s="46"/>
      <c r="G23" s="46"/>
      <c r="H23" s="46"/>
      <c r="I23" s="46"/>
      <c r="J23" s="46"/>
      <c r="K23" s="46"/>
      <c r="L23" s="46"/>
      <c r="M23" s="46"/>
      <c r="N23" s="46"/>
      <c r="O23" s="70"/>
      <c r="P23" s="20"/>
    </row>
    <row r="24" spans="2:16" ht="15">
      <c r="B24" s="19"/>
      <c r="C24" s="71" t="s">
        <v>42</v>
      </c>
      <c r="D24" s="313" t="s">
        <v>6</v>
      </c>
      <c r="E24" s="314"/>
      <c r="F24" s="314"/>
      <c r="G24" s="314"/>
      <c r="H24" s="314"/>
      <c r="I24" s="314"/>
      <c r="J24" s="314"/>
      <c r="K24" s="314"/>
      <c r="L24" s="315"/>
      <c r="M24" s="331" t="s">
        <v>43</v>
      </c>
      <c r="N24" s="332"/>
      <c r="O24" s="71" t="s">
        <v>8</v>
      </c>
      <c r="P24" s="28"/>
    </row>
    <row r="25" spans="2:16" ht="15" thickBot="1">
      <c r="B25" s="19"/>
      <c r="C25" s="72"/>
      <c r="D25" s="287"/>
      <c r="E25" s="288"/>
      <c r="F25" s="288"/>
      <c r="G25" s="288"/>
      <c r="H25" s="288"/>
      <c r="I25" s="288"/>
      <c r="J25" s="288"/>
      <c r="K25" s="288"/>
      <c r="L25" s="289"/>
      <c r="M25" s="287"/>
      <c r="N25" s="289"/>
      <c r="O25" s="73"/>
      <c r="P25" s="29"/>
    </row>
    <row r="26" spans="2:16">
      <c r="B26" s="19"/>
      <c r="C26" s="290" t="s">
        <v>44</v>
      </c>
      <c r="D26" s="291"/>
      <c r="E26" s="291"/>
      <c r="F26" s="291"/>
      <c r="G26" s="291"/>
      <c r="H26" s="291"/>
      <c r="I26" s="291"/>
      <c r="J26" s="291"/>
      <c r="K26" s="291"/>
      <c r="L26" s="291"/>
      <c r="M26" s="291"/>
      <c r="N26" s="291"/>
      <c r="O26" s="292"/>
      <c r="P26" s="30"/>
    </row>
    <row r="27" spans="2:16">
      <c r="B27" s="19"/>
      <c r="C27" s="293"/>
      <c r="D27" s="294"/>
      <c r="E27" s="294"/>
      <c r="F27" s="294"/>
      <c r="G27" s="294"/>
      <c r="H27" s="294"/>
      <c r="I27" s="294"/>
      <c r="J27" s="294"/>
      <c r="K27" s="294"/>
      <c r="L27" s="294"/>
      <c r="M27" s="294"/>
      <c r="N27" s="294"/>
      <c r="O27" s="295"/>
      <c r="P27" s="30"/>
    </row>
    <row r="28" spans="2:16" ht="13.5" thickBot="1">
      <c r="B28" s="19"/>
      <c r="C28" s="296"/>
      <c r="D28" s="297"/>
      <c r="E28" s="297"/>
      <c r="F28" s="297"/>
      <c r="G28" s="297"/>
      <c r="H28" s="297"/>
      <c r="I28" s="297"/>
      <c r="J28" s="297"/>
      <c r="K28" s="297"/>
      <c r="L28" s="297"/>
      <c r="M28" s="297"/>
      <c r="N28" s="297"/>
      <c r="O28" s="298"/>
      <c r="P28" s="30"/>
    </row>
    <row r="29" spans="2:16" ht="15">
      <c r="B29" s="19"/>
      <c r="C29" s="275" t="s">
        <v>6</v>
      </c>
      <c r="D29" s="342"/>
      <c r="E29" s="342"/>
      <c r="F29" s="342"/>
      <c r="G29" s="343"/>
      <c r="H29" s="281" t="s">
        <v>45</v>
      </c>
      <c r="I29" s="342"/>
      <c r="J29" s="285" t="s">
        <v>46</v>
      </c>
      <c r="K29" s="286"/>
      <c r="L29" s="74" t="s">
        <v>47</v>
      </c>
      <c r="M29" s="281" t="s">
        <v>48</v>
      </c>
      <c r="N29" s="282"/>
      <c r="O29" s="75" t="s">
        <v>49</v>
      </c>
      <c r="P29" s="31"/>
    </row>
    <row r="30" spans="2:16" ht="14.25">
      <c r="B30" s="19"/>
      <c r="C30" s="259"/>
      <c r="D30" s="260"/>
      <c r="E30" s="260"/>
      <c r="F30" s="260"/>
      <c r="G30" s="336"/>
      <c r="H30" s="337"/>
      <c r="I30" s="336"/>
      <c r="J30" s="337"/>
      <c r="K30" s="336"/>
      <c r="L30" s="76"/>
      <c r="M30" s="338"/>
      <c r="N30" s="339"/>
      <c r="O30" s="77"/>
      <c r="P30" s="32"/>
    </row>
    <row r="31" spans="2:16" ht="14.25">
      <c r="B31" s="19"/>
      <c r="C31" s="78"/>
      <c r="D31" s="79"/>
      <c r="E31" s="79"/>
      <c r="F31" s="79"/>
      <c r="G31" s="80"/>
      <c r="H31" s="81"/>
      <c r="I31" s="80"/>
      <c r="J31" s="81"/>
      <c r="K31" s="80"/>
      <c r="L31" s="76"/>
      <c r="M31" s="338"/>
      <c r="N31" s="339"/>
      <c r="O31" s="77"/>
      <c r="P31" s="32"/>
    </row>
    <row r="32" spans="2:16" ht="15" thickBot="1">
      <c r="B32" s="19"/>
      <c r="C32" s="271"/>
      <c r="D32" s="272"/>
      <c r="E32" s="272"/>
      <c r="F32" s="272"/>
      <c r="G32" s="299"/>
      <c r="H32" s="300"/>
      <c r="I32" s="299"/>
      <c r="J32" s="300"/>
      <c r="K32" s="299"/>
      <c r="L32" s="82"/>
      <c r="M32" s="301"/>
      <c r="N32" s="302"/>
      <c r="O32" s="77"/>
      <c r="P32" s="32"/>
    </row>
    <row r="33" spans="2:16" ht="15.75" thickBot="1">
      <c r="B33" s="19"/>
      <c r="C33" s="265" t="s">
        <v>50</v>
      </c>
      <c r="D33" s="266"/>
      <c r="E33" s="266"/>
      <c r="F33" s="266"/>
      <c r="G33" s="266"/>
      <c r="H33" s="266"/>
      <c r="I33" s="266"/>
      <c r="J33" s="266"/>
      <c r="K33" s="266"/>
      <c r="L33" s="266"/>
      <c r="M33" s="266"/>
      <c r="N33" s="267"/>
      <c r="O33" s="83"/>
      <c r="P33" s="33"/>
    </row>
    <row r="34" spans="2:16" ht="13.5" customHeight="1">
      <c r="B34" s="19"/>
      <c r="C34" s="290" t="s">
        <v>51</v>
      </c>
      <c r="D34" s="291"/>
      <c r="E34" s="291"/>
      <c r="F34" s="291"/>
      <c r="G34" s="291"/>
      <c r="H34" s="291"/>
      <c r="I34" s="291"/>
      <c r="J34" s="291"/>
      <c r="K34" s="291"/>
      <c r="L34" s="291"/>
      <c r="M34" s="291"/>
      <c r="N34" s="291"/>
      <c r="O34" s="292"/>
      <c r="P34" s="30"/>
    </row>
    <row r="35" spans="2:16">
      <c r="B35" s="19"/>
      <c r="C35" s="293"/>
      <c r="D35" s="294"/>
      <c r="E35" s="294"/>
      <c r="F35" s="294"/>
      <c r="G35" s="294"/>
      <c r="H35" s="294"/>
      <c r="I35" s="294"/>
      <c r="J35" s="294"/>
      <c r="K35" s="294"/>
      <c r="L35" s="294"/>
      <c r="M35" s="294"/>
      <c r="N35" s="294"/>
      <c r="O35" s="295"/>
      <c r="P35" s="30"/>
    </row>
    <row r="36" spans="2:16" ht="13.5" thickBot="1">
      <c r="B36" s="19"/>
      <c r="C36" s="296"/>
      <c r="D36" s="297"/>
      <c r="E36" s="297"/>
      <c r="F36" s="297"/>
      <c r="G36" s="297"/>
      <c r="H36" s="297"/>
      <c r="I36" s="297"/>
      <c r="J36" s="297"/>
      <c r="K36" s="297"/>
      <c r="L36" s="297"/>
      <c r="M36" s="297"/>
      <c r="N36" s="297"/>
      <c r="O36" s="298"/>
      <c r="P36" s="30"/>
    </row>
    <row r="37" spans="2:16" ht="15">
      <c r="B37" s="19"/>
      <c r="C37" s="275" t="s">
        <v>6</v>
      </c>
      <c r="D37" s="276"/>
      <c r="E37" s="276"/>
      <c r="F37" s="276"/>
      <c r="G37" s="276"/>
      <c r="H37" s="276"/>
      <c r="I37" s="276"/>
      <c r="J37" s="282"/>
      <c r="K37" s="185" t="s">
        <v>43</v>
      </c>
      <c r="L37" s="74" t="s">
        <v>8</v>
      </c>
      <c r="M37" s="281" t="s">
        <v>52</v>
      </c>
      <c r="N37" s="282"/>
      <c r="O37" s="75" t="s">
        <v>49</v>
      </c>
      <c r="P37" s="31"/>
    </row>
    <row r="38" spans="2:16" ht="14.25">
      <c r="B38" s="19"/>
      <c r="C38" s="259"/>
      <c r="D38" s="260"/>
      <c r="E38" s="260"/>
      <c r="F38" s="260"/>
      <c r="G38" s="260"/>
      <c r="H38" s="260"/>
      <c r="I38" s="260"/>
      <c r="J38" s="336"/>
      <c r="K38" s="189"/>
      <c r="L38" s="84"/>
      <c r="M38" s="340"/>
      <c r="N38" s="341"/>
      <c r="O38" s="77"/>
      <c r="P38" s="32"/>
    </row>
    <row r="39" spans="2:16" ht="15" thickBot="1">
      <c r="B39" s="19"/>
      <c r="C39" s="271"/>
      <c r="D39" s="272"/>
      <c r="E39" s="272"/>
      <c r="F39" s="272"/>
      <c r="G39" s="272"/>
      <c r="H39" s="272"/>
      <c r="I39" s="272"/>
      <c r="J39" s="299"/>
      <c r="K39" s="79"/>
      <c r="L39" s="85"/>
      <c r="M39" s="273"/>
      <c r="N39" s="274"/>
      <c r="O39" s="86"/>
      <c r="P39" s="32"/>
    </row>
    <row r="40" spans="2:16" ht="15.75" thickBot="1">
      <c r="B40" s="19"/>
      <c r="C40" s="265" t="s">
        <v>50</v>
      </c>
      <c r="D40" s="266"/>
      <c r="E40" s="266"/>
      <c r="F40" s="266"/>
      <c r="G40" s="266"/>
      <c r="H40" s="266"/>
      <c r="I40" s="266"/>
      <c r="J40" s="266"/>
      <c r="K40" s="266"/>
      <c r="L40" s="266"/>
      <c r="M40" s="266"/>
      <c r="N40" s="267"/>
      <c r="O40" s="87">
        <v>0</v>
      </c>
      <c r="P40" s="32"/>
    </row>
    <row r="41" spans="2:16">
      <c r="B41" s="19"/>
      <c r="C41" s="290" t="s">
        <v>53</v>
      </c>
      <c r="D41" s="291"/>
      <c r="E41" s="291"/>
      <c r="F41" s="291"/>
      <c r="G41" s="291"/>
      <c r="H41" s="291"/>
      <c r="I41" s="291"/>
      <c r="J41" s="291"/>
      <c r="K41" s="291"/>
      <c r="L41" s="291"/>
      <c r="M41" s="291"/>
      <c r="N41" s="291"/>
      <c r="O41" s="292"/>
      <c r="P41" s="30"/>
    </row>
    <row r="42" spans="2:16">
      <c r="B42" s="19"/>
      <c r="C42" s="293"/>
      <c r="D42" s="294"/>
      <c r="E42" s="294"/>
      <c r="F42" s="294"/>
      <c r="G42" s="294"/>
      <c r="H42" s="294"/>
      <c r="I42" s="294"/>
      <c r="J42" s="294"/>
      <c r="K42" s="294"/>
      <c r="L42" s="294"/>
      <c r="M42" s="294"/>
      <c r="N42" s="294"/>
      <c r="O42" s="295"/>
      <c r="P42" s="30"/>
    </row>
    <row r="43" spans="2:16" ht="13.5" thickBot="1">
      <c r="B43" s="19"/>
      <c r="C43" s="296"/>
      <c r="D43" s="297"/>
      <c r="E43" s="297"/>
      <c r="F43" s="297"/>
      <c r="G43" s="297"/>
      <c r="H43" s="297"/>
      <c r="I43" s="297"/>
      <c r="J43" s="297"/>
      <c r="K43" s="297"/>
      <c r="L43" s="297"/>
      <c r="M43" s="297"/>
      <c r="N43" s="297"/>
      <c r="O43" s="298"/>
      <c r="P43" s="30"/>
    </row>
    <row r="44" spans="2:16" ht="17.25">
      <c r="B44" s="19"/>
      <c r="C44" s="275" t="s">
        <v>54</v>
      </c>
      <c r="D44" s="276"/>
      <c r="E44" s="276"/>
      <c r="F44" s="276"/>
      <c r="G44" s="276"/>
      <c r="H44" s="276"/>
      <c r="I44" s="276"/>
      <c r="J44" s="74" t="s">
        <v>55</v>
      </c>
      <c r="K44" s="187" t="s">
        <v>56</v>
      </c>
      <c r="L44" s="88" t="s">
        <v>57</v>
      </c>
      <c r="M44" s="281" t="s">
        <v>58</v>
      </c>
      <c r="N44" s="282"/>
      <c r="O44" s="75" t="s">
        <v>49</v>
      </c>
      <c r="P44" s="31"/>
    </row>
    <row r="45" spans="2:16" ht="14.25">
      <c r="B45" s="19"/>
      <c r="C45" s="259"/>
      <c r="D45" s="260"/>
      <c r="E45" s="260"/>
      <c r="F45" s="260"/>
      <c r="G45" s="260"/>
      <c r="H45" s="260"/>
      <c r="I45" s="260"/>
      <c r="J45" s="89"/>
      <c r="K45" s="90"/>
      <c r="L45" s="89"/>
      <c r="M45" s="279"/>
      <c r="N45" s="280"/>
      <c r="O45" s="77"/>
      <c r="P45" s="32"/>
    </row>
    <row r="46" spans="2:16" ht="15" thickBot="1">
      <c r="B46" s="19"/>
      <c r="C46" s="271"/>
      <c r="D46" s="272"/>
      <c r="E46" s="272"/>
      <c r="F46" s="272"/>
      <c r="G46" s="272"/>
      <c r="H46" s="272"/>
      <c r="I46" s="272"/>
      <c r="J46" s="91"/>
      <c r="K46" s="92"/>
      <c r="L46" s="91"/>
      <c r="M46" s="273"/>
      <c r="N46" s="274"/>
      <c r="O46" s="93"/>
      <c r="P46" s="32"/>
    </row>
    <row r="47" spans="2:16" ht="15.75" thickBot="1">
      <c r="B47" s="19"/>
      <c r="C47" s="265" t="s">
        <v>50</v>
      </c>
      <c r="D47" s="266"/>
      <c r="E47" s="266"/>
      <c r="F47" s="266"/>
      <c r="G47" s="266"/>
      <c r="H47" s="266"/>
      <c r="I47" s="266"/>
      <c r="J47" s="266"/>
      <c r="K47" s="266"/>
      <c r="L47" s="266"/>
      <c r="M47" s="266"/>
      <c r="N47" s="267"/>
      <c r="O47" s="83"/>
      <c r="P47" s="33"/>
    </row>
    <row r="48" spans="2:16">
      <c r="B48" s="19"/>
      <c r="C48" s="290" t="s">
        <v>59</v>
      </c>
      <c r="D48" s="291"/>
      <c r="E48" s="291"/>
      <c r="F48" s="291"/>
      <c r="G48" s="291"/>
      <c r="H48" s="291"/>
      <c r="I48" s="291"/>
      <c r="J48" s="291"/>
      <c r="K48" s="291"/>
      <c r="L48" s="291"/>
      <c r="M48" s="291"/>
      <c r="N48" s="291"/>
      <c r="O48" s="292"/>
      <c r="P48" s="30"/>
    </row>
    <row r="49" spans="2:16">
      <c r="B49" s="19"/>
      <c r="C49" s="293"/>
      <c r="D49" s="294"/>
      <c r="E49" s="294"/>
      <c r="F49" s="294"/>
      <c r="G49" s="294"/>
      <c r="H49" s="294"/>
      <c r="I49" s="294"/>
      <c r="J49" s="294"/>
      <c r="K49" s="294"/>
      <c r="L49" s="294"/>
      <c r="M49" s="294"/>
      <c r="N49" s="294"/>
      <c r="O49" s="295"/>
      <c r="P49" s="30"/>
    </row>
    <row r="50" spans="2:16" ht="13.5" thickBot="1">
      <c r="B50" s="19"/>
      <c r="C50" s="296"/>
      <c r="D50" s="297"/>
      <c r="E50" s="297"/>
      <c r="F50" s="297"/>
      <c r="G50" s="297"/>
      <c r="H50" s="297"/>
      <c r="I50" s="297"/>
      <c r="J50" s="297"/>
      <c r="K50" s="297"/>
      <c r="L50" s="297"/>
      <c r="M50" s="297"/>
      <c r="N50" s="297"/>
      <c r="O50" s="298"/>
      <c r="P50" s="30"/>
    </row>
    <row r="51" spans="2:16" ht="30">
      <c r="B51" s="19"/>
      <c r="C51" s="275" t="s">
        <v>60</v>
      </c>
      <c r="D51" s="276"/>
      <c r="E51" s="276"/>
      <c r="F51" s="276"/>
      <c r="G51" s="276"/>
      <c r="H51" s="276"/>
      <c r="I51" s="276"/>
      <c r="J51" s="74" t="s">
        <v>61</v>
      </c>
      <c r="K51" s="94" t="s">
        <v>62</v>
      </c>
      <c r="L51" s="95" t="s">
        <v>63</v>
      </c>
      <c r="M51" s="277" t="s">
        <v>48</v>
      </c>
      <c r="N51" s="278"/>
      <c r="O51" s="96" t="s">
        <v>49</v>
      </c>
      <c r="P51" s="34"/>
    </row>
    <row r="52" spans="2:16" ht="14.25">
      <c r="B52" s="19"/>
      <c r="C52" s="97"/>
      <c r="D52" s="98"/>
      <c r="E52" s="98"/>
      <c r="F52" s="98"/>
      <c r="G52" s="98"/>
      <c r="H52" s="98"/>
      <c r="I52" s="98"/>
      <c r="J52" s="99"/>
      <c r="K52" s="100"/>
      <c r="L52" s="101"/>
      <c r="M52" s="283"/>
      <c r="N52" s="284"/>
      <c r="O52" s="102"/>
      <c r="P52" s="35"/>
    </row>
    <row r="53" spans="2:16" ht="14.25">
      <c r="B53" s="19"/>
      <c r="C53" s="97"/>
      <c r="D53" s="98"/>
      <c r="E53" s="98"/>
      <c r="F53" s="98"/>
      <c r="G53" s="98"/>
      <c r="H53" s="98"/>
      <c r="I53" s="98"/>
      <c r="J53" s="99"/>
      <c r="K53" s="100"/>
      <c r="L53" s="101"/>
      <c r="M53" s="283"/>
      <c r="N53" s="284"/>
      <c r="O53" s="102"/>
      <c r="P53" s="35"/>
    </row>
    <row r="54" spans="2:16" ht="14.25">
      <c r="B54" s="19"/>
      <c r="C54" s="97"/>
      <c r="D54" s="98"/>
      <c r="E54" s="98"/>
      <c r="F54" s="98"/>
      <c r="G54" s="98"/>
      <c r="H54" s="98"/>
      <c r="I54" s="98"/>
      <c r="J54" s="99"/>
      <c r="K54" s="100"/>
      <c r="L54" s="101"/>
      <c r="M54" s="279"/>
      <c r="N54" s="280"/>
      <c r="O54" s="102"/>
      <c r="P54" s="35"/>
    </row>
    <row r="55" spans="2:16" ht="15" thickBot="1">
      <c r="B55" s="19"/>
      <c r="C55" s="271"/>
      <c r="D55" s="272"/>
      <c r="E55" s="272"/>
      <c r="F55" s="272"/>
      <c r="G55" s="272"/>
      <c r="H55" s="272"/>
      <c r="I55" s="272"/>
      <c r="J55" s="91"/>
      <c r="K55" s="92"/>
      <c r="L55" s="91"/>
      <c r="M55" s="273"/>
      <c r="N55" s="274"/>
      <c r="O55" s="93"/>
      <c r="P55" s="32"/>
    </row>
    <row r="56" spans="2:16" ht="15.75" thickBot="1">
      <c r="B56" s="19"/>
      <c r="C56" s="265" t="s">
        <v>50</v>
      </c>
      <c r="D56" s="266"/>
      <c r="E56" s="266"/>
      <c r="F56" s="266"/>
      <c r="G56" s="266"/>
      <c r="H56" s="266"/>
      <c r="I56" s="266"/>
      <c r="J56" s="266"/>
      <c r="K56" s="266"/>
      <c r="L56" s="266"/>
      <c r="M56" s="266"/>
      <c r="N56" s="267"/>
      <c r="O56" s="87"/>
      <c r="P56" s="32"/>
    </row>
    <row r="57" spans="2:16" ht="15" thickBot="1">
      <c r="B57" s="19"/>
      <c r="C57" s="69"/>
      <c r="D57" s="46"/>
      <c r="E57" s="46"/>
      <c r="F57" s="46"/>
      <c r="G57" s="46"/>
      <c r="H57" s="46"/>
      <c r="I57" s="46"/>
      <c r="J57" s="46"/>
      <c r="K57" s="46"/>
      <c r="L57" s="46"/>
      <c r="M57" s="46"/>
      <c r="N57" s="46"/>
      <c r="O57" s="70"/>
      <c r="P57" s="20"/>
    </row>
    <row r="58" spans="2:16" ht="15.75" thickBot="1">
      <c r="B58" s="19"/>
      <c r="C58" s="268" t="s">
        <v>64</v>
      </c>
      <c r="D58" s="269"/>
      <c r="E58" s="269"/>
      <c r="F58" s="269"/>
      <c r="G58" s="269"/>
      <c r="H58" s="269"/>
      <c r="I58" s="269"/>
      <c r="J58" s="269"/>
      <c r="K58" s="269"/>
      <c r="L58" s="269"/>
      <c r="M58" s="269"/>
      <c r="N58" s="270"/>
      <c r="O58" s="103"/>
      <c r="P58" s="36"/>
    </row>
    <row r="59" spans="2:16">
      <c r="B59" s="19"/>
      <c r="C59" s="290" t="s">
        <v>65</v>
      </c>
      <c r="D59" s="291"/>
      <c r="E59" s="291"/>
      <c r="F59" s="291"/>
      <c r="G59" s="291"/>
      <c r="H59" s="291"/>
      <c r="I59" s="291"/>
      <c r="J59" s="291"/>
      <c r="K59" s="291"/>
      <c r="L59" s="291"/>
      <c r="M59" s="291"/>
      <c r="N59" s="291"/>
      <c r="O59" s="292"/>
      <c r="P59" s="30"/>
    </row>
    <row r="60" spans="2:16">
      <c r="B60" s="19"/>
      <c r="C60" s="293"/>
      <c r="D60" s="294"/>
      <c r="E60" s="294"/>
      <c r="F60" s="294"/>
      <c r="G60" s="294"/>
      <c r="H60" s="294"/>
      <c r="I60" s="294"/>
      <c r="J60" s="294"/>
      <c r="K60" s="294"/>
      <c r="L60" s="294"/>
      <c r="M60" s="294"/>
      <c r="N60" s="294"/>
      <c r="O60" s="295"/>
      <c r="P60" s="30"/>
    </row>
    <row r="61" spans="2:16" ht="13.5" thickBot="1">
      <c r="B61" s="19"/>
      <c r="C61" s="296"/>
      <c r="D61" s="297"/>
      <c r="E61" s="297"/>
      <c r="F61" s="297"/>
      <c r="G61" s="297"/>
      <c r="H61" s="297"/>
      <c r="I61" s="297"/>
      <c r="J61" s="297"/>
      <c r="K61" s="297"/>
      <c r="L61" s="297"/>
      <c r="M61" s="297"/>
      <c r="N61" s="297"/>
      <c r="O61" s="298"/>
      <c r="P61" s="30"/>
    </row>
    <row r="62" spans="2:16" ht="15">
      <c r="B62" s="19"/>
      <c r="C62" s="275" t="s">
        <v>66</v>
      </c>
      <c r="D62" s="276"/>
      <c r="E62" s="276"/>
      <c r="F62" s="276"/>
      <c r="G62" s="276"/>
      <c r="H62" s="276"/>
      <c r="I62" s="276"/>
      <c r="J62" s="187"/>
      <c r="K62" s="188"/>
      <c r="L62" s="95" t="s">
        <v>67</v>
      </c>
      <c r="M62" s="277" t="s">
        <v>68</v>
      </c>
      <c r="N62" s="278"/>
      <c r="O62" s="96"/>
      <c r="P62" s="34"/>
    </row>
    <row r="63" spans="2:16" ht="14.25">
      <c r="B63" s="19"/>
      <c r="C63" s="259" t="s">
        <v>69</v>
      </c>
      <c r="D63" s="260"/>
      <c r="E63" s="260"/>
      <c r="F63" s="260"/>
      <c r="G63" s="260"/>
      <c r="H63" s="260"/>
      <c r="I63" s="260"/>
      <c r="J63" s="104"/>
      <c r="K63" s="105"/>
      <c r="L63" s="106"/>
      <c r="M63" s="261"/>
      <c r="N63" s="262"/>
      <c r="O63" s="107"/>
      <c r="P63" s="37"/>
    </row>
    <row r="64" spans="2:16" ht="14.25">
      <c r="B64" s="19"/>
      <c r="C64" s="78" t="s">
        <v>70</v>
      </c>
      <c r="D64" s="79"/>
      <c r="E64" s="79"/>
      <c r="F64" s="79"/>
      <c r="G64" s="79"/>
      <c r="H64" s="79"/>
      <c r="I64" s="79"/>
      <c r="J64" s="104"/>
      <c r="K64" s="105"/>
      <c r="L64" s="106"/>
      <c r="M64" s="261"/>
      <c r="N64" s="262"/>
      <c r="O64" s="107"/>
      <c r="P64" s="37"/>
    </row>
    <row r="65" spans="2:16" ht="15" thickBot="1">
      <c r="B65" s="19"/>
      <c r="C65" s="63" t="s">
        <v>71</v>
      </c>
      <c r="D65" s="64"/>
      <c r="E65" s="64"/>
      <c r="F65" s="64"/>
      <c r="G65" s="64"/>
      <c r="H65" s="64"/>
      <c r="I65" s="64"/>
      <c r="J65" s="108"/>
      <c r="K65" s="109"/>
      <c r="L65" s="106"/>
      <c r="M65" s="263"/>
      <c r="N65" s="264"/>
      <c r="O65" s="107"/>
      <c r="P65" s="37"/>
    </row>
    <row r="66" spans="2:16" ht="15.75" thickBot="1">
      <c r="B66" s="19"/>
      <c r="C66" s="265" t="s">
        <v>50</v>
      </c>
      <c r="D66" s="266"/>
      <c r="E66" s="266"/>
      <c r="F66" s="266"/>
      <c r="G66" s="266"/>
      <c r="H66" s="266"/>
      <c r="I66" s="266"/>
      <c r="J66" s="266"/>
      <c r="K66" s="266"/>
      <c r="L66" s="266"/>
      <c r="M66" s="266"/>
      <c r="N66" s="267"/>
      <c r="O66" s="110"/>
      <c r="P66" s="38"/>
    </row>
    <row r="67" spans="2:16" ht="15" thickBot="1">
      <c r="B67" s="19"/>
      <c r="C67" s="69"/>
      <c r="D67" s="46"/>
      <c r="E67" s="46"/>
      <c r="F67" s="46"/>
      <c r="G67" s="46"/>
      <c r="H67" s="46"/>
      <c r="I67" s="46"/>
      <c r="J67" s="46"/>
      <c r="K67" s="46"/>
      <c r="L67" s="46"/>
      <c r="M67" s="46"/>
      <c r="N67" s="46"/>
      <c r="O67" s="70"/>
      <c r="P67" s="20"/>
    </row>
    <row r="68" spans="2:16" ht="15.75" thickBot="1">
      <c r="B68" s="19"/>
      <c r="C68" s="268" t="s">
        <v>72</v>
      </c>
      <c r="D68" s="269"/>
      <c r="E68" s="269"/>
      <c r="F68" s="269"/>
      <c r="G68" s="269"/>
      <c r="H68" s="269"/>
      <c r="I68" s="269"/>
      <c r="J68" s="269"/>
      <c r="K68" s="269"/>
      <c r="L68" s="269"/>
      <c r="M68" s="269"/>
      <c r="N68" s="270"/>
      <c r="O68" s="111"/>
      <c r="P68" s="38"/>
    </row>
    <row r="69" spans="2:16" ht="14.25">
      <c r="B69" s="19"/>
      <c r="C69" s="69"/>
      <c r="D69" s="46"/>
      <c r="E69" s="46"/>
      <c r="F69" s="46"/>
      <c r="G69" s="46"/>
      <c r="H69" s="46"/>
      <c r="I69" s="46"/>
      <c r="J69" s="46"/>
      <c r="K69" s="46"/>
      <c r="L69" s="46"/>
      <c r="M69" s="46"/>
      <c r="N69" s="46"/>
      <c r="O69" s="70"/>
      <c r="P69" s="20"/>
    </row>
    <row r="70" spans="2:16" ht="14.25">
      <c r="B70" s="19"/>
      <c r="C70" s="69"/>
      <c r="D70" s="46"/>
      <c r="E70" s="46"/>
      <c r="F70" s="46"/>
      <c r="G70" s="46"/>
      <c r="H70" s="112" t="s">
        <v>73</v>
      </c>
      <c r="I70" s="112"/>
      <c r="J70" s="112"/>
      <c r="K70" s="112"/>
      <c r="L70" s="46"/>
      <c r="M70" s="46"/>
      <c r="N70" s="46"/>
      <c r="O70" s="70"/>
      <c r="P70" s="20"/>
    </row>
    <row r="71" spans="2:16" ht="15">
      <c r="B71" s="19"/>
      <c r="C71" s="69"/>
      <c r="D71" s="46"/>
      <c r="E71" s="46"/>
      <c r="F71" s="46"/>
      <c r="G71" s="46"/>
      <c r="H71" s="112" t="s">
        <v>74</v>
      </c>
      <c r="I71" s="46"/>
      <c r="J71" s="46"/>
      <c r="K71" s="46"/>
      <c r="L71" s="46"/>
      <c r="M71" s="46"/>
      <c r="N71" s="46"/>
      <c r="O71" s="70"/>
      <c r="P71" s="39"/>
    </row>
    <row r="72" spans="2:16" ht="15">
      <c r="B72" s="19"/>
      <c r="C72" s="69"/>
      <c r="D72" s="46"/>
      <c r="E72" s="46"/>
      <c r="F72" s="46"/>
      <c r="G72" s="46"/>
      <c r="H72" s="112" t="s">
        <v>84</v>
      </c>
      <c r="I72" s="46"/>
      <c r="J72" s="46"/>
      <c r="K72" s="46"/>
      <c r="L72" s="46"/>
      <c r="M72" s="46"/>
      <c r="N72" s="46"/>
      <c r="O72" s="70"/>
      <c r="P72" s="39"/>
    </row>
    <row r="73" spans="2:16" ht="14.25">
      <c r="B73" s="19"/>
      <c r="C73" s="55"/>
      <c r="D73" s="113"/>
      <c r="E73" s="113"/>
      <c r="F73" s="113"/>
      <c r="G73" s="113"/>
      <c r="H73" s="112" t="s">
        <v>78</v>
      </c>
      <c r="I73" s="113"/>
      <c r="J73" s="113"/>
      <c r="K73" s="113"/>
      <c r="L73" s="113"/>
      <c r="M73" s="113"/>
      <c r="N73" s="113"/>
      <c r="O73" s="114"/>
      <c r="P73" s="40"/>
    </row>
    <row r="74" spans="2:16" ht="14.25">
      <c r="B74" s="19"/>
      <c r="C74" s="69"/>
      <c r="D74" s="46"/>
      <c r="E74" s="46"/>
      <c r="F74" s="46"/>
      <c r="G74" s="46"/>
      <c r="H74" s="46" t="s">
        <v>75</v>
      </c>
      <c r="I74" s="46"/>
      <c r="J74" s="46"/>
      <c r="K74" s="46"/>
      <c r="L74" s="46"/>
      <c r="M74" s="46"/>
      <c r="N74" s="46"/>
      <c r="O74" s="70"/>
      <c r="P74" s="20"/>
    </row>
    <row r="75" spans="2:16" ht="15">
      <c r="B75" s="19"/>
      <c r="C75" s="115" t="s">
        <v>76</v>
      </c>
      <c r="D75" s="116"/>
      <c r="E75" s="116"/>
      <c r="F75" s="116"/>
      <c r="G75" s="116"/>
      <c r="H75" s="116"/>
      <c r="I75" s="116"/>
      <c r="J75" s="116"/>
      <c r="K75" s="116"/>
      <c r="L75" s="116"/>
      <c r="M75" s="116"/>
      <c r="N75" s="116"/>
      <c r="O75" s="117"/>
      <c r="P75" s="20"/>
    </row>
    <row r="76" spans="2:16" ht="14.25">
      <c r="B76" s="19"/>
      <c r="C76" s="256"/>
      <c r="D76" s="257"/>
      <c r="E76" s="257"/>
      <c r="F76" s="257"/>
      <c r="G76" s="257"/>
      <c r="H76" s="257"/>
      <c r="I76" s="257"/>
      <c r="J76" s="257"/>
      <c r="K76" s="257"/>
      <c r="L76" s="257"/>
      <c r="M76" s="257"/>
      <c r="N76" s="257"/>
      <c r="O76" s="258"/>
      <c r="P76" s="40"/>
    </row>
    <row r="77" spans="2:16" ht="14.25">
      <c r="B77" s="19"/>
      <c r="C77" s="256"/>
      <c r="D77" s="257"/>
      <c r="E77" s="257"/>
      <c r="F77" s="257"/>
      <c r="G77" s="257"/>
      <c r="H77" s="257"/>
      <c r="I77" s="257"/>
      <c r="J77" s="257"/>
      <c r="K77" s="257"/>
      <c r="L77" s="257"/>
      <c r="M77" s="257"/>
      <c r="N77" s="257"/>
      <c r="O77" s="258"/>
      <c r="P77" s="40"/>
    </row>
    <row r="78" spans="2:16" ht="14.25">
      <c r="B78" s="19"/>
      <c r="C78" s="55"/>
      <c r="D78" s="113"/>
      <c r="E78" s="113"/>
      <c r="F78" s="113"/>
      <c r="G78" s="113"/>
      <c r="H78" s="113"/>
      <c r="I78" s="113"/>
      <c r="J78" s="113"/>
      <c r="K78" s="113"/>
      <c r="L78" s="113"/>
      <c r="M78" s="113"/>
      <c r="N78" s="113"/>
      <c r="O78" s="114"/>
      <c r="P78" s="40"/>
    </row>
    <row r="79" spans="2:16" ht="15">
      <c r="B79" s="19"/>
      <c r="C79" s="118" t="s">
        <v>77</v>
      </c>
      <c r="D79" s="113"/>
      <c r="E79" s="113"/>
      <c r="F79" s="113"/>
      <c r="G79" s="113"/>
      <c r="H79" s="113"/>
      <c r="I79" s="113"/>
      <c r="J79" s="113"/>
      <c r="K79" s="113"/>
      <c r="L79" s="113"/>
      <c r="M79" s="113"/>
      <c r="N79" s="113"/>
      <c r="O79" s="114"/>
      <c r="P79" s="40"/>
    </row>
    <row r="80" spans="2:16" ht="12.75" customHeight="1">
      <c r="B80" s="19"/>
      <c r="C80" s="253" t="s">
        <v>82</v>
      </c>
      <c r="D80" s="254"/>
      <c r="E80" s="254"/>
      <c r="F80" s="254"/>
      <c r="G80" s="254"/>
      <c r="H80" s="254"/>
      <c r="I80" s="254"/>
      <c r="J80" s="254"/>
      <c r="K80" s="254"/>
      <c r="L80" s="254"/>
      <c r="M80" s="254"/>
      <c r="N80" s="254"/>
      <c r="O80" s="255"/>
      <c r="P80" s="41"/>
    </row>
    <row r="81" spans="2:16" ht="28.5" customHeight="1">
      <c r="B81" s="19"/>
      <c r="C81" s="253"/>
      <c r="D81" s="254"/>
      <c r="E81" s="254"/>
      <c r="F81" s="254"/>
      <c r="G81" s="254"/>
      <c r="H81" s="254"/>
      <c r="I81" s="254"/>
      <c r="J81" s="254"/>
      <c r="K81" s="254"/>
      <c r="L81" s="254"/>
      <c r="M81" s="254"/>
      <c r="N81" s="254"/>
      <c r="O81" s="255"/>
      <c r="P81" s="41"/>
    </row>
    <row r="82" spans="2:16" ht="13.35" customHeight="1">
      <c r="B82" s="19"/>
      <c r="C82" s="253" t="s">
        <v>83</v>
      </c>
      <c r="D82" s="254"/>
      <c r="E82" s="254"/>
      <c r="F82" s="254"/>
      <c r="G82" s="254"/>
      <c r="H82" s="254"/>
      <c r="I82" s="254"/>
      <c r="J82" s="254"/>
      <c r="K82" s="254"/>
      <c r="L82" s="254"/>
      <c r="M82" s="254"/>
      <c r="N82" s="254"/>
      <c r="O82" s="255"/>
      <c r="P82" s="41"/>
    </row>
    <row r="83" spans="2:16" ht="45" customHeight="1">
      <c r="B83" s="19"/>
      <c r="C83" s="253"/>
      <c r="D83" s="254"/>
      <c r="E83" s="254"/>
      <c r="F83" s="254"/>
      <c r="G83" s="254"/>
      <c r="H83" s="254"/>
      <c r="I83" s="254"/>
      <c r="J83" s="254"/>
      <c r="K83" s="254"/>
      <c r="L83" s="254"/>
      <c r="M83" s="254"/>
      <c r="N83" s="254"/>
      <c r="O83" s="255"/>
      <c r="P83" s="41"/>
    </row>
    <row r="84" spans="2:16" ht="14.25">
      <c r="B84" s="19"/>
      <c r="C84" s="55"/>
      <c r="D84" s="113"/>
      <c r="E84" s="113"/>
      <c r="F84" s="113"/>
      <c r="G84" s="113"/>
      <c r="H84" s="113"/>
      <c r="I84" s="113"/>
      <c r="J84" s="113"/>
      <c r="K84" s="113"/>
      <c r="L84" s="113"/>
      <c r="M84" s="113"/>
      <c r="N84" s="113"/>
      <c r="O84" s="114"/>
      <c r="P84" s="40"/>
    </row>
    <row r="85" spans="2:16" ht="14.25">
      <c r="B85" s="19"/>
      <c r="C85" s="69"/>
      <c r="D85" s="46"/>
      <c r="E85" s="46"/>
      <c r="F85" s="46"/>
      <c r="G85" s="46"/>
      <c r="H85" s="112" t="s">
        <v>73</v>
      </c>
      <c r="I85" s="46"/>
      <c r="J85" s="46"/>
      <c r="K85" s="46"/>
      <c r="L85" s="46"/>
      <c r="M85" s="46"/>
      <c r="N85" s="46"/>
      <c r="O85" s="70"/>
      <c r="P85" s="20"/>
    </row>
    <row r="86" spans="2:16" ht="14.25">
      <c r="B86" s="19"/>
      <c r="C86" s="69"/>
      <c r="D86" s="46"/>
      <c r="E86" s="46"/>
      <c r="F86" s="46"/>
      <c r="G86" s="46"/>
      <c r="H86" s="46" t="s">
        <v>74</v>
      </c>
      <c r="I86" s="79"/>
      <c r="J86" s="79"/>
      <c r="K86" s="79"/>
      <c r="L86" s="46"/>
      <c r="M86" s="46"/>
      <c r="N86" s="46"/>
      <c r="O86" s="70"/>
      <c r="P86" s="20"/>
    </row>
    <row r="87" spans="2:16" ht="14.25">
      <c r="B87" s="19"/>
      <c r="C87" s="69"/>
      <c r="D87" s="46"/>
      <c r="E87" s="46"/>
      <c r="F87" s="46"/>
      <c r="G87" s="46"/>
      <c r="H87" s="46" t="s">
        <v>85</v>
      </c>
      <c r="I87" s="119"/>
      <c r="J87" s="119"/>
      <c r="K87" s="119"/>
      <c r="L87" s="46"/>
      <c r="M87" s="46"/>
      <c r="N87" s="46"/>
      <c r="O87" s="70"/>
      <c r="P87" s="20"/>
    </row>
    <row r="88" spans="2:16" ht="14.25">
      <c r="B88" s="19"/>
      <c r="C88" s="120"/>
      <c r="D88" s="113"/>
      <c r="E88" s="113"/>
      <c r="F88" s="113"/>
      <c r="G88" s="113"/>
      <c r="H88" s="46" t="s">
        <v>79</v>
      </c>
      <c r="I88" s="46"/>
      <c r="J88" s="46"/>
      <c r="K88" s="46"/>
      <c r="L88" s="113"/>
      <c r="M88" s="113"/>
      <c r="N88" s="113"/>
      <c r="O88" s="114"/>
      <c r="P88" s="40"/>
    </row>
    <row r="89" spans="2:16" ht="18.75" customHeight="1" thickBot="1">
      <c r="B89" s="19"/>
      <c r="C89" s="249"/>
      <c r="D89" s="250"/>
      <c r="E89" s="250"/>
      <c r="F89" s="92"/>
      <c r="G89" s="92"/>
      <c r="H89" s="92"/>
      <c r="I89" s="92"/>
      <c r="J89" s="92"/>
      <c r="K89" s="247"/>
      <c r="L89" s="247"/>
      <c r="M89" s="247"/>
      <c r="N89" s="247"/>
      <c r="O89" s="248"/>
      <c r="P89" s="42"/>
    </row>
    <row r="90" spans="2:16" ht="13.5" thickBot="1">
      <c r="B90" s="43"/>
      <c r="C90" s="44"/>
      <c r="D90" s="44"/>
      <c r="E90" s="44"/>
      <c r="F90" s="44"/>
      <c r="G90" s="44"/>
      <c r="H90" s="44"/>
      <c r="I90" s="44"/>
      <c r="J90" s="44"/>
      <c r="K90" s="44"/>
      <c r="L90" s="44"/>
      <c r="M90" s="44"/>
      <c r="N90" s="44"/>
      <c r="O90" s="44"/>
      <c r="P90" s="45"/>
    </row>
    <row r="91"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elements/1.1/"/>
    <ds:schemaRef ds:uri="http://www.w3.org/XML/1998/namespace"/>
    <ds:schemaRef ds:uri="http://purl.org/dc/terms/"/>
    <ds:schemaRef ds:uri="9d85dbaf-23eb-4e57-a637-93dcacc8b1a1"/>
    <ds:schemaRef ds:uri="http://purl.org/dc/dcmitype/"/>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a6cb9e4b-f1d1-4245-83ec-6cad768d538a"/>
  </ds:schemaRefs>
</ds:datastoreItem>
</file>

<file path=customXml/itemProps2.xml><?xml version="1.0" encoding="utf-8"?>
<ds:datastoreItem xmlns:ds="http://schemas.openxmlformats.org/officeDocument/2006/customXml" ds:itemID="{7C936614-B34C-494F-B43A-C11F330A8A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PRESUPUESTO OFICIAL (Entidad)</vt:lpstr>
      <vt:lpstr>PROPUESTA ECONOMICA(Proponente)</vt:lpstr>
      <vt:lpstr>INDICAR CÓDIGO DEL ITEM DE PAGO</vt:lpstr>
      <vt:lpstr>_GoBack</vt:lpstr>
      <vt:lpstr>'INDICAR CÓDIGO DEL ITEM DE PAGO'!Área_de_impresión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LAW ASESORIAS</cp:lastModifiedBy>
  <cp:revision/>
  <cp:lastPrinted>2021-07-22T21:21:55Z</cp:lastPrinted>
  <dcterms:created xsi:type="dcterms:W3CDTF">2006-06-27T16:47:25Z</dcterms:created>
  <dcterms:modified xsi:type="dcterms:W3CDTF">2025-10-22T21:28:02Z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